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_%Change" sheetId="1" r:id="rId1"/>
    <sheet name="Descriptive_Statistic" sheetId="2" r:id="rId2"/>
    <sheet name="1.5IQR_Outlier" sheetId="3" r:id="rId3"/>
    <sheet name="F-Testและt-Test_PTT&amp;ESSO" sheetId="4" r:id="rId4"/>
    <sheet name="F-Testและt-Test_PTT&amp;Gold" sheetId="5" r:id="rId5"/>
    <sheet name="CRD" sheetId="6" r:id="rId6"/>
    <sheet name="RBD" sheetId="7" r:id="rId7"/>
    <sheet name="SimpleLinearRegression_คู่1" sheetId="8" r:id="rId8"/>
    <sheet name="SimpleLinearRegression_คู่2" sheetId="9" r:id="rId9"/>
    <sheet name="SimpleLinearRegression_คู่3" sheetId="10" r:id="rId10"/>
    <sheet name="MultipleLinearRegression1" sheetId="11" r:id="rId11"/>
    <sheet name="MultipleLinearRegression2" sheetId="12" r:id="rId12"/>
    <sheet name="Correlation_table" sheetId="13" r:id="rId13"/>
    <sheet name="PE_Ratio" sheetId="14" r:id="rId14"/>
  </sheets>
  <definedNames>
    <definedName name="_xlnm._FilterDatabase" localSheetId="2" hidden="1">'1.5IQR_Outlier'!$A$3:$AC$426</definedName>
    <definedName name="_xlnm._FilterDatabase" localSheetId="0" hidden="1">'Data_%Change'!$A$1:$I$424</definedName>
    <definedName name="_xlnm._FilterDatabase" localSheetId="13" hidden="1">PE_Ratio!$A$1:$D$424</definedName>
  </definedNames>
  <calcPr calcId="152511"/>
</workbook>
</file>

<file path=xl/calcChain.xml><?xml version="1.0" encoding="utf-8"?>
<calcChain xmlns="http://schemas.openxmlformats.org/spreadsheetml/2006/main">
  <c r="H26" i="6" l="1"/>
  <c r="D20" i="6" l="1"/>
  <c r="B18" i="13"/>
  <c r="G4" i="14" l="1"/>
  <c r="G6" i="14"/>
  <c r="G5" i="14"/>
  <c r="B26" i="2" l="1"/>
  <c r="B53" i="13" l="1"/>
  <c r="B37" i="13"/>
  <c r="B21" i="13"/>
  <c r="B17" i="13"/>
  <c r="B49" i="13"/>
  <c r="B33" i="13"/>
  <c r="E465" i="8"/>
  <c r="E42" i="8" l="1"/>
  <c r="H42" i="8"/>
  <c r="B50" i="13" l="1"/>
  <c r="D50" i="13" s="1"/>
  <c r="B34" i="13"/>
  <c r="D34" i="13" s="1"/>
  <c r="D18" i="13"/>
  <c r="C80" i="12"/>
  <c r="C78" i="12"/>
  <c r="C67" i="12"/>
  <c r="C65" i="12"/>
  <c r="C54" i="12"/>
  <c r="C52" i="12"/>
  <c r="G23" i="12"/>
  <c r="C11" i="12"/>
  <c r="C10" i="12"/>
  <c r="C88" i="11"/>
  <c r="C75" i="11"/>
  <c r="C62" i="11"/>
  <c r="G25" i="11"/>
  <c r="C13" i="11"/>
  <c r="C12" i="11"/>
  <c r="F464" i="10"/>
  <c r="E464" i="10"/>
  <c r="D464" i="10"/>
  <c r="E463" i="10"/>
  <c r="D463" i="10"/>
  <c r="E462" i="10"/>
  <c r="D462" i="10"/>
  <c r="E461" i="10"/>
  <c r="D461" i="10"/>
  <c r="E460" i="10"/>
  <c r="D460" i="10"/>
  <c r="E459" i="10"/>
  <c r="D459" i="10"/>
  <c r="E458" i="10"/>
  <c r="D458" i="10"/>
  <c r="E457" i="10"/>
  <c r="D457" i="10"/>
  <c r="E456" i="10"/>
  <c r="D456" i="10"/>
  <c r="E455" i="10"/>
  <c r="D455" i="10"/>
  <c r="E454" i="10"/>
  <c r="D454" i="10"/>
  <c r="E453" i="10"/>
  <c r="D453" i="10"/>
  <c r="E452" i="10"/>
  <c r="D452" i="10"/>
  <c r="E451" i="10"/>
  <c r="D451" i="10"/>
  <c r="E450" i="10"/>
  <c r="D450" i="10"/>
  <c r="E449" i="10"/>
  <c r="D449" i="10"/>
  <c r="E448" i="10"/>
  <c r="D448" i="10"/>
  <c r="E447" i="10"/>
  <c r="D447" i="10"/>
  <c r="E446" i="10"/>
  <c r="D446" i="10"/>
  <c r="E445" i="10"/>
  <c r="D445" i="10"/>
  <c r="E444" i="10"/>
  <c r="D444" i="10"/>
  <c r="E443" i="10"/>
  <c r="D443" i="10"/>
  <c r="E442" i="10"/>
  <c r="D442" i="10"/>
  <c r="E441" i="10"/>
  <c r="D441" i="10"/>
  <c r="E440" i="10"/>
  <c r="D440" i="10"/>
  <c r="E439" i="10"/>
  <c r="D439" i="10"/>
  <c r="E438" i="10"/>
  <c r="D438" i="10"/>
  <c r="E437" i="10"/>
  <c r="D437" i="10"/>
  <c r="E436" i="10"/>
  <c r="D436" i="10"/>
  <c r="E435" i="10"/>
  <c r="D435" i="10"/>
  <c r="E434" i="10"/>
  <c r="D434" i="10"/>
  <c r="E433" i="10"/>
  <c r="D433" i="10"/>
  <c r="E432" i="10"/>
  <c r="D432" i="10"/>
  <c r="E431" i="10"/>
  <c r="D431" i="10"/>
  <c r="E430" i="10"/>
  <c r="D430" i="10"/>
  <c r="E429" i="10"/>
  <c r="D429" i="10"/>
  <c r="E428" i="10"/>
  <c r="D428" i="10"/>
  <c r="E427" i="10"/>
  <c r="D427" i="10"/>
  <c r="E426" i="10"/>
  <c r="D426" i="10"/>
  <c r="E425" i="10"/>
  <c r="D425" i="10"/>
  <c r="E424" i="10"/>
  <c r="D424" i="10"/>
  <c r="E423" i="10"/>
  <c r="D423" i="10"/>
  <c r="E422" i="10"/>
  <c r="D422" i="10"/>
  <c r="E421" i="10"/>
  <c r="D421" i="10"/>
  <c r="E420" i="10"/>
  <c r="D420" i="10"/>
  <c r="E419" i="10"/>
  <c r="D419" i="10"/>
  <c r="E418" i="10"/>
  <c r="D418" i="10"/>
  <c r="E417" i="10"/>
  <c r="D417" i="10"/>
  <c r="E416" i="10"/>
  <c r="D416" i="10"/>
  <c r="E415" i="10"/>
  <c r="D415" i="10"/>
  <c r="E414" i="10"/>
  <c r="D414" i="10"/>
  <c r="E413" i="10"/>
  <c r="D413" i="10"/>
  <c r="E412" i="10"/>
  <c r="D412" i="10"/>
  <c r="E411" i="10"/>
  <c r="D411" i="10"/>
  <c r="E410" i="10"/>
  <c r="D410" i="10"/>
  <c r="E409" i="10"/>
  <c r="D409" i="10"/>
  <c r="E408" i="10"/>
  <c r="D408" i="10"/>
  <c r="E407" i="10"/>
  <c r="D407" i="10"/>
  <c r="E406" i="10"/>
  <c r="D406" i="10"/>
  <c r="E405" i="10"/>
  <c r="D405" i="10"/>
  <c r="E404" i="10"/>
  <c r="D404" i="10"/>
  <c r="E403" i="10"/>
  <c r="D403" i="10"/>
  <c r="E402" i="10"/>
  <c r="D402" i="10"/>
  <c r="E401" i="10"/>
  <c r="D401" i="10"/>
  <c r="E400" i="10"/>
  <c r="D400" i="10"/>
  <c r="E399" i="10"/>
  <c r="D399" i="10"/>
  <c r="E398" i="10"/>
  <c r="D398" i="10"/>
  <c r="E397" i="10"/>
  <c r="D397" i="10"/>
  <c r="E396" i="10"/>
  <c r="D396" i="10"/>
  <c r="E395" i="10"/>
  <c r="D395" i="10"/>
  <c r="E394" i="10"/>
  <c r="D394" i="10"/>
  <c r="E393" i="10"/>
  <c r="D393" i="10"/>
  <c r="E392" i="10"/>
  <c r="D392" i="10"/>
  <c r="E391" i="10"/>
  <c r="D391" i="10"/>
  <c r="E390" i="10"/>
  <c r="D390" i="10"/>
  <c r="E389" i="10"/>
  <c r="D389" i="10"/>
  <c r="E388" i="10"/>
  <c r="D388" i="10"/>
  <c r="E387" i="10"/>
  <c r="D387" i="10"/>
  <c r="E386" i="10"/>
  <c r="D386" i="10"/>
  <c r="E385" i="10"/>
  <c r="D385" i="10"/>
  <c r="E384" i="10"/>
  <c r="D384" i="10"/>
  <c r="E383" i="10"/>
  <c r="D383" i="10"/>
  <c r="E382" i="10"/>
  <c r="D382" i="10"/>
  <c r="E381" i="10"/>
  <c r="D381" i="10"/>
  <c r="E380" i="10"/>
  <c r="D380" i="10"/>
  <c r="E379" i="10"/>
  <c r="D379" i="10"/>
  <c r="E378" i="10"/>
  <c r="D378" i="10"/>
  <c r="E377" i="10"/>
  <c r="D377" i="10"/>
  <c r="E376" i="10"/>
  <c r="D376" i="10"/>
  <c r="E375" i="10"/>
  <c r="D375" i="10"/>
  <c r="E374" i="10"/>
  <c r="D374" i="10"/>
  <c r="E373" i="10"/>
  <c r="D373" i="10"/>
  <c r="E372" i="10"/>
  <c r="D372" i="10"/>
  <c r="E371" i="10"/>
  <c r="D371" i="10"/>
  <c r="E370" i="10"/>
  <c r="D370" i="10"/>
  <c r="E369" i="10"/>
  <c r="D369" i="10"/>
  <c r="E368" i="10"/>
  <c r="D368" i="10"/>
  <c r="E367" i="10"/>
  <c r="D367" i="10"/>
  <c r="E366" i="10"/>
  <c r="D366" i="10"/>
  <c r="E365" i="10"/>
  <c r="D365" i="10"/>
  <c r="E364" i="10"/>
  <c r="D364" i="10"/>
  <c r="E363" i="10"/>
  <c r="D363" i="10"/>
  <c r="E362" i="10"/>
  <c r="D362" i="10"/>
  <c r="E361" i="10"/>
  <c r="D361" i="10"/>
  <c r="E360" i="10"/>
  <c r="D360" i="10"/>
  <c r="E359" i="10"/>
  <c r="D359" i="10"/>
  <c r="E358" i="10"/>
  <c r="D358" i="10"/>
  <c r="E357" i="10"/>
  <c r="D357" i="10"/>
  <c r="E356" i="10"/>
  <c r="D356" i="10"/>
  <c r="E355" i="10"/>
  <c r="D355" i="10"/>
  <c r="E354" i="10"/>
  <c r="D354" i="10"/>
  <c r="E353" i="10"/>
  <c r="D353" i="10"/>
  <c r="E352" i="10"/>
  <c r="D352" i="10"/>
  <c r="E351" i="10"/>
  <c r="D351" i="10"/>
  <c r="E350" i="10"/>
  <c r="D350" i="10"/>
  <c r="E349" i="10"/>
  <c r="D349" i="10"/>
  <c r="E348" i="10"/>
  <c r="D348" i="10"/>
  <c r="E347" i="10"/>
  <c r="D347" i="10"/>
  <c r="E346" i="10"/>
  <c r="D346" i="10"/>
  <c r="E345" i="10"/>
  <c r="D345" i="10"/>
  <c r="E344" i="10"/>
  <c r="D344" i="10"/>
  <c r="E343" i="10"/>
  <c r="D343" i="10"/>
  <c r="E342" i="10"/>
  <c r="D342" i="10"/>
  <c r="E341" i="10"/>
  <c r="D341" i="10"/>
  <c r="E340" i="10"/>
  <c r="D340" i="10"/>
  <c r="E339" i="10"/>
  <c r="D339" i="10"/>
  <c r="E338" i="10"/>
  <c r="D338" i="10"/>
  <c r="E337" i="10"/>
  <c r="D337" i="10"/>
  <c r="E336" i="10"/>
  <c r="D336" i="10"/>
  <c r="E335" i="10"/>
  <c r="D335" i="10"/>
  <c r="E334" i="10"/>
  <c r="D334" i="10"/>
  <c r="E333" i="10"/>
  <c r="D333" i="10"/>
  <c r="E332" i="10"/>
  <c r="D332" i="10"/>
  <c r="E331" i="10"/>
  <c r="D331" i="10"/>
  <c r="E330" i="10"/>
  <c r="D330" i="10"/>
  <c r="E329" i="10"/>
  <c r="D329" i="10"/>
  <c r="E328" i="10"/>
  <c r="D328" i="10"/>
  <c r="E327" i="10"/>
  <c r="D327" i="10"/>
  <c r="E326" i="10"/>
  <c r="D326" i="10"/>
  <c r="E325" i="10"/>
  <c r="D325" i="10"/>
  <c r="E324" i="10"/>
  <c r="D324" i="10"/>
  <c r="E323" i="10"/>
  <c r="D323" i="10"/>
  <c r="E322" i="10"/>
  <c r="D322" i="10"/>
  <c r="E321" i="10"/>
  <c r="D321" i="10"/>
  <c r="E320" i="10"/>
  <c r="D320" i="10"/>
  <c r="E319" i="10"/>
  <c r="D319" i="10"/>
  <c r="E318" i="10"/>
  <c r="D318" i="10"/>
  <c r="E317" i="10"/>
  <c r="D317" i="10"/>
  <c r="E316" i="10"/>
  <c r="D316" i="10"/>
  <c r="E315" i="10"/>
  <c r="D315" i="10"/>
  <c r="E314" i="10"/>
  <c r="D314" i="10"/>
  <c r="E313" i="10"/>
  <c r="D313" i="10"/>
  <c r="E312" i="10"/>
  <c r="D312" i="10"/>
  <c r="E311" i="10"/>
  <c r="D311" i="10"/>
  <c r="E310" i="10"/>
  <c r="D310" i="10"/>
  <c r="E309" i="10"/>
  <c r="D309" i="10"/>
  <c r="E308" i="10"/>
  <c r="D308" i="10"/>
  <c r="E307" i="10"/>
  <c r="D307" i="10"/>
  <c r="E306" i="10"/>
  <c r="D306" i="10"/>
  <c r="E305" i="10"/>
  <c r="D305" i="10"/>
  <c r="E304" i="10"/>
  <c r="D304" i="10"/>
  <c r="E303" i="10"/>
  <c r="D303" i="10"/>
  <c r="E302" i="10"/>
  <c r="D302" i="10"/>
  <c r="E301" i="10"/>
  <c r="D301" i="10"/>
  <c r="E300" i="10"/>
  <c r="D300" i="10"/>
  <c r="E299" i="10"/>
  <c r="D299" i="10"/>
  <c r="E298" i="10"/>
  <c r="D298" i="10"/>
  <c r="E297" i="10"/>
  <c r="D297" i="10"/>
  <c r="E296" i="10"/>
  <c r="D296" i="10"/>
  <c r="E295" i="10"/>
  <c r="D295" i="10"/>
  <c r="E294" i="10"/>
  <c r="D294" i="10"/>
  <c r="E293" i="10"/>
  <c r="D293" i="10"/>
  <c r="E292" i="10"/>
  <c r="D292" i="10"/>
  <c r="E291" i="10"/>
  <c r="D291" i="10"/>
  <c r="E290" i="10"/>
  <c r="D290" i="10"/>
  <c r="E289" i="10"/>
  <c r="D289" i="10"/>
  <c r="E288" i="10"/>
  <c r="D288" i="10"/>
  <c r="E287" i="10"/>
  <c r="D287" i="10"/>
  <c r="E286" i="10"/>
  <c r="D286" i="10"/>
  <c r="E285" i="10"/>
  <c r="D285" i="10"/>
  <c r="E284" i="10"/>
  <c r="D284" i="10"/>
  <c r="E283" i="10"/>
  <c r="D283" i="10"/>
  <c r="E282" i="10"/>
  <c r="D282" i="10"/>
  <c r="E281" i="10"/>
  <c r="D281" i="10"/>
  <c r="E280" i="10"/>
  <c r="D280" i="10"/>
  <c r="E279" i="10"/>
  <c r="D279" i="10"/>
  <c r="E278" i="10"/>
  <c r="D278" i="10"/>
  <c r="E277" i="10"/>
  <c r="D277" i="10"/>
  <c r="E276" i="10"/>
  <c r="D276" i="10"/>
  <c r="E275" i="10"/>
  <c r="D275" i="10"/>
  <c r="E274" i="10"/>
  <c r="D274" i="10"/>
  <c r="E273" i="10"/>
  <c r="D273" i="10"/>
  <c r="E272" i="10"/>
  <c r="D272" i="10"/>
  <c r="E271" i="10"/>
  <c r="D271" i="10"/>
  <c r="E270" i="10"/>
  <c r="D270" i="10"/>
  <c r="E269" i="10"/>
  <c r="D269" i="10"/>
  <c r="E268" i="10"/>
  <c r="D268" i="10"/>
  <c r="E267" i="10"/>
  <c r="D267" i="10"/>
  <c r="E266" i="10"/>
  <c r="D266" i="10"/>
  <c r="E265" i="10"/>
  <c r="D265" i="10"/>
  <c r="E264" i="10"/>
  <c r="D264" i="10"/>
  <c r="E263" i="10"/>
  <c r="D263" i="10"/>
  <c r="E262" i="10"/>
  <c r="D262" i="10"/>
  <c r="E261" i="10"/>
  <c r="D261" i="10"/>
  <c r="E260" i="10"/>
  <c r="D260" i="10"/>
  <c r="E259" i="10"/>
  <c r="D259" i="10"/>
  <c r="E258" i="10"/>
  <c r="D258" i="10"/>
  <c r="E257" i="10"/>
  <c r="D257" i="10"/>
  <c r="E256" i="10"/>
  <c r="D256" i="10"/>
  <c r="E255" i="10"/>
  <c r="D255" i="10"/>
  <c r="E254" i="10"/>
  <c r="D254" i="10"/>
  <c r="E253" i="10"/>
  <c r="D253" i="10"/>
  <c r="E252" i="10"/>
  <c r="D252" i="10"/>
  <c r="E251" i="10"/>
  <c r="D251" i="10"/>
  <c r="E250" i="10"/>
  <c r="D250" i="10"/>
  <c r="E249" i="10"/>
  <c r="D249" i="10"/>
  <c r="E248" i="10"/>
  <c r="D248" i="10"/>
  <c r="E247" i="10"/>
  <c r="D247" i="10"/>
  <c r="E246" i="10"/>
  <c r="D246" i="10"/>
  <c r="E245" i="10"/>
  <c r="D245" i="10"/>
  <c r="E244" i="10"/>
  <c r="D244" i="10"/>
  <c r="E243" i="10"/>
  <c r="D243" i="10"/>
  <c r="E242" i="10"/>
  <c r="D242" i="10"/>
  <c r="E241" i="10"/>
  <c r="D241" i="10"/>
  <c r="E240" i="10"/>
  <c r="D240" i="10"/>
  <c r="E239" i="10"/>
  <c r="D239" i="10"/>
  <c r="E238" i="10"/>
  <c r="D238" i="10"/>
  <c r="E237" i="10"/>
  <c r="D237" i="10"/>
  <c r="E236" i="10"/>
  <c r="D236" i="10"/>
  <c r="E235" i="10"/>
  <c r="D235" i="10"/>
  <c r="E234" i="10"/>
  <c r="D234" i="10"/>
  <c r="E233" i="10"/>
  <c r="D233" i="10"/>
  <c r="E232" i="10"/>
  <c r="D232" i="10"/>
  <c r="E231" i="10"/>
  <c r="D231" i="10"/>
  <c r="E230" i="10"/>
  <c r="D230" i="10"/>
  <c r="E229" i="10"/>
  <c r="D229" i="10"/>
  <c r="E228" i="10"/>
  <c r="D228" i="10"/>
  <c r="E227" i="10"/>
  <c r="D227" i="10"/>
  <c r="E226" i="10"/>
  <c r="D226" i="10"/>
  <c r="E225" i="10"/>
  <c r="D225" i="10"/>
  <c r="E224" i="10"/>
  <c r="D224" i="10"/>
  <c r="E223" i="10"/>
  <c r="D223" i="10"/>
  <c r="E222" i="10"/>
  <c r="D222" i="10"/>
  <c r="E221" i="10"/>
  <c r="D221" i="10"/>
  <c r="E220" i="10"/>
  <c r="D220" i="10"/>
  <c r="E219" i="10"/>
  <c r="D219" i="10"/>
  <c r="E218" i="10"/>
  <c r="D218" i="10"/>
  <c r="E217" i="10"/>
  <c r="D217" i="10"/>
  <c r="E216" i="10"/>
  <c r="D216" i="10"/>
  <c r="E215" i="10"/>
  <c r="D215" i="10"/>
  <c r="E214" i="10"/>
  <c r="D214" i="10"/>
  <c r="E213" i="10"/>
  <c r="D213" i="10"/>
  <c r="E212" i="10"/>
  <c r="D212" i="10"/>
  <c r="E211" i="10"/>
  <c r="D211" i="10"/>
  <c r="E210" i="10"/>
  <c r="D210" i="10"/>
  <c r="E209" i="10"/>
  <c r="D209" i="10"/>
  <c r="E208" i="10"/>
  <c r="D208" i="10"/>
  <c r="E207" i="10"/>
  <c r="D207" i="10"/>
  <c r="E206" i="10"/>
  <c r="D206" i="10"/>
  <c r="E205" i="10"/>
  <c r="D205" i="10"/>
  <c r="E204" i="10"/>
  <c r="D204" i="10"/>
  <c r="E203" i="10"/>
  <c r="D203" i="10"/>
  <c r="E202" i="10"/>
  <c r="D202" i="10"/>
  <c r="E201" i="10"/>
  <c r="D201" i="10"/>
  <c r="E200" i="10"/>
  <c r="D200" i="10"/>
  <c r="E199" i="10"/>
  <c r="D199" i="10"/>
  <c r="E198" i="10"/>
  <c r="D198" i="10"/>
  <c r="E197" i="10"/>
  <c r="D197" i="10"/>
  <c r="E196" i="10"/>
  <c r="D196" i="10"/>
  <c r="E195" i="10"/>
  <c r="D195" i="10"/>
  <c r="E194" i="10"/>
  <c r="D194" i="10"/>
  <c r="E193" i="10"/>
  <c r="D193" i="10"/>
  <c r="E192" i="10"/>
  <c r="D192" i="10"/>
  <c r="E191" i="10"/>
  <c r="D191" i="10"/>
  <c r="E190" i="10"/>
  <c r="D190" i="10"/>
  <c r="E189" i="10"/>
  <c r="D189" i="10"/>
  <c r="E188" i="10"/>
  <c r="D188" i="10"/>
  <c r="E187" i="10"/>
  <c r="D187" i="10"/>
  <c r="E186" i="10"/>
  <c r="D186" i="10"/>
  <c r="E185" i="10"/>
  <c r="D185" i="10"/>
  <c r="E184" i="10"/>
  <c r="D184" i="10"/>
  <c r="E183" i="10"/>
  <c r="D183" i="10"/>
  <c r="E182" i="10"/>
  <c r="D182" i="10"/>
  <c r="E181" i="10"/>
  <c r="D181" i="10"/>
  <c r="E180" i="10"/>
  <c r="D180" i="10"/>
  <c r="E179" i="10"/>
  <c r="D179" i="10"/>
  <c r="E178" i="10"/>
  <c r="D178" i="10"/>
  <c r="E177" i="10"/>
  <c r="D177" i="10"/>
  <c r="E176" i="10"/>
  <c r="D176" i="10"/>
  <c r="E175" i="10"/>
  <c r="D175" i="10"/>
  <c r="E174" i="10"/>
  <c r="D174" i="10"/>
  <c r="E173" i="10"/>
  <c r="D173" i="10"/>
  <c r="E172" i="10"/>
  <c r="D172" i="10"/>
  <c r="E171" i="10"/>
  <c r="D171" i="10"/>
  <c r="E170" i="10"/>
  <c r="D170" i="10"/>
  <c r="E169" i="10"/>
  <c r="D169" i="10"/>
  <c r="E168" i="10"/>
  <c r="D168" i="10"/>
  <c r="E167" i="10"/>
  <c r="D167" i="10"/>
  <c r="E166" i="10"/>
  <c r="D166" i="10"/>
  <c r="E165" i="10"/>
  <c r="D165" i="10"/>
  <c r="E164" i="10"/>
  <c r="D164" i="10"/>
  <c r="E163" i="10"/>
  <c r="D163" i="10"/>
  <c r="E162" i="10"/>
  <c r="D162" i="10"/>
  <c r="E161" i="10"/>
  <c r="D161" i="10"/>
  <c r="E160" i="10"/>
  <c r="D160" i="10"/>
  <c r="E159" i="10"/>
  <c r="D159" i="10"/>
  <c r="E158" i="10"/>
  <c r="D158" i="10"/>
  <c r="E157" i="10"/>
  <c r="D157" i="10"/>
  <c r="E156" i="10"/>
  <c r="D156" i="10"/>
  <c r="E155" i="10"/>
  <c r="D155" i="10"/>
  <c r="E154" i="10"/>
  <c r="D154" i="10"/>
  <c r="E153" i="10"/>
  <c r="D153" i="10"/>
  <c r="E152" i="10"/>
  <c r="D152" i="10"/>
  <c r="E151" i="10"/>
  <c r="D151" i="10"/>
  <c r="E150" i="10"/>
  <c r="D150" i="10"/>
  <c r="E149" i="10"/>
  <c r="D149" i="10"/>
  <c r="E148" i="10"/>
  <c r="D148" i="10"/>
  <c r="E147" i="10"/>
  <c r="D147" i="10"/>
  <c r="E146" i="10"/>
  <c r="D146" i="10"/>
  <c r="E145" i="10"/>
  <c r="D145" i="10"/>
  <c r="E144" i="10"/>
  <c r="D144" i="10"/>
  <c r="E143" i="10"/>
  <c r="D143" i="10"/>
  <c r="E142" i="10"/>
  <c r="D142" i="10"/>
  <c r="E141" i="10"/>
  <c r="D141" i="10"/>
  <c r="E140" i="10"/>
  <c r="D140" i="10"/>
  <c r="E139" i="10"/>
  <c r="D139" i="10"/>
  <c r="E138" i="10"/>
  <c r="D138" i="10"/>
  <c r="E137" i="10"/>
  <c r="D137" i="10"/>
  <c r="E136" i="10"/>
  <c r="D136" i="10"/>
  <c r="E135" i="10"/>
  <c r="D135" i="10"/>
  <c r="E134" i="10"/>
  <c r="D134" i="10"/>
  <c r="E133" i="10"/>
  <c r="D133" i="10"/>
  <c r="E132" i="10"/>
  <c r="D132" i="10"/>
  <c r="E131" i="10"/>
  <c r="D131" i="10"/>
  <c r="E130" i="10"/>
  <c r="D130" i="10"/>
  <c r="E129" i="10"/>
  <c r="D129" i="10"/>
  <c r="E128" i="10"/>
  <c r="D128" i="10"/>
  <c r="E127" i="10"/>
  <c r="D127" i="10"/>
  <c r="E126" i="10"/>
  <c r="D126" i="10"/>
  <c r="E125" i="10"/>
  <c r="D125" i="10"/>
  <c r="E124" i="10"/>
  <c r="D124" i="10"/>
  <c r="E123" i="10"/>
  <c r="D123" i="10"/>
  <c r="E122" i="10"/>
  <c r="D122" i="10"/>
  <c r="E121" i="10"/>
  <c r="D121" i="10"/>
  <c r="E120" i="10"/>
  <c r="D120" i="10"/>
  <c r="E119" i="10"/>
  <c r="D119" i="10"/>
  <c r="E118" i="10"/>
  <c r="D118" i="10"/>
  <c r="E117" i="10"/>
  <c r="D117" i="10"/>
  <c r="E116" i="10"/>
  <c r="D116" i="10"/>
  <c r="E115" i="10"/>
  <c r="D115" i="10"/>
  <c r="E114" i="10"/>
  <c r="D114" i="10"/>
  <c r="E113" i="10"/>
  <c r="D113" i="10"/>
  <c r="E112" i="10"/>
  <c r="D112" i="10"/>
  <c r="E111" i="10"/>
  <c r="D111" i="10"/>
  <c r="E110" i="10"/>
  <c r="D110" i="10"/>
  <c r="E109" i="10"/>
  <c r="D109" i="10"/>
  <c r="E108" i="10"/>
  <c r="D108" i="10"/>
  <c r="E107" i="10"/>
  <c r="D107" i="10"/>
  <c r="E106" i="10"/>
  <c r="D106" i="10"/>
  <c r="E105" i="10"/>
  <c r="D105" i="10"/>
  <c r="E104" i="10"/>
  <c r="D104" i="10"/>
  <c r="E103" i="10"/>
  <c r="D103" i="10"/>
  <c r="E102" i="10"/>
  <c r="D102" i="10"/>
  <c r="E101" i="10"/>
  <c r="D101" i="10"/>
  <c r="E100" i="10"/>
  <c r="D100" i="10"/>
  <c r="E99" i="10"/>
  <c r="D99" i="10"/>
  <c r="E98" i="10"/>
  <c r="D98" i="10"/>
  <c r="E97" i="10"/>
  <c r="D97" i="10"/>
  <c r="E96" i="10"/>
  <c r="D96" i="10"/>
  <c r="E95" i="10"/>
  <c r="D95" i="10"/>
  <c r="E94" i="10"/>
  <c r="D94" i="10"/>
  <c r="E93" i="10"/>
  <c r="D93" i="10"/>
  <c r="E92" i="10"/>
  <c r="D92" i="10"/>
  <c r="E91" i="10"/>
  <c r="D91" i="10"/>
  <c r="E90" i="10"/>
  <c r="D90" i="10"/>
  <c r="E89" i="10"/>
  <c r="D89" i="10"/>
  <c r="E88" i="10"/>
  <c r="D88" i="10"/>
  <c r="E87" i="10"/>
  <c r="D87" i="10"/>
  <c r="E86" i="10"/>
  <c r="D86" i="10"/>
  <c r="E85" i="10"/>
  <c r="D85" i="10"/>
  <c r="E84" i="10"/>
  <c r="D84" i="10"/>
  <c r="E83" i="10"/>
  <c r="D83" i="10"/>
  <c r="E82" i="10"/>
  <c r="D82" i="10"/>
  <c r="E81" i="10"/>
  <c r="D81" i="10"/>
  <c r="E80" i="10"/>
  <c r="D80" i="10"/>
  <c r="E79" i="10"/>
  <c r="D79" i="10"/>
  <c r="E78" i="10"/>
  <c r="D78" i="10"/>
  <c r="E77" i="10"/>
  <c r="D77" i="10"/>
  <c r="E76" i="10"/>
  <c r="D76" i="10"/>
  <c r="E75" i="10"/>
  <c r="D75" i="10"/>
  <c r="E74" i="10"/>
  <c r="D74" i="10"/>
  <c r="E73" i="10"/>
  <c r="D73" i="10"/>
  <c r="E72" i="10"/>
  <c r="D72" i="10"/>
  <c r="E71" i="10"/>
  <c r="D71" i="10"/>
  <c r="E70" i="10"/>
  <c r="D70" i="10"/>
  <c r="E69" i="10"/>
  <c r="D69" i="10"/>
  <c r="E68" i="10"/>
  <c r="D68" i="10"/>
  <c r="E67" i="10"/>
  <c r="D67" i="10"/>
  <c r="E66" i="10"/>
  <c r="D66" i="10"/>
  <c r="E65" i="10"/>
  <c r="D65" i="10"/>
  <c r="E64" i="10"/>
  <c r="D64" i="10"/>
  <c r="E63" i="10"/>
  <c r="D63" i="10"/>
  <c r="E62" i="10"/>
  <c r="D62" i="10"/>
  <c r="E61" i="10"/>
  <c r="D61" i="10"/>
  <c r="E60" i="10"/>
  <c r="D60" i="10"/>
  <c r="E59" i="10"/>
  <c r="D59" i="10"/>
  <c r="E58" i="10"/>
  <c r="D58" i="10"/>
  <c r="E57" i="10"/>
  <c r="D57" i="10"/>
  <c r="E56" i="10"/>
  <c r="D56" i="10"/>
  <c r="E55" i="10"/>
  <c r="D55" i="10"/>
  <c r="E54" i="10"/>
  <c r="D54" i="10"/>
  <c r="E53" i="10"/>
  <c r="D53" i="10"/>
  <c r="E52" i="10"/>
  <c r="D52" i="10"/>
  <c r="E51" i="10"/>
  <c r="D51" i="10"/>
  <c r="E50" i="10"/>
  <c r="D50" i="10"/>
  <c r="E49" i="10"/>
  <c r="D49" i="10"/>
  <c r="E48" i="10"/>
  <c r="D48" i="10"/>
  <c r="E47" i="10"/>
  <c r="D47" i="10"/>
  <c r="E46" i="10"/>
  <c r="D46" i="10"/>
  <c r="E45" i="10"/>
  <c r="D45" i="10"/>
  <c r="E44" i="10"/>
  <c r="D44" i="10"/>
  <c r="D465" i="10" s="1"/>
  <c r="E43" i="10"/>
  <c r="D43" i="10"/>
  <c r="E42" i="10"/>
  <c r="E465" i="10" s="1"/>
  <c r="H43" i="10" s="1"/>
  <c r="B34" i="10"/>
  <c r="C8" i="10"/>
  <c r="F464" i="9"/>
  <c r="E464" i="9"/>
  <c r="D464" i="9"/>
  <c r="E463" i="9"/>
  <c r="D463" i="9"/>
  <c r="E462" i="9"/>
  <c r="D462" i="9"/>
  <c r="E461" i="9"/>
  <c r="D461" i="9"/>
  <c r="E460" i="9"/>
  <c r="D460" i="9"/>
  <c r="E459" i="9"/>
  <c r="D459" i="9"/>
  <c r="E458" i="9"/>
  <c r="D458" i="9"/>
  <c r="E457" i="9"/>
  <c r="D457" i="9"/>
  <c r="E456" i="9"/>
  <c r="D456" i="9"/>
  <c r="E455" i="9"/>
  <c r="D455" i="9"/>
  <c r="E454" i="9"/>
  <c r="D454" i="9"/>
  <c r="E453" i="9"/>
  <c r="D453" i="9"/>
  <c r="E452" i="9"/>
  <c r="D452" i="9"/>
  <c r="E451" i="9"/>
  <c r="D451" i="9"/>
  <c r="E450" i="9"/>
  <c r="D450" i="9"/>
  <c r="E449" i="9"/>
  <c r="D449" i="9"/>
  <c r="E448" i="9"/>
  <c r="D448" i="9"/>
  <c r="E447" i="9"/>
  <c r="D447" i="9"/>
  <c r="E446" i="9"/>
  <c r="D446" i="9"/>
  <c r="E445" i="9"/>
  <c r="D445" i="9"/>
  <c r="E444" i="9"/>
  <c r="D444" i="9"/>
  <c r="E443" i="9"/>
  <c r="D443" i="9"/>
  <c r="E442" i="9"/>
  <c r="D442" i="9"/>
  <c r="E441" i="9"/>
  <c r="D441" i="9"/>
  <c r="E440" i="9"/>
  <c r="D440" i="9"/>
  <c r="E439" i="9"/>
  <c r="D439" i="9"/>
  <c r="E438" i="9"/>
  <c r="D438" i="9"/>
  <c r="E437" i="9"/>
  <c r="D437" i="9"/>
  <c r="E436" i="9"/>
  <c r="D436" i="9"/>
  <c r="E435" i="9"/>
  <c r="D435" i="9"/>
  <c r="E434" i="9"/>
  <c r="D434" i="9"/>
  <c r="E433" i="9"/>
  <c r="D433" i="9"/>
  <c r="E432" i="9"/>
  <c r="D432" i="9"/>
  <c r="E431" i="9"/>
  <c r="D431" i="9"/>
  <c r="E430" i="9"/>
  <c r="D430" i="9"/>
  <c r="E429" i="9"/>
  <c r="D429" i="9"/>
  <c r="E428" i="9"/>
  <c r="D428" i="9"/>
  <c r="E427" i="9"/>
  <c r="D427" i="9"/>
  <c r="E426" i="9"/>
  <c r="D426" i="9"/>
  <c r="E425" i="9"/>
  <c r="D425" i="9"/>
  <c r="E424" i="9"/>
  <c r="D424" i="9"/>
  <c r="E423" i="9"/>
  <c r="D423" i="9"/>
  <c r="E422" i="9"/>
  <c r="D422" i="9"/>
  <c r="E421" i="9"/>
  <c r="D421" i="9"/>
  <c r="E420" i="9"/>
  <c r="D420" i="9"/>
  <c r="E419" i="9"/>
  <c r="D419" i="9"/>
  <c r="E418" i="9"/>
  <c r="D418" i="9"/>
  <c r="E417" i="9"/>
  <c r="D417" i="9"/>
  <c r="E416" i="9"/>
  <c r="D416" i="9"/>
  <c r="E415" i="9"/>
  <c r="D415" i="9"/>
  <c r="E414" i="9"/>
  <c r="D414" i="9"/>
  <c r="E413" i="9"/>
  <c r="D413" i="9"/>
  <c r="E412" i="9"/>
  <c r="D412" i="9"/>
  <c r="E411" i="9"/>
  <c r="D411" i="9"/>
  <c r="E410" i="9"/>
  <c r="D410" i="9"/>
  <c r="E409" i="9"/>
  <c r="D409" i="9"/>
  <c r="E408" i="9"/>
  <c r="D408" i="9"/>
  <c r="E407" i="9"/>
  <c r="D407" i="9"/>
  <c r="E406" i="9"/>
  <c r="D406" i="9"/>
  <c r="E405" i="9"/>
  <c r="D405" i="9"/>
  <c r="E404" i="9"/>
  <c r="D404" i="9"/>
  <c r="E403" i="9"/>
  <c r="D403" i="9"/>
  <c r="E402" i="9"/>
  <c r="D402" i="9"/>
  <c r="E401" i="9"/>
  <c r="D401" i="9"/>
  <c r="E400" i="9"/>
  <c r="D400" i="9"/>
  <c r="E399" i="9"/>
  <c r="D399" i="9"/>
  <c r="E398" i="9"/>
  <c r="D398" i="9"/>
  <c r="E397" i="9"/>
  <c r="D397" i="9"/>
  <c r="E396" i="9"/>
  <c r="D396" i="9"/>
  <c r="E395" i="9"/>
  <c r="D395" i="9"/>
  <c r="E394" i="9"/>
  <c r="D394" i="9"/>
  <c r="E393" i="9"/>
  <c r="D393" i="9"/>
  <c r="E392" i="9"/>
  <c r="D392" i="9"/>
  <c r="E391" i="9"/>
  <c r="D391" i="9"/>
  <c r="E390" i="9"/>
  <c r="D390" i="9"/>
  <c r="E389" i="9"/>
  <c r="D389" i="9"/>
  <c r="E388" i="9"/>
  <c r="D388" i="9"/>
  <c r="E387" i="9"/>
  <c r="D387" i="9"/>
  <c r="E386" i="9"/>
  <c r="D386" i="9"/>
  <c r="E385" i="9"/>
  <c r="D385" i="9"/>
  <c r="E384" i="9"/>
  <c r="D384" i="9"/>
  <c r="E383" i="9"/>
  <c r="D383" i="9"/>
  <c r="E382" i="9"/>
  <c r="D382" i="9"/>
  <c r="E381" i="9"/>
  <c r="D381" i="9"/>
  <c r="E380" i="9"/>
  <c r="D380" i="9"/>
  <c r="E379" i="9"/>
  <c r="D379" i="9"/>
  <c r="E378" i="9"/>
  <c r="D378" i="9"/>
  <c r="E377" i="9"/>
  <c r="D377" i="9"/>
  <c r="E376" i="9"/>
  <c r="D376" i="9"/>
  <c r="E375" i="9"/>
  <c r="D375" i="9"/>
  <c r="E374" i="9"/>
  <c r="D374" i="9"/>
  <c r="E373" i="9"/>
  <c r="D373" i="9"/>
  <c r="E372" i="9"/>
  <c r="D372" i="9"/>
  <c r="E371" i="9"/>
  <c r="D371" i="9"/>
  <c r="E370" i="9"/>
  <c r="D370" i="9"/>
  <c r="E369" i="9"/>
  <c r="D369" i="9"/>
  <c r="E368" i="9"/>
  <c r="D368" i="9"/>
  <c r="E367" i="9"/>
  <c r="D367" i="9"/>
  <c r="E366" i="9"/>
  <c r="D366" i="9"/>
  <c r="E365" i="9"/>
  <c r="D365" i="9"/>
  <c r="E364" i="9"/>
  <c r="D364" i="9"/>
  <c r="E363" i="9"/>
  <c r="D363" i="9"/>
  <c r="E362" i="9"/>
  <c r="D362" i="9"/>
  <c r="E361" i="9"/>
  <c r="D361" i="9"/>
  <c r="E360" i="9"/>
  <c r="D360" i="9"/>
  <c r="E359" i="9"/>
  <c r="D359" i="9"/>
  <c r="E358" i="9"/>
  <c r="D358" i="9"/>
  <c r="E357" i="9"/>
  <c r="D357" i="9"/>
  <c r="E356" i="9"/>
  <c r="D356" i="9"/>
  <c r="E355" i="9"/>
  <c r="D355" i="9"/>
  <c r="E354" i="9"/>
  <c r="D354" i="9"/>
  <c r="E353" i="9"/>
  <c r="D353" i="9"/>
  <c r="E352" i="9"/>
  <c r="D352" i="9"/>
  <c r="E351" i="9"/>
  <c r="D351" i="9"/>
  <c r="E350" i="9"/>
  <c r="D350" i="9"/>
  <c r="E349" i="9"/>
  <c r="D349" i="9"/>
  <c r="E348" i="9"/>
  <c r="D348" i="9"/>
  <c r="E347" i="9"/>
  <c r="D347" i="9"/>
  <c r="E346" i="9"/>
  <c r="D346" i="9"/>
  <c r="E345" i="9"/>
  <c r="D345" i="9"/>
  <c r="E344" i="9"/>
  <c r="D344" i="9"/>
  <c r="E343" i="9"/>
  <c r="D343" i="9"/>
  <c r="E342" i="9"/>
  <c r="D342" i="9"/>
  <c r="E341" i="9"/>
  <c r="D341" i="9"/>
  <c r="E340" i="9"/>
  <c r="D340" i="9"/>
  <c r="E339" i="9"/>
  <c r="D339" i="9"/>
  <c r="E338" i="9"/>
  <c r="D338" i="9"/>
  <c r="E337" i="9"/>
  <c r="D337" i="9"/>
  <c r="E336" i="9"/>
  <c r="D336" i="9"/>
  <c r="E335" i="9"/>
  <c r="D335" i="9"/>
  <c r="E334" i="9"/>
  <c r="D334" i="9"/>
  <c r="E333" i="9"/>
  <c r="D333" i="9"/>
  <c r="E332" i="9"/>
  <c r="D332" i="9"/>
  <c r="E331" i="9"/>
  <c r="D331" i="9"/>
  <c r="E330" i="9"/>
  <c r="D330" i="9"/>
  <c r="E329" i="9"/>
  <c r="D329" i="9"/>
  <c r="E328" i="9"/>
  <c r="D328" i="9"/>
  <c r="E327" i="9"/>
  <c r="D327" i="9"/>
  <c r="E326" i="9"/>
  <c r="D326" i="9"/>
  <c r="E325" i="9"/>
  <c r="D325" i="9"/>
  <c r="E324" i="9"/>
  <c r="D324" i="9"/>
  <c r="E323" i="9"/>
  <c r="D323" i="9"/>
  <c r="E322" i="9"/>
  <c r="D322" i="9"/>
  <c r="E321" i="9"/>
  <c r="D321" i="9"/>
  <c r="E320" i="9"/>
  <c r="D320" i="9"/>
  <c r="E319" i="9"/>
  <c r="D319" i="9"/>
  <c r="E318" i="9"/>
  <c r="D318" i="9"/>
  <c r="E317" i="9"/>
  <c r="D317" i="9"/>
  <c r="E316" i="9"/>
  <c r="D316" i="9"/>
  <c r="E315" i="9"/>
  <c r="D315" i="9"/>
  <c r="E314" i="9"/>
  <c r="D314" i="9"/>
  <c r="E313" i="9"/>
  <c r="D313" i="9"/>
  <c r="E312" i="9"/>
  <c r="D312" i="9"/>
  <c r="E311" i="9"/>
  <c r="D311" i="9"/>
  <c r="E310" i="9"/>
  <c r="D310" i="9"/>
  <c r="E309" i="9"/>
  <c r="D309" i="9"/>
  <c r="E308" i="9"/>
  <c r="D308" i="9"/>
  <c r="E307" i="9"/>
  <c r="D307" i="9"/>
  <c r="E306" i="9"/>
  <c r="D306" i="9"/>
  <c r="E305" i="9"/>
  <c r="D305" i="9"/>
  <c r="E304" i="9"/>
  <c r="D304" i="9"/>
  <c r="E303" i="9"/>
  <c r="D303" i="9"/>
  <c r="E302" i="9"/>
  <c r="D302" i="9"/>
  <c r="E301" i="9"/>
  <c r="D301" i="9"/>
  <c r="E300" i="9"/>
  <c r="D300" i="9"/>
  <c r="E299" i="9"/>
  <c r="D299" i="9"/>
  <c r="E298" i="9"/>
  <c r="D298" i="9"/>
  <c r="E297" i="9"/>
  <c r="D297" i="9"/>
  <c r="E296" i="9"/>
  <c r="D296" i="9"/>
  <c r="E295" i="9"/>
  <c r="D295" i="9"/>
  <c r="E294" i="9"/>
  <c r="D294" i="9"/>
  <c r="E293" i="9"/>
  <c r="D293" i="9"/>
  <c r="E292" i="9"/>
  <c r="D292" i="9"/>
  <c r="E291" i="9"/>
  <c r="D291" i="9"/>
  <c r="E290" i="9"/>
  <c r="D290" i="9"/>
  <c r="E289" i="9"/>
  <c r="D289" i="9"/>
  <c r="E288" i="9"/>
  <c r="D288" i="9"/>
  <c r="E287" i="9"/>
  <c r="D287" i="9"/>
  <c r="E286" i="9"/>
  <c r="D286" i="9"/>
  <c r="E285" i="9"/>
  <c r="D285" i="9"/>
  <c r="E284" i="9"/>
  <c r="D284" i="9"/>
  <c r="E283" i="9"/>
  <c r="D283" i="9"/>
  <c r="E282" i="9"/>
  <c r="D282" i="9"/>
  <c r="E281" i="9"/>
  <c r="D281" i="9"/>
  <c r="E280" i="9"/>
  <c r="D280" i="9"/>
  <c r="E279" i="9"/>
  <c r="D279" i="9"/>
  <c r="E278" i="9"/>
  <c r="D278" i="9"/>
  <c r="E277" i="9"/>
  <c r="D277" i="9"/>
  <c r="E276" i="9"/>
  <c r="D276" i="9"/>
  <c r="E275" i="9"/>
  <c r="D275" i="9"/>
  <c r="E274" i="9"/>
  <c r="D274" i="9"/>
  <c r="E273" i="9"/>
  <c r="D273" i="9"/>
  <c r="E272" i="9"/>
  <c r="D272" i="9"/>
  <c r="E271" i="9"/>
  <c r="D271" i="9"/>
  <c r="E270" i="9"/>
  <c r="D270" i="9"/>
  <c r="E269" i="9"/>
  <c r="D269" i="9"/>
  <c r="E268" i="9"/>
  <c r="D268" i="9"/>
  <c r="E267" i="9"/>
  <c r="D267" i="9"/>
  <c r="E266" i="9"/>
  <c r="D266" i="9"/>
  <c r="E265" i="9"/>
  <c r="D265" i="9"/>
  <c r="E264" i="9"/>
  <c r="D264" i="9"/>
  <c r="E263" i="9"/>
  <c r="D263" i="9"/>
  <c r="E262" i="9"/>
  <c r="D262" i="9"/>
  <c r="E261" i="9"/>
  <c r="D261" i="9"/>
  <c r="E260" i="9"/>
  <c r="D260" i="9"/>
  <c r="E259" i="9"/>
  <c r="D259" i="9"/>
  <c r="E258" i="9"/>
  <c r="D258" i="9"/>
  <c r="E257" i="9"/>
  <c r="D257" i="9"/>
  <c r="E256" i="9"/>
  <c r="D256" i="9"/>
  <c r="E255" i="9"/>
  <c r="D255" i="9"/>
  <c r="E254" i="9"/>
  <c r="D254" i="9"/>
  <c r="E253" i="9"/>
  <c r="D253" i="9"/>
  <c r="E252" i="9"/>
  <c r="D252" i="9"/>
  <c r="E251" i="9"/>
  <c r="D251" i="9"/>
  <c r="E250" i="9"/>
  <c r="D250" i="9"/>
  <c r="E249" i="9"/>
  <c r="D249" i="9"/>
  <c r="E248" i="9"/>
  <c r="D248" i="9"/>
  <c r="E247" i="9"/>
  <c r="D247" i="9"/>
  <c r="E246" i="9"/>
  <c r="D246" i="9"/>
  <c r="E245" i="9"/>
  <c r="D245" i="9"/>
  <c r="E244" i="9"/>
  <c r="D244" i="9"/>
  <c r="E243" i="9"/>
  <c r="D243" i="9"/>
  <c r="E242" i="9"/>
  <c r="D242" i="9"/>
  <c r="E241" i="9"/>
  <c r="D241" i="9"/>
  <c r="E240" i="9"/>
  <c r="D240" i="9"/>
  <c r="E239" i="9"/>
  <c r="D239" i="9"/>
  <c r="E238" i="9"/>
  <c r="D238" i="9"/>
  <c r="E237" i="9"/>
  <c r="D237" i="9"/>
  <c r="E236" i="9"/>
  <c r="D236" i="9"/>
  <c r="E235" i="9"/>
  <c r="D235" i="9"/>
  <c r="E234" i="9"/>
  <c r="D234" i="9"/>
  <c r="E233" i="9"/>
  <c r="D233" i="9"/>
  <c r="E232" i="9"/>
  <c r="D232" i="9"/>
  <c r="E231" i="9"/>
  <c r="D231" i="9"/>
  <c r="E230" i="9"/>
  <c r="D230" i="9"/>
  <c r="E229" i="9"/>
  <c r="D229" i="9"/>
  <c r="E228" i="9"/>
  <c r="D228" i="9"/>
  <c r="E227" i="9"/>
  <c r="D227" i="9"/>
  <c r="E226" i="9"/>
  <c r="D226" i="9"/>
  <c r="E225" i="9"/>
  <c r="D225" i="9"/>
  <c r="E224" i="9"/>
  <c r="D224" i="9"/>
  <c r="E223" i="9"/>
  <c r="D223" i="9"/>
  <c r="E222" i="9"/>
  <c r="D222" i="9"/>
  <c r="E221" i="9"/>
  <c r="D221" i="9"/>
  <c r="E220" i="9"/>
  <c r="D220" i="9"/>
  <c r="E219" i="9"/>
  <c r="D219" i="9"/>
  <c r="E218" i="9"/>
  <c r="D218" i="9"/>
  <c r="E217" i="9"/>
  <c r="D217" i="9"/>
  <c r="E216" i="9"/>
  <c r="D216" i="9"/>
  <c r="E215" i="9"/>
  <c r="D215" i="9"/>
  <c r="E214" i="9"/>
  <c r="D214" i="9"/>
  <c r="E213" i="9"/>
  <c r="D213" i="9"/>
  <c r="E212" i="9"/>
  <c r="D212" i="9"/>
  <c r="E211" i="9"/>
  <c r="D211" i="9"/>
  <c r="E210" i="9"/>
  <c r="D210" i="9"/>
  <c r="E209" i="9"/>
  <c r="D209" i="9"/>
  <c r="E208" i="9"/>
  <c r="D208" i="9"/>
  <c r="E207" i="9"/>
  <c r="D207" i="9"/>
  <c r="E206" i="9"/>
  <c r="D206" i="9"/>
  <c r="E205" i="9"/>
  <c r="D205" i="9"/>
  <c r="E204" i="9"/>
  <c r="D204" i="9"/>
  <c r="E203" i="9"/>
  <c r="D203" i="9"/>
  <c r="E202" i="9"/>
  <c r="D202" i="9"/>
  <c r="E201" i="9"/>
  <c r="D201" i="9"/>
  <c r="E200" i="9"/>
  <c r="D200" i="9"/>
  <c r="E199" i="9"/>
  <c r="D199" i="9"/>
  <c r="E198" i="9"/>
  <c r="D198" i="9"/>
  <c r="E197" i="9"/>
  <c r="D197" i="9"/>
  <c r="E196" i="9"/>
  <c r="D196" i="9"/>
  <c r="E195" i="9"/>
  <c r="D195" i="9"/>
  <c r="E194" i="9"/>
  <c r="D194" i="9"/>
  <c r="E193" i="9"/>
  <c r="D193" i="9"/>
  <c r="E192" i="9"/>
  <c r="D192" i="9"/>
  <c r="E191" i="9"/>
  <c r="D191" i="9"/>
  <c r="E190" i="9"/>
  <c r="D190" i="9"/>
  <c r="E189" i="9"/>
  <c r="D189" i="9"/>
  <c r="E188" i="9"/>
  <c r="D188" i="9"/>
  <c r="E187" i="9"/>
  <c r="D187" i="9"/>
  <c r="E186" i="9"/>
  <c r="D186" i="9"/>
  <c r="E185" i="9"/>
  <c r="D185" i="9"/>
  <c r="E184" i="9"/>
  <c r="D184" i="9"/>
  <c r="E183" i="9"/>
  <c r="D183" i="9"/>
  <c r="E182" i="9"/>
  <c r="D182" i="9"/>
  <c r="E181" i="9"/>
  <c r="D181" i="9"/>
  <c r="E180" i="9"/>
  <c r="D180" i="9"/>
  <c r="E179" i="9"/>
  <c r="D179" i="9"/>
  <c r="E178" i="9"/>
  <c r="D178" i="9"/>
  <c r="E177" i="9"/>
  <c r="D177" i="9"/>
  <c r="E176" i="9"/>
  <c r="D176" i="9"/>
  <c r="E175" i="9"/>
  <c r="D175" i="9"/>
  <c r="E174" i="9"/>
  <c r="D174" i="9"/>
  <c r="E173" i="9"/>
  <c r="D173" i="9"/>
  <c r="E172" i="9"/>
  <c r="D172" i="9"/>
  <c r="E171" i="9"/>
  <c r="D171" i="9"/>
  <c r="E170" i="9"/>
  <c r="D170" i="9"/>
  <c r="E169" i="9"/>
  <c r="D169" i="9"/>
  <c r="E168" i="9"/>
  <c r="D168" i="9"/>
  <c r="E167" i="9"/>
  <c r="D167" i="9"/>
  <c r="E166" i="9"/>
  <c r="D166" i="9"/>
  <c r="E165" i="9"/>
  <c r="D165" i="9"/>
  <c r="E164" i="9"/>
  <c r="D164" i="9"/>
  <c r="E163" i="9"/>
  <c r="D163" i="9"/>
  <c r="E162" i="9"/>
  <c r="D162" i="9"/>
  <c r="E161" i="9"/>
  <c r="D161" i="9"/>
  <c r="E160" i="9"/>
  <c r="D160" i="9"/>
  <c r="E159" i="9"/>
  <c r="D159" i="9"/>
  <c r="E158" i="9"/>
  <c r="D158" i="9"/>
  <c r="E157" i="9"/>
  <c r="D157" i="9"/>
  <c r="E156" i="9"/>
  <c r="D156" i="9"/>
  <c r="E155" i="9"/>
  <c r="D155" i="9"/>
  <c r="E154" i="9"/>
  <c r="D154" i="9"/>
  <c r="E153" i="9"/>
  <c r="D153" i="9"/>
  <c r="E152" i="9"/>
  <c r="D152" i="9"/>
  <c r="E151" i="9"/>
  <c r="D151" i="9"/>
  <c r="E150" i="9"/>
  <c r="D150" i="9"/>
  <c r="E149" i="9"/>
  <c r="D149" i="9"/>
  <c r="E148" i="9"/>
  <c r="D148" i="9"/>
  <c r="E147" i="9"/>
  <c r="D147" i="9"/>
  <c r="E146" i="9"/>
  <c r="D146" i="9"/>
  <c r="E145" i="9"/>
  <c r="D145" i="9"/>
  <c r="E144" i="9"/>
  <c r="D144" i="9"/>
  <c r="E143" i="9"/>
  <c r="D143" i="9"/>
  <c r="E142" i="9"/>
  <c r="D142" i="9"/>
  <c r="E141" i="9"/>
  <c r="D141" i="9"/>
  <c r="E140" i="9"/>
  <c r="D140" i="9"/>
  <c r="E139" i="9"/>
  <c r="D139" i="9"/>
  <c r="E138" i="9"/>
  <c r="D138" i="9"/>
  <c r="E137" i="9"/>
  <c r="D137" i="9"/>
  <c r="E136" i="9"/>
  <c r="D136" i="9"/>
  <c r="E135" i="9"/>
  <c r="D135" i="9"/>
  <c r="E134" i="9"/>
  <c r="D134" i="9"/>
  <c r="E133" i="9"/>
  <c r="D133" i="9"/>
  <c r="E132" i="9"/>
  <c r="D132" i="9"/>
  <c r="E131" i="9"/>
  <c r="D131" i="9"/>
  <c r="E130" i="9"/>
  <c r="D130" i="9"/>
  <c r="E129" i="9"/>
  <c r="D129" i="9"/>
  <c r="E128" i="9"/>
  <c r="D128" i="9"/>
  <c r="E127" i="9"/>
  <c r="D127" i="9"/>
  <c r="E126" i="9"/>
  <c r="D126" i="9"/>
  <c r="E125" i="9"/>
  <c r="D125" i="9"/>
  <c r="E124" i="9"/>
  <c r="D124" i="9"/>
  <c r="E123" i="9"/>
  <c r="D123" i="9"/>
  <c r="E122" i="9"/>
  <c r="D122" i="9"/>
  <c r="E121" i="9"/>
  <c r="D121" i="9"/>
  <c r="E120" i="9"/>
  <c r="D120" i="9"/>
  <c r="E119" i="9"/>
  <c r="D119" i="9"/>
  <c r="E118" i="9"/>
  <c r="D118" i="9"/>
  <c r="E117" i="9"/>
  <c r="D117" i="9"/>
  <c r="E116" i="9"/>
  <c r="D116" i="9"/>
  <c r="E115" i="9"/>
  <c r="D115" i="9"/>
  <c r="E114" i="9"/>
  <c r="D114" i="9"/>
  <c r="E113" i="9"/>
  <c r="D113" i="9"/>
  <c r="E112" i="9"/>
  <c r="D112" i="9"/>
  <c r="E111" i="9"/>
  <c r="D111" i="9"/>
  <c r="E110" i="9"/>
  <c r="D110" i="9"/>
  <c r="E109" i="9"/>
  <c r="D109" i="9"/>
  <c r="E108" i="9"/>
  <c r="D108" i="9"/>
  <c r="E107" i="9"/>
  <c r="D107" i="9"/>
  <c r="E106" i="9"/>
  <c r="D106" i="9"/>
  <c r="E105" i="9"/>
  <c r="D105" i="9"/>
  <c r="E104" i="9"/>
  <c r="D104" i="9"/>
  <c r="E103" i="9"/>
  <c r="D103" i="9"/>
  <c r="E102" i="9"/>
  <c r="D102" i="9"/>
  <c r="E101" i="9"/>
  <c r="D101" i="9"/>
  <c r="E100" i="9"/>
  <c r="D100" i="9"/>
  <c r="E99" i="9"/>
  <c r="D99" i="9"/>
  <c r="E98" i="9"/>
  <c r="D98" i="9"/>
  <c r="E97" i="9"/>
  <c r="D97" i="9"/>
  <c r="E96" i="9"/>
  <c r="D96" i="9"/>
  <c r="E95" i="9"/>
  <c r="D95" i="9"/>
  <c r="E94" i="9"/>
  <c r="D94" i="9"/>
  <c r="E93" i="9"/>
  <c r="D93" i="9"/>
  <c r="E92" i="9"/>
  <c r="D92" i="9"/>
  <c r="E91" i="9"/>
  <c r="D91" i="9"/>
  <c r="E90" i="9"/>
  <c r="D90" i="9"/>
  <c r="E89" i="9"/>
  <c r="D89" i="9"/>
  <c r="E88" i="9"/>
  <c r="D88" i="9"/>
  <c r="E87" i="9"/>
  <c r="D87" i="9"/>
  <c r="E86" i="9"/>
  <c r="D86" i="9"/>
  <c r="E85" i="9"/>
  <c r="D85" i="9"/>
  <c r="E84" i="9"/>
  <c r="D84" i="9"/>
  <c r="E83" i="9"/>
  <c r="D83" i="9"/>
  <c r="E82" i="9"/>
  <c r="D82" i="9"/>
  <c r="E81" i="9"/>
  <c r="D81" i="9"/>
  <c r="E80" i="9"/>
  <c r="D80" i="9"/>
  <c r="E79" i="9"/>
  <c r="D79" i="9"/>
  <c r="E78" i="9"/>
  <c r="D78" i="9"/>
  <c r="E77" i="9"/>
  <c r="D77" i="9"/>
  <c r="E76" i="9"/>
  <c r="D76" i="9"/>
  <c r="E75" i="9"/>
  <c r="D75" i="9"/>
  <c r="E74" i="9"/>
  <c r="D74" i="9"/>
  <c r="E73" i="9"/>
  <c r="D73" i="9"/>
  <c r="E72" i="9"/>
  <c r="D72" i="9"/>
  <c r="E71" i="9"/>
  <c r="D71" i="9"/>
  <c r="E70" i="9"/>
  <c r="D70" i="9"/>
  <c r="E69" i="9"/>
  <c r="D69" i="9"/>
  <c r="E68" i="9"/>
  <c r="D68" i="9"/>
  <c r="E67" i="9"/>
  <c r="D67" i="9"/>
  <c r="E66" i="9"/>
  <c r="D66" i="9"/>
  <c r="E65" i="9"/>
  <c r="D65" i="9"/>
  <c r="E64" i="9"/>
  <c r="D64" i="9"/>
  <c r="E63" i="9"/>
  <c r="D63" i="9"/>
  <c r="E62" i="9"/>
  <c r="D62" i="9"/>
  <c r="E61" i="9"/>
  <c r="D61" i="9"/>
  <c r="E60" i="9"/>
  <c r="D60" i="9"/>
  <c r="E59" i="9"/>
  <c r="D59" i="9"/>
  <c r="E58" i="9"/>
  <c r="D58" i="9"/>
  <c r="E57" i="9"/>
  <c r="D57" i="9"/>
  <c r="E56" i="9"/>
  <c r="D56" i="9"/>
  <c r="E55" i="9"/>
  <c r="D55" i="9"/>
  <c r="E54" i="9"/>
  <c r="D54" i="9"/>
  <c r="E53" i="9"/>
  <c r="D53" i="9"/>
  <c r="E52" i="9"/>
  <c r="D52" i="9"/>
  <c r="E51" i="9"/>
  <c r="D51" i="9"/>
  <c r="E50" i="9"/>
  <c r="D50" i="9"/>
  <c r="E49" i="9"/>
  <c r="D49" i="9"/>
  <c r="E48" i="9"/>
  <c r="D48" i="9"/>
  <c r="E47" i="9"/>
  <c r="D47" i="9"/>
  <c r="E46" i="9"/>
  <c r="D46" i="9"/>
  <c r="E45" i="9"/>
  <c r="D45" i="9"/>
  <c r="E44" i="9"/>
  <c r="D44" i="9"/>
  <c r="E43" i="9"/>
  <c r="D43" i="9"/>
  <c r="D465" i="9" s="1"/>
  <c r="E42" i="9"/>
  <c r="E465" i="9" s="1"/>
  <c r="H43" i="9" s="1"/>
  <c r="B34" i="9"/>
  <c r="C8" i="9"/>
  <c r="E464" i="8"/>
  <c r="D464" i="8"/>
  <c r="E463" i="8"/>
  <c r="D463" i="8"/>
  <c r="E462" i="8"/>
  <c r="D462" i="8"/>
  <c r="E461" i="8"/>
  <c r="D461" i="8"/>
  <c r="E460" i="8"/>
  <c r="D460" i="8"/>
  <c r="E459" i="8"/>
  <c r="D459" i="8"/>
  <c r="E458" i="8"/>
  <c r="D458" i="8"/>
  <c r="E457" i="8"/>
  <c r="D457" i="8"/>
  <c r="E456" i="8"/>
  <c r="D456" i="8"/>
  <c r="E455" i="8"/>
  <c r="D455" i="8"/>
  <c r="E454" i="8"/>
  <c r="D454" i="8"/>
  <c r="E453" i="8"/>
  <c r="D453" i="8"/>
  <c r="E452" i="8"/>
  <c r="D452" i="8"/>
  <c r="E451" i="8"/>
  <c r="D451" i="8"/>
  <c r="E450" i="8"/>
  <c r="D450" i="8"/>
  <c r="E449" i="8"/>
  <c r="D449" i="8"/>
  <c r="E448" i="8"/>
  <c r="D448" i="8"/>
  <c r="E447" i="8"/>
  <c r="D447" i="8"/>
  <c r="E446" i="8"/>
  <c r="D446" i="8"/>
  <c r="E445" i="8"/>
  <c r="D445" i="8"/>
  <c r="E444" i="8"/>
  <c r="D444" i="8"/>
  <c r="E443" i="8"/>
  <c r="D443" i="8"/>
  <c r="E442" i="8"/>
  <c r="D442" i="8"/>
  <c r="E441" i="8"/>
  <c r="D441" i="8"/>
  <c r="E440" i="8"/>
  <c r="D440" i="8"/>
  <c r="E439" i="8"/>
  <c r="D439" i="8"/>
  <c r="E438" i="8"/>
  <c r="D438" i="8"/>
  <c r="E437" i="8"/>
  <c r="D437" i="8"/>
  <c r="E436" i="8"/>
  <c r="D436" i="8"/>
  <c r="E435" i="8"/>
  <c r="D435" i="8"/>
  <c r="E434" i="8"/>
  <c r="D434" i="8"/>
  <c r="E433" i="8"/>
  <c r="D433" i="8"/>
  <c r="E432" i="8"/>
  <c r="D432" i="8"/>
  <c r="E431" i="8"/>
  <c r="D431" i="8"/>
  <c r="E430" i="8"/>
  <c r="D430" i="8"/>
  <c r="E429" i="8"/>
  <c r="D429" i="8"/>
  <c r="E428" i="8"/>
  <c r="D428" i="8"/>
  <c r="E427" i="8"/>
  <c r="D427" i="8"/>
  <c r="E426" i="8"/>
  <c r="D426" i="8"/>
  <c r="E425" i="8"/>
  <c r="D425" i="8"/>
  <c r="E424" i="8"/>
  <c r="D424" i="8"/>
  <c r="E423" i="8"/>
  <c r="D423" i="8"/>
  <c r="E422" i="8"/>
  <c r="D422" i="8"/>
  <c r="E421" i="8"/>
  <c r="D421" i="8"/>
  <c r="E420" i="8"/>
  <c r="D420" i="8"/>
  <c r="E419" i="8"/>
  <c r="D419" i="8"/>
  <c r="E418" i="8"/>
  <c r="D418" i="8"/>
  <c r="E417" i="8"/>
  <c r="D417" i="8"/>
  <c r="E416" i="8"/>
  <c r="D416" i="8"/>
  <c r="E415" i="8"/>
  <c r="D415" i="8"/>
  <c r="E414" i="8"/>
  <c r="D414" i="8"/>
  <c r="E413" i="8"/>
  <c r="D413" i="8"/>
  <c r="E412" i="8"/>
  <c r="D412" i="8"/>
  <c r="E411" i="8"/>
  <c r="D411" i="8"/>
  <c r="E410" i="8"/>
  <c r="D410" i="8"/>
  <c r="E409" i="8"/>
  <c r="D409" i="8"/>
  <c r="E408" i="8"/>
  <c r="D408" i="8"/>
  <c r="E407" i="8"/>
  <c r="D407" i="8"/>
  <c r="E406" i="8"/>
  <c r="D406" i="8"/>
  <c r="E405" i="8"/>
  <c r="D405" i="8"/>
  <c r="E404" i="8"/>
  <c r="D404" i="8"/>
  <c r="E403" i="8"/>
  <c r="D403" i="8"/>
  <c r="E402" i="8"/>
  <c r="D402" i="8"/>
  <c r="E401" i="8"/>
  <c r="D401" i="8"/>
  <c r="E400" i="8"/>
  <c r="D400" i="8"/>
  <c r="E399" i="8"/>
  <c r="D399" i="8"/>
  <c r="E398" i="8"/>
  <c r="D398" i="8"/>
  <c r="E397" i="8"/>
  <c r="D397" i="8"/>
  <c r="E396" i="8"/>
  <c r="D396" i="8"/>
  <c r="E395" i="8"/>
  <c r="D395" i="8"/>
  <c r="E394" i="8"/>
  <c r="D394" i="8"/>
  <c r="E393" i="8"/>
  <c r="D393" i="8"/>
  <c r="E392" i="8"/>
  <c r="D392" i="8"/>
  <c r="E391" i="8"/>
  <c r="D391" i="8"/>
  <c r="E390" i="8"/>
  <c r="D390" i="8"/>
  <c r="E389" i="8"/>
  <c r="D389" i="8"/>
  <c r="E388" i="8"/>
  <c r="D388" i="8"/>
  <c r="E387" i="8"/>
  <c r="D387" i="8"/>
  <c r="E386" i="8"/>
  <c r="D386" i="8"/>
  <c r="E385" i="8"/>
  <c r="D385" i="8"/>
  <c r="E384" i="8"/>
  <c r="D384" i="8"/>
  <c r="E383" i="8"/>
  <c r="D383" i="8"/>
  <c r="E382" i="8"/>
  <c r="D382" i="8"/>
  <c r="E381" i="8"/>
  <c r="D381" i="8"/>
  <c r="E380" i="8"/>
  <c r="D380" i="8"/>
  <c r="E379" i="8"/>
  <c r="D379" i="8"/>
  <c r="E378" i="8"/>
  <c r="D378" i="8"/>
  <c r="E377" i="8"/>
  <c r="D377" i="8"/>
  <c r="E376" i="8"/>
  <c r="D376" i="8"/>
  <c r="E375" i="8"/>
  <c r="D375" i="8"/>
  <c r="E374" i="8"/>
  <c r="D374" i="8"/>
  <c r="E373" i="8"/>
  <c r="D373" i="8"/>
  <c r="E372" i="8"/>
  <c r="D372" i="8"/>
  <c r="E371" i="8"/>
  <c r="D371" i="8"/>
  <c r="E370" i="8"/>
  <c r="D370" i="8"/>
  <c r="E369" i="8"/>
  <c r="D369" i="8"/>
  <c r="E368" i="8"/>
  <c r="D368" i="8"/>
  <c r="E367" i="8"/>
  <c r="D367" i="8"/>
  <c r="E366" i="8"/>
  <c r="D366" i="8"/>
  <c r="E365" i="8"/>
  <c r="D365" i="8"/>
  <c r="E364" i="8"/>
  <c r="D364" i="8"/>
  <c r="E363" i="8"/>
  <c r="D363" i="8"/>
  <c r="E362" i="8"/>
  <c r="D362" i="8"/>
  <c r="E361" i="8"/>
  <c r="D361" i="8"/>
  <c r="E360" i="8"/>
  <c r="D360" i="8"/>
  <c r="E359" i="8"/>
  <c r="D359" i="8"/>
  <c r="E358" i="8"/>
  <c r="D358" i="8"/>
  <c r="E357" i="8"/>
  <c r="D357" i="8"/>
  <c r="E356" i="8"/>
  <c r="D356" i="8"/>
  <c r="E355" i="8"/>
  <c r="D355" i="8"/>
  <c r="E354" i="8"/>
  <c r="D354" i="8"/>
  <c r="E353" i="8"/>
  <c r="D353" i="8"/>
  <c r="E352" i="8"/>
  <c r="D352" i="8"/>
  <c r="E351" i="8"/>
  <c r="D351" i="8"/>
  <c r="E350" i="8"/>
  <c r="D350" i="8"/>
  <c r="E349" i="8"/>
  <c r="D349" i="8"/>
  <c r="E348" i="8"/>
  <c r="D348" i="8"/>
  <c r="E347" i="8"/>
  <c r="D347" i="8"/>
  <c r="E346" i="8"/>
  <c r="D346" i="8"/>
  <c r="E345" i="8"/>
  <c r="D345" i="8"/>
  <c r="E344" i="8"/>
  <c r="D344" i="8"/>
  <c r="E343" i="8"/>
  <c r="D343" i="8"/>
  <c r="E342" i="8"/>
  <c r="D342" i="8"/>
  <c r="E341" i="8"/>
  <c r="D341" i="8"/>
  <c r="E340" i="8"/>
  <c r="D340" i="8"/>
  <c r="E339" i="8"/>
  <c r="D339" i="8"/>
  <c r="E338" i="8"/>
  <c r="D338" i="8"/>
  <c r="E337" i="8"/>
  <c r="D337" i="8"/>
  <c r="E336" i="8"/>
  <c r="D336" i="8"/>
  <c r="E335" i="8"/>
  <c r="D335" i="8"/>
  <c r="E334" i="8"/>
  <c r="D334" i="8"/>
  <c r="E333" i="8"/>
  <c r="D333" i="8"/>
  <c r="E332" i="8"/>
  <c r="D332" i="8"/>
  <c r="E331" i="8"/>
  <c r="D331" i="8"/>
  <c r="E330" i="8"/>
  <c r="D330" i="8"/>
  <c r="E329" i="8"/>
  <c r="D329" i="8"/>
  <c r="E328" i="8"/>
  <c r="D328" i="8"/>
  <c r="E327" i="8"/>
  <c r="D327" i="8"/>
  <c r="E326" i="8"/>
  <c r="D326" i="8"/>
  <c r="E325" i="8"/>
  <c r="D325" i="8"/>
  <c r="E324" i="8"/>
  <c r="D324" i="8"/>
  <c r="E323" i="8"/>
  <c r="D323" i="8"/>
  <c r="E322" i="8"/>
  <c r="D322" i="8"/>
  <c r="E321" i="8"/>
  <c r="D321" i="8"/>
  <c r="E320" i="8"/>
  <c r="D320" i="8"/>
  <c r="E319" i="8"/>
  <c r="D319" i="8"/>
  <c r="E318" i="8"/>
  <c r="D318" i="8"/>
  <c r="E317" i="8"/>
  <c r="D317" i="8"/>
  <c r="E316" i="8"/>
  <c r="D316" i="8"/>
  <c r="E315" i="8"/>
  <c r="D315" i="8"/>
  <c r="E314" i="8"/>
  <c r="D314" i="8"/>
  <c r="E313" i="8"/>
  <c r="D313" i="8"/>
  <c r="E312" i="8"/>
  <c r="D312" i="8"/>
  <c r="E311" i="8"/>
  <c r="D311" i="8"/>
  <c r="E310" i="8"/>
  <c r="D310" i="8"/>
  <c r="E309" i="8"/>
  <c r="D309" i="8"/>
  <c r="E308" i="8"/>
  <c r="D308" i="8"/>
  <c r="E307" i="8"/>
  <c r="D307" i="8"/>
  <c r="E306" i="8"/>
  <c r="D306" i="8"/>
  <c r="E305" i="8"/>
  <c r="D305" i="8"/>
  <c r="E304" i="8"/>
  <c r="D304" i="8"/>
  <c r="E303" i="8"/>
  <c r="D303" i="8"/>
  <c r="E302" i="8"/>
  <c r="D302" i="8"/>
  <c r="E301" i="8"/>
  <c r="D301" i="8"/>
  <c r="E300" i="8"/>
  <c r="D300" i="8"/>
  <c r="E299" i="8"/>
  <c r="D299" i="8"/>
  <c r="E298" i="8"/>
  <c r="D298" i="8"/>
  <c r="E297" i="8"/>
  <c r="D297" i="8"/>
  <c r="E296" i="8"/>
  <c r="D296" i="8"/>
  <c r="E295" i="8"/>
  <c r="D295" i="8"/>
  <c r="E294" i="8"/>
  <c r="D294" i="8"/>
  <c r="E293" i="8"/>
  <c r="D293" i="8"/>
  <c r="E292" i="8"/>
  <c r="D292" i="8"/>
  <c r="E291" i="8"/>
  <c r="D291" i="8"/>
  <c r="E290" i="8"/>
  <c r="D290" i="8"/>
  <c r="E289" i="8"/>
  <c r="D289" i="8"/>
  <c r="E288" i="8"/>
  <c r="D288" i="8"/>
  <c r="E287" i="8"/>
  <c r="D287" i="8"/>
  <c r="E286" i="8"/>
  <c r="D286" i="8"/>
  <c r="E285" i="8"/>
  <c r="D285" i="8"/>
  <c r="E284" i="8"/>
  <c r="D284" i="8"/>
  <c r="E283" i="8"/>
  <c r="D283" i="8"/>
  <c r="E282" i="8"/>
  <c r="D282" i="8"/>
  <c r="E281" i="8"/>
  <c r="D281" i="8"/>
  <c r="E280" i="8"/>
  <c r="D280" i="8"/>
  <c r="E279" i="8"/>
  <c r="D279" i="8"/>
  <c r="E278" i="8"/>
  <c r="D278" i="8"/>
  <c r="E277" i="8"/>
  <c r="D277" i="8"/>
  <c r="E276" i="8"/>
  <c r="D276" i="8"/>
  <c r="E275" i="8"/>
  <c r="D275" i="8"/>
  <c r="E274" i="8"/>
  <c r="D274" i="8"/>
  <c r="E273" i="8"/>
  <c r="D273" i="8"/>
  <c r="E272" i="8"/>
  <c r="D272" i="8"/>
  <c r="E271" i="8"/>
  <c r="D271" i="8"/>
  <c r="E270" i="8"/>
  <c r="D270" i="8"/>
  <c r="E269" i="8"/>
  <c r="D269" i="8"/>
  <c r="E268" i="8"/>
  <c r="D268" i="8"/>
  <c r="E267" i="8"/>
  <c r="D267" i="8"/>
  <c r="E266" i="8"/>
  <c r="D266" i="8"/>
  <c r="E265" i="8"/>
  <c r="D265" i="8"/>
  <c r="E264" i="8"/>
  <c r="D264" i="8"/>
  <c r="E263" i="8"/>
  <c r="D263" i="8"/>
  <c r="E262" i="8"/>
  <c r="D262" i="8"/>
  <c r="E261" i="8"/>
  <c r="D261" i="8"/>
  <c r="E260" i="8"/>
  <c r="D260" i="8"/>
  <c r="E259" i="8"/>
  <c r="D259" i="8"/>
  <c r="E258" i="8"/>
  <c r="D258" i="8"/>
  <c r="E257" i="8"/>
  <c r="D257" i="8"/>
  <c r="E256" i="8"/>
  <c r="D256" i="8"/>
  <c r="E255" i="8"/>
  <c r="D255" i="8"/>
  <c r="E254" i="8"/>
  <c r="D254" i="8"/>
  <c r="E253" i="8"/>
  <c r="D253" i="8"/>
  <c r="E252" i="8"/>
  <c r="D252" i="8"/>
  <c r="E251" i="8"/>
  <c r="D251" i="8"/>
  <c r="E250" i="8"/>
  <c r="D250" i="8"/>
  <c r="E249" i="8"/>
  <c r="D249" i="8"/>
  <c r="E248" i="8"/>
  <c r="D248" i="8"/>
  <c r="E247" i="8"/>
  <c r="D247" i="8"/>
  <c r="E246" i="8"/>
  <c r="D246" i="8"/>
  <c r="E245" i="8"/>
  <c r="D245" i="8"/>
  <c r="E244" i="8"/>
  <c r="D244" i="8"/>
  <c r="E243" i="8"/>
  <c r="D243" i="8"/>
  <c r="E242" i="8"/>
  <c r="D242" i="8"/>
  <c r="E241" i="8"/>
  <c r="D241" i="8"/>
  <c r="E240" i="8"/>
  <c r="D240" i="8"/>
  <c r="E239" i="8"/>
  <c r="D239" i="8"/>
  <c r="E238" i="8"/>
  <c r="D238" i="8"/>
  <c r="E237" i="8"/>
  <c r="D237" i="8"/>
  <c r="E236" i="8"/>
  <c r="D236" i="8"/>
  <c r="E235" i="8"/>
  <c r="D235" i="8"/>
  <c r="E234" i="8"/>
  <c r="D234" i="8"/>
  <c r="E233" i="8"/>
  <c r="D233" i="8"/>
  <c r="E232" i="8"/>
  <c r="D232" i="8"/>
  <c r="E231" i="8"/>
  <c r="D231" i="8"/>
  <c r="E230" i="8"/>
  <c r="D230" i="8"/>
  <c r="E229" i="8"/>
  <c r="D229" i="8"/>
  <c r="E228" i="8"/>
  <c r="D228" i="8"/>
  <c r="E227" i="8"/>
  <c r="D227" i="8"/>
  <c r="E226" i="8"/>
  <c r="D226" i="8"/>
  <c r="E225" i="8"/>
  <c r="D225" i="8"/>
  <c r="E224" i="8"/>
  <c r="D224" i="8"/>
  <c r="E223" i="8"/>
  <c r="D223" i="8"/>
  <c r="E222" i="8"/>
  <c r="D222" i="8"/>
  <c r="E221" i="8"/>
  <c r="D221" i="8"/>
  <c r="E220" i="8"/>
  <c r="D220" i="8"/>
  <c r="E219" i="8"/>
  <c r="D219" i="8"/>
  <c r="E218" i="8"/>
  <c r="D218" i="8"/>
  <c r="E217" i="8"/>
  <c r="D217" i="8"/>
  <c r="E216" i="8"/>
  <c r="D216" i="8"/>
  <c r="E215" i="8"/>
  <c r="D215" i="8"/>
  <c r="E214" i="8"/>
  <c r="D214" i="8"/>
  <c r="E213" i="8"/>
  <c r="D213" i="8"/>
  <c r="E212" i="8"/>
  <c r="D212" i="8"/>
  <c r="E211" i="8"/>
  <c r="D211" i="8"/>
  <c r="E210" i="8"/>
  <c r="D210" i="8"/>
  <c r="E209" i="8"/>
  <c r="D209" i="8"/>
  <c r="E208" i="8"/>
  <c r="D208" i="8"/>
  <c r="E207" i="8"/>
  <c r="D207" i="8"/>
  <c r="E206" i="8"/>
  <c r="D206" i="8"/>
  <c r="E205" i="8"/>
  <c r="D205" i="8"/>
  <c r="E204" i="8"/>
  <c r="D204" i="8"/>
  <c r="E203" i="8"/>
  <c r="D203" i="8"/>
  <c r="E202" i="8"/>
  <c r="D202" i="8"/>
  <c r="E201" i="8"/>
  <c r="D201" i="8"/>
  <c r="E200" i="8"/>
  <c r="D200" i="8"/>
  <c r="E199" i="8"/>
  <c r="D199" i="8"/>
  <c r="E198" i="8"/>
  <c r="D198" i="8"/>
  <c r="E197" i="8"/>
  <c r="D197" i="8"/>
  <c r="E196" i="8"/>
  <c r="D196" i="8"/>
  <c r="E195" i="8"/>
  <c r="D195" i="8"/>
  <c r="E194" i="8"/>
  <c r="D194" i="8"/>
  <c r="E193" i="8"/>
  <c r="D193" i="8"/>
  <c r="E192" i="8"/>
  <c r="D192" i="8"/>
  <c r="E191" i="8"/>
  <c r="D191" i="8"/>
  <c r="E190" i="8"/>
  <c r="D190" i="8"/>
  <c r="E189" i="8"/>
  <c r="D189" i="8"/>
  <c r="E188" i="8"/>
  <c r="D188" i="8"/>
  <c r="E187" i="8"/>
  <c r="D187" i="8"/>
  <c r="E186" i="8"/>
  <c r="D186" i="8"/>
  <c r="E185" i="8"/>
  <c r="D185" i="8"/>
  <c r="E184" i="8"/>
  <c r="D184" i="8"/>
  <c r="E183" i="8"/>
  <c r="D183" i="8"/>
  <c r="E182" i="8"/>
  <c r="D182" i="8"/>
  <c r="E181" i="8"/>
  <c r="D181" i="8"/>
  <c r="E180" i="8"/>
  <c r="D180" i="8"/>
  <c r="E179" i="8"/>
  <c r="D179" i="8"/>
  <c r="E178" i="8"/>
  <c r="D178" i="8"/>
  <c r="E177" i="8"/>
  <c r="D177" i="8"/>
  <c r="E176" i="8"/>
  <c r="D176" i="8"/>
  <c r="E175" i="8"/>
  <c r="D175" i="8"/>
  <c r="E174" i="8"/>
  <c r="D174" i="8"/>
  <c r="E173" i="8"/>
  <c r="D173" i="8"/>
  <c r="E172" i="8"/>
  <c r="D172" i="8"/>
  <c r="E171" i="8"/>
  <c r="D171" i="8"/>
  <c r="E170" i="8"/>
  <c r="D170" i="8"/>
  <c r="E169" i="8"/>
  <c r="D169" i="8"/>
  <c r="E168" i="8"/>
  <c r="D168" i="8"/>
  <c r="E167" i="8"/>
  <c r="D167" i="8"/>
  <c r="E166" i="8"/>
  <c r="D166" i="8"/>
  <c r="E165" i="8"/>
  <c r="D165" i="8"/>
  <c r="E164" i="8"/>
  <c r="D164" i="8"/>
  <c r="E163" i="8"/>
  <c r="D163" i="8"/>
  <c r="E162" i="8"/>
  <c r="D162" i="8"/>
  <c r="E161" i="8"/>
  <c r="D161" i="8"/>
  <c r="E160" i="8"/>
  <c r="D160" i="8"/>
  <c r="E159" i="8"/>
  <c r="D159" i="8"/>
  <c r="E158" i="8"/>
  <c r="D158" i="8"/>
  <c r="E157" i="8"/>
  <c r="D157" i="8"/>
  <c r="E156" i="8"/>
  <c r="D156" i="8"/>
  <c r="E155" i="8"/>
  <c r="D155" i="8"/>
  <c r="E154" i="8"/>
  <c r="D154" i="8"/>
  <c r="E153" i="8"/>
  <c r="D153" i="8"/>
  <c r="E152" i="8"/>
  <c r="D152" i="8"/>
  <c r="E151" i="8"/>
  <c r="D151" i="8"/>
  <c r="E150" i="8"/>
  <c r="D150" i="8"/>
  <c r="E149" i="8"/>
  <c r="D149" i="8"/>
  <c r="E148" i="8"/>
  <c r="D148" i="8"/>
  <c r="E147" i="8"/>
  <c r="D147" i="8"/>
  <c r="E146" i="8"/>
  <c r="D146" i="8"/>
  <c r="E145" i="8"/>
  <c r="D145" i="8"/>
  <c r="E144" i="8"/>
  <c r="D144" i="8"/>
  <c r="E143" i="8"/>
  <c r="D143" i="8"/>
  <c r="E142" i="8"/>
  <c r="D142" i="8"/>
  <c r="E141" i="8"/>
  <c r="D141" i="8"/>
  <c r="E140" i="8"/>
  <c r="D140" i="8"/>
  <c r="E139" i="8"/>
  <c r="D139" i="8"/>
  <c r="E138" i="8"/>
  <c r="D138" i="8"/>
  <c r="E137" i="8"/>
  <c r="D137" i="8"/>
  <c r="E136" i="8"/>
  <c r="D136" i="8"/>
  <c r="E135" i="8"/>
  <c r="D135" i="8"/>
  <c r="E134" i="8"/>
  <c r="D134" i="8"/>
  <c r="E133" i="8"/>
  <c r="D133" i="8"/>
  <c r="E132" i="8"/>
  <c r="D132" i="8"/>
  <c r="E131" i="8"/>
  <c r="D131" i="8"/>
  <c r="E130" i="8"/>
  <c r="D130" i="8"/>
  <c r="E129" i="8"/>
  <c r="D129" i="8"/>
  <c r="E128" i="8"/>
  <c r="D128" i="8"/>
  <c r="E127" i="8"/>
  <c r="D127" i="8"/>
  <c r="E126" i="8"/>
  <c r="D126" i="8"/>
  <c r="E125" i="8"/>
  <c r="D125" i="8"/>
  <c r="E124" i="8"/>
  <c r="D124" i="8"/>
  <c r="E123" i="8"/>
  <c r="D123" i="8"/>
  <c r="E122" i="8"/>
  <c r="D122" i="8"/>
  <c r="E121" i="8"/>
  <c r="D121" i="8"/>
  <c r="E120" i="8"/>
  <c r="D120" i="8"/>
  <c r="E119" i="8"/>
  <c r="D119" i="8"/>
  <c r="E118" i="8"/>
  <c r="D118" i="8"/>
  <c r="E117" i="8"/>
  <c r="D117" i="8"/>
  <c r="E116" i="8"/>
  <c r="D116" i="8"/>
  <c r="E115" i="8"/>
  <c r="D115" i="8"/>
  <c r="E114" i="8"/>
  <c r="D114" i="8"/>
  <c r="E113" i="8"/>
  <c r="D113" i="8"/>
  <c r="E112" i="8"/>
  <c r="D112" i="8"/>
  <c r="E111" i="8"/>
  <c r="D111" i="8"/>
  <c r="E110" i="8"/>
  <c r="D110" i="8"/>
  <c r="E109" i="8"/>
  <c r="D109" i="8"/>
  <c r="E108" i="8"/>
  <c r="D108" i="8"/>
  <c r="E107" i="8"/>
  <c r="D107" i="8"/>
  <c r="E106" i="8"/>
  <c r="D106" i="8"/>
  <c r="E105" i="8"/>
  <c r="D105" i="8"/>
  <c r="E104" i="8"/>
  <c r="D104" i="8"/>
  <c r="E103" i="8"/>
  <c r="D103" i="8"/>
  <c r="E102" i="8"/>
  <c r="D102" i="8"/>
  <c r="E101" i="8"/>
  <c r="D101" i="8"/>
  <c r="E100" i="8"/>
  <c r="D100" i="8"/>
  <c r="E99" i="8"/>
  <c r="D99" i="8"/>
  <c r="E98" i="8"/>
  <c r="D98" i="8"/>
  <c r="E97" i="8"/>
  <c r="D97" i="8"/>
  <c r="E96" i="8"/>
  <c r="D96" i="8"/>
  <c r="E95" i="8"/>
  <c r="D95" i="8"/>
  <c r="E94" i="8"/>
  <c r="D94" i="8"/>
  <c r="E93" i="8"/>
  <c r="D93" i="8"/>
  <c r="E92" i="8"/>
  <c r="D92" i="8"/>
  <c r="E91" i="8"/>
  <c r="D91" i="8"/>
  <c r="E90" i="8"/>
  <c r="D90" i="8"/>
  <c r="E89" i="8"/>
  <c r="D89" i="8"/>
  <c r="E88" i="8"/>
  <c r="D88" i="8"/>
  <c r="E87" i="8"/>
  <c r="D87" i="8"/>
  <c r="E86" i="8"/>
  <c r="D86" i="8"/>
  <c r="E85" i="8"/>
  <c r="D85" i="8"/>
  <c r="E84" i="8"/>
  <c r="D84" i="8"/>
  <c r="E83" i="8"/>
  <c r="D83" i="8"/>
  <c r="E82" i="8"/>
  <c r="D82" i="8"/>
  <c r="E81" i="8"/>
  <c r="D81" i="8"/>
  <c r="E80" i="8"/>
  <c r="D80" i="8"/>
  <c r="E79" i="8"/>
  <c r="D79" i="8"/>
  <c r="E78" i="8"/>
  <c r="D78" i="8"/>
  <c r="E77" i="8"/>
  <c r="D77" i="8"/>
  <c r="E76" i="8"/>
  <c r="D76" i="8"/>
  <c r="E75" i="8"/>
  <c r="D75" i="8"/>
  <c r="E74" i="8"/>
  <c r="D74" i="8"/>
  <c r="E73" i="8"/>
  <c r="D73" i="8"/>
  <c r="E72" i="8"/>
  <c r="D72" i="8"/>
  <c r="E71" i="8"/>
  <c r="D71" i="8"/>
  <c r="E70" i="8"/>
  <c r="D70" i="8"/>
  <c r="E69" i="8"/>
  <c r="D69" i="8"/>
  <c r="E68" i="8"/>
  <c r="D68" i="8"/>
  <c r="E67" i="8"/>
  <c r="D67" i="8"/>
  <c r="E66" i="8"/>
  <c r="D66" i="8"/>
  <c r="E65" i="8"/>
  <c r="D65" i="8"/>
  <c r="E64" i="8"/>
  <c r="D64" i="8"/>
  <c r="E63" i="8"/>
  <c r="D63" i="8"/>
  <c r="E62" i="8"/>
  <c r="D62" i="8"/>
  <c r="E61" i="8"/>
  <c r="D61" i="8"/>
  <c r="E60" i="8"/>
  <c r="D60" i="8"/>
  <c r="E59" i="8"/>
  <c r="D59" i="8"/>
  <c r="E58" i="8"/>
  <c r="D58" i="8"/>
  <c r="E57" i="8"/>
  <c r="D57" i="8"/>
  <c r="E56" i="8"/>
  <c r="D56" i="8"/>
  <c r="E55" i="8"/>
  <c r="D55" i="8"/>
  <c r="E54" i="8"/>
  <c r="D54" i="8"/>
  <c r="E53" i="8"/>
  <c r="D53" i="8"/>
  <c r="E52" i="8"/>
  <c r="D52" i="8"/>
  <c r="E51" i="8"/>
  <c r="D51" i="8"/>
  <c r="E50" i="8"/>
  <c r="D50" i="8"/>
  <c r="E49" i="8"/>
  <c r="D49" i="8"/>
  <c r="E48" i="8"/>
  <c r="D48" i="8"/>
  <c r="E47" i="8"/>
  <c r="D47" i="8"/>
  <c r="E46" i="8"/>
  <c r="D46" i="8"/>
  <c r="E45" i="8"/>
  <c r="D45" i="8"/>
  <c r="E44" i="8"/>
  <c r="D44" i="8"/>
  <c r="E43" i="8"/>
  <c r="D43" i="8"/>
  <c r="D465" i="8" s="1"/>
  <c r="B34" i="8"/>
  <c r="C8" i="8"/>
  <c r="D35" i="5"/>
  <c r="C9" i="5"/>
  <c r="D36" i="4"/>
  <c r="G32" i="4"/>
  <c r="F32" i="4"/>
  <c r="G30" i="4"/>
  <c r="G31" i="4" s="1"/>
  <c r="G33" i="4" s="1"/>
  <c r="F30" i="4"/>
  <c r="H30" i="4" s="1"/>
  <c r="F28" i="4"/>
  <c r="C10" i="4"/>
  <c r="AC5" i="3"/>
  <c r="Y5" i="3"/>
  <c r="U5" i="3"/>
  <c r="Q5" i="3"/>
  <c r="M5" i="3"/>
  <c r="I5" i="3"/>
  <c r="E5" i="3"/>
  <c r="AC4" i="3"/>
  <c r="Y4" i="3"/>
  <c r="U4" i="3"/>
  <c r="Q4" i="3"/>
  <c r="M4" i="3"/>
  <c r="I4" i="3"/>
  <c r="E4" i="3"/>
  <c r="B27" i="2"/>
  <c r="B25" i="2"/>
  <c r="B24" i="2"/>
  <c r="F465" i="10" l="1"/>
  <c r="H44" i="10" s="1"/>
  <c r="H42" i="10"/>
  <c r="F465" i="9"/>
  <c r="H44" i="9" s="1"/>
  <c r="H42" i="9"/>
  <c r="F31" i="4"/>
  <c r="F33" i="4" s="1"/>
  <c r="H33" i="4" s="1"/>
  <c r="J30" i="4" s="1"/>
  <c r="I7" i="3"/>
  <c r="Y8" i="3"/>
  <c r="M7" i="3"/>
  <c r="I6" i="3"/>
  <c r="I8" i="3" s="1"/>
  <c r="Q6" i="3"/>
  <c r="Q7" i="3" s="1"/>
  <c r="Y6" i="3"/>
  <c r="Y7" i="3" s="1"/>
  <c r="E6" i="3"/>
  <c r="E7" i="3" s="1"/>
  <c r="M6" i="3"/>
  <c r="M8" i="3" s="1"/>
  <c r="U6" i="3"/>
  <c r="U7" i="3" s="1"/>
  <c r="AC6" i="3"/>
  <c r="AC7" i="3" s="1"/>
  <c r="AC8" i="3" l="1"/>
  <c r="AA426" i="3"/>
  <c r="AA422" i="3"/>
  <c r="AA418" i="3"/>
  <c r="AA414" i="3"/>
  <c r="AA410" i="3"/>
  <c r="AA406" i="3"/>
  <c r="AA402" i="3"/>
  <c r="AA398" i="3"/>
  <c r="AA394" i="3"/>
  <c r="AA390" i="3"/>
  <c r="AA386" i="3"/>
  <c r="AA382" i="3"/>
  <c r="AA378" i="3"/>
  <c r="AA423" i="3"/>
  <c r="AA419" i="3"/>
  <c r="AA415" i="3"/>
  <c r="AA411" i="3"/>
  <c r="AA407" i="3"/>
  <c r="AA403" i="3"/>
  <c r="AA399" i="3"/>
  <c r="AA395" i="3"/>
  <c r="AA391" i="3"/>
  <c r="AA387" i="3"/>
  <c r="AA383" i="3"/>
  <c r="AA379" i="3"/>
  <c r="AA424" i="3"/>
  <c r="AA420" i="3"/>
  <c r="AA416" i="3"/>
  <c r="AA412" i="3"/>
  <c r="AA408" i="3"/>
  <c r="AA404" i="3"/>
  <c r="AA400" i="3"/>
  <c r="AA396" i="3"/>
  <c r="AA392" i="3"/>
  <c r="AA388" i="3"/>
  <c r="AA384" i="3"/>
  <c r="AA380" i="3"/>
  <c r="AA421" i="3"/>
  <c r="AA405" i="3"/>
  <c r="AA389" i="3"/>
  <c r="AA377" i="3"/>
  <c r="AA373" i="3"/>
  <c r="AA369" i="3"/>
  <c r="AA365" i="3"/>
  <c r="AA361" i="3"/>
  <c r="AA357" i="3"/>
  <c r="AA353" i="3"/>
  <c r="AA349" i="3"/>
  <c r="AA345" i="3"/>
  <c r="AA341" i="3"/>
  <c r="AA337" i="3"/>
  <c r="AA333" i="3"/>
  <c r="AA329" i="3"/>
  <c r="AA325" i="3"/>
  <c r="AA321" i="3"/>
  <c r="AA317" i="3"/>
  <c r="AA313" i="3"/>
  <c r="AA309" i="3"/>
  <c r="AA305" i="3"/>
  <c r="AA301" i="3"/>
  <c r="AA297" i="3"/>
  <c r="AA293" i="3"/>
  <c r="AA425" i="3"/>
  <c r="AA409" i="3"/>
  <c r="AA393" i="3"/>
  <c r="AA374" i="3"/>
  <c r="AA370" i="3"/>
  <c r="AA366" i="3"/>
  <c r="AA362" i="3"/>
  <c r="AA358" i="3"/>
  <c r="AA354" i="3"/>
  <c r="AA350" i="3"/>
  <c r="AA346" i="3"/>
  <c r="AA342" i="3"/>
  <c r="AA338" i="3"/>
  <c r="AA334" i="3"/>
  <c r="AA330" i="3"/>
  <c r="AA326" i="3"/>
  <c r="AA322" i="3"/>
  <c r="AA318" i="3"/>
  <c r="AA314" i="3"/>
  <c r="AA310" i="3"/>
  <c r="AA306" i="3"/>
  <c r="AA302" i="3"/>
  <c r="AA298" i="3"/>
  <c r="AA294" i="3"/>
  <c r="AA413" i="3"/>
  <c r="AA397" i="3"/>
  <c r="AA381" i="3"/>
  <c r="AA375" i="3"/>
  <c r="AA371" i="3"/>
  <c r="AA367" i="3"/>
  <c r="AA363" i="3"/>
  <c r="AA359" i="3"/>
  <c r="AA355" i="3"/>
  <c r="AA351" i="3"/>
  <c r="AA347" i="3"/>
  <c r="AA343" i="3"/>
  <c r="AA339" i="3"/>
  <c r="AA335" i="3"/>
  <c r="AA331" i="3"/>
  <c r="AA327" i="3"/>
  <c r="AA323" i="3"/>
  <c r="AA319" i="3"/>
  <c r="AA315" i="3"/>
  <c r="AA311" i="3"/>
  <c r="AA307" i="3"/>
  <c r="AA303" i="3"/>
  <c r="AA299" i="3"/>
  <c r="AA295" i="3"/>
  <c r="AA364" i="3"/>
  <c r="AA348" i="3"/>
  <c r="AA332" i="3"/>
  <c r="AA316" i="3"/>
  <c r="AA300" i="3"/>
  <c r="AA292" i="3"/>
  <c r="AA288" i="3"/>
  <c r="AA284" i="3"/>
  <c r="AA280" i="3"/>
  <c r="AA276" i="3"/>
  <c r="AA272" i="3"/>
  <c r="AA268" i="3"/>
  <c r="AA264" i="3"/>
  <c r="AA260" i="3"/>
  <c r="AA256" i="3"/>
  <c r="AA252" i="3"/>
  <c r="AA248" i="3"/>
  <c r="AA244" i="3"/>
  <c r="AA240" i="3"/>
  <c r="AA236" i="3"/>
  <c r="AA232" i="3"/>
  <c r="AA228" i="3"/>
  <c r="AA224" i="3"/>
  <c r="AA220" i="3"/>
  <c r="AA385" i="3"/>
  <c r="AA368" i="3"/>
  <c r="AA352" i="3"/>
  <c r="AA336" i="3"/>
  <c r="AA320" i="3"/>
  <c r="AA304" i="3"/>
  <c r="AA289" i="3"/>
  <c r="AA285" i="3"/>
  <c r="AA281" i="3"/>
  <c r="AA277" i="3"/>
  <c r="AA273" i="3"/>
  <c r="AA269" i="3"/>
  <c r="AA265" i="3"/>
  <c r="AA261" i="3"/>
  <c r="AA257" i="3"/>
  <c r="AA253" i="3"/>
  <c r="AA249" i="3"/>
  <c r="AA245" i="3"/>
  <c r="AA241" i="3"/>
  <c r="AA237" i="3"/>
  <c r="AA233" i="3"/>
  <c r="AA229" i="3"/>
  <c r="AA225" i="3"/>
  <c r="AA401" i="3"/>
  <c r="AA372" i="3"/>
  <c r="AA356" i="3"/>
  <c r="AA340" i="3"/>
  <c r="AA324" i="3"/>
  <c r="AA308" i="3"/>
  <c r="AA290" i="3"/>
  <c r="AA286" i="3"/>
  <c r="AA282" i="3"/>
  <c r="AA278" i="3"/>
  <c r="AA274" i="3"/>
  <c r="AA270" i="3"/>
  <c r="AA266" i="3"/>
  <c r="AA262" i="3"/>
  <c r="AA258" i="3"/>
  <c r="AA254" i="3"/>
  <c r="AA250" i="3"/>
  <c r="AA246" i="3"/>
  <c r="AA242" i="3"/>
  <c r="AA238" i="3"/>
  <c r="AA234" i="3"/>
  <c r="AA230" i="3"/>
  <c r="AA226" i="3"/>
  <c r="AA222" i="3"/>
  <c r="AA417" i="3"/>
  <c r="AA360" i="3"/>
  <c r="AA296" i="3"/>
  <c r="AA287" i="3"/>
  <c r="AA271" i="3"/>
  <c r="AA255" i="3"/>
  <c r="AA239" i="3"/>
  <c r="AA219" i="3"/>
  <c r="AA215" i="3"/>
  <c r="AA211" i="3"/>
  <c r="AA207" i="3"/>
  <c r="AA203" i="3"/>
  <c r="AA199" i="3"/>
  <c r="AA195" i="3"/>
  <c r="AA191" i="3"/>
  <c r="AA187" i="3"/>
  <c r="AA183" i="3"/>
  <c r="AA179" i="3"/>
  <c r="AA175" i="3"/>
  <c r="AA171" i="3"/>
  <c r="AA167" i="3"/>
  <c r="AA163" i="3"/>
  <c r="AA159" i="3"/>
  <c r="AA155" i="3"/>
  <c r="AA151" i="3"/>
  <c r="AA147" i="3"/>
  <c r="AA376" i="3"/>
  <c r="AA312" i="3"/>
  <c r="AA291" i="3"/>
  <c r="AA275" i="3"/>
  <c r="AA259" i="3"/>
  <c r="AA243" i="3"/>
  <c r="AA227" i="3"/>
  <c r="AA216" i="3"/>
  <c r="AA212" i="3"/>
  <c r="AA208" i="3"/>
  <c r="AA204" i="3"/>
  <c r="AA200" i="3"/>
  <c r="AA196" i="3"/>
  <c r="AA192" i="3"/>
  <c r="AA188" i="3"/>
  <c r="AA184" i="3"/>
  <c r="AA180" i="3"/>
  <c r="AA176" i="3"/>
  <c r="AA172" i="3"/>
  <c r="AA168" i="3"/>
  <c r="AA164" i="3"/>
  <c r="AA160" i="3"/>
  <c r="AA156" i="3"/>
  <c r="AA152" i="3"/>
  <c r="AA328" i="3"/>
  <c r="AA279" i="3"/>
  <c r="AA263" i="3"/>
  <c r="AA247" i="3"/>
  <c r="AA231" i="3"/>
  <c r="AA221" i="3"/>
  <c r="AA217" i="3"/>
  <c r="AA213" i="3"/>
  <c r="AA209" i="3"/>
  <c r="AA205" i="3"/>
  <c r="AA201" i="3"/>
  <c r="AA197" i="3"/>
  <c r="AA193" i="3"/>
  <c r="AA189" i="3"/>
  <c r="AA185" i="3"/>
  <c r="AA181" i="3"/>
  <c r="AA177" i="3"/>
  <c r="AA173" i="3"/>
  <c r="AA169" i="3"/>
  <c r="AA165" i="3"/>
  <c r="AA161" i="3"/>
  <c r="AA157" i="3"/>
  <c r="AA153" i="3"/>
  <c r="AA149" i="3"/>
  <c r="AA145" i="3"/>
  <c r="AA344" i="3"/>
  <c r="AA251" i="3"/>
  <c r="AA206" i="3"/>
  <c r="AA190" i="3"/>
  <c r="AA174" i="3"/>
  <c r="AA158" i="3"/>
  <c r="AA140" i="3"/>
  <c r="AA136" i="3"/>
  <c r="AA132" i="3"/>
  <c r="AA128" i="3"/>
  <c r="AA124" i="3"/>
  <c r="AA120" i="3"/>
  <c r="AA116" i="3"/>
  <c r="AA112" i="3"/>
  <c r="AA108" i="3"/>
  <c r="AA104" i="3"/>
  <c r="AA100" i="3"/>
  <c r="AA96" i="3"/>
  <c r="AA92" i="3"/>
  <c r="AA88" i="3"/>
  <c r="AA84" i="3"/>
  <c r="AA80" i="3"/>
  <c r="AA76" i="3"/>
  <c r="AA72" i="3"/>
  <c r="AA68" i="3"/>
  <c r="AA64" i="3"/>
  <c r="AA60" i="3"/>
  <c r="AA56" i="3"/>
  <c r="AA52" i="3"/>
  <c r="AA48" i="3"/>
  <c r="AA44" i="3"/>
  <c r="AA40" i="3"/>
  <c r="AA36" i="3"/>
  <c r="AA32" i="3"/>
  <c r="AA28" i="3"/>
  <c r="AA24" i="3"/>
  <c r="AA20" i="3"/>
  <c r="AA16" i="3"/>
  <c r="AA12" i="3"/>
  <c r="AA267" i="3"/>
  <c r="AA223" i="3"/>
  <c r="AA210" i="3"/>
  <c r="AA194" i="3"/>
  <c r="AA178" i="3"/>
  <c r="AA162" i="3"/>
  <c r="AA146" i="3"/>
  <c r="AA144" i="3"/>
  <c r="AA141" i="3"/>
  <c r="AA137" i="3"/>
  <c r="AA133" i="3"/>
  <c r="AA129" i="3"/>
  <c r="AA125" i="3"/>
  <c r="AA121" i="3"/>
  <c r="AA117" i="3"/>
  <c r="AA113" i="3"/>
  <c r="AA109" i="3"/>
  <c r="AA105" i="3"/>
  <c r="AA101" i="3"/>
  <c r="AA97" i="3"/>
  <c r="AA93" i="3"/>
  <c r="AA89" i="3"/>
  <c r="AA85" i="3"/>
  <c r="AA81" i="3"/>
  <c r="AA77" i="3"/>
  <c r="AA73" i="3"/>
  <c r="AA69" i="3"/>
  <c r="AA65" i="3"/>
  <c r="AA61" i="3"/>
  <c r="AA57" i="3"/>
  <c r="AA53" i="3"/>
  <c r="AA49" i="3"/>
  <c r="AA45" i="3"/>
  <c r="AA41" i="3"/>
  <c r="AA37" i="3"/>
  <c r="AA33" i="3"/>
  <c r="AA29" i="3"/>
  <c r="AA25" i="3"/>
  <c r="AA21" i="3"/>
  <c r="AA17" i="3"/>
  <c r="AA13" i="3"/>
  <c r="AA9" i="3"/>
  <c r="AA8" i="3"/>
  <c r="AA6" i="3"/>
  <c r="AA4" i="3"/>
  <c r="AA283" i="3"/>
  <c r="AA214" i="3"/>
  <c r="AA198" i="3"/>
  <c r="AA182" i="3"/>
  <c r="AA166" i="3"/>
  <c r="AA150" i="3"/>
  <c r="AA148" i="3"/>
  <c r="AA142" i="3"/>
  <c r="AA138" i="3"/>
  <c r="AA134" i="3"/>
  <c r="AA130" i="3"/>
  <c r="AA126" i="3"/>
  <c r="AA122" i="3"/>
  <c r="AA118" i="3"/>
  <c r="AA114" i="3"/>
  <c r="AA110" i="3"/>
  <c r="AA106" i="3"/>
  <c r="AA102" i="3"/>
  <c r="AA98" i="3"/>
  <c r="AA94" i="3"/>
  <c r="AA90" i="3"/>
  <c r="AA86" i="3"/>
  <c r="AA82" i="3"/>
  <c r="AA78" i="3"/>
  <c r="AA74" i="3"/>
  <c r="AA70" i="3"/>
  <c r="AA66" i="3"/>
  <c r="AA62" i="3"/>
  <c r="AA58" i="3"/>
  <c r="AA54" i="3"/>
  <c r="AA50" i="3"/>
  <c r="AA46" i="3"/>
  <c r="AA42" i="3"/>
  <c r="AA38" i="3"/>
  <c r="AA34" i="3"/>
  <c r="AA30" i="3"/>
  <c r="AA26" i="3"/>
  <c r="AA22" i="3"/>
  <c r="AA18" i="3"/>
  <c r="AA14" i="3"/>
  <c r="AA10" i="3"/>
  <c r="AA235" i="3"/>
  <c r="AA218" i="3"/>
  <c r="AA202" i="3"/>
  <c r="AA186" i="3"/>
  <c r="AA170" i="3"/>
  <c r="AA154" i="3"/>
  <c r="AA143" i="3"/>
  <c r="AA127" i="3"/>
  <c r="AA111" i="3"/>
  <c r="AA95" i="3"/>
  <c r="AA79" i="3"/>
  <c r="AA63" i="3"/>
  <c r="AA47" i="3"/>
  <c r="AA31" i="3"/>
  <c r="AA15" i="3"/>
  <c r="AA7" i="3"/>
  <c r="AA5" i="3"/>
  <c r="AA131" i="3"/>
  <c r="AA115" i="3"/>
  <c r="AA99" i="3"/>
  <c r="AA83" i="3"/>
  <c r="AA67" i="3"/>
  <c r="AA51" i="3"/>
  <c r="AA35" i="3"/>
  <c r="AA19" i="3"/>
  <c r="AA135" i="3"/>
  <c r="AA119" i="3"/>
  <c r="AA103" i="3"/>
  <c r="AA87" i="3"/>
  <c r="AA71" i="3"/>
  <c r="AA55" i="3"/>
  <c r="AA39" i="3"/>
  <c r="AA23" i="3"/>
  <c r="AA139" i="3"/>
  <c r="AA123" i="3"/>
  <c r="AA107" i="3"/>
  <c r="AA91" i="3"/>
  <c r="AA75" i="3"/>
  <c r="AA59" i="3"/>
  <c r="AA43" i="3"/>
  <c r="AA27" i="3"/>
  <c r="AA11" i="3"/>
  <c r="W425" i="3"/>
  <c r="W421" i="3"/>
  <c r="W417" i="3"/>
  <c r="W413" i="3"/>
  <c r="W409" i="3"/>
  <c r="W405" i="3"/>
  <c r="W401" i="3"/>
  <c r="W397" i="3"/>
  <c r="W393" i="3"/>
  <c r="W389" i="3"/>
  <c r="W385" i="3"/>
  <c r="W381" i="3"/>
  <c r="W426" i="3"/>
  <c r="W422" i="3"/>
  <c r="W418" i="3"/>
  <c r="W414" i="3"/>
  <c r="W410" i="3"/>
  <c r="W406" i="3"/>
  <c r="W402" i="3"/>
  <c r="W398" i="3"/>
  <c r="W394" i="3"/>
  <c r="W390" i="3"/>
  <c r="W386" i="3"/>
  <c r="W382" i="3"/>
  <c r="W378" i="3"/>
  <c r="W423" i="3"/>
  <c r="W419" i="3"/>
  <c r="W415" i="3"/>
  <c r="W411" i="3"/>
  <c r="W407" i="3"/>
  <c r="W403" i="3"/>
  <c r="W399" i="3"/>
  <c r="W395" i="3"/>
  <c r="W391" i="3"/>
  <c r="W387" i="3"/>
  <c r="W383" i="3"/>
  <c r="W379" i="3"/>
  <c r="W412" i="3"/>
  <c r="W396" i="3"/>
  <c r="W380" i="3"/>
  <c r="W376" i="3"/>
  <c r="W372" i="3"/>
  <c r="W368" i="3"/>
  <c r="W364" i="3"/>
  <c r="W360" i="3"/>
  <c r="W356" i="3"/>
  <c r="W352" i="3"/>
  <c r="W348" i="3"/>
  <c r="W344" i="3"/>
  <c r="W340" i="3"/>
  <c r="W336" i="3"/>
  <c r="W332" i="3"/>
  <c r="W328" i="3"/>
  <c r="W324" i="3"/>
  <c r="W320" i="3"/>
  <c r="W316" i="3"/>
  <c r="W312" i="3"/>
  <c r="W308" i="3"/>
  <c r="W304" i="3"/>
  <c r="W300" i="3"/>
  <c r="W296" i="3"/>
  <c r="W416" i="3"/>
  <c r="W400" i="3"/>
  <c r="W384" i="3"/>
  <c r="W377" i="3"/>
  <c r="W373" i="3"/>
  <c r="W369" i="3"/>
  <c r="W365" i="3"/>
  <c r="W361" i="3"/>
  <c r="W357" i="3"/>
  <c r="W353" i="3"/>
  <c r="W349" i="3"/>
  <c r="W345" i="3"/>
  <c r="W341" i="3"/>
  <c r="W337" i="3"/>
  <c r="W333" i="3"/>
  <c r="W329" i="3"/>
  <c r="W325" i="3"/>
  <c r="W321" i="3"/>
  <c r="W317" i="3"/>
  <c r="W313" i="3"/>
  <c r="W309" i="3"/>
  <c r="W305" i="3"/>
  <c r="W301" i="3"/>
  <c r="W297" i="3"/>
  <c r="W420" i="3"/>
  <c r="W404" i="3"/>
  <c r="W388" i="3"/>
  <c r="W374" i="3"/>
  <c r="W370" i="3"/>
  <c r="W366" i="3"/>
  <c r="W362" i="3"/>
  <c r="W358" i="3"/>
  <c r="W354" i="3"/>
  <c r="W350" i="3"/>
  <c r="W346" i="3"/>
  <c r="W342" i="3"/>
  <c r="W338" i="3"/>
  <c r="W334" i="3"/>
  <c r="W330" i="3"/>
  <c r="W326" i="3"/>
  <c r="W322" i="3"/>
  <c r="W318" i="3"/>
  <c r="W314" i="3"/>
  <c r="W310" i="3"/>
  <c r="W306" i="3"/>
  <c r="W302" i="3"/>
  <c r="W298" i="3"/>
  <c r="W294" i="3"/>
  <c r="W424" i="3"/>
  <c r="W371" i="3"/>
  <c r="W355" i="3"/>
  <c r="W339" i="3"/>
  <c r="W323" i="3"/>
  <c r="W307" i="3"/>
  <c r="W291" i="3"/>
  <c r="W287" i="3"/>
  <c r="W283" i="3"/>
  <c r="W279" i="3"/>
  <c r="W275" i="3"/>
  <c r="W271" i="3"/>
  <c r="W267" i="3"/>
  <c r="W263" i="3"/>
  <c r="W259" i="3"/>
  <c r="W255" i="3"/>
  <c r="W251" i="3"/>
  <c r="W247" i="3"/>
  <c r="W243" i="3"/>
  <c r="W239" i="3"/>
  <c r="W235" i="3"/>
  <c r="W231" i="3"/>
  <c r="W227" i="3"/>
  <c r="W223" i="3"/>
  <c r="W375" i="3"/>
  <c r="W359" i="3"/>
  <c r="W343" i="3"/>
  <c r="W327" i="3"/>
  <c r="W311" i="3"/>
  <c r="W295" i="3"/>
  <c r="W292" i="3"/>
  <c r="W288" i="3"/>
  <c r="W284" i="3"/>
  <c r="W280" i="3"/>
  <c r="W276" i="3"/>
  <c r="W272" i="3"/>
  <c r="W268" i="3"/>
  <c r="W264" i="3"/>
  <c r="W260" i="3"/>
  <c r="W256" i="3"/>
  <c r="W252" i="3"/>
  <c r="W248" i="3"/>
  <c r="W244" i="3"/>
  <c r="W240" i="3"/>
  <c r="W236" i="3"/>
  <c r="W232" i="3"/>
  <c r="W228" i="3"/>
  <c r="W392" i="3"/>
  <c r="W363" i="3"/>
  <c r="W347" i="3"/>
  <c r="W331" i="3"/>
  <c r="W315" i="3"/>
  <c r="W299" i="3"/>
  <c r="W293" i="3"/>
  <c r="W289" i="3"/>
  <c r="W285" i="3"/>
  <c r="W281" i="3"/>
  <c r="W277" i="3"/>
  <c r="W273" i="3"/>
  <c r="W269" i="3"/>
  <c r="W265" i="3"/>
  <c r="W261" i="3"/>
  <c r="W257" i="3"/>
  <c r="W253" i="3"/>
  <c r="W249" i="3"/>
  <c r="W245" i="3"/>
  <c r="W241" i="3"/>
  <c r="W237" i="3"/>
  <c r="W233" i="3"/>
  <c r="W229" i="3"/>
  <c r="W225" i="3"/>
  <c r="W221" i="3"/>
  <c r="W351" i="3"/>
  <c r="W278" i="3"/>
  <c r="W262" i="3"/>
  <c r="W246" i="3"/>
  <c r="W230" i="3"/>
  <c r="W224" i="3"/>
  <c r="W218" i="3"/>
  <c r="W214" i="3"/>
  <c r="W210" i="3"/>
  <c r="W206" i="3"/>
  <c r="W202" i="3"/>
  <c r="W198" i="3"/>
  <c r="W194" i="3"/>
  <c r="W190" i="3"/>
  <c r="W186" i="3"/>
  <c r="W182" i="3"/>
  <c r="W178" i="3"/>
  <c r="W174" i="3"/>
  <c r="W170" i="3"/>
  <c r="W166" i="3"/>
  <c r="W162" i="3"/>
  <c r="W158" i="3"/>
  <c r="W154" i="3"/>
  <c r="W150" i="3"/>
  <c r="W146" i="3"/>
  <c r="W408" i="3"/>
  <c r="W367" i="3"/>
  <c r="W303" i="3"/>
  <c r="W282" i="3"/>
  <c r="W266" i="3"/>
  <c r="W250" i="3"/>
  <c r="W234" i="3"/>
  <c r="W219" i="3"/>
  <c r="W215" i="3"/>
  <c r="W211" i="3"/>
  <c r="W207" i="3"/>
  <c r="W203" i="3"/>
  <c r="W199" i="3"/>
  <c r="W195" i="3"/>
  <c r="W191" i="3"/>
  <c r="W187" i="3"/>
  <c r="W183" i="3"/>
  <c r="W179" i="3"/>
  <c r="W175" i="3"/>
  <c r="W171" i="3"/>
  <c r="W167" i="3"/>
  <c r="W163" i="3"/>
  <c r="W159" i="3"/>
  <c r="W155" i="3"/>
  <c r="W151" i="3"/>
  <c r="W319" i="3"/>
  <c r="W286" i="3"/>
  <c r="W270" i="3"/>
  <c r="W254" i="3"/>
  <c r="W238" i="3"/>
  <c r="W220" i="3"/>
  <c r="W216" i="3"/>
  <c r="W212" i="3"/>
  <c r="W208" i="3"/>
  <c r="W204" i="3"/>
  <c r="W200" i="3"/>
  <c r="W196" i="3"/>
  <c r="W192" i="3"/>
  <c r="W188" i="3"/>
  <c r="W184" i="3"/>
  <c r="W180" i="3"/>
  <c r="W176" i="3"/>
  <c r="W172" i="3"/>
  <c r="W168" i="3"/>
  <c r="W164" i="3"/>
  <c r="W160" i="3"/>
  <c r="W156" i="3"/>
  <c r="W152" i="3"/>
  <c r="W148" i="3"/>
  <c r="W144" i="3"/>
  <c r="W242" i="3"/>
  <c r="W213" i="3"/>
  <c r="W197" i="3"/>
  <c r="W181" i="3"/>
  <c r="W165" i="3"/>
  <c r="W149" i="3"/>
  <c r="W143" i="3"/>
  <c r="W139" i="3"/>
  <c r="W135" i="3"/>
  <c r="W131" i="3"/>
  <c r="W127" i="3"/>
  <c r="W123" i="3"/>
  <c r="W119" i="3"/>
  <c r="W115" i="3"/>
  <c r="W111" i="3"/>
  <c r="W107" i="3"/>
  <c r="W103" i="3"/>
  <c r="W99" i="3"/>
  <c r="W95" i="3"/>
  <c r="W91" i="3"/>
  <c r="W87" i="3"/>
  <c r="W83" i="3"/>
  <c r="W79" i="3"/>
  <c r="W75" i="3"/>
  <c r="W71" i="3"/>
  <c r="W67" i="3"/>
  <c r="W63" i="3"/>
  <c r="W59" i="3"/>
  <c r="W55" i="3"/>
  <c r="W51" i="3"/>
  <c r="W47" i="3"/>
  <c r="W43" i="3"/>
  <c r="W39" i="3"/>
  <c r="W35" i="3"/>
  <c r="W31" i="3"/>
  <c r="W27" i="3"/>
  <c r="W23" i="3"/>
  <c r="W19" i="3"/>
  <c r="W15" i="3"/>
  <c r="W11" i="3"/>
  <c r="W335" i="3"/>
  <c r="W258" i="3"/>
  <c r="W217" i="3"/>
  <c r="W201" i="3"/>
  <c r="W185" i="3"/>
  <c r="W169" i="3"/>
  <c r="W153" i="3"/>
  <c r="W145" i="3"/>
  <c r="W140" i="3"/>
  <c r="W136" i="3"/>
  <c r="W132" i="3"/>
  <c r="W128" i="3"/>
  <c r="W124" i="3"/>
  <c r="W120" i="3"/>
  <c r="W116" i="3"/>
  <c r="W112" i="3"/>
  <c r="W108" i="3"/>
  <c r="W104" i="3"/>
  <c r="W100" i="3"/>
  <c r="W96" i="3"/>
  <c r="W92" i="3"/>
  <c r="W88" i="3"/>
  <c r="W84" i="3"/>
  <c r="W80" i="3"/>
  <c r="W76" i="3"/>
  <c r="W72" i="3"/>
  <c r="W68" i="3"/>
  <c r="W64" i="3"/>
  <c r="W60" i="3"/>
  <c r="W56" i="3"/>
  <c r="W52" i="3"/>
  <c r="W48" i="3"/>
  <c r="W44" i="3"/>
  <c r="W40" i="3"/>
  <c r="W36" i="3"/>
  <c r="W32" i="3"/>
  <c r="W28" i="3"/>
  <c r="W24" i="3"/>
  <c r="W20" i="3"/>
  <c r="W16" i="3"/>
  <c r="W12" i="3"/>
  <c r="W7" i="3"/>
  <c r="W5" i="3"/>
  <c r="W274" i="3"/>
  <c r="W222" i="3"/>
  <c r="W205" i="3"/>
  <c r="W189" i="3"/>
  <c r="W173" i="3"/>
  <c r="W157" i="3"/>
  <c r="W147" i="3"/>
  <c r="W141" i="3"/>
  <c r="W137" i="3"/>
  <c r="W133" i="3"/>
  <c r="W129" i="3"/>
  <c r="W125" i="3"/>
  <c r="W121" i="3"/>
  <c r="W117" i="3"/>
  <c r="W113" i="3"/>
  <c r="W109" i="3"/>
  <c r="W105" i="3"/>
  <c r="W101" i="3"/>
  <c r="W97" i="3"/>
  <c r="W93" i="3"/>
  <c r="W89" i="3"/>
  <c r="W85" i="3"/>
  <c r="W81" i="3"/>
  <c r="W77" i="3"/>
  <c r="W73" i="3"/>
  <c r="W69" i="3"/>
  <c r="W65" i="3"/>
  <c r="W61" i="3"/>
  <c r="W57" i="3"/>
  <c r="W53" i="3"/>
  <c r="W49" i="3"/>
  <c r="W45" i="3"/>
  <c r="W41" i="3"/>
  <c r="W37" i="3"/>
  <c r="W33" i="3"/>
  <c r="W29" i="3"/>
  <c r="W25" i="3"/>
  <c r="W21" i="3"/>
  <c r="W17" i="3"/>
  <c r="W13" i="3"/>
  <c r="W9" i="3"/>
  <c r="W290" i="3"/>
  <c r="W226" i="3"/>
  <c r="W209" i="3"/>
  <c r="W193" i="3"/>
  <c r="W177" i="3"/>
  <c r="W161" i="3"/>
  <c r="W134" i="3"/>
  <c r="W118" i="3"/>
  <c r="W102" i="3"/>
  <c r="W86" i="3"/>
  <c r="W70" i="3"/>
  <c r="W54" i="3"/>
  <c r="W38" i="3"/>
  <c r="W22" i="3"/>
  <c r="W6" i="3"/>
  <c r="W4" i="3"/>
  <c r="W138" i="3"/>
  <c r="W122" i="3"/>
  <c r="W106" i="3"/>
  <c r="W90" i="3"/>
  <c r="W74" i="3"/>
  <c r="W58" i="3"/>
  <c r="W42" i="3"/>
  <c r="W26" i="3"/>
  <c r="W10" i="3"/>
  <c r="W8" i="3"/>
  <c r="W142" i="3"/>
  <c r="W126" i="3"/>
  <c r="W110" i="3"/>
  <c r="W94" i="3"/>
  <c r="W78" i="3"/>
  <c r="W62" i="3"/>
  <c r="W46" i="3"/>
  <c r="W30" i="3"/>
  <c r="W14" i="3"/>
  <c r="W130" i="3"/>
  <c r="W114" i="3"/>
  <c r="W98" i="3"/>
  <c r="W82" i="3"/>
  <c r="W66" i="3"/>
  <c r="W50" i="3"/>
  <c r="W34" i="3"/>
  <c r="W18" i="3"/>
  <c r="S416" i="3"/>
  <c r="S400" i="3"/>
  <c r="S384" i="3"/>
  <c r="S417" i="3"/>
  <c r="S401" i="3"/>
  <c r="S385" i="3"/>
  <c r="S418" i="3"/>
  <c r="S402" i="3"/>
  <c r="S386" i="3"/>
  <c r="S403" i="3"/>
  <c r="S367" i="3"/>
  <c r="S351" i="3"/>
  <c r="S335" i="3"/>
  <c r="S319" i="3"/>
  <c r="S303" i="3"/>
  <c r="S407" i="3"/>
  <c r="S368" i="3"/>
  <c r="S352" i="3"/>
  <c r="S336" i="3"/>
  <c r="S320" i="3"/>
  <c r="S304" i="3"/>
  <c r="S395" i="3"/>
  <c r="S369" i="3"/>
  <c r="S353" i="3"/>
  <c r="S337" i="3"/>
  <c r="S321" i="3"/>
  <c r="S305" i="3"/>
  <c r="S362" i="3"/>
  <c r="S298" i="3"/>
  <c r="S278" i="3"/>
  <c r="S262" i="3"/>
  <c r="S246" i="3"/>
  <c r="S230" i="3"/>
  <c r="S350" i="3"/>
  <c r="S291" i="3"/>
  <c r="S275" i="3"/>
  <c r="S259" i="3"/>
  <c r="S243" i="3"/>
  <c r="S227" i="3"/>
  <c r="S338" i="3"/>
  <c r="S288" i="3"/>
  <c r="S272" i="3"/>
  <c r="S256" i="3"/>
  <c r="S240" i="3"/>
  <c r="S224" i="3"/>
  <c r="S253" i="3"/>
  <c r="S213" i="3"/>
  <c r="S197" i="3"/>
  <c r="S181" i="3"/>
  <c r="S165" i="3"/>
  <c r="S149" i="3"/>
  <c r="S289" i="3"/>
  <c r="S225" i="3"/>
  <c r="S206" i="3"/>
  <c r="S190" i="3"/>
  <c r="S174" i="3"/>
  <c r="S158" i="3"/>
  <c r="S374" i="3"/>
  <c r="S261" i="3"/>
  <c r="S215" i="3"/>
  <c r="S199" i="3"/>
  <c r="S183" i="3"/>
  <c r="S167" i="3"/>
  <c r="S151" i="3"/>
  <c r="S204" i="3"/>
  <c r="S142" i="3"/>
  <c r="S126" i="3"/>
  <c r="S110" i="3"/>
  <c r="S94" i="3"/>
  <c r="S78" i="3"/>
  <c r="S62" i="3"/>
  <c r="S46" i="3"/>
  <c r="S30" i="3"/>
  <c r="S14" i="3"/>
  <c r="S192" i="3"/>
  <c r="S139" i="3"/>
  <c r="S123" i="3"/>
  <c r="S107" i="3"/>
  <c r="S91" i="3"/>
  <c r="S75" i="3"/>
  <c r="S59" i="3"/>
  <c r="S43" i="3"/>
  <c r="S27" i="3"/>
  <c r="S11" i="3"/>
  <c r="S326" i="3"/>
  <c r="S180" i="3"/>
  <c r="S140" i="3"/>
  <c r="S124" i="3"/>
  <c r="S108" i="3"/>
  <c r="S92" i="3"/>
  <c r="S76" i="3"/>
  <c r="S60" i="3"/>
  <c r="S44" i="3"/>
  <c r="S28" i="3"/>
  <c r="S12" i="3"/>
  <c r="S200" i="3"/>
  <c r="S148" i="3"/>
  <c r="S93" i="3"/>
  <c r="S29" i="3"/>
  <c r="S97" i="3"/>
  <c r="S33" i="3"/>
  <c r="S117" i="3"/>
  <c r="S53" i="3"/>
  <c r="S121" i="3"/>
  <c r="S57" i="3"/>
  <c r="S5" i="3"/>
  <c r="O411" i="3"/>
  <c r="O395" i="3"/>
  <c r="O379" i="3"/>
  <c r="O412" i="3"/>
  <c r="O396" i="3"/>
  <c r="O380" i="3"/>
  <c r="O413" i="3"/>
  <c r="O397" i="3"/>
  <c r="O381" i="3"/>
  <c r="O378" i="3"/>
  <c r="O362" i="3"/>
  <c r="O346" i="3"/>
  <c r="O330" i="3"/>
  <c r="O314" i="3"/>
  <c r="O298" i="3"/>
  <c r="O382" i="3"/>
  <c r="O363" i="3"/>
  <c r="O347" i="3"/>
  <c r="O331" i="3"/>
  <c r="O315" i="3"/>
  <c r="O299" i="3"/>
  <c r="O386" i="3"/>
  <c r="O364" i="3"/>
  <c r="O348" i="3"/>
  <c r="O332" i="3"/>
  <c r="O316" i="3"/>
  <c r="O300" i="3"/>
  <c r="O353" i="3"/>
  <c r="O293" i="3"/>
  <c r="O277" i="3"/>
  <c r="O261" i="3"/>
  <c r="O245" i="3"/>
  <c r="O229" i="3"/>
  <c r="O373" i="3"/>
  <c r="O309" i="3"/>
  <c r="O278" i="3"/>
  <c r="O262" i="3"/>
  <c r="O246" i="3"/>
  <c r="O230" i="3"/>
  <c r="O345" i="3"/>
  <c r="O291" i="3"/>
  <c r="O275" i="3"/>
  <c r="O259" i="3"/>
  <c r="O243" i="3"/>
  <c r="O227" i="3"/>
  <c r="O276" i="3"/>
  <c r="O222" i="3"/>
  <c r="O208" i="3"/>
  <c r="O192" i="3"/>
  <c r="O176" i="3"/>
  <c r="O160" i="3"/>
  <c r="O349" i="3"/>
  <c r="O232" i="3"/>
  <c r="O209" i="3"/>
  <c r="O193" i="3"/>
  <c r="O177" i="3"/>
  <c r="O161" i="3"/>
  <c r="O365" i="3"/>
  <c r="O252" i="3"/>
  <c r="O210" i="3"/>
  <c r="O194" i="3"/>
  <c r="O178" i="3"/>
  <c r="O162" i="3"/>
  <c r="O146" i="3"/>
  <c r="O195" i="3"/>
  <c r="O137" i="3"/>
  <c r="O121" i="3"/>
  <c r="O105" i="3"/>
  <c r="O89" i="3"/>
  <c r="O73" i="3"/>
  <c r="O57" i="3"/>
  <c r="O41" i="3"/>
  <c r="O25" i="3"/>
  <c r="O9" i="3"/>
  <c r="O183" i="3"/>
  <c r="O138" i="3"/>
  <c r="O122" i="3"/>
  <c r="O106" i="3"/>
  <c r="O90" i="3"/>
  <c r="O74" i="3"/>
  <c r="O58" i="3"/>
  <c r="O42" i="3"/>
  <c r="O26" i="3"/>
  <c r="O10" i="3"/>
  <c r="O219" i="3"/>
  <c r="O155" i="3"/>
  <c r="O135" i="3"/>
  <c r="O119" i="3"/>
  <c r="O103" i="3"/>
  <c r="O87" i="3"/>
  <c r="O71" i="3"/>
  <c r="O55" i="3"/>
  <c r="O39" i="3"/>
  <c r="O23" i="3"/>
  <c r="O317" i="3"/>
  <c r="O175" i="3"/>
  <c r="O132" i="3"/>
  <c r="O68" i="3"/>
  <c r="O136" i="3"/>
  <c r="O72" i="3"/>
  <c r="O6" i="3"/>
  <c r="O92" i="3"/>
  <c r="O28" i="3"/>
  <c r="O112" i="3"/>
  <c r="O48" i="3"/>
  <c r="G425" i="3"/>
  <c r="G421" i="3"/>
  <c r="G417" i="3"/>
  <c r="G413" i="3"/>
  <c r="G409" i="3"/>
  <c r="G405" i="3"/>
  <c r="G401" i="3"/>
  <c r="G397" i="3"/>
  <c r="G393" i="3"/>
  <c r="G389" i="3"/>
  <c r="G385" i="3"/>
  <c r="G381" i="3"/>
  <c r="G426" i="3"/>
  <c r="G422" i="3"/>
  <c r="G418" i="3"/>
  <c r="G414" i="3"/>
  <c r="G410" i="3"/>
  <c r="G406" i="3"/>
  <c r="G402" i="3"/>
  <c r="G398" i="3"/>
  <c r="G394" i="3"/>
  <c r="G390" i="3"/>
  <c r="G386" i="3"/>
  <c r="G382" i="3"/>
  <c r="G423" i="3"/>
  <c r="G419" i="3"/>
  <c r="G415" i="3"/>
  <c r="G411" i="3"/>
  <c r="G407" i="3"/>
  <c r="G403" i="3"/>
  <c r="G399" i="3"/>
  <c r="G395" i="3"/>
  <c r="G391" i="3"/>
  <c r="G387" i="3"/>
  <c r="G383" i="3"/>
  <c r="G379" i="3"/>
  <c r="G424" i="3"/>
  <c r="G408" i="3"/>
  <c r="G392" i="3"/>
  <c r="G376" i="3"/>
  <c r="G372" i="3"/>
  <c r="G368" i="3"/>
  <c r="G364" i="3"/>
  <c r="G360" i="3"/>
  <c r="G356" i="3"/>
  <c r="G352" i="3"/>
  <c r="G348" i="3"/>
  <c r="G344" i="3"/>
  <c r="G340" i="3"/>
  <c r="G336" i="3"/>
  <c r="G332" i="3"/>
  <c r="G328" i="3"/>
  <c r="G324" i="3"/>
  <c r="G320" i="3"/>
  <c r="G316" i="3"/>
  <c r="G312" i="3"/>
  <c r="G308" i="3"/>
  <c r="G304" i="3"/>
  <c r="G300" i="3"/>
  <c r="G296" i="3"/>
  <c r="G412" i="3"/>
  <c r="G396" i="3"/>
  <c r="G380" i="3"/>
  <c r="G377" i="3"/>
  <c r="G373" i="3"/>
  <c r="G369" i="3"/>
  <c r="G365" i="3"/>
  <c r="G361" i="3"/>
  <c r="G357" i="3"/>
  <c r="G353" i="3"/>
  <c r="G349" i="3"/>
  <c r="G345" i="3"/>
  <c r="G341" i="3"/>
  <c r="G337" i="3"/>
  <c r="G333" i="3"/>
  <c r="G329" i="3"/>
  <c r="G325" i="3"/>
  <c r="G321" i="3"/>
  <c r="G317" i="3"/>
  <c r="G313" i="3"/>
  <c r="G309" i="3"/>
  <c r="G305" i="3"/>
  <c r="G301" i="3"/>
  <c r="G297" i="3"/>
  <c r="G416" i="3"/>
  <c r="G400" i="3"/>
  <c r="G384" i="3"/>
  <c r="G378" i="3"/>
  <c r="G374" i="3"/>
  <c r="G370" i="3"/>
  <c r="G366" i="3"/>
  <c r="G362" i="3"/>
  <c r="G358" i="3"/>
  <c r="G354" i="3"/>
  <c r="G350" i="3"/>
  <c r="G346" i="3"/>
  <c r="G342" i="3"/>
  <c r="G338" i="3"/>
  <c r="G334" i="3"/>
  <c r="G330" i="3"/>
  <c r="G326" i="3"/>
  <c r="G322" i="3"/>
  <c r="G318" i="3"/>
  <c r="G314" i="3"/>
  <c r="G310" i="3"/>
  <c r="G306" i="3"/>
  <c r="G302" i="3"/>
  <c r="G298" i="3"/>
  <c r="G294" i="3"/>
  <c r="G388" i="3"/>
  <c r="G367" i="3"/>
  <c r="G351" i="3"/>
  <c r="G335" i="3"/>
  <c r="G319" i="3"/>
  <c r="G303" i="3"/>
  <c r="G291" i="3"/>
  <c r="G287" i="3"/>
  <c r="G283" i="3"/>
  <c r="G279" i="3"/>
  <c r="G275" i="3"/>
  <c r="G271" i="3"/>
  <c r="G267" i="3"/>
  <c r="G263" i="3"/>
  <c r="G259" i="3"/>
  <c r="G255" i="3"/>
  <c r="G251" i="3"/>
  <c r="G247" i="3"/>
  <c r="G243" i="3"/>
  <c r="G239" i="3"/>
  <c r="G235" i="3"/>
  <c r="G231" i="3"/>
  <c r="G227" i="3"/>
  <c r="G223" i="3"/>
  <c r="G404" i="3"/>
  <c r="G371" i="3"/>
  <c r="G355" i="3"/>
  <c r="G339" i="3"/>
  <c r="G323" i="3"/>
  <c r="G307" i="3"/>
  <c r="G292" i="3"/>
  <c r="G288" i="3"/>
  <c r="G284" i="3"/>
  <c r="G280" i="3"/>
  <c r="G276" i="3"/>
  <c r="G272" i="3"/>
  <c r="G268" i="3"/>
  <c r="G264" i="3"/>
  <c r="G260" i="3"/>
  <c r="G256" i="3"/>
  <c r="G252" i="3"/>
  <c r="G248" i="3"/>
  <c r="G244" i="3"/>
  <c r="G240" i="3"/>
  <c r="G236" i="3"/>
  <c r="G232" i="3"/>
  <c r="G228" i="3"/>
  <c r="G420" i="3"/>
  <c r="G375" i="3"/>
  <c r="G359" i="3"/>
  <c r="G343" i="3"/>
  <c r="G327" i="3"/>
  <c r="G311" i="3"/>
  <c r="G295" i="3"/>
  <c r="G293" i="3"/>
  <c r="G289" i="3"/>
  <c r="G285" i="3"/>
  <c r="G281" i="3"/>
  <c r="G277" i="3"/>
  <c r="G273" i="3"/>
  <c r="G269" i="3"/>
  <c r="G265" i="3"/>
  <c r="G261" i="3"/>
  <c r="G257" i="3"/>
  <c r="G253" i="3"/>
  <c r="G249" i="3"/>
  <c r="G245" i="3"/>
  <c r="G241" i="3"/>
  <c r="G237" i="3"/>
  <c r="G233" i="3"/>
  <c r="G229" i="3"/>
  <c r="G225" i="3"/>
  <c r="G221" i="3"/>
  <c r="G315" i="3"/>
  <c r="G290" i="3"/>
  <c r="G274" i="3"/>
  <c r="G258" i="3"/>
  <c r="G242" i="3"/>
  <c r="G226" i="3"/>
  <c r="G218" i="3"/>
  <c r="G214" i="3"/>
  <c r="G210" i="3"/>
  <c r="G206" i="3"/>
  <c r="G202" i="3"/>
  <c r="G198" i="3"/>
  <c r="G194" i="3"/>
  <c r="G190" i="3"/>
  <c r="G186" i="3"/>
  <c r="G182" i="3"/>
  <c r="G178" i="3"/>
  <c r="G174" i="3"/>
  <c r="G170" i="3"/>
  <c r="G166" i="3"/>
  <c r="G162" i="3"/>
  <c r="G158" i="3"/>
  <c r="G154" i="3"/>
  <c r="G150" i="3"/>
  <c r="G146" i="3"/>
  <c r="G331" i="3"/>
  <c r="G278" i="3"/>
  <c r="G262" i="3"/>
  <c r="G246" i="3"/>
  <c r="G230" i="3"/>
  <c r="G222" i="3"/>
  <c r="G219" i="3"/>
  <c r="G215" i="3"/>
  <c r="G211" i="3"/>
  <c r="G207" i="3"/>
  <c r="G203" i="3"/>
  <c r="G199" i="3"/>
  <c r="G195" i="3"/>
  <c r="G191" i="3"/>
  <c r="G187" i="3"/>
  <c r="G183" i="3"/>
  <c r="G179" i="3"/>
  <c r="G175" i="3"/>
  <c r="G171" i="3"/>
  <c r="G167" i="3"/>
  <c r="G163" i="3"/>
  <c r="G159" i="3"/>
  <c r="G155" i="3"/>
  <c r="G151" i="3"/>
  <c r="G347" i="3"/>
  <c r="G282" i="3"/>
  <c r="G266" i="3"/>
  <c r="G250" i="3"/>
  <c r="G234" i="3"/>
  <c r="G224" i="3"/>
  <c r="G220" i="3"/>
  <c r="G216" i="3"/>
  <c r="G212" i="3"/>
  <c r="G208" i="3"/>
  <c r="G204" i="3"/>
  <c r="G200" i="3"/>
  <c r="G196" i="3"/>
  <c r="G192" i="3"/>
  <c r="G188" i="3"/>
  <c r="G184" i="3"/>
  <c r="G180" i="3"/>
  <c r="G176" i="3"/>
  <c r="G172" i="3"/>
  <c r="G168" i="3"/>
  <c r="G164" i="3"/>
  <c r="G160" i="3"/>
  <c r="G156" i="3"/>
  <c r="G152" i="3"/>
  <c r="G148" i="3"/>
  <c r="G270" i="3"/>
  <c r="G209" i="3"/>
  <c r="G193" i="3"/>
  <c r="G177" i="3"/>
  <c r="G161" i="3"/>
  <c r="G147" i="3"/>
  <c r="G143" i="3"/>
  <c r="G139" i="3"/>
  <c r="G135" i="3"/>
  <c r="G131" i="3"/>
  <c r="G127" i="3"/>
  <c r="G123" i="3"/>
  <c r="G119" i="3"/>
  <c r="G115" i="3"/>
  <c r="G111" i="3"/>
  <c r="G107" i="3"/>
  <c r="G103" i="3"/>
  <c r="G99" i="3"/>
  <c r="G95" i="3"/>
  <c r="G91" i="3"/>
  <c r="G87" i="3"/>
  <c r="G83" i="3"/>
  <c r="G79" i="3"/>
  <c r="G75" i="3"/>
  <c r="G71" i="3"/>
  <c r="G67" i="3"/>
  <c r="G63" i="3"/>
  <c r="G59" i="3"/>
  <c r="G55" i="3"/>
  <c r="G51" i="3"/>
  <c r="G47" i="3"/>
  <c r="G43" i="3"/>
  <c r="G39" i="3"/>
  <c r="G35" i="3"/>
  <c r="G31" i="3"/>
  <c r="G27" i="3"/>
  <c r="G23" i="3"/>
  <c r="G19" i="3"/>
  <c r="G15" i="3"/>
  <c r="G11" i="3"/>
  <c r="G299" i="3"/>
  <c r="G286" i="3"/>
  <c r="G213" i="3"/>
  <c r="G197" i="3"/>
  <c r="G181" i="3"/>
  <c r="G165" i="3"/>
  <c r="G149" i="3"/>
  <c r="G144" i="3"/>
  <c r="G140" i="3"/>
  <c r="G136" i="3"/>
  <c r="G132" i="3"/>
  <c r="G128" i="3"/>
  <c r="G124" i="3"/>
  <c r="G120" i="3"/>
  <c r="G116" i="3"/>
  <c r="G112" i="3"/>
  <c r="G108" i="3"/>
  <c r="G104" i="3"/>
  <c r="G100" i="3"/>
  <c r="G96" i="3"/>
  <c r="G92" i="3"/>
  <c r="G88" i="3"/>
  <c r="G84" i="3"/>
  <c r="G80" i="3"/>
  <c r="G76" i="3"/>
  <c r="G72" i="3"/>
  <c r="G68" i="3"/>
  <c r="G64" i="3"/>
  <c r="G60" i="3"/>
  <c r="G56" i="3"/>
  <c r="G52" i="3"/>
  <c r="G48" i="3"/>
  <c r="G44" i="3"/>
  <c r="G40" i="3"/>
  <c r="G36" i="3"/>
  <c r="G32" i="3"/>
  <c r="G28" i="3"/>
  <c r="G24" i="3"/>
  <c r="G20" i="3"/>
  <c r="G16" i="3"/>
  <c r="G12" i="3"/>
  <c r="G7" i="3"/>
  <c r="G5" i="3"/>
  <c r="G363" i="3"/>
  <c r="G238" i="3"/>
  <c r="G217" i="3"/>
  <c r="G201" i="3"/>
  <c r="G185" i="3"/>
  <c r="G169" i="3"/>
  <c r="G153" i="3"/>
  <c r="G141" i="3"/>
  <c r="G137" i="3"/>
  <c r="G133" i="3"/>
  <c r="G129" i="3"/>
  <c r="G125" i="3"/>
  <c r="G121" i="3"/>
  <c r="G117" i="3"/>
  <c r="G113" i="3"/>
  <c r="G109" i="3"/>
  <c r="G105" i="3"/>
  <c r="G101" i="3"/>
  <c r="G97" i="3"/>
  <c r="G93" i="3"/>
  <c r="G89" i="3"/>
  <c r="G85" i="3"/>
  <c r="G81" i="3"/>
  <c r="G77" i="3"/>
  <c r="G73" i="3"/>
  <c r="G69" i="3"/>
  <c r="G65" i="3"/>
  <c r="G61" i="3"/>
  <c r="G57" i="3"/>
  <c r="G53" i="3"/>
  <c r="G49" i="3"/>
  <c r="G45" i="3"/>
  <c r="G41" i="3"/>
  <c r="G37" i="3"/>
  <c r="G33" i="3"/>
  <c r="G29" i="3"/>
  <c r="G25" i="3"/>
  <c r="G21" i="3"/>
  <c r="G17" i="3"/>
  <c r="G13" i="3"/>
  <c r="G9" i="3"/>
  <c r="G254" i="3"/>
  <c r="G205" i="3"/>
  <c r="G189" i="3"/>
  <c r="G173" i="3"/>
  <c r="G157" i="3"/>
  <c r="G145" i="3"/>
  <c r="G130" i="3"/>
  <c r="G114" i="3"/>
  <c r="G98" i="3"/>
  <c r="G82" i="3"/>
  <c r="G66" i="3"/>
  <c r="G50" i="3"/>
  <c r="G34" i="3"/>
  <c r="G18" i="3"/>
  <c r="G134" i="3"/>
  <c r="G118" i="3"/>
  <c r="G102" i="3"/>
  <c r="G86" i="3"/>
  <c r="G70" i="3"/>
  <c r="G54" i="3"/>
  <c r="G38" i="3"/>
  <c r="G22" i="3"/>
  <c r="G138" i="3"/>
  <c r="G122" i="3"/>
  <c r="G106" i="3"/>
  <c r="G90" i="3"/>
  <c r="G74" i="3"/>
  <c r="G58" i="3"/>
  <c r="G42" i="3"/>
  <c r="G26" i="3"/>
  <c r="G10" i="3"/>
  <c r="G6" i="3"/>
  <c r="G4" i="3"/>
  <c r="G142" i="3"/>
  <c r="G126" i="3"/>
  <c r="G110" i="3"/>
  <c r="G94" i="3"/>
  <c r="G78" i="3"/>
  <c r="G62" i="3"/>
  <c r="G46" i="3"/>
  <c r="G30" i="3"/>
  <c r="G14" i="3"/>
  <c r="G8" i="3"/>
  <c r="U8" i="3"/>
  <c r="S412" i="3" s="1"/>
  <c r="K426" i="3"/>
  <c r="K422" i="3"/>
  <c r="K418" i="3"/>
  <c r="K414" i="3"/>
  <c r="K410" i="3"/>
  <c r="K406" i="3"/>
  <c r="K402" i="3"/>
  <c r="K398" i="3"/>
  <c r="K394" i="3"/>
  <c r="K390" i="3"/>
  <c r="K386" i="3"/>
  <c r="K382" i="3"/>
  <c r="K423" i="3"/>
  <c r="K419" i="3"/>
  <c r="K415" i="3"/>
  <c r="K411" i="3"/>
  <c r="K407" i="3"/>
  <c r="K403" i="3"/>
  <c r="K399" i="3"/>
  <c r="K395" i="3"/>
  <c r="K391" i="3"/>
  <c r="K387" i="3"/>
  <c r="K383" i="3"/>
  <c r="K379" i="3"/>
  <c r="K424" i="3"/>
  <c r="K420" i="3"/>
  <c r="K416" i="3"/>
  <c r="K412" i="3"/>
  <c r="K408" i="3"/>
  <c r="K404" i="3"/>
  <c r="K400" i="3"/>
  <c r="K396" i="3"/>
  <c r="K392" i="3"/>
  <c r="K388" i="3"/>
  <c r="K384" i="3"/>
  <c r="K380" i="3"/>
  <c r="K417" i="3"/>
  <c r="K401" i="3"/>
  <c r="K385" i="3"/>
  <c r="K377" i="3"/>
  <c r="K373" i="3"/>
  <c r="K369" i="3"/>
  <c r="K365" i="3"/>
  <c r="K361" i="3"/>
  <c r="K357" i="3"/>
  <c r="K353" i="3"/>
  <c r="K349" i="3"/>
  <c r="K345" i="3"/>
  <c r="K341" i="3"/>
  <c r="K337" i="3"/>
  <c r="K333" i="3"/>
  <c r="K329" i="3"/>
  <c r="K325" i="3"/>
  <c r="K321" i="3"/>
  <c r="K317" i="3"/>
  <c r="K313" i="3"/>
  <c r="K309" i="3"/>
  <c r="K305" i="3"/>
  <c r="K301" i="3"/>
  <c r="K297" i="3"/>
  <c r="K421" i="3"/>
  <c r="K405" i="3"/>
  <c r="K389" i="3"/>
  <c r="K378" i="3"/>
  <c r="K374" i="3"/>
  <c r="K370" i="3"/>
  <c r="K366" i="3"/>
  <c r="K362" i="3"/>
  <c r="K358" i="3"/>
  <c r="K354" i="3"/>
  <c r="K350" i="3"/>
  <c r="K346" i="3"/>
  <c r="K342" i="3"/>
  <c r="K338" i="3"/>
  <c r="K334" i="3"/>
  <c r="K330" i="3"/>
  <c r="K326" i="3"/>
  <c r="K322" i="3"/>
  <c r="K318" i="3"/>
  <c r="K314" i="3"/>
  <c r="K310" i="3"/>
  <c r="K306" i="3"/>
  <c r="K302" i="3"/>
  <c r="K298" i="3"/>
  <c r="K425" i="3"/>
  <c r="K409" i="3"/>
  <c r="K393" i="3"/>
  <c r="K375" i="3"/>
  <c r="K371" i="3"/>
  <c r="K367" i="3"/>
  <c r="K363" i="3"/>
  <c r="K359" i="3"/>
  <c r="K355" i="3"/>
  <c r="K351" i="3"/>
  <c r="K347" i="3"/>
  <c r="K343" i="3"/>
  <c r="K339" i="3"/>
  <c r="K335" i="3"/>
  <c r="K331" i="3"/>
  <c r="K327" i="3"/>
  <c r="K323" i="3"/>
  <c r="K319" i="3"/>
  <c r="K315" i="3"/>
  <c r="K311" i="3"/>
  <c r="K307" i="3"/>
  <c r="K303" i="3"/>
  <c r="K299" i="3"/>
  <c r="K295" i="3"/>
  <c r="K397" i="3"/>
  <c r="K376" i="3"/>
  <c r="K360" i="3"/>
  <c r="K344" i="3"/>
  <c r="K328" i="3"/>
  <c r="K312" i="3"/>
  <c r="K296" i="3"/>
  <c r="K294" i="3"/>
  <c r="K292" i="3"/>
  <c r="K288" i="3"/>
  <c r="K284" i="3"/>
  <c r="K280" i="3"/>
  <c r="K276" i="3"/>
  <c r="K272" i="3"/>
  <c r="K268" i="3"/>
  <c r="K264" i="3"/>
  <c r="K260" i="3"/>
  <c r="K256" i="3"/>
  <c r="K252" i="3"/>
  <c r="K248" i="3"/>
  <c r="K244" i="3"/>
  <c r="K240" i="3"/>
  <c r="K236" i="3"/>
  <c r="K232" i="3"/>
  <c r="K228" i="3"/>
  <c r="K224" i="3"/>
  <c r="K413" i="3"/>
  <c r="K364" i="3"/>
  <c r="K348" i="3"/>
  <c r="K332" i="3"/>
  <c r="K316" i="3"/>
  <c r="K300" i="3"/>
  <c r="K293" i="3"/>
  <c r="K289" i="3"/>
  <c r="K285" i="3"/>
  <c r="K281" i="3"/>
  <c r="K277" i="3"/>
  <c r="K273" i="3"/>
  <c r="K269" i="3"/>
  <c r="K265" i="3"/>
  <c r="K261" i="3"/>
  <c r="K257" i="3"/>
  <c r="K253" i="3"/>
  <c r="K249" i="3"/>
  <c r="K245" i="3"/>
  <c r="K241" i="3"/>
  <c r="K237" i="3"/>
  <c r="K233" i="3"/>
  <c r="K229" i="3"/>
  <c r="K368" i="3"/>
  <c r="K352" i="3"/>
  <c r="K336" i="3"/>
  <c r="K320" i="3"/>
  <c r="K304" i="3"/>
  <c r="K290" i="3"/>
  <c r="K286" i="3"/>
  <c r="K282" i="3"/>
  <c r="K278" i="3"/>
  <c r="K274" i="3"/>
  <c r="K270" i="3"/>
  <c r="K266" i="3"/>
  <c r="K262" i="3"/>
  <c r="K258" i="3"/>
  <c r="K254" i="3"/>
  <c r="K250" i="3"/>
  <c r="K246" i="3"/>
  <c r="K242" i="3"/>
  <c r="K238" i="3"/>
  <c r="K234" i="3"/>
  <c r="K230" i="3"/>
  <c r="K226" i="3"/>
  <c r="K222" i="3"/>
  <c r="K381" i="3"/>
  <c r="K324" i="3"/>
  <c r="K283" i="3"/>
  <c r="K267" i="3"/>
  <c r="K251" i="3"/>
  <c r="K235" i="3"/>
  <c r="K221" i="3"/>
  <c r="K219" i="3"/>
  <c r="K215" i="3"/>
  <c r="K211" i="3"/>
  <c r="K207" i="3"/>
  <c r="K203" i="3"/>
  <c r="K199" i="3"/>
  <c r="K195" i="3"/>
  <c r="K191" i="3"/>
  <c r="K187" i="3"/>
  <c r="K183" i="3"/>
  <c r="K179" i="3"/>
  <c r="K175" i="3"/>
  <c r="K171" i="3"/>
  <c r="K167" i="3"/>
  <c r="K163" i="3"/>
  <c r="K159" i="3"/>
  <c r="K155" i="3"/>
  <c r="K151" i="3"/>
  <c r="K147" i="3"/>
  <c r="K340" i="3"/>
  <c r="K287" i="3"/>
  <c r="K271" i="3"/>
  <c r="K255" i="3"/>
  <c r="K239" i="3"/>
  <c r="K223" i="3"/>
  <c r="K220" i="3"/>
  <c r="K216" i="3"/>
  <c r="K212" i="3"/>
  <c r="K208" i="3"/>
  <c r="K204" i="3"/>
  <c r="K200" i="3"/>
  <c r="K196" i="3"/>
  <c r="K192" i="3"/>
  <c r="K188" i="3"/>
  <c r="K184" i="3"/>
  <c r="K180" i="3"/>
  <c r="K176" i="3"/>
  <c r="K172" i="3"/>
  <c r="K168" i="3"/>
  <c r="K164" i="3"/>
  <c r="K160" i="3"/>
  <c r="K156" i="3"/>
  <c r="K152" i="3"/>
  <c r="K356" i="3"/>
  <c r="K291" i="3"/>
  <c r="K275" i="3"/>
  <c r="K259" i="3"/>
  <c r="K243" i="3"/>
  <c r="K227" i="3"/>
  <c r="K225" i="3"/>
  <c r="K217" i="3"/>
  <c r="K213" i="3"/>
  <c r="K209" i="3"/>
  <c r="K205" i="3"/>
  <c r="K201" i="3"/>
  <c r="K197" i="3"/>
  <c r="K193" i="3"/>
  <c r="K189" i="3"/>
  <c r="K185" i="3"/>
  <c r="K181" i="3"/>
  <c r="K177" i="3"/>
  <c r="K173" i="3"/>
  <c r="K169" i="3"/>
  <c r="K165" i="3"/>
  <c r="K161" i="3"/>
  <c r="K157" i="3"/>
  <c r="K153" i="3"/>
  <c r="K149" i="3"/>
  <c r="K145" i="3"/>
  <c r="K308" i="3"/>
  <c r="K279" i="3"/>
  <c r="K218" i="3"/>
  <c r="K202" i="3"/>
  <c r="K186" i="3"/>
  <c r="K170" i="3"/>
  <c r="K154" i="3"/>
  <c r="K148" i="3"/>
  <c r="K144" i="3"/>
  <c r="K140" i="3"/>
  <c r="K136" i="3"/>
  <c r="K132" i="3"/>
  <c r="K128" i="3"/>
  <c r="K124" i="3"/>
  <c r="K120" i="3"/>
  <c r="K116" i="3"/>
  <c r="K112" i="3"/>
  <c r="K108" i="3"/>
  <c r="K104" i="3"/>
  <c r="K100" i="3"/>
  <c r="K96" i="3"/>
  <c r="K92" i="3"/>
  <c r="K88" i="3"/>
  <c r="K84" i="3"/>
  <c r="K80" i="3"/>
  <c r="K76" i="3"/>
  <c r="K72" i="3"/>
  <c r="K68" i="3"/>
  <c r="K64" i="3"/>
  <c r="K60" i="3"/>
  <c r="K56" i="3"/>
  <c r="K52" i="3"/>
  <c r="K48" i="3"/>
  <c r="K44" i="3"/>
  <c r="K40" i="3"/>
  <c r="K36" i="3"/>
  <c r="K32" i="3"/>
  <c r="K28" i="3"/>
  <c r="K24" i="3"/>
  <c r="K20" i="3"/>
  <c r="K16" i="3"/>
  <c r="K12" i="3"/>
  <c r="K372" i="3"/>
  <c r="K231" i="3"/>
  <c r="K206" i="3"/>
  <c r="K190" i="3"/>
  <c r="K174" i="3"/>
  <c r="K158" i="3"/>
  <c r="K141" i="3"/>
  <c r="K137" i="3"/>
  <c r="K133" i="3"/>
  <c r="K129" i="3"/>
  <c r="K125" i="3"/>
  <c r="K121" i="3"/>
  <c r="K117" i="3"/>
  <c r="K113" i="3"/>
  <c r="K109" i="3"/>
  <c r="K105" i="3"/>
  <c r="K101" i="3"/>
  <c r="K97" i="3"/>
  <c r="K93" i="3"/>
  <c r="K89" i="3"/>
  <c r="K85" i="3"/>
  <c r="K81" i="3"/>
  <c r="K77" i="3"/>
  <c r="K73" i="3"/>
  <c r="K69" i="3"/>
  <c r="K65" i="3"/>
  <c r="K61" i="3"/>
  <c r="K57" i="3"/>
  <c r="K53" i="3"/>
  <c r="K49" i="3"/>
  <c r="K45" i="3"/>
  <c r="K41" i="3"/>
  <c r="K37" i="3"/>
  <c r="K33" i="3"/>
  <c r="K29" i="3"/>
  <c r="K25" i="3"/>
  <c r="K21" i="3"/>
  <c r="K17" i="3"/>
  <c r="K13" i="3"/>
  <c r="K9" i="3"/>
  <c r="K8" i="3"/>
  <c r="K6" i="3"/>
  <c r="K4" i="3"/>
  <c r="K247" i="3"/>
  <c r="K210" i="3"/>
  <c r="K194" i="3"/>
  <c r="K178" i="3"/>
  <c r="K162" i="3"/>
  <c r="K142" i="3"/>
  <c r="K138" i="3"/>
  <c r="K134" i="3"/>
  <c r="K130" i="3"/>
  <c r="K126" i="3"/>
  <c r="K122" i="3"/>
  <c r="K118" i="3"/>
  <c r="K114" i="3"/>
  <c r="K110" i="3"/>
  <c r="K106" i="3"/>
  <c r="K102" i="3"/>
  <c r="K98" i="3"/>
  <c r="K94" i="3"/>
  <c r="K90" i="3"/>
  <c r="K86" i="3"/>
  <c r="K82" i="3"/>
  <c r="K78" i="3"/>
  <c r="K74" i="3"/>
  <c r="K70" i="3"/>
  <c r="K66" i="3"/>
  <c r="K62" i="3"/>
  <c r="K58" i="3"/>
  <c r="K54" i="3"/>
  <c r="K50" i="3"/>
  <c r="K46" i="3"/>
  <c r="K42" i="3"/>
  <c r="K38" i="3"/>
  <c r="K34" i="3"/>
  <c r="K30" i="3"/>
  <c r="K26" i="3"/>
  <c r="K22" i="3"/>
  <c r="K18" i="3"/>
  <c r="K14" i="3"/>
  <c r="K10" i="3"/>
  <c r="K263" i="3"/>
  <c r="K214" i="3"/>
  <c r="K198" i="3"/>
  <c r="K182" i="3"/>
  <c r="K166" i="3"/>
  <c r="K150" i="3"/>
  <c r="K146" i="3"/>
  <c r="K139" i="3"/>
  <c r="K123" i="3"/>
  <c r="K107" i="3"/>
  <c r="K91" i="3"/>
  <c r="K75" i="3"/>
  <c r="K59" i="3"/>
  <c r="K43" i="3"/>
  <c r="K27" i="3"/>
  <c r="K11" i="3"/>
  <c r="K143" i="3"/>
  <c r="K127" i="3"/>
  <c r="K111" i="3"/>
  <c r="K95" i="3"/>
  <c r="K79" i="3"/>
  <c r="K63" i="3"/>
  <c r="K47" i="3"/>
  <c r="K31" i="3"/>
  <c r="K15" i="3"/>
  <c r="K131" i="3"/>
  <c r="K115" i="3"/>
  <c r="K99" i="3"/>
  <c r="K83" i="3"/>
  <c r="K67" i="3"/>
  <c r="K51" i="3"/>
  <c r="K35" i="3"/>
  <c r="K19" i="3"/>
  <c r="K7" i="3"/>
  <c r="K5" i="3"/>
  <c r="K135" i="3"/>
  <c r="K119" i="3"/>
  <c r="K103" i="3"/>
  <c r="K87" i="3"/>
  <c r="K71" i="3"/>
  <c r="K55" i="3"/>
  <c r="K39" i="3"/>
  <c r="K23" i="3"/>
  <c r="Q8" i="3"/>
  <c r="O423" i="3" s="1"/>
  <c r="E8" i="3"/>
  <c r="C424" i="3" s="1"/>
  <c r="C53" i="3" l="1"/>
  <c r="C49" i="3"/>
  <c r="C29" i="3"/>
  <c r="C9" i="3"/>
  <c r="C137" i="3"/>
  <c r="C16" i="3"/>
  <c r="C48" i="3"/>
  <c r="C80" i="3"/>
  <c r="C112" i="3"/>
  <c r="C144" i="3"/>
  <c r="C6" i="3"/>
  <c r="C35" i="3"/>
  <c r="C67" i="3"/>
  <c r="C99" i="3"/>
  <c r="C131" i="3"/>
  <c r="C204" i="3"/>
  <c r="C30" i="3"/>
  <c r="C62" i="3"/>
  <c r="C94" i="3"/>
  <c r="C110" i="3"/>
  <c r="C142" i="3"/>
  <c r="C168" i="3"/>
  <c r="C225" i="3"/>
  <c r="C171" i="3"/>
  <c r="C187" i="3"/>
  <c r="C203" i="3"/>
  <c r="C219" i="3"/>
  <c r="C273" i="3"/>
  <c r="C154" i="3"/>
  <c r="C170" i="3"/>
  <c r="C186" i="3"/>
  <c r="C202" i="3"/>
  <c r="C218" i="3"/>
  <c r="C269" i="3"/>
  <c r="C153" i="3"/>
  <c r="C169" i="3"/>
  <c r="C185" i="3"/>
  <c r="C201" i="3"/>
  <c r="C217" i="3"/>
  <c r="C281" i="3"/>
  <c r="C228" i="3"/>
  <c r="C244" i="3"/>
  <c r="C260" i="3"/>
  <c r="C276" i="3"/>
  <c r="C292" i="3"/>
  <c r="C350" i="3"/>
  <c r="C231" i="3"/>
  <c r="C247" i="3"/>
  <c r="C263" i="3"/>
  <c r="C279" i="3"/>
  <c r="C294" i="3"/>
  <c r="C346" i="3"/>
  <c r="C222" i="3"/>
  <c r="C238" i="3"/>
  <c r="C254" i="3"/>
  <c r="C270" i="3"/>
  <c r="C286" i="3"/>
  <c r="C342" i="3"/>
  <c r="C297" i="3"/>
  <c r="C313" i="3"/>
  <c r="C329" i="3"/>
  <c r="C345" i="3"/>
  <c r="C361" i="3"/>
  <c r="C377" i="3"/>
  <c r="C296" i="3"/>
  <c r="C312" i="3"/>
  <c r="C328" i="3"/>
  <c r="C344" i="3"/>
  <c r="C360" i="3"/>
  <c r="C376" i="3"/>
  <c r="C295" i="3"/>
  <c r="C311" i="3"/>
  <c r="C327" i="3"/>
  <c r="C343" i="3"/>
  <c r="C359" i="3"/>
  <c r="C375" i="3"/>
  <c r="C382" i="3"/>
  <c r="C398" i="3"/>
  <c r="C414" i="3"/>
  <c r="C381" i="3"/>
  <c r="C397" i="3"/>
  <c r="C413" i="3"/>
  <c r="C412" i="3"/>
  <c r="O4" i="3"/>
  <c r="O64" i="3"/>
  <c r="O128" i="3"/>
  <c r="O44" i="3"/>
  <c r="O108" i="3"/>
  <c r="O24" i="3"/>
  <c r="O88" i="3"/>
  <c r="O20" i="3"/>
  <c r="O84" i="3"/>
  <c r="O144" i="3"/>
  <c r="O191" i="3"/>
  <c r="O11" i="3"/>
  <c r="O27" i="3"/>
  <c r="O43" i="3"/>
  <c r="O59" i="3"/>
  <c r="O75" i="3"/>
  <c r="O91" i="3"/>
  <c r="O107" i="3"/>
  <c r="O123" i="3"/>
  <c r="O139" i="3"/>
  <c r="O171" i="3"/>
  <c r="O256" i="3"/>
  <c r="O14" i="3"/>
  <c r="O30" i="3"/>
  <c r="O46" i="3"/>
  <c r="O62" i="3"/>
  <c r="O78" i="3"/>
  <c r="O94" i="3"/>
  <c r="O110" i="3"/>
  <c r="O126" i="3"/>
  <c r="O142" i="3"/>
  <c r="O199" i="3"/>
  <c r="O13" i="3"/>
  <c r="O29" i="3"/>
  <c r="O45" i="3"/>
  <c r="O61" i="3"/>
  <c r="O77" i="3"/>
  <c r="O93" i="3"/>
  <c r="O109" i="3"/>
  <c r="O125" i="3"/>
  <c r="O141" i="3"/>
  <c r="O211" i="3"/>
  <c r="O150" i="3"/>
  <c r="O166" i="3"/>
  <c r="O182" i="3"/>
  <c r="O198" i="3"/>
  <c r="O214" i="3"/>
  <c r="O268" i="3"/>
  <c r="O149" i="3"/>
  <c r="O165" i="3"/>
  <c r="O181" i="3"/>
  <c r="O197" i="3"/>
  <c r="O213" i="3"/>
  <c r="O248" i="3"/>
  <c r="O148" i="3"/>
  <c r="O164" i="3"/>
  <c r="O180" i="3"/>
  <c r="O196" i="3"/>
  <c r="O212" i="3"/>
  <c r="O228" i="3"/>
  <c r="O292" i="3"/>
  <c r="O231" i="3"/>
  <c r="O247" i="3"/>
  <c r="O263" i="3"/>
  <c r="O279" i="3"/>
  <c r="O297" i="3"/>
  <c r="O361" i="3"/>
  <c r="O234" i="3"/>
  <c r="O250" i="3"/>
  <c r="O266" i="3"/>
  <c r="O282" i="3"/>
  <c r="O325" i="3"/>
  <c r="O422" i="3"/>
  <c r="O233" i="3"/>
  <c r="O249" i="3"/>
  <c r="O265" i="3"/>
  <c r="O281" i="3"/>
  <c r="O305" i="3"/>
  <c r="O369" i="3"/>
  <c r="O304" i="3"/>
  <c r="O320" i="3"/>
  <c r="O336" i="3"/>
  <c r="O352" i="3"/>
  <c r="O368" i="3"/>
  <c r="O402" i="3"/>
  <c r="O303" i="3"/>
  <c r="O319" i="3"/>
  <c r="O335" i="3"/>
  <c r="O351" i="3"/>
  <c r="O367" i="3"/>
  <c r="O398" i="3"/>
  <c r="O302" i="3"/>
  <c r="O318" i="3"/>
  <c r="O334" i="3"/>
  <c r="O350" i="3"/>
  <c r="O366" i="3"/>
  <c r="O394" i="3"/>
  <c r="O385" i="3"/>
  <c r="O401" i="3"/>
  <c r="O417" i="3"/>
  <c r="O384" i="3"/>
  <c r="O400" i="3"/>
  <c r="O416" i="3"/>
  <c r="O383" i="3"/>
  <c r="O399" i="3"/>
  <c r="O415" i="3"/>
  <c r="S9" i="3"/>
  <c r="S73" i="3"/>
  <c r="S137" i="3"/>
  <c r="S69" i="3"/>
  <c r="S133" i="3"/>
  <c r="S49" i="3"/>
  <c r="S113" i="3"/>
  <c r="S45" i="3"/>
  <c r="S109" i="3"/>
  <c r="S152" i="3"/>
  <c r="S216" i="3"/>
  <c r="S16" i="3"/>
  <c r="S32" i="3"/>
  <c r="S48" i="3"/>
  <c r="S64" i="3"/>
  <c r="S80" i="3"/>
  <c r="S96" i="3"/>
  <c r="S112" i="3"/>
  <c r="S128" i="3"/>
  <c r="S144" i="3"/>
  <c r="S196" i="3"/>
  <c r="S4" i="3"/>
  <c r="S15" i="3"/>
  <c r="S31" i="3"/>
  <c r="S47" i="3"/>
  <c r="S63" i="3"/>
  <c r="S79" i="3"/>
  <c r="S95" i="3"/>
  <c r="S111" i="3"/>
  <c r="S127" i="3"/>
  <c r="S143" i="3"/>
  <c r="S208" i="3"/>
  <c r="S18" i="3"/>
  <c r="S34" i="3"/>
  <c r="S50" i="3"/>
  <c r="S66" i="3"/>
  <c r="S82" i="3"/>
  <c r="S98" i="3"/>
  <c r="S114" i="3"/>
  <c r="S130" i="3"/>
  <c r="S156" i="3"/>
  <c r="S220" i="3"/>
  <c r="S155" i="3"/>
  <c r="S171" i="3"/>
  <c r="S187" i="3"/>
  <c r="S203" i="3"/>
  <c r="S219" i="3"/>
  <c r="S277" i="3"/>
  <c r="S399" i="3"/>
  <c r="S162" i="3"/>
  <c r="S178" i="3"/>
  <c r="S194" i="3"/>
  <c r="S210" i="3"/>
  <c r="S241" i="3"/>
  <c r="S294" i="3"/>
  <c r="S153" i="3"/>
  <c r="S169" i="3"/>
  <c r="S185" i="3"/>
  <c r="S201" i="3"/>
  <c r="S217" i="3"/>
  <c r="S269" i="3"/>
  <c r="S228" i="3"/>
  <c r="S244" i="3"/>
  <c r="S260" i="3"/>
  <c r="S276" i="3"/>
  <c r="S292" i="3"/>
  <c r="S354" i="3"/>
  <c r="S231" i="3"/>
  <c r="S247" i="3"/>
  <c r="S263" i="3"/>
  <c r="S279" i="3"/>
  <c r="S302" i="3"/>
  <c r="S366" i="3"/>
  <c r="S234" i="3"/>
  <c r="S250" i="3"/>
  <c r="S266" i="3"/>
  <c r="S282" i="3"/>
  <c r="S314" i="3"/>
  <c r="S415" i="3"/>
  <c r="S309" i="3"/>
  <c r="S325" i="3"/>
  <c r="S341" i="3"/>
  <c r="S357" i="3"/>
  <c r="S373" i="3"/>
  <c r="S411" i="3"/>
  <c r="S308" i="3"/>
  <c r="S324" i="3"/>
  <c r="S340" i="3"/>
  <c r="S356" i="3"/>
  <c r="S372" i="3"/>
  <c r="S423" i="3"/>
  <c r="S307" i="3"/>
  <c r="S323" i="3"/>
  <c r="S339" i="3"/>
  <c r="S355" i="3"/>
  <c r="S371" i="3"/>
  <c r="S419" i="3"/>
  <c r="S390" i="3"/>
  <c r="S406" i="3"/>
  <c r="S422" i="3"/>
  <c r="S389" i="3"/>
  <c r="S405" i="3"/>
  <c r="S421" i="3"/>
  <c r="S388" i="3"/>
  <c r="S404" i="3"/>
  <c r="S420" i="3"/>
  <c r="C7" i="3"/>
  <c r="C69" i="3"/>
  <c r="C133" i="3"/>
  <c r="C65" i="3"/>
  <c r="C129" i="3"/>
  <c r="C45" i="3"/>
  <c r="C109" i="3"/>
  <c r="C25" i="3"/>
  <c r="C89" i="3"/>
  <c r="C164" i="3"/>
  <c r="C245" i="3"/>
  <c r="C20" i="3"/>
  <c r="C36" i="3"/>
  <c r="C52" i="3"/>
  <c r="C68" i="3"/>
  <c r="C84" i="3"/>
  <c r="C100" i="3"/>
  <c r="C116" i="3"/>
  <c r="C132" i="3"/>
  <c r="C160" i="3"/>
  <c r="C229" i="3"/>
  <c r="C8" i="3"/>
  <c r="C23" i="3"/>
  <c r="C39" i="3"/>
  <c r="C55" i="3"/>
  <c r="C71" i="3"/>
  <c r="C87" i="3"/>
  <c r="C103" i="3"/>
  <c r="C119" i="3"/>
  <c r="C135" i="3"/>
  <c r="C156" i="3"/>
  <c r="C220" i="3"/>
  <c r="C18" i="3"/>
  <c r="C34" i="3"/>
  <c r="C50" i="3"/>
  <c r="C66" i="3"/>
  <c r="C82" i="3"/>
  <c r="C98" i="3"/>
  <c r="C114" i="3"/>
  <c r="C130" i="3"/>
  <c r="C145" i="3"/>
  <c r="C184" i="3"/>
  <c r="C261" i="3"/>
  <c r="C159" i="3"/>
  <c r="C175" i="3"/>
  <c r="C191" i="3"/>
  <c r="C207" i="3"/>
  <c r="C223" i="3"/>
  <c r="C289" i="3"/>
  <c r="C158" i="3"/>
  <c r="C174" i="3"/>
  <c r="C190" i="3"/>
  <c r="C206" i="3"/>
  <c r="C221" i="3"/>
  <c r="C285" i="3"/>
  <c r="C157" i="3"/>
  <c r="C173" i="3"/>
  <c r="C189" i="3"/>
  <c r="C205" i="3"/>
  <c r="C233" i="3"/>
  <c r="C306" i="3"/>
  <c r="C232" i="3"/>
  <c r="C248" i="3"/>
  <c r="C264" i="3"/>
  <c r="C280" i="3"/>
  <c r="C302" i="3"/>
  <c r="C366" i="3"/>
  <c r="C235" i="3"/>
  <c r="C251" i="3"/>
  <c r="C267" i="3"/>
  <c r="C283" i="3"/>
  <c r="C298" i="3"/>
  <c r="C362" i="3"/>
  <c r="C226" i="3"/>
  <c r="C242" i="3"/>
  <c r="C258" i="3"/>
  <c r="C274" i="3"/>
  <c r="C290" i="3"/>
  <c r="C358" i="3"/>
  <c r="C301" i="3"/>
  <c r="C317" i="3"/>
  <c r="C333" i="3"/>
  <c r="C349" i="3"/>
  <c r="C365" i="3"/>
  <c r="C391" i="3"/>
  <c r="C300" i="3"/>
  <c r="C316" i="3"/>
  <c r="C332" i="3"/>
  <c r="C348" i="3"/>
  <c r="C364" i="3"/>
  <c r="C387" i="3"/>
  <c r="C299" i="3"/>
  <c r="C315" i="3"/>
  <c r="C331" i="3"/>
  <c r="C347" i="3"/>
  <c r="C363" i="3"/>
  <c r="C383" i="3"/>
  <c r="C386" i="3"/>
  <c r="C402" i="3"/>
  <c r="C418" i="3"/>
  <c r="C385" i="3"/>
  <c r="C401" i="3"/>
  <c r="C417" i="3"/>
  <c r="C384" i="3"/>
  <c r="C400" i="3"/>
  <c r="C416" i="3"/>
  <c r="C380" i="3"/>
  <c r="O16" i="3"/>
  <c r="O80" i="3"/>
  <c r="O8" i="3"/>
  <c r="O60" i="3"/>
  <c r="O124" i="3"/>
  <c r="O40" i="3"/>
  <c r="O104" i="3"/>
  <c r="O36" i="3"/>
  <c r="O100" i="3"/>
  <c r="O147" i="3"/>
  <c r="O207" i="3"/>
  <c r="O15" i="3"/>
  <c r="O31" i="3"/>
  <c r="O47" i="3"/>
  <c r="O63" i="3"/>
  <c r="O79" i="3"/>
  <c r="O95" i="3"/>
  <c r="O111" i="3"/>
  <c r="O127" i="3"/>
  <c r="O143" i="3"/>
  <c r="O187" i="3"/>
  <c r="O5" i="3"/>
  <c r="O18" i="3"/>
  <c r="O34" i="3"/>
  <c r="O50" i="3"/>
  <c r="O66" i="3"/>
  <c r="O82" i="3"/>
  <c r="O98" i="3"/>
  <c r="O114" i="3"/>
  <c r="O130" i="3"/>
  <c r="O151" i="3"/>
  <c r="O215" i="3"/>
  <c r="O17" i="3"/>
  <c r="O33" i="3"/>
  <c r="O49" i="3"/>
  <c r="O65" i="3"/>
  <c r="O81" i="3"/>
  <c r="O97" i="3"/>
  <c r="O113" i="3"/>
  <c r="O129" i="3"/>
  <c r="O163" i="3"/>
  <c r="O288" i="3"/>
  <c r="O154" i="3"/>
  <c r="O170" i="3"/>
  <c r="O186" i="3"/>
  <c r="O202" i="3"/>
  <c r="O218" i="3"/>
  <c r="O284" i="3"/>
  <c r="O153" i="3"/>
  <c r="O169" i="3"/>
  <c r="O185" i="3"/>
  <c r="O201" i="3"/>
  <c r="O217" i="3"/>
  <c r="O264" i="3"/>
  <c r="O152" i="3"/>
  <c r="O168" i="3"/>
  <c r="O184" i="3"/>
  <c r="O200" i="3"/>
  <c r="O216" i="3"/>
  <c r="O244" i="3"/>
  <c r="O333" i="3"/>
  <c r="O235" i="3"/>
  <c r="O251" i="3"/>
  <c r="O267" i="3"/>
  <c r="O283" i="3"/>
  <c r="O313" i="3"/>
  <c r="O377" i="3"/>
  <c r="O238" i="3"/>
  <c r="O254" i="3"/>
  <c r="O270" i="3"/>
  <c r="O286" i="3"/>
  <c r="O341" i="3"/>
  <c r="O221" i="3"/>
  <c r="O237" i="3"/>
  <c r="O253" i="3"/>
  <c r="O269" i="3"/>
  <c r="O285" i="3"/>
  <c r="O321" i="3"/>
  <c r="O406" i="3"/>
  <c r="O308" i="3"/>
  <c r="O324" i="3"/>
  <c r="O340" i="3"/>
  <c r="O356" i="3"/>
  <c r="O372" i="3"/>
  <c r="O418" i="3"/>
  <c r="O307" i="3"/>
  <c r="O323" i="3"/>
  <c r="O339" i="3"/>
  <c r="O355" i="3"/>
  <c r="O371" i="3"/>
  <c r="O414" i="3"/>
  <c r="O306" i="3"/>
  <c r="O322" i="3"/>
  <c r="O338" i="3"/>
  <c r="O354" i="3"/>
  <c r="O370" i="3"/>
  <c r="O410" i="3"/>
  <c r="O389" i="3"/>
  <c r="O405" i="3"/>
  <c r="O421" i="3"/>
  <c r="O388" i="3"/>
  <c r="O404" i="3"/>
  <c r="O420" i="3"/>
  <c r="O387" i="3"/>
  <c r="O403" i="3"/>
  <c r="O419" i="3"/>
  <c r="S25" i="3"/>
  <c r="S89" i="3"/>
  <c r="S21" i="3"/>
  <c r="S85" i="3"/>
  <c r="S7" i="3"/>
  <c r="S65" i="3"/>
  <c r="S129" i="3"/>
  <c r="S61" i="3"/>
  <c r="S125" i="3"/>
  <c r="S168" i="3"/>
  <c r="S221" i="3"/>
  <c r="S20" i="3"/>
  <c r="S36" i="3"/>
  <c r="S52" i="3"/>
  <c r="S68" i="3"/>
  <c r="S84" i="3"/>
  <c r="S100" i="3"/>
  <c r="S116" i="3"/>
  <c r="S132" i="3"/>
  <c r="S146" i="3"/>
  <c r="S212" i="3"/>
  <c r="S6" i="3"/>
  <c r="S19" i="3"/>
  <c r="S35" i="3"/>
  <c r="S51" i="3"/>
  <c r="S67" i="3"/>
  <c r="S83" i="3"/>
  <c r="S99" i="3"/>
  <c r="S115" i="3"/>
  <c r="S131" i="3"/>
  <c r="S160" i="3"/>
  <c r="S249" i="3"/>
  <c r="S22" i="3"/>
  <c r="S38" i="3"/>
  <c r="S54" i="3"/>
  <c r="S70" i="3"/>
  <c r="S86" i="3"/>
  <c r="S102" i="3"/>
  <c r="S118" i="3"/>
  <c r="S134" i="3"/>
  <c r="S172" i="3"/>
  <c r="S233" i="3"/>
  <c r="S159" i="3"/>
  <c r="S175" i="3"/>
  <c r="S191" i="3"/>
  <c r="S207" i="3"/>
  <c r="S229" i="3"/>
  <c r="S293" i="3"/>
  <c r="S150" i="3"/>
  <c r="S166" i="3"/>
  <c r="S182" i="3"/>
  <c r="S198" i="3"/>
  <c r="S214" i="3"/>
  <c r="S257" i="3"/>
  <c r="S358" i="3"/>
  <c r="S157" i="3"/>
  <c r="S173" i="3"/>
  <c r="S189" i="3"/>
  <c r="S205" i="3"/>
  <c r="S223" i="3"/>
  <c r="S285" i="3"/>
  <c r="S232" i="3"/>
  <c r="S248" i="3"/>
  <c r="S264" i="3"/>
  <c r="S280" i="3"/>
  <c r="S306" i="3"/>
  <c r="S370" i="3"/>
  <c r="S235" i="3"/>
  <c r="S251" i="3"/>
  <c r="S267" i="3"/>
  <c r="S283" i="3"/>
  <c r="S318" i="3"/>
  <c r="S222" i="3"/>
  <c r="S238" i="3"/>
  <c r="S254" i="3"/>
  <c r="S270" i="3"/>
  <c r="S286" i="3"/>
  <c r="S330" i="3"/>
  <c r="S297" i="3"/>
  <c r="S313" i="3"/>
  <c r="S329" i="3"/>
  <c r="S345" i="3"/>
  <c r="S361" i="3"/>
  <c r="S377" i="3"/>
  <c r="S296" i="3"/>
  <c r="S312" i="3"/>
  <c r="S328" i="3"/>
  <c r="S344" i="3"/>
  <c r="S360" i="3"/>
  <c r="S376" i="3"/>
  <c r="S295" i="3"/>
  <c r="S311" i="3"/>
  <c r="S327" i="3"/>
  <c r="S343" i="3"/>
  <c r="S359" i="3"/>
  <c r="S375" i="3"/>
  <c r="S378" i="3"/>
  <c r="S394" i="3"/>
  <c r="S410" i="3"/>
  <c r="S426" i="3"/>
  <c r="S393" i="3"/>
  <c r="S409" i="3"/>
  <c r="S425" i="3"/>
  <c r="S392" i="3"/>
  <c r="S408" i="3"/>
  <c r="S424" i="3"/>
  <c r="C21" i="3"/>
  <c r="C85" i="3"/>
  <c r="C17" i="3"/>
  <c r="C81" i="3"/>
  <c r="C5" i="3"/>
  <c r="C61" i="3"/>
  <c r="C125" i="3"/>
  <c r="C41" i="3"/>
  <c r="C105" i="3"/>
  <c r="C180" i="3"/>
  <c r="C354" i="3"/>
  <c r="C24" i="3"/>
  <c r="C40" i="3"/>
  <c r="C56" i="3"/>
  <c r="C72" i="3"/>
  <c r="C88" i="3"/>
  <c r="C104" i="3"/>
  <c r="C120" i="3"/>
  <c r="C136" i="3"/>
  <c r="C176" i="3"/>
  <c r="C293" i="3"/>
  <c r="C11" i="3"/>
  <c r="C27" i="3"/>
  <c r="C43" i="3"/>
  <c r="C59" i="3"/>
  <c r="C75" i="3"/>
  <c r="C91" i="3"/>
  <c r="C107" i="3"/>
  <c r="C123" i="3"/>
  <c r="C139" i="3"/>
  <c r="C172" i="3"/>
  <c r="C277" i="3"/>
  <c r="C22" i="3"/>
  <c r="C38" i="3"/>
  <c r="C54" i="3"/>
  <c r="C70" i="3"/>
  <c r="C86" i="3"/>
  <c r="C102" i="3"/>
  <c r="C118" i="3"/>
  <c r="C134" i="3"/>
  <c r="C146" i="3"/>
  <c r="C200" i="3"/>
  <c r="C147" i="3"/>
  <c r="C163" i="3"/>
  <c r="C179" i="3"/>
  <c r="C195" i="3"/>
  <c r="C211" i="3"/>
  <c r="C241" i="3"/>
  <c r="C338" i="3"/>
  <c r="C162" i="3"/>
  <c r="C178" i="3"/>
  <c r="C194" i="3"/>
  <c r="C210" i="3"/>
  <c r="C237" i="3"/>
  <c r="C322" i="3"/>
  <c r="C161" i="3"/>
  <c r="C177" i="3"/>
  <c r="C193" i="3"/>
  <c r="C209" i="3"/>
  <c r="C249" i="3"/>
  <c r="C370" i="3"/>
  <c r="C236" i="3"/>
  <c r="C252" i="3"/>
  <c r="C268" i="3"/>
  <c r="C284" i="3"/>
  <c r="C318" i="3"/>
  <c r="C411" i="3"/>
  <c r="C239" i="3"/>
  <c r="C255" i="3"/>
  <c r="C271" i="3"/>
  <c r="C287" i="3"/>
  <c r="C314" i="3"/>
  <c r="C378" i="3"/>
  <c r="C230" i="3"/>
  <c r="C246" i="3"/>
  <c r="C262" i="3"/>
  <c r="C278" i="3"/>
  <c r="C310" i="3"/>
  <c r="C374" i="3"/>
  <c r="C305" i="3"/>
  <c r="C321" i="3"/>
  <c r="C337" i="3"/>
  <c r="C353" i="3"/>
  <c r="C369" i="3"/>
  <c r="C407" i="3"/>
  <c r="C304" i="3"/>
  <c r="C320" i="3"/>
  <c r="C336" i="3"/>
  <c r="C352" i="3"/>
  <c r="C368" i="3"/>
  <c r="C403" i="3"/>
  <c r="C303" i="3"/>
  <c r="C319" i="3"/>
  <c r="C335" i="3"/>
  <c r="C351" i="3"/>
  <c r="C367" i="3"/>
  <c r="C399" i="3"/>
  <c r="C390" i="3"/>
  <c r="C406" i="3"/>
  <c r="C422" i="3"/>
  <c r="C389" i="3"/>
  <c r="C405" i="3"/>
  <c r="C421" i="3"/>
  <c r="C388" i="3"/>
  <c r="C404" i="3"/>
  <c r="C420" i="3"/>
  <c r="C117" i="3"/>
  <c r="C113" i="3"/>
  <c r="C93" i="3"/>
  <c r="C73" i="3"/>
  <c r="C212" i="3"/>
  <c r="C32" i="3"/>
  <c r="C64" i="3"/>
  <c r="C96" i="3"/>
  <c r="C128" i="3"/>
  <c r="C208" i="3"/>
  <c r="C19" i="3"/>
  <c r="C51" i="3"/>
  <c r="C83" i="3"/>
  <c r="C115" i="3"/>
  <c r="C148" i="3"/>
  <c r="C14" i="3"/>
  <c r="C46" i="3"/>
  <c r="C78" i="3"/>
  <c r="C126" i="3"/>
  <c r="C155" i="3"/>
  <c r="C396" i="3"/>
  <c r="O32" i="3"/>
  <c r="O96" i="3"/>
  <c r="O12" i="3"/>
  <c r="O76" i="3"/>
  <c r="O140" i="3"/>
  <c r="O56" i="3"/>
  <c r="O120" i="3"/>
  <c r="O52" i="3"/>
  <c r="O116" i="3"/>
  <c r="O159" i="3"/>
  <c r="O272" i="3"/>
  <c r="O19" i="3"/>
  <c r="O35" i="3"/>
  <c r="O51" i="3"/>
  <c r="O67" i="3"/>
  <c r="O83" i="3"/>
  <c r="O99" i="3"/>
  <c r="O115" i="3"/>
  <c r="O131" i="3"/>
  <c r="O145" i="3"/>
  <c r="O203" i="3"/>
  <c r="O7" i="3"/>
  <c r="O22" i="3"/>
  <c r="O38" i="3"/>
  <c r="O54" i="3"/>
  <c r="O70" i="3"/>
  <c r="O86" i="3"/>
  <c r="O102" i="3"/>
  <c r="O118" i="3"/>
  <c r="O134" i="3"/>
  <c r="O167" i="3"/>
  <c r="O240" i="3"/>
  <c r="O21" i="3"/>
  <c r="O37" i="3"/>
  <c r="O53" i="3"/>
  <c r="O69" i="3"/>
  <c r="O85" i="3"/>
  <c r="O101" i="3"/>
  <c r="O117" i="3"/>
  <c r="O133" i="3"/>
  <c r="O179" i="3"/>
  <c r="O390" i="3"/>
  <c r="O158" i="3"/>
  <c r="O174" i="3"/>
  <c r="O190" i="3"/>
  <c r="O206" i="3"/>
  <c r="O236" i="3"/>
  <c r="O301" i="3"/>
  <c r="O157" i="3"/>
  <c r="O173" i="3"/>
  <c r="O189" i="3"/>
  <c r="O205" i="3"/>
  <c r="O224" i="3"/>
  <c r="O280" i="3"/>
  <c r="O156" i="3"/>
  <c r="O172" i="3"/>
  <c r="O188" i="3"/>
  <c r="O204" i="3"/>
  <c r="O220" i="3"/>
  <c r="O260" i="3"/>
  <c r="O223" i="3"/>
  <c r="O239" i="3"/>
  <c r="O255" i="3"/>
  <c r="O271" i="3"/>
  <c r="O287" i="3"/>
  <c r="O329" i="3"/>
  <c r="O226" i="3"/>
  <c r="O242" i="3"/>
  <c r="O258" i="3"/>
  <c r="O274" i="3"/>
  <c r="O290" i="3"/>
  <c r="O357" i="3"/>
  <c r="O225" i="3"/>
  <c r="O241" i="3"/>
  <c r="O257" i="3"/>
  <c r="O273" i="3"/>
  <c r="O289" i="3"/>
  <c r="O337" i="3"/>
  <c r="O296" i="3"/>
  <c r="O312" i="3"/>
  <c r="O328" i="3"/>
  <c r="O344" i="3"/>
  <c r="O360" i="3"/>
  <c r="O376" i="3"/>
  <c r="O295" i="3"/>
  <c r="O311" i="3"/>
  <c r="O327" i="3"/>
  <c r="O343" i="3"/>
  <c r="O359" i="3"/>
  <c r="O375" i="3"/>
  <c r="O294" i="3"/>
  <c r="O310" i="3"/>
  <c r="O326" i="3"/>
  <c r="O342" i="3"/>
  <c r="O358" i="3"/>
  <c r="O374" i="3"/>
  <c r="O426" i="3"/>
  <c r="O393" i="3"/>
  <c r="O409" i="3"/>
  <c r="O425" i="3"/>
  <c r="O392" i="3"/>
  <c r="O408" i="3"/>
  <c r="O424" i="3"/>
  <c r="O391" i="3"/>
  <c r="O407" i="3"/>
  <c r="S41" i="3"/>
  <c r="S105" i="3"/>
  <c r="S37" i="3"/>
  <c r="S101" i="3"/>
  <c r="S17" i="3"/>
  <c r="S81" i="3"/>
  <c r="S13" i="3"/>
  <c r="S77" i="3"/>
  <c r="S141" i="3"/>
  <c r="S184" i="3"/>
  <c r="S281" i="3"/>
  <c r="S24" i="3"/>
  <c r="S40" i="3"/>
  <c r="S56" i="3"/>
  <c r="S72" i="3"/>
  <c r="S88" i="3"/>
  <c r="S104" i="3"/>
  <c r="S120" i="3"/>
  <c r="S136" i="3"/>
  <c r="S164" i="3"/>
  <c r="S265" i="3"/>
  <c r="S8" i="3"/>
  <c r="S23" i="3"/>
  <c r="S39" i="3"/>
  <c r="S55" i="3"/>
  <c r="S71" i="3"/>
  <c r="S87" i="3"/>
  <c r="S103" i="3"/>
  <c r="S119" i="3"/>
  <c r="S135" i="3"/>
  <c r="S176" i="3"/>
  <c r="S10" i="3"/>
  <c r="S26" i="3"/>
  <c r="S42" i="3"/>
  <c r="S58" i="3"/>
  <c r="S74" i="3"/>
  <c r="S90" i="3"/>
  <c r="S106" i="3"/>
  <c r="S122" i="3"/>
  <c r="S138" i="3"/>
  <c r="S188" i="3"/>
  <c r="S147" i="3"/>
  <c r="S163" i="3"/>
  <c r="S179" i="3"/>
  <c r="S195" i="3"/>
  <c r="S211" i="3"/>
  <c r="S245" i="3"/>
  <c r="S310" i="3"/>
  <c r="S154" i="3"/>
  <c r="S170" i="3"/>
  <c r="S186" i="3"/>
  <c r="S202" i="3"/>
  <c r="S218" i="3"/>
  <c r="S273" i="3"/>
  <c r="S145" i="3"/>
  <c r="S161" i="3"/>
  <c r="S177" i="3"/>
  <c r="S193" i="3"/>
  <c r="S209" i="3"/>
  <c r="S237" i="3"/>
  <c r="S342" i="3"/>
  <c r="S236" i="3"/>
  <c r="S252" i="3"/>
  <c r="S268" i="3"/>
  <c r="S284" i="3"/>
  <c r="S322" i="3"/>
  <c r="S383" i="3"/>
  <c r="S239" i="3"/>
  <c r="S255" i="3"/>
  <c r="S271" i="3"/>
  <c r="S287" i="3"/>
  <c r="S334" i="3"/>
  <c r="S226" i="3"/>
  <c r="S242" i="3"/>
  <c r="S258" i="3"/>
  <c r="S274" i="3"/>
  <c r="S290" i="3"/>
  <c r="S346" i="3"/>
  <c r="S301" i="3"/>
  <c r="S317" i="3"/>
  <c r="S333" i="3"/>
  <c r="S349" i="3"/>
  <c r="S365" i="3"/>
  <c r="S379" i="3"/>
  <c r="S300" i="3"/>
  <c r="S316" i="3"/>
  <c r="S332" i="3"/>
  <c r="S348" i="3"/>
  <c r="S364" i="3"/>
  <c r="S391" i="3"/>
  <c r="S299" i="3"/>
  <c r="S315" i="3"/>
  <c r="S331" i="3"/>
  <c r="S347" i="3"/>
  <c r="S363" i="3"/>
  <c r="S387" i="3"/>
  <c r="S382" i="3"/>
  <c r="S398" i="3"/>
  <c r="S414" i="3"/>
  <c r="S381" i="3"/>
  <c r="S397" i="3"/>
  <c r="S413" i="3"/>
  <c r="S380" i="3"/>
  <c r="S396" i="3"/>
  <c r="C37" i="3"/>
  <c r="C101" i="3"/>
  <c r="C33" i="3"/>
  <c r="C97" i="3"/>
  <c r="C13" i="3"/>
  <c r="C77" i="3"/>
  <c r="C141" i="3"/>
  <c r="C57" i="3"/>
  <c r="C121" i="3"/>
  <c r="C196" i="3"/>
  <c r="C12" i="3"/>
  <c r="C28" i="3"/>
  <c r="C44" i="3"/>
  <c r="C60" i="3"/>
  <c r="C76" i="3"/>
  <c r="C92" i="3"/>
  <c r="C108" i="3"/>
  <c r="C124" i="3"/>
  <c r="C140" i="3"/>
  <c r="C192" i="3"/>
  <c r="C4" i="3"/>
  <c r="C15" i="3"/>
  <c r="C31" i="3"/>
  <c r="C47" i="3"/>
  <c r="C63" i="3"/>
  <c r="C79" i="3"/>
  <c r="C95" i="3"/>
  <c r="C111" i="3"/>
  <c r="C127" i="3"/>
  <c r="C143" i="3"/>
  <c r="C188" i="3"/>
  <c r="C10" i="3"/>
  <c r="C26" i="3"/>
  <c r="C42" i="3"/>
  <c r="C58" i="3"/>
  <c r="C74" i="3"/>
  <c r="C90" i="3"/>
  <c r="C106" i="3"/>
  <c r="C122" i="3"/>
  <c r="C138" i="3"/>
  <c r="C152" i="3"/>
  <c r="C216" i="3"/>
  <c r="C151" i="3"/>
  <c r="C167" i="3"/>
  <c r="C183" i="3"/>
  <c r="C199" i="3"/>
  <c r="C215" i="3"/>
  <c r="C257" i="3"/>
  <c r="C150" i="3"/>
  <c r="C166" i="3"/>
  <c r="C182" i="3"/>
  <c r="C198" i="3"/>
  <c r="C214" i="3"/>
  <c r="C253" i="3"/>
  <c r="C149" i="3"/>
  <c r="C165" i="3"/>
  <c r="C181" i="3"/>
  <c r="C197" i="3"/>
  <c r="C213" i="3"/>
  <c r="C265" i="3"/>
  <c r="C224" i="3"/>
  <c r="C240" i="3"/>
  <c r="C256" i="3"/>
  <c r="C272" i="3"/>
  <c r="C288" i="3"/>
  <c r="C334" i="3"/>
  <c r="C227" i="3"/>
  <c r="C243" i="3"/>
  <c r="C259" i="3"/>
  <c r="C275" i="3"/>
  <c r="C291" i="3"/>
  <c r="C330" i="3"/>
  <c r="C395" i="3"/>
  <c r="C234" i="3"/>
  <c r="C250" i="3"/>
  <c r="C266" i="3"/>
  <c r="C282" i="3"/>
  <c r="C326" i="3"/>
  <c r="C379" i="3"/>
  <c r="C309" i="3"/>
  <c r="C325" i="3"/>
  <c r="C341" i="3"/>
  <c r="C357" i="3"/>
  <c r="C373" i="3"/>
  <c r="C423" i="3"/>
  <c r="C308" i="3"/>
  <c r="C324" i="3"/>
  <c r="C340" i="3"/>
  <c r="C356" i="3"/>
  <c r="C372" i="3"/>
  <c r="C419" i="3"/>
  <c r="C307" i="3"/>
  <c r="C323" i="3"/>
  <c r="C339" i="3"/>
  <c r="C355" i="3"/>
  <c r="C371" i="3"/>
  <c r="C415" i="3"/>
  <c r="C394" i="3"/>
  <c r="C410" i="3"/>
  <c r="C426" i="3"/>
  <c r="C393" i="3"/>
  <c r="C409" i="3"/>
  <c r="C425" i="3"/>
  <c r="C392" i="3"/>
  <c r="C408" i="3"/>
  <c r="H43" i="8" l="1"/>
  <c r="F465" i="8"/>
  <c r="H44" i="8" s="1"/>
</calcChain>
</file>

<file path=xl/sharedStrings.xml><?xml version="1.0" encoding="utf-8"?>
<sst xmlns="http://schemas.openxmlformats.org/spreadsheetml/2006/main" count="1277" uniqueCount="488">
  <si>
    <t>n</t>
  </si>
  <si>
    <t>Date</t>
  </si>
  <si>
    <t>%Change_PTT</t>
  </si>
  <si>
    <t>%Change_ESSO</t>
  </si>
  <si>
    <t>%Change_ICHI</t>
  </si>
  <si>
    <t>%Change_SET</t>
  </si>
  <si>
    <t>%Change_ENERG</t>
  </si>
  <si>
    <t>%Change_WTI</t>
  </si>
  <si>
    <t>%Change_GoldSpot</t>
  </si>
  <si>
    <t>กำหนดให้</t>
  </si>
  <si>
    <t>หน่วย : %</t>
  </si>
  <si>
    <t>: อัตราผลตอบแทนของหลักทรัพย์ ปตท. จำกัด (มหาชน) หรือ PTT</t>
  </si>
  <si>
    <t>: อัตราผลตอบแทนของหลักทรัพย์ เอสโซ่ (ประเทศไทย) จำกัด (มหาชน) หรือ ESSO</t>
  </si>
  <si>
    <t>: อัตราผลตอบแทนของหลักทรัพย์ อิชิตัน กรุ๊ป จำกัด (มหาชน) หรือ ICHI</t>
  </si>
  <si>
    <t>: อัตราการเปลี่ยนแปลงของดัชนีตลาดหลักทรัพย์ หรือ SET Index</t>
  </si>
  <si>
    <t>: อัตราการเปลี่ยนแปลงของดัชนีอุตสาหกรรมพลังงานและสาธารณูปโภค หรือ ENERG Index</t>
  </si>
  <si>
    <t>: อัตราผลตอบแทนของสัญญาซื้อขายน้ำมันดิบล่วงหน้า West Texas Intermediate หรือ WTI</t>
  </si>
  <si>
    <t xml:space="preserve">: อัตราผลตอบแทนของทองคำในตลาดโลก Gold spot </t>
  </si>
  <si>
    <t>จาก Skewness และ Kurtosis ของหลักทรัพย์ PTT ,ESSO, ICHI และลงทุนกับทองคำในตลาดโลก Gold spotสามารถบอกได้ว่าข้อมูลไม่ใช่การการแจกแจงแบบปกติ</t>
  </si>
  <si>
    <t>ค่า Skewness ของ PTT ตัวเดียวที่เป็นการแจกแจงแบบเบ้ซ้าย เนื่องจากน้อยกว่า -1 ส่วนตัวอื่นๆยังอยู่ในเกณฑ์การแจกแจงแบบปกติ(ระหว่าง -1 ถึง 1)</t>
  </si>
  <si>
    <t>ส่วนค่า Kurtosis ของทุกตัวมีการกระจายมากกว่าปกติทั้งหมดเนื่องจากข้อมูลที่มีมีค่า outlier เยอะทำให้มีค่า Kurtosis ที่สูงทำให้ต้องมีการปรับข้อมูลเพื่อใช้ในการทดสอบต่อไป</t>
  </si>
  <si>
    <t>จากทดสอบที่เราลงทุนจากหลักทรัพย์แต่ละตัว จากที่บอกว่าหลักทรัพย์แต่ละตัวเป็นการแจกแจกแบบอื่น</t>
  </si>
  <si>
    <t>จึงทำให้หลักทรัพย์ทั้ง 3 ตัวและทองคำควรใช้ค่า Median(ค่ามัธยฐาน) โดยพิจารณาเฉพาะข้อมูลที่อยู่กึ่งกลางเท่านั้นทำให้ลดปัญหาข้อมูลที่มีค่าผิดปกติ ซึ่งใช้เป็นค่ากลางแทน Mean(ค่าเฉลี่ย)</t>
  </si>
  <si>
    <t>จากค่ามัธยฐานบอกได้ว่า :</t>
  </si>
  <si>
    <t>PTT :  อัตราผลตอบแทนจากการลงทุนในหลักทรัพย์เฉลี่ยคือ 0%</t>
  </si>
  <si>
    <t>ESSO :  อัตราผลตอบแทนจากการลงทุนในหลักทรัพย์เฉลี่ยคือ 0%</t>
  </si>
  <si>
    <t>ICHI :  อัตราผลตอบแทนจากการลงทุนในหลักทรัพย์เฉลี่ยคือ 0%</t>
  </si>
  <si>
    <t>Gold spot : อัตราผลตอบแทนจากการลงทุนในทองคำในตลาดโลกคือ 0.11%</t>
  </si>
  <si>
    <t>จากการใช้ค่ามัธยฐานในการอธิบายกับแต่ละหลักทรัพย์จะเห็นว่าอัตราผลตอบแทนจากการลงทุนเฉลี่ยคือ 0% ทุกตัว และทองคำมีอัตราผลตอบแทนเฉลี่ย คือ 0.11%</t>
  </si>
  <si>
    <t>เปรียบเทียบความเสี่ยงหลักทรัพย์แต่ละตัวด้วย Standard Deviation</t>
  </si>
  <si>
    <t>S.D._PTT</t>
  </si>
  <si>
    <t>S.D._ESSO</t>
  </si>
  <si>
    <t>S.D._ICHI</t>
  </si>
  <si>
    <t>S.D._GoldSpot</t>
  </si>
  <si>
    <t>สามารถใช้ S.D เปรียบเทียบได้เพราะหน่วยของตัวแปรแต่ละตัวเป็นหน่วยเหมือนกันก็คืออัตราการเปลี่ยนแปลง</t>
  </si>
  <si>
    <t>แต่เมื่อเป็นอัตราผลตอบแทนแล้วที่หามาจากการเปลี่ยนแปลงของราคาปิดรายวันจะสามารถเทียบกันได้ดังนั้นจึงใช้ Standard Deviation ในการดูความผันผวนของหลักทรัพย์และทองคำได้</t>
  </si>
  <si>
    <t>สามารถเปรียบเทียบได้ว่าความผันผวนของอัตราผลตอบแทนของ GoldSpot  &lt; PTT &lt; ICHI &lt; ESSO จากน้อยไปมาก</t>
  </si>
  <si>
    <t>จะสามารถบอกได้ว่าอัตราผลตอบแทนของทองคำโลกมีความผันผวนต่ำที่สุดหรือว่าความเสี่ยงต่ำที่สุดนั่นเอง</t>
  </si>
  <si>
    <t>เปรียบเทียบความผันแปรราคาปิดของหลักทรัพย์ทั้ง 3 ตัว ได้แก่ PTT, ESSO และ ICHI</t>
  </si>
  <si>
    <t>C.V._PTT</t>
  </si>
  <si>
    <t>C.V._ESSO</t>
  </si>
  <si>
    <t>C.V._ICHI</t>
  </si>
  <si>
    <t>C.V._GoldSpot</t>
  </si>
  <si>
    <t>แต่ถ้าหากพิจารณาค่าสัมประสิทธิ์ความผันแปรของราคาปิดของการลงทุนแต่ละหลักทรัพย์จะเห็นว่า</t>
  </si>
  <si>
    <t>สัมประสิทธิ์ความผันแปรของ PTT &gt; ESSO &gt; GoldSpot &gt; ICHI</t>
  </si>
  <si>
    <t>หมายความว่า PTT มีค่าสัมประสิทธิ์ความผันแปรสูงที่สุดหรือมีความเสียงในการลงทุนสูงที่สุดจาก 3 หลักทรัพย์และทองคำในตลาดโลก</t>
  </si>
  <si>
    <t>ความเสี่ยงรองลงมาก็คือ ESSO ต่อมาด้วย GoldSpot และ ICHI ที่เป็นอันดับสุดท้าย</t>
  </si>
  <si>
    <t>Mean (ค่าเฉลี่ย)</t>
  </si>
  <si>
    <t>Standard Error</t>
  </si>
  <si>
    <t>Median (ค่ามัธยฐาน)</t>
  </si>
  <si>
    <t>Mode(ฐานนิยม)</t>
  </si>
  <si>
    <t>Standard Deviation</t>
  </si>
  <si>
    <t>Sample Variance</t>
  </si>
  <si>
    <t>Kurtosis (ความโด่ง)</t>
  </si>
  <si>
    <t>แบบป้านหรือโค้งน้อย แสดงว่าข้อมูลมีการกระจายมากกว่าการแจกแจงแบบปกติ</t>
  </si>
  <si>
    <t>Skewness (ความเบ้)</t>
  </si>
  <si>
    <t>แสดงว่ามีการแจกแจงแบบเบ้ซ้าย</t>
  </si>
  <si>
    <t>Range</t>
  </si>
  <si>
    <t>Minimum</t>
  </si>
  <si>
    <t>Maximum</t>
  </si>
  <si>
    <t>Sum</t>
  </si>
  <si>
    <t>สาเหตุทำให้อัตราผลตอบแทนของ PTT</t>
  </si>
  <si>
    <t>Count</t>
  </si>
  <si>
    <t xml:space="preserve">ไม่เป็น normal distribution คือมีค่าผิดปกติ </t>
  </si>
  <si>
    <t>สังเกตว่ามีค่าที่ออกห่างไปทางด้านล่างอยู่ 2 ค่า คือ -15 กับ -20</t>
  </si>
  <si>
    <t>เบ้ซ้าย</t>
  </si>
  <si>
    <t>ในที่นี้ไม่เกิน ±1 ถือว่ายังไม่ได้เบ้หรือมีการแจกแจงแบบสมมาตร</t>
  </si>
  <si>
    <t>สาเหตุทำให้อัตราผลตอบแทนของ ESSO</t>
  </si>
  <si>
    <t>สังเกตว่ามีค่าที่ออกห่างไปทางด้านล่างอยู่ 2 ค่า คือประมาณ -16 กับ -27 และมีด้านบนอีก 2ค่าคือ ประมาณ 14 กับ 5</t>
  </si>
  <si>
    <t>สาเหตุทำให้อัตราผลตอบแทนของ ICHI</t>
  </si>
  <si>
    <t>ไม่เป็น normal distribution คือมีค่าผิดปกติ แต่ในที่นี้แทบไม่ได้เบ้ แต่มีการการกระจายของข้อมูลมากกว่าการแจกแจงปกติ</t>
  </si>
  <si>
    <t>เบ้ขวา</t>
  </si>
  <si>
    <t>สาเหตุทำให้อัตราผลตอบแทนของทองคำในตลาดโลก</t>
  </si>
  <si>
    <t>สังเกตว่าทองคำจะมีความผันผวนน้อยอัตราผลตอบแทนค่าอยู่ระหว่าง -6 ถึง 4</t>
  </si>
  <si>
    <t xml:space="preserve">ถ้าเทียบจากแค่ scatter plot ความเสียงของทองก็ดูแกว่งน้อยกว่า 3 หลักทรัพย์ก่อนหน้านี้มากๆ </t>
  </si>
  <si>
    <t>หรือก็คืออัตราผลตอบแทนกระจายเกาะๆกลุ่มกันส่วนใหญ๋ไกล้ๆ 0 และไม่เกิน -5 ถึง 5</t>
  </si>
  <si>
    <t>Outlier?</t>
  </si>
  <si>
    <t>QTL 1</t>
  </si>
  <si>
    <t>QTL 3</t>
  </si>
  <si>
    <t>IQR</t>
  </si>
  <si>
    <t>Lower Limit</t>
  </si>
  <si>
    <t>UpperLimit</t>
  </si>
  <si>
    <t>F-Test Two-Sample for Variances</t>
  </si>
  <si>
    <t>ทดสอบความแปรปรวนของประชากรทั้งสองกลุ่มว่ามีค่าเท่ากันไหมที่ระดับนัยสำคัญ 0.05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</si>
  <si>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</si>
  <si>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</si>
  <si>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</si>
  <si>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</si>
  <si>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</si>
  <si>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</si>
  <si>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</si>
  <si>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1. กำหนดสมมติฐาน</t>
  </si>
  <si>
    <r>
      <t xml:space="preserve">     Ho : </t>
    </r>
    <r>
      <rPr>
        <sz val="11"/>
        <color theme="1"/>
        <rFont val="Calibri"/>
        <family val="2"/>
      </rPr>
      <t>σ1^2 = σ2^2</t>
    </r>
  </si>
  <si>
    <r>
      <t xml:space="preserve">     Ha : </t>
    </r>
    <r>
      <rPr>
        <sz val="11"/>
        <color theme="1"/>
        <rFont val="Calibri"/>
        <family val="2"/>
      </rPr>
      <t>σ1^2 ≠ σ2^2</t>
    </r>
  </si>
  <si>
    <r>
      <t xml:space="preserve">2. กำหนดระดับนัยสำคัญ </t>
    </r>
    <r>
      <rPr>
        <b/>
        <sz val="11"/>
        <color theme="1"/>
        <rFont val="Times New Roman"/>
        <family val="1"/>
      </rPr>
      <t>α</t>
    </r>
    <r>
      <rPr>
        <b/>
        <sz val="11"/>
        <color theme="1"/>
        <rFont val="Calibri"/>
        <family val="2"/>
      </rPr>
      <t xml:space="preserve"> = 0.05</t>
    </r>
  </si>
  <si>
    <t>3. คำนวณสถิติทดสอบ</t>
  </si>
  <si>
    <t xml:space="preserve">     F = 0.5769</t>
  </si>
  <si>
    <t>4. ค่าวิกฤต บริเวณวิกฤต และเกณฑ์ในการตัดสินใจ</t>
  </si>
  <si>
    <t>จากสถิติทดสอบ F มีค่า = 0.5769</t>
  </si>
  <si>
    <t>จะมีค่า p-value = 0.00000002 กรณี 2หาง</t>
  </si>
  <si>
    <t>ดังนั้นจะปฏิเสธเมื่อ p-value &lt; 0.05</t>
  </si>
  <si>
    <t>5. สรุปผลการทดสอบ</t>
  </si>
  <si>
    <t>ดังนั้นจึงปฏิเสธ Ho ที่ระดับนัยสำคัญ 0.05 แสดงว่าความแปรปรวนของประชากรทั้งสองกลุ่มไม่เท่ากัน</t>
  </si>
  <si>
    <t>t-Test: Two-Sample Assuming Unequal Variances</t>
  </si>
  <si>
    <t>Tobs =</t>
  </si>
  <si>
    <t>หา df</t>
  </si>
  <si>
    <t>si^2/ni</t>
  </si>
  <si>
    <t>df =</t>
  </si>
  <si>
    <t>(si^2/ni)^2</t>
  </si>
  <si>
    <t>=</t>
  </si>
  <si>
    <t>Hypothesized Mean Difference</t>
  </si>
  <si>
    <t>ni-1</t>
  </si>
  <si>
    <t>(si^2/ni)^2/(ni-1)</t>
  </si>
  <si>
    <t>t Stat</t>
  </si>
  <si>
    <t>P(T&lt;=t) one-tail</t>
  </si>
  <si>
    <t>t Critical one-tail</t>
  </si>
  <si>
    <t>กรณีหางซ้าย</t>
  </si>
  <si>
    <t>P(T&lt;=t) two-tail</t>
  </si>
  <si>
    <t>t Critical two-tail</t>
  </si>
  <si>
    <t>อยากทราบว่าอัตราผลตอบแทนเฉลี่ยของ PTT น้อยกว่าอัตราผลตอบแทนเฉลี่ยของ ESSO หรือไม่ที่ระดับนัยสำคัญ 0.05</t>
  </si>
  <si>
    <r>
      <t xml:space="preserve">กำหนดให้ </t>
    </r>
    <r>
      <rPr>
        <sz val="11"/>
        <color theme="1"/>
        <rFont val="Calibri"/>
        <family val="2"/>
      </rPr>
      <t>µ1 แทนอัตราผลตอบแทนเฉลี่ยของหลักทรัพย์ PTT</t>
    </r>
  </si>
  <si>
    <t xml:space="preserve">                     µ2 แทนอัตราผลตอบแทนเฉลี่ยของหลักทรัพย์ ESSO</t>
  </si>
  <si>
    <t xml:space="preserve">     Ho : µ1 - µ2 = 0 </t>
  </si>
  <si>
    <t xml:space="preserve">     Ha : µ1 - µ2 &lt; 0 </t>
  </si>
  <si>
    <t>3. คำนวณค่าสถิติทดสอบ</t>
  </si>
  <si>
    <t>Tobs = -0.1895</t>
  </si>
  <si>
    <t>4. หาค่าวิกฤต และบริเวณวิกฤต</t>
  </si>
  <si>
    <t>ค่าวิกฤต -t α,df = -t0.05,787 = -1.65</t>
  </si>
  <si>
    <t>ไม่ปฏิเสธ Ho ที่ระดับนัยสำคัญ 0.05 เนื่องจาก Tobs = -0.1895 &gt; -t α,df =-1.65</t>
  </si>
  <si>
    <t>แสดงว่าอัตราผลตอบแทนเฉลี่ยของหลักทรัพย์ PTT มีค่าเท่ากับอัตราผลตอบแทนเฉลี่ยของหลักทรัพย์ ESSO</t>
  </si>
  <si>
    <t xml:space="preserve">     F = 6.0484</t>
  </si>
  <si>
    <t>จากสถิติทดสอบ F มีค่า = 6.0484</t>
  </si>
  <si>
    <t>จะมีค่า p-value = 6.3020042394377E-68 กรณี 2หาง</t>
  </si>
  <si>
    <t>อยากทราบว่าอัตราผลตอบแทนเฉลี่ยของ PTT น้อยกว่าอัตราผลตอบแทนเฉลี่ยของทองในตลาดโลก หรือไม่ที่ระดับนัยสำคัญ 0.05</t>
  </si>
  <si>
    <t xml:space="preserve">                     µ2 แทนอัตราผลตอบแทนเฉลี่ยของทองคำในตลาดโลก</t>
  </si>
  <si>
    <t xml:space="preserve">    Tobs = -0.1690</t>
  </si>
  <si>
    <t>ค่าวิกฤต -t α,df = -t0.05,558 = -1.65</t>
  </si>
  <si>
    <t>ไม่ปฏิเสธ Ho ที่ระดับนัยสำคัญ 0.05 เนื่องจาก Tobs = -0.1690 &gt; -t α,df =-1.65</t>
  </si>
  <si>
    <t>แสดงว่าอัตราผลตอบแทนเฉลี่ยของหลักทรัพย์ PTT มีค่าเท่ากับอัตราผลตอบแทนเฉลี่ยของทองคำในตลาดโลก</t>
  </si>
  <si>
    <t>ขั้นตอนการวิเคราะห์ความแปรปรวนแบบทางเดียว</t>
  </si>
  <si>
    <t>ขั้นตอนการทดสอบสมมติฐานเป็นดังนี้</t>
  </si>
  <si>
    <r>
      <t xml:space="preserve">Ho :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1 = µ2 = µ3</t>
    </r>
  </si>
  <si>
    <t>Ha : มีค่าเฉลี่ยอย่างน้อย 1 คู่ที่ไม่เท่ากับค่าอื่น</t>
  </si>
  <si>
    <t xml:space="preserve">   เมื่อ µ1 = อัตราผลตอบแทนของ PTT</t>
  </si>
  <si>
    <t xml:space="preserve">   เมื่อ µ2 = อัตราผลตอบแทนของ ESSO</t>
  </si>
  <si>
    <t xml:space="preserve">   เมื่อ µ3 = อัตราผลตอบแทนของ ICHI</t>
  </si>
  <si>
    <t>2. กำหนดระดับนัยสำคัญ 0.05</t>
  </si>
  <si>
    <t>3. คำนวณสถิติทดสอบโดยใช้</t>
  </si>
  <si>
    <t>Anova: Single Factor ด้วย Data Analysis</t>
  </si>
  <si>
    <t>SUMMARY</t>
  </si>
  <si>
    <t>Groups</t>
  </si>
  <si>
    <t>Average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</si>
  <si>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</si>
  <si>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</si>
  <si>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</si>
  <si>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</si>
  <si>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</si>
  <si>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</si>
  <si>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</si>
  <si>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</si>
  <si>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 xml:space="preserve">จะสังเกตว่าการวิเคราะห์ความแปรปรวนแบบทางเดียวจะมีความผันแปรภายในกลุ่มมาก </t>
  </si>
  <si>
    <t>ดังนั้นจึงใช้การวิเคราะห์การแปรปรวนแบบบล็อกสมบูรณ์ในการทดสอบดีกว่าเพราะช่วยลดความแปรผันได้</t>
  </si>
  <si>
    <t>Total</t>
  </si>
  <si>
    <t>และทำให้เห็นอิทธิพลที่เกิดจาก treatment ได้ชัดเจนมากขึ้น</t>
  </si>
  <si>
    <t>สถิติทดสอบ F cal = MSA/MSE = 0.6674 ที่มีการแจกแจงแบบ F ด้วยค่าองศาความเป็นอิสระ 2,1266</t>
  </si>
  <si>
    <t>4. ค่าวิกฤติและบริเวณปฏิเสธ</t>
  </si>
  <si>
    <t>จะปฏิเสธเมื่อ Fcal &gt; 3.0028</t>
  </si>
  <si>
    <t>แสดงว่าอัตราผลตอบแทนเฉลี่ยของทั้ง 3 หลักทรัพย์ไม่แตกต่างกัน</t>
  </si>
  <si>
    <r>
      <rPr>
        <b/>
        <sz val="11"/>
        <rFont val="Calibri"/>
        <family val="2"/>
        <scheme val="minor"/>
      </rPr>
      <t>5. สรุปผล</t>
    </r>
    <r>
      <rPr>
        <sz val="11"/>
        <rFont val="Calibri"/>
        <family val="2"/>
        <scheme val="minor"/>
      </rPr>
      <t xml:space="preserve"> เนื่องจาก Fcal = 0.6674 &lt; 3.1588 ดังนั้นจึงไม่ปฏิเสธ Ho ที่ระดับนัยสำคัญ 0.05</t>
    </r>
  </si>
  <si>
    <t>ขั้นตอนการวิเคราะห์ความแปรปรวนแบบบล็อคสมบูรณ์</t>
  </si>
  <si>
    <t>Anova: Two-Factor Without Replication</t>
  </si>
  <si>
    <t xml:space="preserve">การวิเคราะห์ความแปรปรวนแบบบล็อกสมบูรณ์ (RBD) </t>
  </si>
  <si>
    <t>เป็นวิธีที่มีประสิทธิภาพมากกว่าการวิเคราะห์แบบสมบูรณ์(CRD)เนื่องจากแบบ CRD จะมีความผันแปรในหน่วยทดลองมาก</t>
  </si>
  <si>
    <t>ดังนั้นจึงจัด treatment โดยแยกกลุ่มตาม block โดยในที่นี้จะจัดตามเวลาหรือก็คือเป็นอัตราผลตอบแทนที่เกิดขึ้นในวันเดียวกันอยู่ในบล็อกเดียวกัน</t>
  </si>
  <si>
    <t>หรือก็คือลดความผันแปรด้วยการจัด block ด้วยว่าเป็นข้อมูลวันเดียวกันเพื่อให้เห็นความชัดเจนของอิทธิพลระหว่าง treatment ชัดเจนมากขึ้นนั่นเอง</t>
  </si>
  <si>
    <t>ต้องการทดสอบว่าอัตราผลตอบแทนของหลักทรัพย์ทั้ง 3 ก็คือ PTT ESSO ICHI มีความแตกต่างกันหรือไม่และมีอิทธิพลจากบล็อกหรือไม่ ที่ระดับนัยสำคัญ 0.05</t>
  </si>
  <si>
    <t>ขั้นตอนการทดสอบสมมติฐานเกี่ยวกับอัตราผลตอบแทนของหลักทรัพย์ทั้ง 3 หลักทรัพย์</t>
  </si>
  <si>
    <r>
      <t xml:space="preserve">Ho : </t>
    </r>
    <r>
      <rPr>
        <sz val="11"/>
        <color theme="1"/>
        <rFont val="Calibri"/>
        <family val="2"/>
      </rPr>
      <t>µ•1 = µ•2 = µ•3</t>
    </r>
  </si>
  <si>
    <t>Ha : มีค่าเฉลี่ยอย่างน้อย 1 คู่ที่มีค่าแตกต่างกัน, j = 1,2,3</t>
  </si>
  <si>
    <r>
      <t xml:space="preserve">2. กำหนดระดับนัยสำคัญ </t>
    </r>
    <r>
      <rPr>
        <sz val="11"/>
        <color theme="1"/>
        <rFont val="Times New Roman"/>
        <family val="1"/>
      </rPr>
      <t>α</t>
    </r>
    <r>
      <rPr>
        <sz val="11"/>
        <color theme="1"/>
        <rFont val="Calibri"/>
        <family val="2"/>
      </rPr>
      <t xml:space="preserve"> = 0.05</t>
    </r>
  </si>
  <si>
    <t>3. คำนวณสถิติทดสอบด้วย Microsoft Excel</t>
  </si>
  <si>
    <t>Source of Variation
แหล่งความแปรปรวน</t>
  </si>
  <si>
    <t>Sum of Squares
SS</t>
  </si>
  <si>
    <t>degree of freedom
df</t>
  </si>
  <si>
    <t>Mean Squares
MS</t>
  </si>
  <si>
    <t>F cal</t>
  </si>
  <si>
    <t>Rows ระหว่างบล็อก</t>
  </si>
  <si>
    <t>SSBL = 7237.32346608001</t>
  </si>
  <si>
    <t>r-1 = 422</t>
  </si>
  <si>
    <t>MSBL = 17.1500556068247</t>
  </si>
  <si>
    <t>Columns ระหว่างทรีตเมนต์</t>
  </si>
  <si>
    <t>SSA = 13.0220284675579</t>
  </si>
  <si>
    <t>c-1 = 2</t>
  </si>
  <si>
    <t>MSA = 6.51101423377895</t>
  </si>
  <si>
    <t>Error ความคลาดเคลื่อน</t>
  </si>
  <si>
    <t>SSE = 5114.04395714563</t>
  </si>
  <si>
    <t>(r-1)(c-1) = 844</t>
  </si>
  <si>
    <t>MSE = 6.05929378808724</t>
  </si>
  <si>
    <t>Total รวม</t>
  </si>
  <si>
    <t>SST = 12364.3894516932</t>
  </si>
  <si>
    <t>n-1 = 1268</t>
  </si>
  <si>
    <t>สถิติทดสอบ F cal = MSA/MSE = 1.0746 ที่มีการแจกแจงแบบ F ด้วยค่าองศาความเป็นอิสระ 2,844</t>
  </si>
  <si>
    <t>4. ค่าวิกฤตจากตาราง F ที่ F0.05,(2,844) = 3.0064</t>
  </si>
  <si>
    <t>5. สรุปผล ไม่ปฏิเสธ เพราะ Ho Fcal &lt; Fcrit แสดงว่าไม่มีความแตกต่างกันของ อัตราผลตอบแทนของหลักทรัพย์ทั้ง 3 หลักทรัพย์</t>
  </si>
  <si>
    <t>เมื่อไม่มีความแตกต่างกันของ treatment จึงไม่ใช้การเปรียบเทียบพหุคูณเพื่อเปรียบเทียบค่าเฉลี่ย</t>
  </si>
  <si>
    <t>ดังนั้นหลังลดความผันแปรภายในกลุ่มแล้วด้วยการแบ่ง block แล้วก็ยังทำให้อัตราผลตอบแทนของแต่ละหลักทรัพย์ไม่แตกต่างกันอยู่ดี ทำให้รู้ว่าไม่ได้รับอิทธิพลที่เกิดจาก treatment นั่นเอง</t>
  </si>
  <si>
    <t>ขั้นตอนการทดสอบสมมติฐานเกี่ยวกับอิทธิพลของบล็อก</t>
  </si>
  <si>
    <r>
      <t xml:space="preserve">Ho : </t>
    </r>
    <r>
      <rPr>
        <sz val="11"/>
        <color theme="1"/>
        <rFont val="Calibri"/>
        <family val="2"/>
      </rPr>
      <t>µ1• = µ2• = µ3•,…,µ423•</t>
    </r>
  </si>
  <si>
    <t>Ha : มีค่าเฉลี่ยอย่างน้อย 1 คู่ที่มีค่าแตกต่างกัน, i = 1,2,3,…,423</t>
  </si>
  <si>
    <t>สถิติทดสอบ F cal = MSA/MSE = 2.8304 ที่มีการแจกแจงแบบ F ด้วยค่าองศาความเป็นอิสระ 422,844</t>
  </si>
  <si>
    <t>4. ค่าวิกฤตจากตาราง F ที่ f0.05,(2,844) = 1.1468</t>
  </si>
  <si>
    <t>5. สรุปผล ปฏิเสธ Ho เพราะ Fcal &gt; Fcrit แสดงว่ามีความแตกต่างกันของบล็อก</t>
  </si>
  <si>
    <t>ถ้าจะลงทุนผลตอบแทนของ 3 หลักทรัพย์นี้ก็จะไม่ต่างกัน แต่ด้วยความแตกต่างกันของเวลาจะส่งผลต่ออัตราผลตอบแทนของหลักทรัพย์</t>
  </si>
  <si>
    <t>ในทีนี้ได้เลือกตัวที่ sig มาจากการทดสอบ βi แต่ละตัวของ Multiple Linear Regression ก็คือ %Change_ESSO เพื่อที่จะทดสอบว่าอัตราผลตอบแทนของ ESSO มีผลต่ออัตราผลตอบแทนของ PTT จริงหรือไม่</t>
  </si>
  <si>
    <t>SUMMARY OUTPUT</t>
  </si>
  <si>
    <t>y = อัตราผลตอบแทนของหลักทรัพย์ PTT</t>
  </si>
  <si>
    <t>x = อัตราผลตอบแทนของหลักทรัพย์ ESSO</t>
  </si>
  <si>
    <t>Regression Statistics</t>
  </si>
  <si>
    <t>Multiple R</t>
  </si>
  <si>
    <t>R Square</t>
  </si>
  <si>
    <t>คือ สัมประสิทธิ์การตัดสินใจ(Coefficient of Determination) = 0.4565 หมายความว่าอัตราผลตอบแทนของหลักทรัพย์ ESSO จะมีผลต่ออัตราผลตอบแทนของหลักทรัพย์ PTT 45.65%  ส่วนอีก 54.35% เป็นผลมาเนื่องจากปัจจัยอื่น</t>
  </si>
  <si>
    <t>Adjusted R Square</t>
  </si>
  <si>
    <t>Standard Error of estimate</t>
  </si>
  <si>
    <t>คือความคลาดเคลื่อนมาตรฐานในการประมาณค่ามีค่าเท่ากับ 1.9276 หมายความว่าจากการใช้สมการถดถอยนี้มีความคลาดเคลื่อนของอัตราผลตอบแทนของ PTT คือ 1.9275%</t>
  </si>
  <si>
    <t>Significance F</t>
  </si>
  <si>
    <t>Regression</t>
  </si>
  <si>
    <t>Residual</t>
  </si>
  <si>
    <t>Coefficients</t>
  </si>
  <si>
    <t>t Stat = b1/Sb1</t>
  </si>
  <si>
    <t>Lower 95%</t>
  </si>
  <si>
    <t>Upper 95%</t>
  </si>
  <si>
    <t>Lower 95.0%</t>
  </si>
  <si>
    <t>Upper 95.0%</t>
  </si>
  <si>
    <t>Intercept</t>
  </si>
  <si>
    <t>b0 = -0.0171447743405256</t>
  </si>
  <si>
    <t>b1 = 0.513165308233494</t>
  </si>
  <si>
    <t>Sb1 = 0.0272896836931298</t>
  </si>
  <si>
    <t>สมการถดถอย คือ</t>
  </si>
  <si>
    <t>ŷ = -0.0171 + 0.5132x1</t>
  </si>
  <si>
    <t>ความหมายของ b0 และ b1</t>
  </si>
  <si>
    <t>b0 = -0.0171 คือ</t>
  </si>
  <si>
    <t>เมื่อ x = 0 จะได้ ŷ =- 0.0171 โดยมีหน่วยเป็น % หมายความว่าถ้าอัตราผลตอบแทนของหลักทรัพย์ ESSO = 0 จะมีอัตราผลตอบแทนของหลักทรัพย์ PTT -0.0171%</t>
  </si>
  <si>
    <t>b1 = 0.5131 คือ</t>
  </si>
  <si>
    <t>เมื่ออัตราผลตอบแทนของหลักทรัพย์ ESSO เพิ่มขึ้น 1% จะส่งผลให้อัตราผลตอบแทนของหลักทรัพย์ PTT เพิ่มขึ้น 0.5131%</t>
  </si>
  <si>
    <t>สมมารถใช้การทดสอบสมมติฐานได้สองแบบ คือจาก 1. ใช้ตัวสถิติทดสอบ T และ 2. ใช้ตัวสถิติทดสอบ F ในที่นี้ผลออกมาเหมือนกันจึงขอเลือกแบบ T</t>
  </si>
  <si>
    <t>1. ทดสอบสมมติฐาน</t>
  </si>
  <si>
    <t>Ho : β1 = 0 (ตัวแปรทั้ง 2 ไม่มีความสัมพันธ์เชิงเส้นตรง)</t>
  </si>
  <si>
    <t>Ha : β1 ≠ 0 (ตัวแปรทั้ง 2 มีความสัมพันธ์เชิงเส้นตรง)</t>
  </si>
  <si>
    <r>
      <t xml:space="preserve">2.กำหนดระดับนัยสำคัญ </t>
    </r>
    <r>
      <rPr>
        <b/>
        <sz val="11"/>
        <color theme="1"/>
        <rFont val="Times New Roman"/>
        <family val="1"/>
      </rPr>
      <t>α</t>
    </r>
    <r>
      <rPr>
        <b/>
        <sz val="11"/>
        <color theme="1"/>
        <rFont val="Calibri"/>
        <family val="2"/>
      </rPr>
      <t xml:space="preserve"> = </t>
    </r>
    <r>
      <rPr>
        <b/>
        <sz val="11"/>
        <color theme="1"/>
        <rFont val="Calibri"/>
        <family val="2"/>
        <scheme val="minor"/>
      </rPr>
      <t>0.05</t>
    </r>
  </si>
  <si>
    <r>
      <rPr>
        <b/>
        <sz val="11"/>
        <color theme="1"/>
        <rFont val="Calibri"/>
        <family val="2"/>
        <scheme val="minor"/>
      </rPr>
      <t>3. สถิติทดสอบคือ</t>
    </r>
    <r>
      <rPr>
        <sz val="11"/>
        <color theme="1"/>
        <rFont val="Calibri"/>
        <family val="2"/>
        <scheme val="minor"/>
      </rPr>
      <t xml:space="preserve"> tcal = b1/Sb1 = 18.80</t>
    </r>
  </si>
  <si>
    <t>4. หาบริเวณวิกฤต หรือขอบเขตปฏิเสธ Ho</t>
  </si>
  <si>
    <r>
      <t>t(</t>
    </r>
    <r>
      <rPr>
        <sz val="11"/>
        <color theme="1"/>
        <rFont val="Times New Roman"/>
        <family val="1"/>
      </rPr>
      <t>α/2,n-2) =</t>
    </r>
  </si>
  <si>
    <t>จะปฏิเสธเมื่อ tcal &gt; t(α/2,n-2) หรือ tcal &lt; -t(α/2,n-2)</t>
  </si>
  <si>
    <t>ปฏิเสธ Ho เนื่องจาก tcal = 18.80 &gt; t(α/2,n-2) = 1.97</t>
  </si>
  <si>
    <t xml:space="preserve">แสดงว่า  β1 ≠ 0 หมายความว่าตัวแปรทั้ง 2 มีความสัมพันธ์เชิงเส้นตรง หรือหมายถึงอัตราผลตอบแทนของหลักทรัพย์ PTT ขึ้นอยู่กับอัตราผลตอบแทนของหลักทรัพย์ ESSO </t>
  </si>
  <si>
    <t>RESIDUAL OUTPUT</t>
  </si>
  <si>
    <t>Observation</t>
  </si>
  <si>
    <t>Predicted %Change_PTT</t>
  </si>
  <si>
    <t>Residuals</t>
  </si>
  <si>
    <t>(e(i) - e(i-1))^2</t>
  </si>
  <si>
    <t>e(i)^2</t>
  </si>
  <si>
    <t>Durbin-Watson Calculations</t>
  </si>
  <si>
    <t>เป็นการตรวจสอบว่าเกิดปัญหา Autocorrelation หรือไม่</t>
  </si>
  <si>
    <t>Sum of Squared Difference
of Residuals</t>
  </si>
  <si>
    <t>Sum of Squared Residuals</t>
  </si>
  <si>
    <t>Durbin - Watson Statistic</t>
  </si>
  <si>
    <t>ถ้าค่า D เข้าไกล้ 2 สรุปได้ว่าความคลาดเคลื่อนเป็นอิสระกัน หรือก็คือไม่เกิดปัญหา Autocorrelation</t>
  </si>
  <si>
    <t>ดังนั้นสามารถใช้การประมาณสมการถดถอยโดยวิธีกำลังสองน้อยที่สุด(least square method)ได้</t>
  </si>
  <si>
    <t>ในทีนี้ได้เลือกตัวที่ sig มาจากการทดสอบ βi แต่ละตัวของ Multiple Linear Regression ก็คือ %Change_SET เพื่อที่จะทดสอบว่าอัตราการเปลี่ยนแปลงของดัชนี SET มีผลต่ออัตราผลตอบแทนของหลักทรัพย์ PTT จริงหรือไม่</t>
  </si>
  <si>
    <t>y = อัตราผลตอบแทนของหลักทรัพย์PTT</t>
  </si>
  <si>
    <t>x = อัตราการเปลี่ยนแปลงของดัชนีตลาดหลักทรัพย์ (SET Index)</t>
  </si>
  <si>
    <t>คือ สัมประสิทธิ์การตัดสินใจ(Coefficient of Determination) = 0.5766 หมายความว่าอัตราการเปลี่ยนแปลงของดัชนี SET จะมีผลต่ออัตราผลตอบแทนของหลักทรัพย์ PTT 57.66%  ส่วนอีก 42.34% เป็นผลมาเนื่องจากปัจจัยอื่น</t>
  </si>
  <si>
    <t>คือความคลาดเคลื่อนมาตรฐานในการประมาณค่ามีค่าเท่ากับ 1.7012 หมายความว่าจากการใช้สมการถดถอยนี้มีความคลาดเคลื่อนของอัตราผลตอบแทนของ PTT คือ 1.7012%</t>
  </si>
  <si>
    <t>b0 = -0.0135366681476086</t>
  </si>
  <si>
    <t>b1 = 1.30558470264489</t>
  </si>
  <si>
    <t>Sb1 = 0.0545243569812696</t>
  </si>
  <si>
    <t>ŷ = -0.0135 + 1.3056x1</t>
  </si>
  <si>
    <t>b0 = -0.0135 คือ</t>
  </si>
  <si>
    <t>เมื่อ x = 0 จะได้ ŷ =- 0.0135 โดยมีหน่วยเป็น % หมายความว่าถ้าอัตราการเปลี่ยนแปลงของดัชนี SET = 0 จะมีอัตราผลตอบแทนของหลักทรัพย์ PTT -0.0135%</t>
  </si>
  <si>
    <t>b1 = 1.3056 คือ</t>
  </si>
  <si>
    <t>เมื่ออัตราการเปลี่ยนแปลงของดัชนี SET เพิ่มขึ้น 1% จะส่งผลให้อัตราผลตอบแทนของหลักทรัพย์ PTT เพิ่มขึ้น 1.3056%</t>
  </si>
  <si>
    <r>
      <rPr>
        <b/>
        <sz val="11"/>
        <color theme="1"/>
        <rFont val="Calibri"/>
        <family val="2"/>
        <scheme val="minor"/>
      </rPr>
      <t>3. สถิติทดสอบคือ</t>
    </r>
    <r>
      <rPr>
        <sz val="11"/>
        <color theme="1"/>
        <rFont val="Calibri"/>
        <family val="2"/>
        <scheme val="minor"/>
      </rPr>
      <t xml:space="preserve"> tcal = b1/Sb1 = 23.94</t>
    </r>
  </si>
  <si>
    <t>ปฏิเสธ Ho เนื่องจาก tcal = 23.94 &gt; t(α/2,n-2) = 1.97</t>
  </si>
  <si>
    <t>แสดงว่า  β1 ≠ 0 หมายความว่าตัวแปรทั้ง 2 มีความสัมพันธ์เชิงเส้นตรง หรือหมายถึงอัตราผลตอบแทนของหลักทรัพย์ PTT ขึ้นอยู่กับอัตราการเปลี่ยนแปลงของดัชนี SET</t>
  </si>
  <si>
    <t>ในทีนี้ได้เลือกตัวที่ sig มาจากการทดสอบ βi แต่ละตัวของ Multiple Linear Regression ก็คือ %Change_ENERG เพื่อที่จะทดสอบว่าอัตราการเปลี่ยนแปลงของดัชนีอุตสาหกรรมพลังงาน (ENERG) มีผลต่ออัตราผลตอบแทนของหลักทรัพย์ PTT จริงหรือไม่</t>
  </si>
  <si>
    <t>x = อัตราการเปลี่ยนแปลงของดัชนีอุตสาหกรรมพลังงาน (ENERG Index)</t>
  </si>
  <si>
    <t>คือ สัมประสิทธิ์การตัดสินใจ(Coefficient of Determination) = 0.8141 หมายความว่าอัตราการเปลี่ยนแปลงของดัชนี ENERG จะมีผลต่ออัตราผลตอบแทนของหลักทรัพย์ PTT 81.41%  ส่วนอีก 28.59% เป็นผลมาเนื่องจากปัจจัยอื่น</t>
  </si>
  <si>
    <t>คือความคลาดเคลื่อนมาตรฐานในการประมาณค่ามีค่าเท่ากับ 1.127 หมายความว่าจากการใช้สมการถดถอยนี้มีความคลาดเคลื่อนของอัตราผลตอบแทนของหลักทรัพย์ PTT คือ 1.127%</t>
  </si>
  <si>
    <t>b0 = -0.0048112670399051</t>
  </si>
  <si>
    <t>b1 = 1.16042642399807</t>
  </si>
  <si>
    <t>Sb1 = 0.0270271610579403</t>
  </si>
  <si>
    <t>y-hat = -0.0048 + 1.1604x1</t>
  </si>
  <si>
    <t>b0 = -0.0048 คือ</t>
  </si>
  <si>
    <t>เมื่อ x = 0 จะได้ ŷ = -0.0048 โดยมีหน่วยเป็น % หมายความว่าถ้าตัวแปรอิสระ = 0 จะมีอัตราผลตอบแทนของหลักทรัพย์ PTT -0.0048%</t>
  </si>
  <si>
    <t>b1 = 1.1604 คือ</t>
  </si>
  <si>
    <t>เมื่ออัตราการเปลี่ยนแปลงของดัชนี ENERG เพิ่มขึ้น 1% จะส่งผลให้อัตราผลตอบแทนของหลักทรัพย์ PTT เพิ่มขึ้น 1.1604%</t>
  </si>
  <si>
    <t>สมมารถใช้การทดสอบสมมติฐานได้สองแบบ คือจาก 1. ใช้ตัวสถิติทดสอบ T และ 2. ใช้ตัวสถิติทดสอบ F ในที่นี้ผลออกมาเหมือนกันในรอบนี้ลองเลือกแบบ F</t>
  </si>
  <si>
    <r>
      <rPr>
        <b/>
        <sz val="11"/>
        <color theme="1"/>
        <rFont val="Calibri"/>
        <family val="2"/>
        <scheme val="minor"/>
      </rPr>
      <t>3. สถิติทดสอบคือ</t>
    </r>
    <r>
      <rPr>
        <sz val="11"/>
        <color theme="1"/>
        <rFont val="Calibri"/>
        <family val="2"/>
        <scheme val="minor"/>
      </rPr>
      <t xml:space="preserve"> Fcal = MSR/MSE = 1843.46</t>
    </r>
  </si>
  <si>
    <r>
      <t>F(</t>
    </r>
    <r>
      <rPr>
        <sz val="11"/>
        <color theme="1"/>
        <rFont val="Times New Roman"/>
        <family val="1"/>
      </rPr>
      <t xml:space="preserve">α,df1,df2) = </t>
    </r>
  </si>
  <si>
    <t>จะปฏิเสธเมื่อ Fcal &gt; F(α,df1,df2)</t>
  </si>
  <si>
    <t>ปฏิเสธ Ho เนื่องจาก Fcal = 1843.46 &gt; F(α,df1,df2) = 3.86</t>
  </si>
  <si>
    <t>แสดงว่า  β1 ≠ 0 หมายความว่าตัวแปรทั้ง 2 มีความสัมพันธ์เชิงเส้นตรง หรือหมายถึงอัตราผลตอบแทนของหลักทรัพย์ PTT ขึ้นอยู่กับอัตราการเปลี่ยนแปลงของดัชนี ENERG</t>
  </si>
  <si>
    <t>กำหนดให้ตัวแปรตาม :</t>
  </si>
  <si>
    <t>y คือ อัตราผลตอบแทนของหลักทรัพย์ PTT</t>
  </si>
  <si>
    <t>ตัวแปรอิสระ :</t>
  </si>
  <si>
    <t>x1 คือ อัตราผลตอบแทนของหลักทรัพย์ ESSO</t>
  </si>
  <si>
    <t>x2 คือ อัตราผลตอบแทนของหลักทรัพย์ ICHI</t>
  </si>
  <si>
    <t>x3 คือ อัตราการเปลี่ยนแปลงของดัชนีตลาดหลักทรัพย์(SET Index)</t>
  </si>
  <si>
    <t>x4 คือ อัตราการเปลี่ยนแปลงของดัชนีอุตสาหกรรมพลังงานและสาธารณูปโภค(ENERG Index)</t>
  </si>
  <si>
    <t>x5 คือ อัตราผลตอบแทนของสัญญาซื้อขายน้ำมันดิบล่วงหน้า WTI</t>
  </si>
  <si>
    <t>x6 คือ อัตราผลตอบแทนของทองคำในตลาดโลก(Gold  spot)</t>
  </si>
  <si>
    <t>R Square (SSR/SST)</t>
  </si>
  <si>
    <t>คือ สัมประสิทธิ์การตัดสินใจพหุคูณ = 0.8424 หมายความว่า 84.24% ของความผันแปรทั้งหมดในอัตราผลตอบแทนของ PTT เป็นผลมาจากตัวแปรอิสระที่ใช้ทดสอบ ส่วนที่เหลืออีก 15.76% ไม่สามารถอธิบายได้</t>
  </si>
  <si>
    <t xml:space="preserve">คือ สัมประสิทธิ์การตัดสินใจพหุคูณที่ปรับค่าแล้ว </t>
  </si>
  <si>
    <t>คือค่าคลาดเคลื่อนมาตรฐานในการประมาณค่ามีค่าเท่ากับ 1.0443 หมายความว่าถ้าใช้สมการถดถอยที่ประมาณได้ไปประมาณอัตราผลตอบแทนของหลักทรัพย์ PTT จะได้ราคาที่ประมาณได้แตกต่ายไปจากอัตราผลตอบแทนของหลักทรัพย์ PTT จริงๆ โดยเฉลี่ยประมาณ 1.0443%</t>
  </si>
  <si>
    <t xml:space="preserve">การทดสอบแบบ Overall test ก็คือต้องการทดสอบว่าตัวแปรตาม(Y) ขึ้นอยู่กับตัวแปรอิสระทุกตัวพร้อมกันหรือไม่(x1,x2,x3,…,x6) </t>
  </si>
  <si>
    <t xml:space="preserve">     Ho : β1 = β2 = β3 = … = β6</t>
  </si>
  <si>
    <t xml:space="preserve">     Ha : β1 ≠ β2 ≠ β3 ≠ … ≠ β6 หรือ βi อย่างน้อย 1 ตัว ≠ 0 เมื่อ I = 1, 2,3,…,6</t>
  </si>
  <si>
    <t>2. กำหนดระดับนัยสำคัญ = 0.05</t>
  </si>
  <si>
    <t>3. คำนวณ SST, SSR, SSE และสถิติทดสอบ F</t>
  </si>
  <si>
    <t>ใช้ตาราง ANOVA ทดสอบเพื่อดูภาพรวม (Overall test)</t>
  </si>
  <si>
    <t>F critical</t>
  </si>
  <si>
    <t>ดังนั้นสถิติทดสอบคือ Fcal = 370.55</t>
  </si>
  <si>
    <r>
      <rPr>
        <b/>
        <sz val="11"/>
        <color theme="1"/>
        <rFont val="Calibri"/>
        <family val="2"/>
        <scheme val="minor"/>
      </rPr>
      <t>4. ค่าวิกฤตคือ</t>
    </r>
    <r>
      <rPr>
        <sz val="11"/>
        <color theme="1"/>
        <rFont val="Calibri"/>
        <family val="2"/>
        <scheme val="minor"/>
      </rPr>
      <t xml:space="preserve"> F0.05,(6,416) = 2.12 จะปฏิเสธ Ho ถ้า Fcal &gt; F0.05,(6,416)</t>
    </r>
  </si>
  <si>
    <r>
      <rPr>
        <b/>
        <sz val="11"/>
        <color theme="1"/>
        <rFont val="Calibri"/>
        <family val="2"/>
        <scheme val="minor"/>
      </rPr>
      <t>5. สรุปผลการทดสอบ</t>
    </r>
    <r>
      <rPr>
        <sz val="11"/>
        <color theme="1"/>
        <rFont val="Calibri"/>
        <family val="2"/>
        <scheme val="minor"/>
      </rPr>
      <t xml:space="preserve"> เนื่องจาก Fcal = 370.55 &gt; F0.05,(6,416) = 2.12 จึงปฏิเสธ Ho </t>
    </r>
  </si>
  <si>
    <t>ดังนั้นแสดงว่า βi อย่างน้อย 1 ตัวไม่เท่ากับ 0 เมื่อ i = 1,2,3,…,6 หมายความว่าอัตราผลตอบแทนของหลักทรัพย์ PTT</t>
  </si>
  <si>
    <t>ขึ้นอยู่กับอัตราผลตอบแทนของหลักทรัพย์ ESSO, ICHI, อัตราความเปลี่ยนแปลงของดัชนี SET, อัตราความเปลี่ยนแปลงของดัชนี ENERG</t>
  </si>
  <si>
    <t>, อัตราผลตอบแทนของ WTI Future หรือ อัตราผลตอบแทนของทองคำในตลาดโลก</t>
  </si>
  <si>
    <t>อย่างใดอย่างหนึ่งหรือทั้งหมดก็ได้ที่ระดับนัยสำคัญ 0.05</t>
  </si>
  <si>
    <t>การทดสอบ βi แต่ละตัว (Individual test) โดยจะทดสอบหลังจาก Overall test ว่า  βi อย่างน้อย 1 ตัวเท่ากับ 0 หรือว่าผลเป็นปฏิเสธ Ho</t>
  </si>
  <si>
    <t>ไม่ sig หรือไม่ปฏิเสธ Ho (อัตราผลตอบแทนของหลักทรัพย์ PTT ไม่ขึ้นอยู่กับอัตราผลตอบแทนของหลักทรัพย์ ICHI)</t>
  </si>
  <si>
    <t>sig หรือปฏิเสธ Ho (อัตราผลตอบแทนของหลักทรัพย์ PTT ขึ้นอยู่กับอัตราการเปลี่ยนแปลงของดัชนี SET)</t>
  </si>
  <si>
    <t>sig หรือปฏิเสธ Ho (อัตราผลตอบแทนของหลักทรัพย์ PTT ขึ้นอยู่กับอัตราการเปลี่ยนแปลงของดัชนี ENERG)</t>
  </si>
  <si>
    <t>ŷ = 0.0059 + 0.0575x1 -0.0155x2 - 0.6491x3 + 1.5436x4 + 0.0028x5 -0.0453x6</t>
  </si>
  <si>
    <t>ความหมายของ b0, b1, b2,…,b6</t>
  </si>
  <si>
    <t>b0 = 0.0059 คือ</t>
  </si>
  <si>
    <t>เมื่อ xi = 0 เมื่อ i = 1,2,3,…,6  จะได้ ŷ = 0.0059 โดยมีหน่วยเป็น % หมายความว่าถ้าตัวแปรอิสระทั้งหมด = 0 จะมีอัตราผลตอบแทนทั้งหมด 0.0059%</t>
  </si>
  <si>
    <t>b1 = 0.0575 คือ</t>
  </si>
  <si>
    <t>เมื่ออัตราผลตอบแทนของหลักทรัพย์ ESSO เพิ่มขึ้น 1% จะส่งผลให้อัตราผลตอบแทนของหลักทรัพย์ PTT เพิ่มขึ้น 0.0575%</t>
  </si>
  <si>
    <t>b2 = -0.0155 คือ</t>
  </si>
  <si>
    <t>b3 = -0.6491 คือ</t>
  </si>
  <si>
    <t>เมื่ออัตราการเปลี่ยนแปลงของดัชนี SET เพิ่มขึ้น 1% จะส่งผลให้อัตราผลตอบแทนของหลักทรัพย์ PTT ลดลง 0.6491%</t>
  </si>
  <si>
    <t>b4 = 1.5436 คือ</t>
  </si>
  <si>
    <t>เมื่ออัตราการเปลี่ยนแปลงของดัชนี ENERG เพิ่มขึ้น 1% จะส่งผลให้อัตราผลตอบแทนของหลักทรัพย์ PTT เพิ่มขึ้น 1.5436%</t>
  </si>
  <si>
    <t>b5 = 0.0028 คือ</t>
  </si>
  <si>
    <t>เมื่ออัตราอัตราผลตอบแทนของ WTI Future เพิ่มขึ้น 1% จะส่งผลให้อัตราผลตอบแทนของหลักทรัพย์ PTT เพิ่มขึ้น 0.0028%</t>
  </si>
  <si>
    <t>b6 = -0.0453 คือ</t>
  </si>
  <si>
    <t>1. จากการทดสอบ ANOVA แล้วต้องการทราบว่าอัตราผลตอบแทนของหลักทรัพย์ PTT ขึ้นอยู่กับอัตราผลตอบแทนของ ESSO หรือไม่</t>
  </si>
  <si>
    <t xml:space="preserve">     Ho : β1 = 0 (อัตราผลตอบแทนของหลักทรัพย์ PTT ไม่ขึ้นอยู่กับอัตราผลตอบแทนของหลักทรัพย์ ESSO)</t>
  </si>
  <si>
    <t xml:space="preserve">     Ha : β1 ≠ 0 (อัตราผลตอบแทนของหลักทรัพย์ PTT ขึ้นอยู่กับอัตราผลตอบแทนของหลักทรัพย์ ESSO)</t>
  </si>
  <si>
    <t xml:space="preserve"> </t>
  </si>
  <si>
    <r>
      <rPr>
        <b/>
        <sz val="11"/>
        <color theme="1"/>
        <rFont val="Calibri"/>
        <family val="2"/>
        <scheme val="minor"/>
      </rPr>
      <t>3. สถิติทดสอบคือ</t>
    </r>
    <r>
      <rPr>
        <sz val="11"/>
        <color theme="1"/>
        <rFont val="Calibri"/>
        <family val="2"/>
        <scheme val="minor"/>
      </rPr>
      <t xml:space="preserve"> tcal = 2.7101</t>
    </r>
  </si>
  <si>
    <t>4. หาค่า p-value</t>
  </si>
  <si>
    <t>p-value หรือ significance = 0.007</t>
  </si>
  <si>
    <r>
      <t xml:space="preserve">จะปฏิเสธเมื่อ p-value &lt; </t>
    </r>
    <r>
      <rPr>
        <sz val="11"/>
        <color theme="1"/>
        <rFont val="Times New Roman"/>
        <family val="1"/>
      </rPr>
      <t>α</t>
    </r>
  </si>
  <si>
    <t>ปฏิเสธ Ho เนื่องจาก p-value = 0.007 &lt; 0.05</t>
  </si>
  <si>
    <t>แสดงว่า  β1 ≠ 0 หมายความว่าอัตราผลตอบแทนของหลักทรัพย์ PTT ขึ้นอยู่กับอัตราผลตอบแทนของ ESSO</t>
  </si>
  <si>
    <t xml:space="preserve">     Ho : β2 = 0 (อัตราผลตอบแทนของหลักทรัพย์ PTT ไม่ขึ้นอยู่กับอัตราผลตอบแทนของหลักทรัพย์ ICHI)</t>
  </si>
  <si>
    <t xml:space="preserve">     Ha : β2 ≠ 0 (อัตราผลตอบแทนของหลักทรัพย์ PTT ขึ้นอยู่กับอัตราผลตอบแทนของหลักทรัพย์ ICHI)</t>
  </si>
  <si>
    <r>
      <rPr>
        <b/>
        <sz val="11"/>
        <color theme="1"/>
        <rFont val="Calibri"/>
        <family val="2"/>
        <scheme val="minor"/>
      </rPr>
      <t>3. สถิติทดสอบคือ</t>
    </r>
    <r>
      <rPr>
        <sz val="11"/>
        <color theme="1"/>
        <rFont val="Calibri"/>
        <family val="2"/>
        <scheme val="minor"/>
      </rPr>
      <t xml:space="preserve"> tcal = -0.9059</t>
    </r>
  </si>
  <si>
    <t>p-value หรือ significance = 0.3655</t>
  </si>
  <si>
    <t>ไม่ปฏิเสธ Ho เนื่องจาก p-value = 0.3655 &gt; 0.05</t>
  </si>
  <si>
    <t>แสดงว่า  β2 = 0 หมายความว่าอัตราผลตอบแทนของหลักทรัพย์ PTT ไม่ขึ้นอยู่กับอัตราผลตอบแทนของหลักทรัพย์ ICHI</t>
  </si>
  <si>
    <t>3. จากการทดสอบ ANOVA แล้วต้องการทราบว่าอัตราผลตอบแทนของหลักทรัพย์ PTT ขึ้นอยู่กับอัตราการเปลี่ยนแปลงของดัชนี ENERG หรือไม่</t>
  </si>
  <si>
    <t xml:space="preserve">     Ho : β4 = 0 (อัตราผลตอบแทนของหลักทรัพย์ PTT ไม่ขึ้นอยู่กับอัตราการเปลี่ยนแปลงของดัชนี ENERG)</t>
  </si>
  <si>
    <t xml:space="preserve">     Ha : β4 ≠ 0 (อัตราผลตอบแทนของหลักทรัพย์ PTT ขึ้นอยู่กับอัตราการเปลี่ยนแปลงของดัชนี ENERG)</t>
  </si>
  <si>
    <r>
      <rPr>
        <b/>
        <sz val="11"/>
        <color theme="1"/>
        <rFont val="Calibri"/>
        <family val="2"/>
        <scheme val="minor"/>
      </rPr>
      <t>3. สถิติทดสอบคือ</t>
    </r>
    <r>
      <rPr>
        <sz val="11"/>
        <color theme="1"/>
        <rFont val="Calibri"/>
        <family val="2"/>
        <scheme val="minor"/>
      </rPr>
      <t xml:space="preserve"> tcal = 23.4275</t>
    </r>
  </si>
  <si>
    <t>p-value หรือ significance = 0.0000</t>
  </si>
  <si>
    <t>แสดงว่า  β4 ≠ 0 หมายความว่าอัตราผลตอบแทนของหลักทรัพย์ PTT ขึ้นอยู่กับอัตราการเปลี่ยนแปลงของดัชนี ENERG</t>
  </si>
  <si>
    <t>x2 คือ อัตราการเปลี่ยนแปลงของดัชนีตลาดหลักทรัพย์(SET Index)</t>
  </si>
  <si>
    <t>x3 คือ อัตราการเปลี่ยนแปลงของดัชนีอุตสาหกรรมพลังงานและสาธารณูปโภค(ENERG Index)</t>
  </si>
  <si>
    <t>คือ สัมประสิทธิ์การตัดสินใจพหุคูณ = 0.8414 หมายความว่า 84.14% ของความผันแปรทั้งหมดในอัตราผลตอบแทนของ PTT เป็นผลมาจากตัวแปรอิสระคือ อัตราผลตอบแทนของหลักทรัพย์ ESSO, อัตราการเปลี่ยนแปลงของดัชนี SET และ อัตราการเปลี่ยนแปลงของดัชนี ENERG ส่วนที่เหลืออีก 15.86% ไม่สามารถอธิบายได้</t>
  </si>
  <si>
    <t>คือค่าคลาดเคลื่อนมาตรฐานในการประมาณค่ามีค่าเท่ากับ 1.0448 หมายความว่าถ้าใช้สมการถดถอยที่ประมาณได้ไปประมาณอัตราผลตอบแทนของหลักทรัพย์ PTT จะได้ราคาที่ประมาณได้แตกต่ายไปจากอัตราผลตอบแทนของหลักทรัพย์ PTT จริงๆ โดยเฉลี่ยประมาณ 1.0448%</t>
  </si>
  <si>
    <t xml:space="preserve">การทดสอบแบบ Overall test ก็คือต้องการทดสอบว่าตัวแปรตาม(Y) ขึ้นอยู่กับตัวแปรอิสระทุกตัวพร้อมกันหรือไม่(x1,x2,x3) </t>
  </si>
  <si>
    <t xml:space="preserve">     Ho : β1 = β2 = β3</t>
  </si>
  <si>
    <t xml:space="preserve">     Ha : β1 ≠ β2 ≠ β3 หรือ βi อย่างน้อย 1 ตัว ≠ 0 เมื่อ I = 1, 2, 3</t>
  </si>
  <si>
    <r>
      <t xml:space="preserve">2. กำหนดระดับนัยสำคัญ </t>
    </r>
    <r>
      <rPr>
        <b/>
        <sz val="11"/>
        <color theme="1"/>
        <rFont val="Times New Roman"/>
        <family val="1"/>
      </rPr>
      <t xml:space="preserve">α </t>
    </r>
    <r>
      <rPr>
        <b/>
        <sz val="11"/>
        <color theme="1"/>
        <rFont val="Calibri"/>
        <family val="2"/>
        <scheme val="minor"/>
      </rPr>
      <t>= 0.05</t>
    </r>
  </si>
  <si>
    <t>ดังนั้นสถิติทดสอบคือ Fcal = 740.80</t>
  </si>
  <si>
    <r>
      <t xml:space="preserve">4. </t>
    </r>
    <r>
      <rPr>
        <b/>
        <sz val="11"/>
        <color theme="1"/>
        <rFont val="Calibri"/>
        <family val="2"/>
        <scheme val="minor"/>
      </rPr>
      <t>ค่าวิกฤตคือ</t>
    </r>
    <r>
      <rPr>
        <sz val="11"/>
        <color theme="1"/>
        <rFont val="Calibri"/>
        <family val="2"/>
        <scheme val="minor"/>
      </rPr>
      <t xml:space="preserve"> F0.05,(3,419) = 2.63 จะปฏิเสธ Ho ถ้า Fcal &gt; F0.05,(3,419)</t>
    </r>
  </si>
  <si>
    <r>
      <t xml:space="preserve">5. </t>
    </r>
    <r>
      <rPr>
        <b/>
        <sz val="11"/>
        <color theme="1"/>
        <rFont val="Calibri"/>
        <family val="2"/>
        <scheme val="minor"/>
      </rPr>
      <t>สรุปผลการทดสอบ</t>
    </r>
    <r>
      <rPr>
        <sz val="11"/>
        <color theme="1"/>
        <rFont val="Calibri"/>
        <family val="2"/>
        <scheme val="minor"/>
      </rPr>
      <t xml:space="preserve"> เนื่องจาก Fcal = 740.80 &gt; F0.05,(3,419) = 2.63 จึงปฏิเสธ Ho </t>
    </r>
  </si>
  <si>
    <t>ดังนั้นแสดงว่า βi อย่างน้อย 1 ตัวไม่เท่ากับ 0 เมื่อ i = 1,2,3 หมายความว่าอัตราผลตอบแทนของหลักทรัพย์ PTT</t>
  </si>
  <si>
    <t>ขึ้นอยู่กับอัตราผลตอบแทนของหลักทรัพย์ ESSO หรือ อัตราการเปลี่ยนแปลงของดัชนี SET หรือ อัตราการเปลี่ยนแปลงของดัชนี ENERG อย่างใดอย่างหนึ่งหรือทั้งหมดก็ได้ที่ระดับนัยสำคัญ 0.05</t>
  </si>
  <si>
    <t>การทดสอบ βi แต่ละตัว (Individual test) โดยจะทดสอบหลังจาก Overall test ว่า  βi อย่างน้อย 1 ตัวเท่ากับ 0 หรือว่าผลเป็นปฏิเสธนั่นเอง</t>
  </si>
  <si>
    <t>ŷ = -0.00098 + 0.0576x1 -0.6668x2 + 1.5460x3</t>
  </si>
  <si>
    <t>ความหมายของ b0, b1, b2 และ b3</t>
  </si>
  <si>
    <t>b0 = -0.00098 คือ</t>
  </si>
  <si>
    <t>เมื่อ xi = 0 เมื่อ i = 1,2,3  จะได้ ŷ = 0.00098 โดยมีหน่วยเป็น % หมายความว่าถ้าตัวแปรอิสระทั้งหมด = 0 จะมีอัตราผลตอบแทนทั้งหมด 0.00098%</t>
  </si>
  <si>
    <t>b1 = 0.0576 คือ</t>
  </si>
  <si>
    <t>b2 = -0.6668 คือ</t>
  </si>
  <si>
    <t>b3 = 1.5460 คือ</t>
  </si>
  <si>
    <r>
      <rPr>
        <b/>
        <sz val="11"/>
        <color theme="1"/>
        <rFont val="Calibri"/>
        <family val="2"/>
        <scheme val="minor"/>
      </rPr>
      <t>3. สถิติทดสอบคือ</t>
    </r>
    <r>
      <rPr>
        <sz val="11"/>
        <color theme="1"/>
        <rFont val="Calibri"/>
        <family val="2"/>
        <scheme val="minor"/>
      </rPr>
      <t xml:space="preserve"> tcal = 2.7330</t>
    </r>
  </si>
  <si>
    <r>
      <t xml:space="preserve">ค่าวิกฤตคือ </t>
    </r>
    <r>
      <rPr>
        <sz val="11"/>
        <color theme="1"/>
        <rFont val="Calibri"/>
        <family val="2"/>
      </rPr>
      <t>±t</t>
    </r>
    <r>
      <rPr>
        <sz val="11"/>
        <color theme="1"/>
        <rFont val="Calibri"/>
        <family val="2"/>
        <scheme val="minor"/>
      </rPr>
      <t>0.025,419 = ±1.97</t>
    </r>
  </si>
  <si>
    <t>จะปฏิเสธเมื่อ tcal &lt; -1.97 หรือ tcal &gt; 1.97</t>
  </si>
  <si>
    <t>ปฏิเสธ Ho เนื่องจาก tcal = 2.7330 &gt; 1.97</t>
  </si>
  <si>
    <t>แสดงว่า  β1 ≠ 0 หมายความว่าอัตราผลตอบแทนของหลักทรัพย์ PTT ขึ้นอยู่กับอัตราผลตอบแทนของหลักทรัพย์ ESSO</t>
  </si>
  <si>
    <t>2. จากการทดสอบ ANOVA แล้วต้องการทราบว่าอัตราผลตอบแทนของหลักทรัพย์ PTT ขึ้นอยู่กับอัตราการเปลี่ยนแปลงของดัชนี SET หรือไม่</t>
  </si>
  <si>
    <t xml:space="preserve">     Ho : β2 = 0 (อัตราผลตอบแทนของหลักทรัพย์ PTT ไม่ขึ้นอยู่กับอัตราการเปลี่ยนแปลงของดัชนี SET)</t>
  </si>
  <si>
    <t xml:space="preserve">     Ha : β2 ≠ 0 (อัตราผลตอบแทนของหลักทรัพย์ PTT ขึ้นอยู่กับอัตราการเปลี่ยนแปลงของดัชนี SET)</t>
  </si>
  <si>
    <r>
      <rPr>
        <b/>
        <sz val="11"/>
        <color theme="1"/>
        <rFont val="Calibri"/>
        <family val="2"/>
        <scheme val="minor"/>
      </rPr>
      <t>3. สถิติทดสอบคือ</t>
    </r>
    <r>
      <rPr>
        <sz val="11"/>
        <color theme="1"/>
        <rFont val="Calibri"/>
        <family val="2"/>
        <scheme val="minor"/>
      </rPr>
      <t xml:space="preserve"> tcal = -8.1461</t>
    </r>
  </si>
  <si>
    <t>ปฏิเสธ Ho เนื่องจาก tcal = -8.1461 &lt; -1.97</t>
  </si>
  <si>
    <t>แสดงว่า  β2 ≠ 0 หมายความว่าอัตราผลตอบแทนของหลักทรัพย์ PTT ขึ้นอยู่กับอัตราการเปลี่ยนแปลงของดัชนี SET</t>
  </si>
  <si>
    <t xml:space="preserve">     Ho : β3 = 0 (อัตราผลตอบแทนของหลักทรัพย์ PTT ไม่ขึ้นอยู่กับอัตราการเปลี่ยนแปลงของดัชนี ENERG)</t>
  </si>
  <si>
    <t xml:space="preserve">     Ha : β3 ≠ 0 (อัตราผลตอบแทนของหลักทรัพย์ PTT ขึ้นอยู่กับอัตราการเปลี่ยนแปลงของดัชนี ENERG)</t>
  </si>
  <si>
    <r>
      <rPr>
        <b/>
        <sz val="11"/>
        <color theme="1"/>
        <rFont val="Calibri"/>
        <family val="2"/>
        <scheme val="minor"/>
      </rPr>
      <t>3. สถิติทดสอบคือ</t>
    </r>
    <r>
      <rPr>
        <sz val="11"/>
        <color theme="1"/>
        <rFont val="Calibri"/>
        <family val="2"/>
        <scheme val="minor"/>
      </rPr>
      <t xml:space="preserve"> tcal = 23.6444</t>
    </r>
  </si>
  <si>
    <t>ปฏิเสธ Ho เนื่องจาก tcal = 23.6444 &gt; 1.97</t>
  </si>
  <si>
    <t>แสดงว่า  β3 ≠ 0 หมายความว่าอัตราผลตอบแทนของหลักทรัพย์ PTT ขึ้นอยู่กับอัตราการเปลี่ยนแปลงของดัชนี ENERG</t>
  </si>
  <si>
    <t>ดังนั้นอัตรผลตอบแทนของหลักทรัพย์ PTT</t>
  </si>
  <si>
    <t>ขึ้นอยู่กับอัตราผลตอบแทนของหลักทรัพย์ ESSO, อัตราการเปลี่ยนแปลงของดัชนี SET และอัตราการเปลี่ยนแปลงของดัชนี ENERG</t>
  </si>
  <si>
    <t>หรือก็คือขึ้นอยู่กับตัวแปรอิสระทั้งหมดในสมการถอดถอยนี้</t>
  </si>
  <si>
    <t>และจาก Multiple Linear Regression สามารถบอกได้ว่า ตัวแปรอิสระแต่ละตัวส่งผลต่ออัตราผลตอบแทนของหลักทรัพย์ PTT เท่าไหร่</t>
  </si>
  <si>
    <t>ใช้ค่าสัมประสิทธิ์สหสัมพันธ์ ( r ) แยกระดับความสัมพันธ์</t>
  </si>
  <si>
    <t>มีความสัมพันธ์ในทิศทางเดียวสูงมาก</t>
  </si>
  <si>
    <t>: PPT &amp; ENERG, SET &amp; ENERG</t>
  </si>
  <si>
    <t>มีความสัมพันธ์ในทิศทางเดียวกันสูง</t>
  </si>
  <si>
    <t>: PTT &amp; SET, ESSO &amp; ENERG</t>
  </si>
  <si>
    <t>มีความสัมพันธ์ในทิศทางเดียวกันปานกลาง</t>
  </si>
  <si>
    <t>: PTT &amp; ESSO, ESSO &amp; SET</t>
  </si>
  <si>
    <t>ความสัมพันธ์ในทิศทางเดียวกันน้อย</t>
  </si>
  <si>
    <t>: ICHI &amp; SET, ICHI &amp; ENERG</t>
  </si>
  <si>
    <t>ความสัมพันธ์ในทิศทางเดียวกันน้อยมาก</t>
  </si>
  <si>
    <t>: PTT &amp; ICHI, ESSO &amp; ICHI, WTI &amp; PTT, WTI &amp; ESSO, WTI &amp; ENERG, Gold &amp; PTT,Gold &amp; ESSO, Gold &amp; ICHI, Gold &amp; SET, Gold &amp; ENERG, Gold &amp; WTI</t>
  </si>
  <si>
    <t>ความสัมพันธ์ในทิศทางตรงกันข้ามต่ำ</t>
  </si>
  <si>
    <t>: WTI &amp; ICHI, WTI &amp; SET</t>
  </si>
  <si>
    <t>ขั้นตอนในการทดสอบสมมติฐานการประมาณค่า ρ ด้วย r เมื่อ %change_PTT เทียบกับ %change_ESSO</t>
  </si>
  <si>
    <t xml:space="preserve">ถ้าจะจัด Portfolio ด้วย Correlation table ของเลือก PTT และ ESSO ที่ความสัมพันธ์ไปในทิศทางเดียวกันกลางๆ </t>
  </si>
  <si>
    <t>1. ตั้งสมมติฐาน</t>
  </si>
  <si>
    <t>และเลือกตัวที่มีความสัมพันธ์ต่อกันน้อยๆ เพื่อลดความผันผวนโดยรวมของพอร์ตหรือก็คือช่วยกระจายความเสี่ยงในที่คือที่มีค่าไกล้ 0</t>
  </si>
  <si>
    <r>
      <t xml:space="preserve">Ho: </t>
    </r>
    <r>
      <rPr>
        <sz val="12"/>
        <color theme="1"/>
        <rFont val="Times New Roman"/>
        <family val="1"/>
      </rPr>
      <t>ρ = 0 (ตัวแปรคู่นั้นไม่มีความสัมพันธ์ต่อกัน)</t>
    </r>
  </si>
  <si>
    <t>นั่นก็คือถ้าอย่างใน Asset class เดียวกันก็เป็น ICHI แต่ถ้า Asset Class อื่นๆ ก็เช่น อนุพันธ์อย่าง WTI หรือเทรดทองคำในตลาดโลก ก็จะช่วยลดความเสี่ยงได้ระดับหนึ่ง</t>
  </si>
  <si>
    <r>
      <t xml:space="preserve">Ha: </t>
    </r>
    <r>
      <rPr>
        <sz val="12"/>
        <color theme="1"/>
        <rFont val="Times New Roman"/>
        <family val="1"/>
      </rPr>
      <t xml:space="preserve">ρ </t>
    </r>
    <r>
      <rPr>
        <sz val="12"/>
        <color theme="1"/>
        <rFont val="Calibri"/>
        <family val="2"/>
      </rPr>
      <t>≠</t>
    </r>
    <r>
      <rPr>
        <sz val="12"/>
        <color theme="1"/>
        <rFont val="Times New Roman"/>
        <family val="1"/>
      </rPr>
      <t xml:space="preserve"> 0 (ตัวแปรคู่นั้นมีความสัมพันธ์ต่อกัน)</t>
    </r>
  </si>
  <si>
    <t xml:space="preserve">แต่ถ้าให้ดีเลือกทองคำของตลาดโลกก็ดีเหมือนกันนอกจากความผันผวนต่ำแล้วตามปกติตลาดหุ้นกับทองคำราคามักจะทิศทางตรงกันข้ามกัน </t>
  </si>
  <si>
    <t>และถ้าดูจากตาราง correlation ก็จะเห็นความสัมพันธ์ต่ำมากเมื่อเที่ยบกับทั้งดัชนีในตลาดหุ้นหรืออุตสาหกรรมและหลักทรัพย์ในตลาดหุ้น</t>
  </si>
  <si>
    <t>3. ตัวสถิติที่ใช้ทดสอบ</t>
  </si>
  <si>
    <t>เมื่อ r = 0.6756</t>
  </si>
  <si>
    <t>Sr =</t>
  </si>
  <si>
    <t>tcal =</t>
  </si>
  <si>
    <t>p-value =</t>
  </si>
  <si>
    <t>4. หาขอบเขตวิกฤต</t>
  </si>
  <si>
    <t>ค่าวิกฤตจากการคำนวณด้วย excel</t>
  </si>
  <si>
    <t>5. สรุปผล</t>
  </si>
  <si>
    <t xml:space="preserve">ปฏิเสธ Ho ที่ระดับนัยสำคัญ 0.05 </t>
  </si>
  <si>
    <t>แสดงว่าอัตราผลตอบแทนเฉลี่ยของหลักทรัพย์ PTT กับ อัตราผลตอบแทนเฉลี่ยของหลักทรัพย์ ESSO มีความสัมพันธ์ต่อกัน</t>
  </si>
  <si>
    <t>ขั้นตอนในการทดสอบสมมติฐานการประมาณค่า ρ ด้วย r เมื่อ %change_PTT เทียบกับ %change_ICHI</t>
  </si>
  <si>
    <t>เมื่อ r = 0.2447</t>
  </si>
  <si>
    <t>แสดงว่าอัตราผลตอบแทนเฉลี่ยของหลักทรัพย์ PTT กับอัตราผลตอบแทนเฉลี่ยของหลักทรัพย์ ICHI มีความสัมพันธ์ต่อกัน</t>
  </si>
  <si>
    <t>ขั้นตอนในการทดสอบสมมติฐานการประมาณค่า ρ ด้วย r เมื่อ %change_ESSO เทียบกับ %change_ICHI</t>
  </si>
  <si>
    <t>เมื่อ r = 0.2624</t>
  </si>
  <si>
    <t xml:space="preserve">ไม่ปฏิเสธ Ho ที่ระดับนัยสำคัญ 0.05 </t>
  </si>
  <si>
    <t>แสดงว่าอัตราผลตอบแทนเฉลี่ยของหลักทรัพย์ ESSO กับอัตราผลตอบแทนเฉลี่ยของหลักทรัพย์ ICHI ไม่มีความสัมพันธ์ต่อกัน</t>
  </si>
  <si>
    <t>±t(0.025,423-2) =</t>
  </si>
  <si>
    <r>
      <t xml:space="preserve">2. กำหนดระดับนัยสำคัญ </t>
    </r>
    <r>
      <rPr>
        <b/>
        <sz val="12"/>
        <color theme="1"/>
        <rFont val="Times New Roman"/>
        <family val="1"/>
      </rPr>
      <t>α</t>
    </r>
    <r>
      <rPr>
        <b/>
        <sz val="12"/>
        <color theme="1"/>
        <rFont val="Calibri"/>
        <family val="2"/>
      </rPr>
      <t xml:space="preserve"> =</t>
    </r>
    <r>
      <rPr>
        <b/>
        <sz val="11"/>
        <color theme="1"/>
        <rFont val="Calibri"/>
        <family val="2"/>
        <scheme val="minor"/>
      </rPr>
      <t xml:space="preserve"> 0.05</t>
    </r>
  </si>
  <si>
    <t>สรุปทั้งการทดสอบด้วยเปรียบเทียบค่าเฉลี่ย 2 ประชากร, CRD หรือแม้แต่ RBD ค่าเฉลี่ยของอัตราผลตอบแทนของหลักทรัพย์ PTT ESSO และ ICHI ก็จะไม่แตกต่างกันอยู่ดี</t>
  </si>
  <si>
    <t>ดังนั้นจึงไม่มีการเปรียบเทียบพหุคูณ (Multiple Comparisons) หรือพวกวิธี LSD, Tukey Pairwise - Comparisons Method ตามที่ได้เรียนมา</t>
  </si>
  <si>
    <t>ถึงแม้จะนำ block มาลดความผันแปรแล้วก็ยังทำให้ผลไม่แตกต่างจาก CRD</t>
  </si>
  <si>
    <t>แยกตัวแปรอิสระที่ทำให้ sig จากการทำ Individual test ใน Sheet : MultipleLinearRegression1 ออกมาเพื่อให้เห็นว่าตัวแปรอิสระเหล่านี้ส่งผลต่ออัตราผลตอบแทนของ PTT จริงๆ</t>
  </si>
  <si>
    <t xml:space="preserve">หรือจากค่า R Square นี้สามารถบอกได้ว่าตัวแปรอิสระเหล่านี้ส่งผลต่ออัตราผลตอบแทนของหลักทรัพย์ PTT 84.14% </t>
  </si>
  <si>
    <t>หรือตัวแปรอิสระเหล่านี้ส่งผลต่ออัตราผลตอบแทนของหลักทรัพย์ PTT จริงๆ ไม่ใช่อย่าง Sheet : MultipleLinearRegression1 ที่ทดสอบใส่ตัวแปรที่สนใจลงไปทุกตัว</t>
  </si>
  <si>
    <t>PTT_P/E</t>
  </si>
  <si>
    <t>-</t>
  </si>
  <si>
    <t>P/E_ESSO</t>
  </si>
  <si>
    <t>P/E_ENERG</t>
  </si>
  <si>
    <t>PTT</t>
  </si>
  <si>
    <t>P/E เฉลี่ย</t>
  </si>
  <si>
    <t>ESSO</t>
  </si>
  <si>
    <t>ENERG</t>
  </si>
  <si>
    <t>หุ้น</t>
  </si>
  <si>
    <t>เนื่องจากข้อมูล P/E Ratio ของ ESSO มีไม่ครบตามจำนวนวัน จะขอใช้เปรียบเทียบแค่ 4 เดือนล่าสุด ก็คือเดือน 6 - 9</t>
  </si>
  <si>
    <t>วิเคราะห์ P/E Ratio</t>
  </si>
  <si>
    <t>P/E Ratio ของหลักทรัพย์แต่ทั้งสองอยู่ในเกณฑ์ที่เหมาะสมคือ ระหว่าง 10-20 เท่า และไกล้เคียงกับค่าเฉลี่ยอุตสาหกรรม</t>
  </si>
  <si>
    <t>และค่า P/E ไม่มาเกินไปหรือก็คือถือว่าไม่มีการปั่นหุ้น</t>
  </si>
  <si>
    <t>เนื่องจากเป็นการหาอัตราส่วนระหว่าง ราคาตลาด / กำไรต่อหุ้น</t>
  </si>
  <si>
    <t>และเป็นหุ้นที่มีสภาพคล่องที่ดีหรือก็คือหุ้นที่มี Market Cap ใหญ่ๆ ทำให้ค่า P/E ค่อนข้างสูงนั่นเอง</t>
  </si>
  <si>
    <t>หรือก็คือหุ้น PTT และ ESSO ถือว่ามีความน่าเชื่อถือสูงเพราะมีราคาตลาดสูงกว่ากำไรต่อหุ้นเยอะ</t>
  </si>
  <si>
    <t>sig หรือปฏิเสธ Ho (อัตราผลตอบแทนของหลักทรัพย์ PTT ขึ้นอยู่กับอัตราผลตอบแทนของหลักทรัพย์ ESSO)</t>
  </si>
  <si>
    <t>ไม่ sig หรือไม่ปฏิเสธ Ho (อัตราผลตอบแทนของหลักทรัพย์ PTT ไม่ขึ้นอยู่กับ อัตราผลตอบแทนของทองคำในตลาดโลก)</t>
  </si>
  <si>
    <t>ไม่ sig หรือไม่ปฏิเสธ Ho (อัตราผลตอบแทนของหลักทรัพย์ PTT ไม่ขึ้นอยู่กับ อัตราผลตอบแทนของสัญญาซื้อขายน้ำมันดิบล่วงหน้า WTI)</t>
  </si>
  <si>
    <t>เมื่ออัตราผลตอบแทนของหลักทรัพย์ ICHI เพิ่มขึ้น 1% จะส่งผลให้อัตราผลตอบแทนของหลักทรัพย์ PTT ลดลง 0.0155%</t>
  </si>
  <si>
    <t>เมื่ออัตราผลตอบแทนของทองคำในตลาดโลก(Gold spot) เพิ่มขึ้น 1% จะส่งผลให้อัตราผลตอบแทนของหลักทรัพย์ PTT ลดลง 0.0453%</t>
  </si>
  <si>
    <t>ค่าวิกฤติมีค่าเท่ากับ f(0.05,2,1266) = 3.0028</t>
  </si>
  <si>
    <t>แต่ในที่นี้ยังไม่ได้เรียนการปรับข้อมูลดังนั้นการทดสอบต่อไปนี้ขอสมมติว่าให้ข้อมูลเป็นการแจกแจงแบบปกติไปก่อน</t>
  </si>
  <si>
    <t>จริงๆแล้วก็มีการทดสอบแบบไม่ใช้พารามิเตอร์ที่สามารถใช้ข้อมูลการแจกแจงแบบอื่นได้ แต่สำหรับตัวอย่างในครั้งนี้ไม่เหมาะเท่าไหร่ จึงขอใช้การทดสอบแบบใช้พารามิเตอร์</t>
  </si>
  <si>
    <t>และความมากหรือน้อยของราคาก็จะไม่มีผลต่อค่า S.D. เช่น ถ้าสมมติใช้ราคาของ PTT ที่มีราคาต่อหุ้นสูงตอนวัด S.D. จะมากกว่า S.D. ที่ราคาของหลักทรัพย์ที่มีราคาต่อหุ้นต่ำ เป็นต้นจึงทำให้ใช้ S.D. วัดความเสี่ยงได้</t>
  </si>
  <si>
    <t xml:space="preserve">หาค่า outlier ของข้อมูลแต่ละตัว ถ้า true แสดงว่าเป็น outlier หรือก็คือเกิน 1.5IQR ทั้ง Lower หรือ Upper </t>
  </si>
  <si>
    <t>ใช้ F Test ในการตรวจสอบความแปรปรวนว่าเท่ากันหรือไม่ก่อนที่จะทดสอบด้วย t-Test</t>
  </si>
  <si>
    <t>ปฏิเสธ Ho เนื่องจาก p-value = 0.00000000 &lt; 0.05</t>
  </si>
  <si>
    <t>1. ต้องการทราบว่าอัตราผลตอบแทนของหลักทรัพย์ PTT ขึ้นอยู่กับอัตราผลตอบแทนของ ESSO หรือไม่</t>
  </si>
  <si>
    <t>2. ต้องการทราบว่าอัตราผลตอบแทนของหลักทรัพย์ PTT ขึ้นอยู่กับอัตราผลตอบแทนของ ICHI หรือไม่</t>
  </si>
  <si>
    <t>3. แล้วต้องการทราบว่าอัตราผลตอบแทนของหลักทรัพย์ PTT ขึ้นอยู่กับอัตราการเปลี่ยนแปลงของดัชนี ENERG หรือไม่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</si>
</sst>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164" formatCode="0.0000"/>
    <numFmt numFmtId="165" formatCode="0.000000000000"/>
    <numFmt numFmtId="166" formatCode="0.000000000000000000000000000000000000000000000000"/>
    <numFmt numFmtId="167" formatCode="0.000%"/>
    <numFmt numFmtId="168" formatCode="0.000000000000000000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0"/>
      <color rgb="FF00206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135">
    <xf numFmtId="0" fontId="0" fillId="0" borderId="0" xfId="0"/>
    <xf numFmtId="0" fontId="2" fillId="2" borderId="0" xfId="0" applyFont="1" applyFill="1" applyBorder="1"/>
    <xf numFmtId="0" fontId="8" fillId="2" borderId="0" xfId="2" applyNumberFormat="1" applyFont="1" applyFill="1" applyBorder="1"/>
    <xf numFmtId="0" fontId="0" fillId="0" borderId="1" xfId="0" applyBorder="1"/>
    <xf numFmtId="14" fontId="7" fillId="0" borderId="1" xfId="2" applyNumberFormat="1" applyBorder="1"/>
    <xf numFmtId="164" fontId="0" fillId="0" borderId="1" xfId="0" applyNumberFormat="1" applyBorder="1"/>
    <xf numFmtId="164" fontId="7" fillId="0" borderId="1" xfId="2" applyNumberFormat="1" applyBorder="1"/>
    <xf numFmtId="0" fontId="0" fillId="0" borderId="0" xfId="0" applyBorder="1"/>
    <xf numFmtId="14" fontId="7" fillId="0" borderId="0" xfId="2" applyNumberFormat="1" applyBorder="1"/>
    <xf numFmtId="164" fontId="0" fillId="0" borderId="0" xfId="0" applyNumberFormat="1" applyBorder="1"/>
    <xf numFmtId="164" fontId="7" fillId="0" borderId="0" xfId="2" applyNumberFormat="1" applyBorder="1"/>
    <xf numFmtId="0" fontId="0" fillId="0" borderId="2" xfId="0" applyBorder="1"/>
    <xf numFmtId="14" fontId="7" fillId="0" borderId="2" xfId="2" applyNumberFormat="1" applyBorder="1"/>
    <xf numFmtId="164" fontId="0" fillId="0" borderId="2" xfId="0" applyNumberFormat="1" applyBorder="1"/>
    <xf numFmtId="164" fontId="7" fillId="0" borderId="2" xfId="2" applyNumberFormat="1" applyBorder="1"/>
    <xf numFmtId="0" fontId="0" fillId="0" borderId="3" xfId="0" applyNumberFormat="1" applyFill="1" applyBorder="1"/>
    <xf numFmtId="0" fontId="0" fillId="0" borderId="1" xfId="1" applyNumberFormat="1" applyFont="1" applyBorder="1"/>
    <xf numFmtId="0" fontId="0" fillId="0" borderId="1" xfId="0" applyNumberFormat="1" applyBorder="1"/>
    <xf numFmtId="0" fontId="0" fillId="0" borderId="4" xfId="0" applyBorder="1"/>
    <xf numFmtId="0" fontId="0" fillId="0" borderId="5" xfId="0" applyNumberFormat="1" applyFill="1" applyBorder="1"/>
    <xf numFmtId="0" fontId="0" fillId="0" borderId="0" xfId="1" applyNumberFormat="1" applyFont="1" applyBorder="1"/>
    <xf numFmtId="0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 applyAlignment="1"/>
    <xf numFmtId="0" fontId="0" fillId="0" borderId="0" xfId="0" applyFill="1" applyBorder="1" applyAlignment="1"/>
    <xf numFmtId="0" fontId="0" fillId="0" borderId="7" xfId="0" applyNumberFormat="1" applyFill="1" applyBorder="1" applyAlignment="1"/>
    <xf numFmtId="0" fontId="0" fillId="0" borderId="2" xfId="1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9" fontId="0" fillId="0" borderId="0" xfId="1" applyFont="1" applyBorder="1"/>
    <xf numFmtId="0" fontId="9" fillId="0" borderId="9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0" fontId="0" fillId="0" borderId="0" xfId="0" applyNumberFormat="1"/>
    <xf numFmtId="0" fontId="0" fillId="0" borderId="0" xfId="0" applyAlignment="1">
      <alignment horizontal="left" vertical="center"/>
    </xf>
    <xf numFmtId="0" fontId="0" fillId="0" borderId="10" xfId="0" applyNumberFormat="1" applyFill="1" applyBorder="1" applyAlignment="1"/>
    <xf numFmtId="0" fontId="0" fillId="0" borderId="10" xfId="0" applyFill="1" applyBorder="1" applyAlignment="1"/>
    <xf numFmtId="0" fontId="7" fillId="0" borderId="0" xfId="2" applyNumberFormat="1"/>
    <xf numFmtId="0" fontId="0" fillId="0" borderId="0" xfId="0" applyNumberFormat="1" applyAlignment="1">
      <alignment vertical="center"/>
    </xf>
    <xf numFmtId="14" fontId="7" fillId="0" borderId="0" xfId="2" applyNumberFormat="1"/>
    <xf numFmtId="164" fontId="0" fillId="0" borderId="0" xfId="0" applyNumberFormat="1"/>
    <xf numFmtId="164" fontId="0" fillId="0" borderId="0" xfId="0" applyNumberFormat="1" applyAlignment="1">
      <alignment vertical="center"/>
    </xf>
    <xf numFmtId="164" fontId="7" fillId="0" borderId="0" xfId="2" applyNumberFormat="1"/>
    <xf numFmtId="0" fontId="9" fillId="0" borderId="9" xfId="0" applyFont="1" applyFill="1" applyBorder="1" applyAlignment="1">
      <alignment horizontal="center"/>
    </xf>
    <xf numFmtId="0" fontId="0" fillId="3" borderId="0" xfId="0" applyFill="1" applyBorder="1" applyAlignment="1"/>
    <xf numFmtId="0" fontId="3" fillId="0" borderId="0" xfId="0" applyFont="1"/>
    <xf numFmtId="165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Fill="1" applyBorder="1" applyAlignment="1"/>
    <xf numFmtId="11" fontId="0" fillId="0" borderId="0" xfId="0" applyNumberFormat="1"/>
    <xf numFmtId="166" fontId="0" fillId="0" borderId="0" xfId="0" applyNumberFormat="1"/>
    <xf numFmtId="0" fontId="11" fillId="0" borderId="0" xfId="0" applyFont="1"/>
    <xf numFmtId="0" fontId="0" fillId="0" borderId="0" xfId="0" applyFont="1"/>
    <xf numFmtId="0" fontId="12" fillId="0" borderId="0" xfId="0" applyFont="1"/>
    <xf numFmtId="0" fontId="13" fillId="0" borderId="0" xfId="0" applyFont="1" applyAlignment="1"/>
    <xf numFmtId="0" fontId="0" fillId="4" borderId="0" xfId="0" applyFill="1" applyBorder="1" applyAlignment="1"/>
    <xf numFmtId="0" fontId="13" fillId="0" borderId="0" xfId="0" applyFont="1"/>
    <xf numFmtId="14" fontId="0" fillId="0" borderId="0" xfId="0" applyNumberFormat="1" applyFill="1" applyBorder="1" applyAlignment="1"/>
    <xf numFmtId="167" fontId="0" fillId="0" borderId="0" xfId="0" applyNumberFormat="1"/>
    <xf numFmtId="0" fontId="4" fillId="5" borderId="0" xfId="0" applyFont="1" applyFill="1"/>
    <xf numFmtId="0" fontId="9" fillId="0" borderId="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4" fillId="6" borderId="0" xfId="0" applyFont="1" applyFill="1" applyBorder="1" applyAlignment="1"/>
    <xf numFmtId="8" fontId="0" fillId="0" borderId="0" xfId="0" applyNumberFormat="1"/>
    <xf numFmtId="0" fontId="0" fillId="5" borderId="0" xfId="0" applyFill="1"/>
    <xf numFmtId="0" fontId="15" fillId="0" borderId="0" xfId="0" applyFont="1"/>
    <xf numFmtId="0" fontId="0" fillId="0" borderId="0" xfId="0" applyAlignment="1">
      <alignment horizontal="right" vertical="center"/>
    </xf>
    <xf numFmtId="0" fontId="4" fillId="7" borderId="0" xfId="0" applyFont="1" applyFill="1" applyBorder="1" applyAlignment="1">
      <alignment horizontal="right"/>
    </xf>
    <xf numFmtId="0" fontId="4" fillId="7" borderId="0" xfId="0" applyFont="1" applyFill="1"/>
    <xf numFmtId="0" fontId="4" fillId="0" borderId="0" xfId="0" applyFont="1" applyFill="1"/>
    <xf numFmtId="0" fontId="12" fillId="0" borderId="0" xfId="0" applyFont="1" applyFill="1"/>
    <xf numFmtId="168" fontId="0" fillId="0" borderId="0" xfId="0" applyNumberFormat="1" applyFill="1" applyBorder="1" applyAlignment="1"/>
    <xf numFmtId="0" fontId="12" fillId="0" borderId="0" xfId="0" applyFont="1" applyFill="1" applyAlignment="1">
      <alignment horizontal="left"/>
    </xf>
    <xf numFmtId="0" fontId="9" fillId="0" borderId="1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3" borderId="12" xfId="0" applyFill="1" applyBorder="1"/>
    <xf numFmtId="0" fontId="0" fillId="3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/>
    </xf>
    <xf numFmtId="0" fontId="2" fillId="7" borderId="0" xfId="0" applyFont="1" applyFill="1"/>
    <xf numFmtId="0" fontId="0" fillId="3" borderId="0" xfId="0" applyFill="1"/>
    <xf numFmtId="0" fontId="3" fillId="0" borderId="0" xfId="0" applyFont="1" applyAlignment="1">
      <alignment horizontal="right"/>
    </xf>
    <xf numFmtId="0" fontId="3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0" fillId="8" borderId="0" xfId="0" applyFill="1" applyBorder="1" applyAlignment="1"/>
    <xf numFmtId="0" fontId="0" fillId="3" borderId="10" xfId="0" applyFill="1" applyBorder="1" applyAlignment="1"/>
    <xf numFmtId="0" fontId="13" fillId="0" borderId="0" xfId="0" applyFont="1" applyFill="1"/>
    <xf numFmtId="0" fontId="4" fillId="9" borderId="0" xfId="0" applyFont="1" applyFill="1"/>
    <xf numFmtId="0" fontId="17" fillId="0" borderId="0" xfId="0" applyFont="1"/>
    <xf numFmtId="0" fontId="16" fillId="0" borderId="0" xfId="0" applyFont="1" applyFill="1" applyBorder="1" applyAlignment="1"/>
    <xf numFmtId="0" fontId="4" fillId="10" borderId="0" xfId="0" applyFont="1" applyFill="1"/>
    <xf numFmtId="0" fontId="0" fillId="11" borderId="0" xfId="0" applyFill="1"/>
    <xf numFmtId="0" fontId="0" fillId="12" borderId="0" xfId="0" applyFill="1" applyBorder="1" applyAlignment="1"/>
    <xf numFmtId="0" fontId="0" fillId="7" borderId="0" xfId="0" applyFill="1"/>
    <xf numFmtId="0" fontId="0" fillId="13" borderId="0" xfId="0" applyFill="1" applyBorder="1" applyAlignment="1"/>
    <xf numFmtId="0" fontId="0" fillId="9" borderId="0" xfId="0" applyFill="1"/>
    <xf numFmtId="0" fontId="4" fillId="9" borderId="0" xfId="0" applyFont="1" applyFill="1" applyBorder="1" applyAlignment="1"/>
    <xf numFmtId="0" fontId="12" fillId="12" borderId="0" xfId="0" applyFont="1" applyFill="1" applyBorder="1" applyAlignment="1"/>
    <xf numFmtId="0" fontId="0" fillId="14" borderId="0" xfId="0" applyFill="1" applyBorder="1" applyAlignment="1"/>
    <xf numFmtId="0" fontId="0" fillId="12" borderId="0" xfId="0" applyFill="1"/>
    <xf numFmtId="0" fontId="4" fillId="7" borderId="0" xfId="0" applyFont="1" applyFill="1" applyBorder="1" applyAlignment="1"/>
    <xf numFmtId="0" fontId="0" fillId="14" borderId="0" xfId="0" applyFill="1"/>
    <xf numFmtId="0" fontId="0" fillId="13" borderId="0" xfId="0" applyFill="1"/>
    <xf numFmtId="0" fontId="0" fillId="13" borderId="10" xfId="0" applyFill="1" applyBorder="1" applyAlignment="1"/>
    <xf numFmtId="0" fontId="4" fillId="9" borderId="0" xfId="0" applyNumberFormat="1" applyFont="1" applyFill="1"/>
    <xf numFmtId="0" fontId="0" fillId="0" borderId="0" xfId="0" applyNumberFormat="1" applyAlignment="1">
      <alignment horizontal="right"/>
    </xf>
    <xf numFmtId="0" fontId="19" fillId="0" borderId="0" xfId="0" applyNumberFormat="1" applyFont="1"/>
    <xf numFmtId="0" fontId="3" fillId="0" borderId="0" xfId="0" applyNumberFormat="1" applyFont="1"/>
    <xf numFmtId="0" fontId="0" fillId="0" borderId="0" xfId="0" applyNumberFormat="1" applyFont="1"/>
    <xf numFmtId="0" fontId="6" fillId="0" borderId="0" xfId="0" applyNumberFormat="1" applyFont="1"/>
    <xf numFmtId="0" fontId="0" fillId="0" borderId="12" xfId="0" applyBorder="1" applyAlignment="1">
      <alignment horizontal="right"/>
    </xf>
    <xf numFmtId="0" fontId="0" fillId="0" borderId="13" xfId="0" applyBorder="1"/>
    <xf numFmtId="11" fontId="0" fillId="3" borderId="0" xfId="0" applyNumberFormat="1" applyFill="1" applyBorder="1" applyAlignment="1"/>
    <xf numFmtId="0" fontId="0" fillId="0" borderId="3" xfId="0" applyBorder="1"/>
    <xf numFmtId="0" fontId="4" fillId="15" borderId="0" xfId="0" applyFont="1" applyFill="1" applyBorder="1" applyAlignment="1"/>
    <xf numFmtId="14" fontId="0" fillId="0" borderId="0" xfId="0" applyNumberFormat="1"/>
    <xf numFmtId="0" fontId="7" fillId="0" borderId="0" xfId="2" applyNumberFormat="1" applyFill="1"/>
    <xf numFmtId="0" fontId="16" fillId="0" borderId="0" xfId="0" applyFont="1"/>
    <xf numFmtId="0" fontId="22" fillId="0" borderId="0" xfId="0" applyFont="1"/>
    <xf numFmtId="0" fontId="0" fillId="0" borderId="14" xfId="0" applyBorder="1"/>
    <xf numFmtId="0" fontId="0" fillId="0" borderId="15" xfId="0" applyBorder="1" applyAlignment="1">
      <alignment horizontal="right"/>
    </xf>
    <xf numFmtId="0" fontId="22" fillId="0" borderId="0" xfId="0" applyFont="1" applyFill="1" applyBorder="1" applyAlignment="1"/>
    <xf numFmtId="0" fontId="23" fillId="0" borderId="0" xfId="0" applyNumberFormat="1" applyFont="1"/>
    <xf numFmtId="0" fontId="2" fillId="16" borderId="0" xfId="0" applyFont="1" applyFill="1"/>
    <xf numFmtId="0" fontId="8" fillId="16" borderId="0" xfId="2" applyNumberFormat="1" applyFont="1" applyFill="1"/>
    <xf numFmtId="0" fontId="2" fillId="16" borderId="12" xfId="0" applyFont="1" applyFill="1" applyBorder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%Change_PTT</a:t>
            </a:r>
          </a:p>
        </c:rich>
      </c:tx>
      <c:layout>
        <c:manualLayout>
          <c:xMode val="edge"/>
          <c:yMode val="edge"/>
          <c:x val="0.39294444444444443"/>
          <c:y val="3.4204724409448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%Change_PTT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Lit>
              <c:formatCode>General</c:formatCode>
              <c:ptCount val="423"/>
              <c:pt idx="0">
                <c:v>3.4090909090909092</c:v>
              </c:pt>
              <c:pt idx="1">
                <c:v>2.197802197802198</c:v>
              </c:pt>
              <c:pt idx="2">
                <c:v>1.075268817204301</c:v>
              </c:pt>
              <c:pt idx="3">
                <c:v>0.53191489361702127</c:v>
              </c:pt>
              <c:pt idx="4">
                <c:v>-1.0582010582010581</c:v>
              </c:pt>
              <c:pt idx="5">
                <c:v>0.53475935828877008</c:v>
              </c:pt>
              <c:pt idx="6">
                <c:v>-1.0638297872340425</c:v>
              </c:pt>
              <c:pt idx="7">
                <c:v>0</c:v>
              </c:pt>
              <c:pt idx="8">
                <c:v>-1.075268817204301</c:v>
              </c:pt>
              <c:pt idx="9">
                <c:v>-1.0869565217391304</c:v>
              </c:pt>
              <c:pt idx="10">
                <c:v>1.098901098901099</c:v>
              </c:pt>
              <c:pt idx="11">
                <c:v>0</c:v>
              </c:pt>
              <c:pt idx="12">
                <c:v>0.54347826086956519</c:v>
              </c:pt>
              <c:pt idx="13">
                <c:v>0.54054054054054057</c:v>
              </c:pt>
              <c:pt idx="14">
                <c:v>-0.5376344086021505</c:v>
              </c:pt>
              <c:pt idx="15">
                <c:v>-1.0810810810810811</c:v>
              </c:pt>
              <c:pt idx="16">
                <c:v>-1.0928961748633881</c:v>
              </c:pt>
              <c:pt idx="17">
                <c:v>-3.867403314917127</c:v>
              </c:pt>
              <c:pt idx="18">
                <c:v>0.57471264367816088</c:v>
              </c:pt>
              <c:pt idx="19">
                <c:v>-0.5714285714285714</c:v>
              </c:pt>
              <c:pt idx="20">
                <c:v>0</c:v>
              </c:pt>
              <c:pt idx="21">
                <c:v>-0.57471264367816088</c:v>
              </c:pt>
              <c:pt idx="22">
                <c:v>-1.1560693641618498</c:v>
              </c:pt>
              <c:pt idx="23">
                <c:v>0.58479532163742687</c:v>
              </c:pt>
              <c:pt idx="24">
                <c:v>0.58139534883720934</c:v>
              </c:pt>
              <c:pt idx="25">
                <c:v>1.1560693641618498</c:v>
              </c:pt>
              <c:pt idx="26">
                <c:v>-0.5714285714285714</c:v>
              </c:pt>
              <c:pt idx="27">
                <c:v>-1.1494252873563218</c:v>
              </c:pt>
              <c:pt idx="28">
                <c:v>0.58139534883720934</c:v>
              </c:pt>
              <c:pt idx="29">
                <c:v>-0.5780346820809249</c:v>
              </c:pt>
              <c:pt idx="30">
                <c:v>0</c:v>
              </c:pt>
              <c:pt idx="31">
                <c:v>0</c:v>
              </c:pt>
              <c:pt idx="32">
                <c:v>-0.58139534883720934</c:v>
              </c:pt>
              <c:pt idx="33">
                <c:v>2.9239766081871346</c:v>
              </c:pt>
              <c:pt idx="34">
                <c:v>1.7045454545454546</c:v>
              </c:pt>
              <c:pt idx="35">
                <c:v>-0.55865921787709494</c:v>
              </c:pt>
              <c:pt idx="36">
                <c:v>-3.9325842696629212</c:v>
              </c:pt>
              <c:pt idx="37">
                <c:v>-0.58479532163742687</c:v>
              </c:pt>
              <c:pt idx="38">
                <c:v>-2.3529411764705883</c:v>
              </c:pt>
              <c:pt idx="39">
                <c:v>0.60240963855421692</c:v>
              </c:pt>
              <c:pt idx="40">
                <c:v>-6.5868263473053892</c:v>
              </c:pt>
              <c:pt idx="41">
                <c:v>0.64102564102564108</c:v>
              </c:pt>
              <c:pt idx="42">
                <c:v>3.8216560509554141</c:v>
              </c:pt>
              <c:pt idx="43">
                <c:v>-3.0674846625766872</c:v>
              </c:pt>
              <c:pt idx="44">
                <c:v>-1.2658227848101267</c:v>
              </c:pt>
              <c:pt idx="45">
                <c:v>-3.8461538461538463</c:v>
              </c:pt>
              <c:pt idx="46">
                <c:v>-25.333333333333332</c:v>
              </c:pt>
              <c:pt idx="47">
                <c:v>1.7857142857142858</c:v>
              </c:pt>
              <c:pt idx="48">
                <c:v>2.6315789473684212</c:v>
              </c:pt>
              <c:pt idx="49">
                <c:v>-9.4017094017094021</c:v>
              </c:pt>
              <c:pt idx="50">
                <c:v>5.6603773584905657</c:v>
              </c:pt>
              <c:pt idx="51">
                <c:v>-6.25</c:v>
              </c:pt>
              <c:pt idx="52">
                <c:v>-0.95238095238095233</c:v>
              </c:pt>
              <c:pt idx="53">
                <c:v>1.9230769230769231</c:v>
              </c:pt>
              <c:pt idx="54">
                <c:v>-2.8301886792452828</c:v>
              </c:pt>
              <c:pt idx="55">
                <c:v>14.563106796116505</c:v>
              </c:pt>
              <c:pt idx="56">
                <c:v>-7.6271186440677967</c:v>
              </c:pt>
              <c:pt idx="57">
                <c:v>6.4220183486238529</c:v>
              </c:pt>
              <c:pt idx="58">
                <c:v>7.7586206896551726</c:v>
              </c:pt>
              <c:pt idx="59">
                <c:v>0</c:v>
              </c:pt>
              <c:pt idx="60">
                <c:v>-4</c:v>
              </c:pt>
              <c:pt idx="61">
                <c:v>-3.3333333333333335</c:v>
              </c:pt>
              <c:pt idx="62">
                <c:v>6.0344827586206895</c:v>
              </c:pt>
              <c:pt idx="63">
                <c:v>-1.6260162601626016</c:v>
              </c:pt>
              <c:pt idx="64">
                <c:v>11.570247933884298</c:v>
              </c:pt>
              <c:pt idx="65">
                <c:v>5.1851851851851851</c:v>
              </c:pt>
              <c:pt idx="66">
                <c:v>7.746478873239437</c:v>
              </c:pt>
              <c:pt idx="67">
                <c:v>-5.882352941176471</c:v>
              </c:pt>
              <c:pt idx="68">
                <c:v>-0.69444444444444442</c:v>
              </c:pt>
              <c:pt idx="69">
                <c:v>0.69930069930069927</c:v>
              </c:pt>
              <c:pt idx="70">
                <c:v>-0.69444444444444442</c:v>
              </c:pt>
              <c:pt idx="71">
                <c:v>0.69930069930069927</c:v>
              </c:pt>
              <c:pt idx="72">
                <c:v>-1.3888888888888888</c:v>
              </c:pt>
              <c:pt idx="73">
                <c:v>-6.3380281690140849</c:v>
              </c:pt>
              <c:pt idx="74">
                <c:v>3.007518796992481</c:v>
              </c:pt>
              <c:pt idx="75">
                <c:v>2.9197080291970803</c:v>
              </c:pt>
              <c:pt idx="76">
                <c:v>-3.5460992907801416</c:v>
              </c:pt>
              <c:pt idx="77">
                <c:v>-2.2058823529411766</c:v>
              </c:pt>
              <c:pt idx="78">
                <c:v>1.5037593984962405</c:v>
              </c:pt>
              <c:pt idx="79">
                <c:v>0.7407407407407407</c:v>
              </c:pt>
              <c:pt idx="80">
                <c:v>0</c:v>
              </c:pt>
              <c:pt idx="81">
                <c:v>-1.4705882352941178</c:v>
              </c:pt>
              <c:pt idx="82">
                <c:v>1.4925373134328359</c:v>
              </c:pt>
              <c:pt idx="83">
                <c:v>4.4117647058823533</c:v>
              </c:pt>
              <c:pt idx="84">
                <c:v>-1.408450704225352</c:v>
              </c:pt>
              <c:pt idx="85">
                <c:v>-2.1428571428571428</c:v>
              </c:pt>
              <c:pt idx="86">
                <c:v>2.9197080291970803</c:v>
              </c:pt>
              <c:pt idx="87">
                <c:v>0.70921985815602839</c:v>
              </c:pt>
              <c:pt idx="88">
                <c:v>2.112676056338028</c:v>
              </c:pt>
              <c:pt idx="89">
                <c:v>-0.68965517241379315</c:v>
              </c:pt>
              <c:pt idx="90">
                <c:v>-1.3888888888888888</c:v>
              </c:pt>
              <c:pt idx="91">
                <c:v>0</c:v>
              </c:pt>
              <c:pt idx="92">
                <c:v>1.408450704225352</c:v>
              </c:pt>
              <c:pt idx="93">
                <c:v>1.3888888888888888</c:v>
              </c:pt>
              <c:pt idx="94">
                <c:v>0.68493150684931503</c:v>
              </c:pt>
              <c:pt idx="95">
                <c:v>0.68027210884353739</c:v>
              </c:pt>
              <c:pt idx="96">
                <c:v>-3.3783783783783785</c:v>
              </c:pt>
              <c:pt idx="97">
                <c:v>1.3986013986013985</c:v>
              </c:pt>
              <c:pt idx="98">
                <c:v>1.3793103448275863</c:v>
              </c:pt>
              <c:pt idx="99">
                <c:v>-0.68027210884353739</c:v>
              </c:pt>
              <c:pt idx="100">
                <c:v>-2.7397260273972601</c:v>
              </c:pt>
              <c:pt idx="101">
                <c:v>0</c:v>
              </c:pt>
              <c:pt idx="102">
                <c:v>1.408450704225352</c:v>
              </c:pt>
              <c:pt idx="103">
                <c:v>2.7777777777777777</c:v>
              </c:pt>
              <c:pt idx="104">
                <c:v>2.7027027027027026</c:v>
              </c:pt>
              <c:pt idx="105">
                <c:v>3.9473684210526314</c:v>
              </c:pt>
              <c:pt idx="106">
                <c:v>3.1645569620253164</c:v>
              </c:pt>
              <c:pt idx="107">
                <c:v>-4.294478527607362</c:v>
              </c:pt>
              <c:pt idx="108">
                <c:v>0.64102564102564108</c:v>
              </c:pt>
              <c:pt idx="109">
                <c:v>-1.910828025477707</c:v>
              </c:pt>
              <c:pt idx="110">
                <c:v>-3.2467532467532467</c:v>
              </c:pt>
              <c:pt idx="111">
                <c:v>-2.0134228187919465</c:v>
              </c:pt>
              <c:pt idx="112">
                <c:v>4.1095890410958908</c:v>
              </c:pt>
              <c:pt idx="113">
                <c:v>0</c:v>
              </c:pt>
              <c:pt idx="114">
                <c:v>-0.65789473684210531</c:v>
              </c:pt>
              <c:pt idx="115">
                <c:v>1.3245033112582782</c:v>
              </c:pt>
              <c:pt idx="116">
                <c:v>0.65359477124183007</c:v>
              </c:pt>
              <c:pt idx="117">
                <c:v>0.64935064935064934</c:v>
              </c:pt>
              <c:pt idx="118">
                <c:v>-3.225806451612903</c:v>
              </c:pt>
              <c:pt idx="119">
                <c:v>-0.66666666666666663</c:v>
              </c:pt>
              <c:pt idx="120">
                <c:v>-0.67114093959731547</c:v>
              </c:pt>
              <c:pt idx="121">
                <c:v>0.67567567567567566</c:v>
              </c:pt>
              <c:pt idx="122">
                <c:v>1.3422818791946309</c:v>
              </c:pt>
              <c:pt idx="123">
                <c:v>1.9867549668874172</c:v>
              </c:pt>
              <c:pt idx="124">
                <c:v>1.2987012987012987</c:v>
              </c:pt>
              <c:pt idx="125">
                <c:v>0.64102564102564108</c:v>
              </c:pt>
              <c:pt idx="126">
                <c:v>2.5477707006369426</c:v>
              </c:pt>
              <c:pt idx="127">
                <c:v>-1.8633540372670807</c:v>
              </c:pt>
              <c:pt idx="128">
                <c:v>-0.63291139240506333</c:v>
              </c:pt>
              <c:pt idx="129">
                <c:v>-2.5477707006369426</c:v>
              </c:pt>
              <c:pt idx="130">
                <c:v>-1.9607843137254901</c:v>
              </c:pt>
              <c:pt idx="131">
                <c:v>1.3333333333333333</c:v>
              </c:pt>
              <c:pt idx="132">
                <c:v>1.9736842105263157</c:v>
              </c:pt>
              <c:pt idx="133">
                <c:v>-1.2903225806451613</c:v>
              </c:pt>
              <c:pt idx="134">
                <c:v>1.3071895424836601</c:v>
              </c:pt>
              <c:pt idx="135">
                <c:v>-0.64516129032258063</c:v>
              </c:pt>
              <c:pt idx="136">
                <c:v>4.5454545454545459</c:v>
              </c:pt>
              <c:pt idx="137">
                <c:v>-1.8633540372670807</c:v>
              </c:pt>
              <c:pt idx="138">
                <c:v>0.63291139240506333</c:v>
              </c:pt>
              <c:pt idx="139">
                <c:v>-3.1446540880503147</c:v>
              </c:pt>
              <c:pt idx="140">
                <c:v>0</c:v>
              </c:pt>
              <c:pt idx="141">
                <c:v>-1.2987012987012987</c:v>
              </c:pt>
              <c:pt idx="142">
                <c:v>2.6315789473684212</c:v>
              </c:pt>
              <c:pt idx="143">
                <c:v>-1.2820512820512822</c:v>
              </c:pt>
              <c:pt idx="144">
                <c:v>-1.2987012987012987</c:v>
              </c:pt>
              <c:pt idx="145">
                <c:v>2.6315789473684212</c:v>
              </c:pt>
              <c:pt idx="146">
                <c:v>-0.64102564102564108</c:v>
              </c:pt>
              <c:pt idx="147">
                <c:v>-1.2903225806451613</c:v>
              </c:pt>
              <c:pt idx="148">
                <c:v>-1.3071895424836601</c:v>
              </c:pt>
              <c:pt idx="149">
                <c:v>-0.66225165562913912</c:v>
              </c:pt>
              <c:pt idx="150">
                <c:v>2</c:v>
              </c:pt>
              <c:pt idx="151">
                <c:v>-1.3071895424836601</c:v>
              </c:pt>
              <c:pt idx="152">
                <c:v>0.66225165562913912</c:v>
              </c:pt>
              <c:pt idx="153">
                <c:v>0</c:v>
              </c:pt>
              <c:pt idx="154">
                <c:v>-1.9736842105263157</c:v>
              </c:pt>
              <c:pt idx="155">
                <c:v>-2.6845637583892619</c:v>
              </c:pt>
              <c:pt idx="156">
                <c:v>0.68965517241379315</c:v>
              </c:pt>
              <c:pt idx="157">
                <c:v>0.68493150684931503</c:v>
              </c:pt>
              <c:pt idx="158">
                <c:v>1.3605442176870748</c:v>
              </c:pt>
              <c:pt idx="159">
                <c:v>-0.67114093959731547</c:v>
              </c:pt>
              <c:pt idx="160">
                <c:v>0.67567567567567566</c:v>
              </c:pt>
              <c:pt idx="161">
                <c:v>-1.3422818791946309</c:v>
              </c:pt>
              <c:pt idx="162">
                <c:v>-2.0408163265306123</c:v>
              </c:pt>
              <c:pt idx="163">
                <c:v>0.69444444444444442</c:v>
              </c:pt>
              <c:pt idx="164">
                <c:v>0.68965517241379315</c:v>
              </c:pt>
              <c:pt idx="165">
                <c:v>-1.3698630136986301</c:v>
              </c:pt>
              <c:pt idx="166">
                <c:v>-2.7777777777777777</c:v>
              </c:pt>
              <c:pt idx="167">
                <c:v>0.7142857142857143</c:v>
              </c:pt>
              <c:pt idx="168">
                <c:v>0</c:v>
              </c:pt>
              <c:pt idx="169">
                <c:v>-0.70921985815602839</c:v>
              </c:pt>
              <c:pt idx="170">
                <c:v>0</c:v>
              </c:pt>
              <c:pt idx="171">
                <c:v>0.7142857142857143</c:v>
              </c:pt>
              <c:pt idx="172">
                <c:v>0</c:v>
              </c:pt>
              <c:pt idx="173">
                <c:v>1.4184397163120568</c:v>
              </c:pt>
              <c:pt idx="174">
                <c:v>-1.3986013986013985</c:v>
              </c:pt>
              <c:pt idx="175">
                <c:v>-0.70921985815602839</c:v>
              </c:pt>
              <c:pt idx="176">
                <c:v>-2.1428571428571428</c:v>
              </c:pt>
              <c:pt idx="177">
                <c:v>-2.1897810218978102</c:v>
              </c:pt>
              <c:pt idx="178">
                <c:v>-2.9850746268656718</c:v>
              </c:pt>
              <c:pt idx="179">
                <c:v>0</c:v>
              </c:pt>
              <c:pt idx="180">
                <c:v>3.0769230769230771</c:v>
              </c:pt>
              <c:pt idx="181">
                <c:v>-0.74626865671641796</c:v>
              </c:pt>
              <c:pt idx="182">
                <c:v>-3.7593984962406015</c:v>
              </c:pt>
              <c:pt idx="183">
                <c:v>3.125</c:v>
              </c:pt>
              <c:pt idx="184">
                <c:v>-2.2727272727272729</c:v>
              </c:pt>
              <c:pt idx="185">
                <c:v>0</c:v>
              </c:pt>
              <c:pt idx="186">
                <c:v>2.3255813953488373</c:v>
              </c:pt>
              <c:pt idx="187">
                <c:v>0</c:v>
              </c:pt>
              <c:pt idx="188">
                <c:v>0</c:v>
              </c:pt>
              <c:pt idx="189">
                <c:v>0.75757575757575757</c:v>
              </c:pt>
              <c:pt idx="190">
                <c:v>3.007518796992481</c:v>
              </c:pt>
              <c:pt idx="191">
                <c:v>-2.9197080291970803</c:v>
              </c:pt>
              <c:pt idx="192">
                <c:v>-0.75187969924812026</c:v>
              </c:pt>
              <c:pt idx="193">
                <c:v>-0.75757575757575757</c:v>
              </c:pt>
              <c:pt idx="194">
                <c:v>-0.76335877862595425</c:v>
              </c:pt>
              <c:pt idx="195">
                <c:v>-0.76923076923076927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-0.77519379844961245</c:v>
              </c:pt>
              <c:pt idx="200">
                <c:v>-1.5625</c:v>
              </c:pt>
              <c:pt idx="201">
                <c:v>-1.5873015873015872</c:v>
              </c:pt>
              <c:pt idx="202">
                <c:v>0</c:v>
              </c:pt>
              <c:pt idx="203">
                <c:v>0</c:v>
              </c:pt>
              <c:pt idx="204">
                <c:v>5.645161290322581</c:v>
              </c:pt>
              <c:pt idx="205">
                <c:v>-0.76335877862595425</c:v>
              </c:pt>
              <c:pt idx="206">
                <c:v>4.615384615384615</c:v>
              </c:pt>
              <c:pt idx="207">
                <c:v>0</c:v>
              </c:pt>
              <c:pt idx="208">
                <c:v>2.2058823529411766</c:v>
              </c:pt>
              <c:pt idx="209">
                <c:v>10.071942446043165</c:v>
              </c:pt>
              <c:pt idx="210">
                <c:v>0</c:v>
              </c:pt>
              <c:pt idx="211">
                <c:v>-2.6143790849673203</c:v>
              </c:pt>
              <c:pt idx="212">
                <c:v>0.67114093959731547</c:v>
              </c:pt>
              <c:pt idx="213">
                <c:v>0</c:v>
              </c:pt>
              <c:pt idx="214">
                <c:v>0</c:v>
              </c:pt>
              <c:pt idx="215">
                <c:v>1.3333333333333333</c:v>
              </c:pt>
              <c:pt idx="216">
                <c:v>-0.65789473684210531</c:v>
              </c:pt>
              <c:pt idx="217">
                <c:v>1.3245033112582782</c:v>
              </c:pt>
              <c:pt idx="218">
                <c:v>5.882352941176471</c:v>
              </c:pt>
              <c:pt idx="219">
                <c:v>-1.2345679012345678</c:v>
              </c:pt>
              <c:pt idx="220">
                <c:v>3.75</c:v>
              </c:pt>
              <c:pt idx="221">
                <c:v>1.2048192771084338</c:v>
              </c:pt>
              <c:pt idx="222">
                <c:v>-0.59523809523809523</c:v>
              </c:pt>
              <c:pt idx="223">
                <c:v>-4.1916167664670656</c:v>
              </c:pt>
              <c:pt idx="224">
                <c:v>2.5</c:v>
              </c:pt>
              <c:pt idx="225">
                <c:v>0</c:v>
              </c:pt>
              <c:pt idx="226">
                <c:v>3.0487804878048781</c:v>
              </c:pt>
              <c:pt idx="227">
                <c:v>1.7751479289940828</c:v>
              </c:pt>
              <c:pt idx="228">
                <c:v>0.58139534883720934</c:v>
              </c:pt>
              <c:pt idx="229">
                <c:v>-0.5780346820809249</c:v>
              </c:pt>
              <c:pt idx="230">
                <c:v>-1.7441860465116279</c:v>
              </c:pt>
              <c:pt idx="231">
                <c:v>1.1834319526627219</c:v>
              </c:pt>
              <c:pt idx="232">
                <c:v>-0.58479532163742687</c:v>
              </c:pt>
              <c:pt idx="233">
                <c:v>-0.58823529411764708</c:v>
              </c:pt>
              <c:pt idx="234">
                <c:v>1.1834319526627219</c:v>
              </c:pt>
              <c:pt idx="235">
                <c:v>-5.2631578947368425</c:v>
              </c:pt>
              <c:pt idx="236">
                <c:v>1.8518518518518519</c:v>
              </c:pt>
              <c:pt idx="237">
                <c:v>-2.4242424242424243</c:v>
              </c:pt>
              <c:pt idx="238">
                <c:v>2.4844720496894408</c:v>
              </c:pt>
              <c:pt idx="239">
                <c:v>1.8181818181818181</c:v>
              </c:pt>
              <c:pt idx="240">
                <c:v>-2.3809523809523809</c:v>
              </c:pt>
              <c:pt idx="241">
                <c:v>3.6585365853658538</c:v>
              </c:pt>
              <c:pt idx="242">
                <c:v>0</c:v>
              </c:pt>
              <c:pt idx="243">
                <c:v>0</c:v>
              </c:pt>
              <c:pt idx="244">
                <c:v>-1.1764705882352942</c:v>
              </c:pt>
              <c:pt idx="245">
                <c:v>1.7857142857142858</c:v>
              </c:pt>
              <c:pt idx="246">
                <c:v>-0.58479532163742687</c:v>
              </c:pt>
              <c:pt idx="247">
                <c:v>0.58823529411764708</c:v>
              </c:pt>
              <c:pt idx="248">
                <c:v>0.58479532163742687</c:v>
              </c:pt>
              <c:pt idx="249">
                <c:v>1.7441860465116279</c:v>
              </c:pt>
              <c:pt idx="250">
                <c:v>1.7142857142857142</c:v>
              </c:pt>
              <c:pt idx="251">
                <c:v>-1.1235955056179776</c:v>
              </c:pt>
              <c:pt idx="252">
                <c:v>-1.7045454545454546</c:v>
              </c:pt>
              <c:pt idx="253">
                <c:v>-1.7341040462427746</c:v>
              </c:pt>
              <c:pt idx="254">
                <c:v>-3.5294117647058822</c:v>
              </c:pt>
              <c:pt idx="255">
                <c:v>0</c:v>
              </c:pt>
              <c:pt idx="256">
                <c:v>-0.6097560975609756</c:v>
              </c:pt>
              <c:pt idx="257">
                <c:v>-3.0674846625766872</c:v>
              </c:pt>
              <c:pt idx="258">
                <c:v>1.2658227848101267</c:v>
              </c:pt>
              <c:pt idx="259">
                <c:v>-0.625</c:v>
              </c:pt>
              <c:pt idx="260">
                <c:v>-1.2578616352201257</c:v>
              </c:pt>
              <c:pt idx="261">
                <c:v>-1.910828025477707</c:v>
              </c:pt>
              <c:pt idx="262">
                <c:v>-1.948051948051948</c:v>
              </c:pt>
              <c:pt idx="263">
                <c:v>3.9735099337748343</c:v>
              </c:pt>
              <c:pt idx="264">
                <c:v>-1.2738853503184713</c:v>
              </c:pt>
              <c:pt idx="265">
                <c:v>-1.2903225806451613</c:v>
              </c:pt>
              <c:pt idx="266">
                <c:v>0</c:v>
              </c:pt>
              <c:pt idx="267">
                <c:v>1.9607843137254901</c:v>
              </c:pt>
              <c:pt idx="268">
                <c:v>3.2051282051282053</c:v>
              </c:pt>
              <c:pt idx="269">
                <c:v>1.8633540372670807</c:v>
              </c:pt>
              <c:pt idx="270">
                <c:v>-0.6097560975609756</c:v>
              </c:pt>
              <c:pt idx="271">
                <c:v>-1.2269938650306749</c:v>
              </c:pt>
              <c:pt idx="272">
                <c:v>2.4844720496894408</c:v>
              </c:pt>
              <c:pt idx="273">
                <c:v>0</c:v>
              </c:pt>
              <c:pt idx="274">
                <c:v>-1.2121212121212122</c:v>
              </c:pt>
              <c:pt idx="275">
                <c:v>-0.61349693251533743</c:v>
              </c:pt>
              <c:pt idx="276">
                <c:v>-1.2345679012345678</c:v>
              </c:pt>
              <c:pt idx="277">
                <c:v>0</c:v>
              </c:pt>
              <c:pt idx="278">
                <c:v>1.25</c:v>
              </c:pt>
              <c:pt idx="279">
                <c:v>-2.4691358024691357</c:v>
              </c:pt>
              <c:pt idx="280">
                <c:v>1.2658227848101267</c:v>
              </c:pt>
              <c:pt idx="281">
                <c:v>0</c:v>
              </c:pt>
              <c:pt idx="282">
                <c:v>-0.625</c:v>
              </c:pt>
              <c:pt idx="283">
                <c:v>3.1446540880503147</c:v>
              </c:pt>
              <c:pt idx="284">
                <c:v>-2.4390243902439024</c:v>
              </c:pt>
              <c:pt idx="285">
                <c:v>1.25</c:v>
              </c:pt>
              <c:pt idx="286">
                <c:v>3.7037037037037037</c:v>
              </c:pt>
              <c:pt idx="287">
                <c:v>-1.7857142857142858</c:v>
              </c:pt>
              <c:pt idx="288">
                <c:v>0.60606060606060608</c:v>
              </c:pt>
              <c:pt idx="289">
                <c:v>0</c:v>
              </c:pt>
              <c:pt idx="290">
                <c:v>0.60240963855421692</c:v>
              </c:pt>
              <c:pt idx="291">
                <c:v>-1.1976047904191616</c:v>
              </c:pt>
              <c:pt idx="292">
                <c:v>-1.2121212121212122</c:v>
              </c:pt>
              <c:pt idx="293">
                <c:v>-0.61349693251533743</c:v>
              </c:pt>
              <c:pt idx="294">
                <c:v>0</c:v>
              </c:pt>
              <c:pt idx="295">
                <c:v>0</c:v>
              </c:pt>
              <c:pt idx="296">
                <c:v>0</c:v>
              </c:pt>
              <c:pt idx="297">
                <c:v>-0.61728395061728392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1.2422360248447204</c:v>
              </c:pt>
              <c:pt idx="302">
                <c:v>0</c:v>
              </c:pt>
              <c:pt idx="303">
                <c:v>0.61349693251533743</c:v>
              </c:pt>
              <c:pt idx="304">
                <c:v>-0.6097560975609756</c:v>
              </c:pt>
              <c:pt idx="305">
                <c:v>-0.61349693251533743</c:v>
              </c:pt>
              <c:pt idx="306">
                <c:v>-1.2345679012345678</c:v>
              </c:pt>
              <c:pt idx="307">
                <c:v>-1.25</c:v>
              </c:pt>
              <c:pt idx="308">
                <c:v>-1.2658227848101267</c:v>
              </c:pt>
              <c:pt idx="309">
                <c:v>0.64102564102564108</c:v>
              </c:pt>
              <c:pt idx="310">
                <c:v>-0.63694267515923564</c:v>
              </c:pt>
              <c:pt idx="311">
                <c:v>1.9230769230769231</c:v>
              </c:pt>
              <c:pt idx="312">
                <c:v>0</c:v>
              </c:pt>
              <c:pt idx="313">
                <c:v>0</c:v>
              </c:pt>
              <c:pt idx="314">
                <c:v>-1.2578616352201257</c:v>
              </c:pt>
              <c:pt idx="315">
                <c:v>-0.63694267515923564</c:v>
              </c:pt>
              <c:pt idx="316">
                <c:v>-0.64102564102564108</c:v>
              </c:pt>
              <c:pt idx="317">
                <c:v>0</c:v>
              </c:pt>
              <c:pt idx="318">
                <c:v>0.64516129032258063</c:v>
              </c:pt>
              <c:pt idx="319">
                <c:v>0.64102564102564108</c:v>
              </c:pt>
              <c:pt idx="320">
                <c:v>3.1847133757961785</c:v>
              </c:pt>
              <c:pt idx="321">
                <c:v>-1.2345679012345678</c:v>
              </c:pt>
              <c:pt idx="322">
                <c:v>-1.25</c:v>
              </c:pt>
              <c:pt idx="323">
                <c:v>0.63291139240506333</c:v>
              </c:pt>
              <c:pt idx="324">
                <c:v>1.8867924528301887</c:v>
              </c:pt>
              <c:pt idx="325">
                <c:v>0</c:v>
              </c:pt>
              <c:pt idx="326">
                <c:v>-0.61728395061728392</c:v>
              </c:pt>
              <c:pt idx="327">
                <c:v>-1.2422360248447204</c:v>
              </c:pt>
              <c:pt idx="328">
                <c:v>0.62893081761006286</c:v>
              </c:pt>
              <c:pt idx="329">
                <c:v>0.625</c:v>
              </c:pt>
              <c:pt idx="330">
                <c:v>-1.2422360248447204</c:v>
              </c:pt>
              <c:pt idx="331">
                <c:v>0.62893081761006286</c:v>
              </c:pt>
              <c:pt idx="332">
                <c:v>-0.625</c:v>
              </c:pt>
              <c:pt idx="333">
                <c:v>-1.8867924528301887</c:v>
              </c:pt>
              <c:pt idx="334">
                <c:v>-1.2820512820512822</c:v>
              </c:pt>
              <c:pt idx="335">
                <c:v>-0.64935064935064934</c:v>
              </c:pt>
              <c:pt idx="336">
                <c:v>1.3071895424836601</c:v>
              </c:pt>
              <c:pt idx="337">
                <c:v>0</c:v>
              </c:pt>
              <c:pt idx="338">
                <c:v>1.2903225806451613</c:v>
              </c:pt>
              <c:pt idx="339">
                <c:v>0.63694267515923564</c:v>
              </c:pt>
              <c:pt idx="340">
                <c:v>5.0632911392405067</c:v>
              </c:pt>
              <c:pt idx="341">
                <c:v>0</c:v>
              </c:pt>
              <c:pt idx="342">
                <c:v>-0.60240963855421692</c:v>
              </c:pt>
              <c:pt idx="343">
                <c:v>0</c:v>
              </c:pt>
              <c:pt idx="344">
                <c:v>-1.8181818181818181</c:v>
              </c:pt>
              <c:pt idx="345">
                <c:v>0.61728395061728392</c:v>
              </c:pt>
              <c:pt idx="346">
                <c:v>0</c:v>
              </c:pt>
              <c:pt idx="347">
                <c:v>1.8404907975460123</c:v>
              </c:pt>
              <c:pt idx="348">
                <c:v>0</c:v>
              </c:pt>
              <c:pt idx="349">
                <c:v>-1.8072289156626506</c:v>
              </c:pt>
              <c:pt idx="350">
                <c:v>1.2269938650306749</c:v>
              </c:pt>
              <c:pt idx="351">
                <c:v>-0.60606060606060608</c:v>
              </c:pt>
              <c:pt idx="352">
                <c:v>-2.4390243902439024</c:v>
              </c:pt>
              <c:pt idx="353">
                <c:v>-0.625</c:v>
              </c:pt>
              <c:pt idx="354">
                <c:v>0.62893081761006286</c:v>
              </c:pt>
              <c:pt idx="355">
                <c:v>0</c:v>
              </c:pt>
              <c:pt idx="356">
                <c:v>0</c:v>
              </c:pt>
              <c:pt idx="357">
                <c:v>-0.625</c:v>
              </c:pt>
              <c:pt idx="358">
                <c:v>0</c:v>
              </c:pt>
              <c:pt idx="359">
                <c:v>-0.62893081761006286</c:v>
              </c:pt>
              <c:pt idx="360">
                <c:v>-0.63291139240506333</c:v>
              </c:pt>
              <c:pt idx="361">
                <c:v>-0.63694267515923564</c:v>
              </c:pt>
              <c:pt idx="362">
                <c:v>-0.64102564102564108</c:v>
              </c:pt>
              <c:pt idx="363">
                <c:v>0.64516129032258063</c:v>
              </c:pt>
              <c:pt idx="364">
                <c:v>0</c:v>
              </c:pt>
              <c:pt idx="365">
                <c:v>-0.64102564102564108</c:v>
              </c:pt>
              <c:pt idx="366">
                <c:v>-3.870967741935484</c:v>
              </c:pt>
              <c:pt idx="367">
                <c:v>0</c:v>
              </c:pt>
              <c:pt idx="368">
                <c:v>-0.67114093959731547</c:v>
              </c:pt>
              <c:pt idx="369">
                <c:v>2.0270270270270272</c:v>
              </c:pt>
              <c:pt idx="370">
                <c:v>-0.66225165562913912</c:v>
              </c:pt>
              <c:pt idx="371">
                <c:v>-0.66666666666666663</c:v>
              </c:pt>
              <c:pt idx="372">
                <c:v>0.67114093959731547</c:v>
              </c:pt>
              <c:pt idx="373">
                <c:v>-2.6666666666666665</c:v>
              </c:pt>
              <c:pt idx="374">
                <c:v>-2.0547945205479454</c:v>
              </c:pt>
              <c:pt idx="375">
                <c:v>0.69930069930069927</c:v>
              </c:pt>
              <c:pt idx="376">
                <c:v>0.69444444444444442</c:v>
              </c:pt>
              <c:pt idx="377">
                <c:v>-1.3793103448275863</c:v>
              </c:pt>
              <c:pt idx="378">
                <c:v>-0.69930069930069927</c:v>
              </c:pt>
              <c:pt idx="379">
                <c:v>0</c:v>
              </c:pt>
              <c:pt idx="380">
                <c:v>-2.112676056338028</c:v>
              </c:pt>
              <c:pt idx="381">
                <c:v>0.71942446043165464</c:v>
              </c:pt>
              <c:pt idx="382">
                <c:v>0.7142857142857143</c:v>
              </c:pt>
              <c:pt idx="383">
                <c:v>-0.70921985815602839</c:v>
              </c:pt>
              <c:pt idx="384">
                <c:v>-1.4285714285714286</c:v>
              </c:pt>
              <c:pt idx="385">
                <c:v>0</c:v>
              </c:pt>
              <c:pt idx="386">
                <c:v>0</c:v>
              </c:pt>
              <c:pt idx="387">
                <c:v>0.72463768115942029</c:v>
              </c:pt>
              <c:pt idx="388">
                <c:v>-0.71942446043165464</c:v>
              </c:pt>
              <c:pt idx="389">
                <c:v>1.4492753623188406</c:v>
              </c:pt>
              <c:pt idx="390">
                <c:v>0.7142857142857143</c:v>
              </c:pt>
              <c:pt idx="391">
                <c:v>2.1276595744680851</c:v>
              </c:pt>
              <c:pt idx="392">
                <c:v>-0.69444444444444442</c:v>
              </c:pt>
              <c:pt idx="393">
                <c:v>-1.3986013986013985</c:v>
              </c:pt>
              <c:pt idx="394">
                <c:v>-0.70921985815602839</c:v>
              </c:pt>
              <c:pt idx="395">
                <c:v>2.8571428571428572</c:v>
              </c:pt>
              <c:pt idx="396">
                <c:v>2.7777777777777777</c:v>
              </c:pt>
              <c:pt idx="397">
                <c:v>0.67567567567567566</c:v>
              </c:pt>
              <c:pt idx="398">
                <c:v>-0.67114093959731547</c:v>
              </c:pt>
              <c:pt idx="399">
                <c:v>2.0270270270270272</c:v>
              </c:pt>
              <c:pt idx="400">
                <c:v>2.6490066225165565</c:v>
              </c:pt>
              <c:pt idx="401">
                <c:v>-1.2903225806451613</c:v>
              </c:pt>
              <c:pt idx="402">
                <c:v>-1.9607843137254901</c:v>
              </c:pt>
              <c:pt idx="403">
                <c:v>1.3333333333333333</c:v>
              </c:pt>
              <c:pt idx="404">
                <c:v>0.65789473684210531</c:v>
              </c:pt>
              <c:pt idx="405">
                <c:v>-0.65359477124183007</c:v>
              </c:pt>
              <c:pt idx="406">
                <c:v>-1.3157894736842106</c:v>
              </c:pt>
              <c:pt idx="407">
                <c:v>-0.66666666666666663</c:v>
              </c:pt>
              <c:pt idx="408">
                <c:v>0</c:v>
              </c:pt>
              <c:pt idx="409">
                <c:v>2.0134228187919465</c:v>
              </c:pt>
              <c:pt idx="410">
                <c:v>0.65789473684210531</c:v>
              </c:pt>
              <c:pt idx="411">
                <c:v>1.9607843137254901</c:v>
              </c:pt>
              <c:pt idx="412">
                <c:v>0</c:v>
              </c:pt>
              <c:pt idx="413">
                <c:v>1.9230769230769231</c:v>
              </c:pt>
              <c:pt idx="414">
                <c:v>-1.8867924528301887</c:v>
              </c:pt>
              <c:pt idx="415">
                <c:v>0</c:v>
              </c:pt>
              <c:pt idx="416">
                <c:v>1.2820512820512822</c:v>
              </c:pt>
              <c:pt idx="417">
                <c:v>0</c:v>
              </c:pt>
              <c:pt idx="418">
                <c:v>1.2658227848101267</c:v>
              </c:pt>
              <c:pt idx="419">
                <c:v>1.25</c:v>
              </c:pt>
              <c:pt idx="420">
                <c:v>0</c:v>
              </c:pt>
              <c:pt idx="421">
                <c:v>-3.0864197530864197</c:v>
              </c:pt>
              <c:pt idx="422">
                <c:v>-0.63694267515923564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26118992"/>
        <c:axId val="-1626116272"/>
      </c:scatterChart>
      <c:valAx>
        <c:axId val="-162611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accent2"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6116272"/>
        <c:crosses val="autoZero"/>
        <c:crossBetween val="midCat"/>
      </c:valAx>
      <c:valAx>
        <c:axId val="-16261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611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effectLst/>
              </a:rPr>
              <a:t>%Change</a:t>
            </a:r>
            <a:r>
              <a:rPr lang="en-US" sz="1200" baseline="0">
                <a:effectLst/>
              </a:rPr>
              <a:t>_ESSO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%Change_ESSO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Lit>
              <c:formatCode>General</c:formatCode>
              <c:ptCount val="423"/>
              <c:pt idx="0">
                <c:v>6.9364161849710939</c:v>
              </c:pt>
              <c:pt idx="1">
                <c:v>-0.54054054054054823</c:v>
              </c:pt>
              <c:pt idx="2">
                <c:v>-3.26086956521738</c:v>
              </c:pt>
              <c:pt idx="3">
                <c:v>3.9325842696629172</c:v>
              </c:pt>
              <c:pt idx="4">
                <c:v>-4.3243243243243281</c:v>
              </c:pt>
              <c:pt idx="5">
                <c:v>1.6949152542372923</c:v>
              </c:pt>
              <c:pt idx="6">
                <c:v>-3.333333333333341</c:v>
              </c:pt>
              <c:pt idx="7">
                <c:v>-4.5977011494252711</c:v>
              </c:pt>
              <c:pt idx="8">
                <c:v>-4.2168674698795243</c:v>
              </c:pt>
              <c:pt idx="9">
                <c:v>-1.8867924528301931</c:v>
              </c:pt>
              <c:pt idx="10">
                <c:v>-3.846153846153844</c:v>
              </c:pt>
              <c:pt idx="11">
                <c:v>1.3333333333333286</c:v>
              </c:pt>
              <c:pt idx="12">
                <c:v>-3.2894736842105265</c:v>
              </c:pt>
              <c:pt idx="13">
                <c:v>-1.3605442176870701</c:v>
              </c:pt>
              <c:pt idx="14">
                <c:v>-4.1379310344827562</c:v>
              </c:pt>
              <c:pt idx="15">
                <c:v>-2.8776978417266212</c:v>
              </c:pt>
              <c:pt idx="16">
                <c:v>-1.4814814814814763</c:v>
              </c:pt>
              <c:pt idx="17">
                <c:v>-7.518796992481203</c:v>
              </c:pt>
              <c:pt idx="18">
                <c:v>4.0650406504065035</c:v>
              </c:pt>
              <c:pt idx="19">
                <c:v>5.4687499999999938</c:v>
              </c:pt>
              <c:pt idx="20">
                <c:v>-0.74074074074073815</c:v>
              </c:pt>
              <c:pt idx="21">
                <c:v>0.74626865671641529</c:v>
              </c:pt>
              <c:pt idx="22">
                <c:v>-1.4814814814814763</c:v>
              </c:pt>
              <c:pt idx="23">
                <c:v>3.7593984962406015</c:v>
              </c:pt>
              <c:pt idx="24">
                <c:v>0</c:v>
              </c:pt>
              <c:pt idx="25">
                <c:v>2.8985507246376705</c:v>
              </c:pt>
              <c:pt idx="26">
                <c:v>3.5211267605633805</c:v>
              </c:pt>
              <c:pt idx="27">
                <c:v>-4.0816326530612219</c:v>
              </c:pt>
              <c:pt idx="28">
                <c:v>4.9645390070922071</c:v>
              </c:pt>
              <c:pt idx="29">
                <c:v>-1.3513513513513584</c:v>
              </c:pt>
              <c:pt idx="30">
                <c:v>0</c:v>
              </c:pt>
              <c:pt idx="31">
                <c:v>1.3698630136986374</c:v>
              </c:pt>
              <c:pt idx="32">
                <c:v>-4.7297297297297369</c:v>
              </c:pt>
              <c:pt idx="33">
                <c:v>-0.70921985815602584</c:v>
              </c:pt>
              <c:pt idx="34">
                <c:v>0</c:v>
              </c:pt>
              <c:pt idx="35">
                <c:v>-0.71428571428571175</c:v>
              </c:pt>
              <c:pt idx="36">
                <c:v>-7.9136690647481993</c:v>
              </c:pt>
              <c:pt idx="37">
                <c:v>1.5624999999999944</c:v>
              </c:pt>
              <c:pt idx="38">
                <c:v>-5.3846153846153788</c:v>
              </c:pt>
              <c:pt idx="39">
                <c:v>1.6260162601625958</c:v>
              </c:pt>
              <c:pt idx="40">
                <c:v>-4</c:v>
              </c:pt>
              <c:pt idx="41">
                <c:v>-2.5000000000000058</c:v>
              </c:pt>
              <c:pt idx="42">
                <c:v>5.9829059829059927</c:v>
              </c:pt>
              <c:pt idx="43">
                <c:v>-1.6129032258064602</c:v>
              </c:pt>
              <c:pt idx="44">
                <c:v>2.4590163934426288</c:v>
              </c:pt>
              <c:pt idx="45">
                <c:v>-4.7999999999999972</c:v>
              </c:pt>
              <c:pt idx="46">
                <c:v>-17.983193277310928</c:v>
              </c:pt>
              <c:pt idx="47">
                <c:v>2.4590163934426252</c:v>
              </c:pt>
              <c:pt idx="48">
                <c:v>5</c:v>
              </c:pt>
              <c:pt idx="49">
                <c:v>-11.238095238095235</c:v>
              </c:pt>
              <c:pt idx="50">
                <c:v>5.1502145922746827</c:v>
              </c:pt>
              <c:pt idx="51">
                <c:v>-16.326530612244913</c:v>
              </c:pt>
              <c:pt idx="52">
                <c:v>0</c:v>
              </c:pt>
              <c:pt idx="53">
                <c:v>-10.24390243902438</c:v>
              </c:pt>
              <c:pt idx="54">
                <c:v>-8.6956521739130501</c:v>
              </c:pt>
              <c:pt idx="55">
                <c:v>14.880952380952381</c:v>
              </c:pt>
              <c:pt idx="56">
                <c:v>-8.2901554404145035</c:v>
              </c:pt>
              <c:pt idx="57">
                <c:v>1.6949152542372896</c:v>
              </c:pt>
              <c:pt idx="58">
                <c:v>6.1111111111111036</c:v>
              </c:pt>
              <c:pt idx="59">
                <c:v>-0.52356020942408421</c:v>
              </c:pt>
              <c:pt idx="60">
                <c:v>1.5789473684210542</c:v>
              </c:pt>
              <c:pt idx="61">
                <c:v>0.51813471502590724</c:v>
              </c:pt>
              <c:pt idx="62">
                <c:v>9.2783505154639254</c:v>
              </c:pt>
              <c:pt idx="63">
                <c:v>-0.94339622641509513</c:v>
              </c:pt>
              <c:pt idx="64">
                <c:v>12.380952380952371</c:v>
              </c:pt>
              <c:pt idx="65">
                <c:v>3.3898305084745797</c:v>
              </c:pt>
              <c:pt idx="66">
                <c:v>4.50819672131147</c:v>
              </c:pt>
              <c:pt idx="67">
                <c:v>-2.7450980392156801</c:v>
              </c:pt>
              <c:pt idx="68">
                <c:v>-0.80645161290322653</c:v>
              </c:pt>
              <c:pt idx="69">
                <c:v>-0.40650406504064174</c:v>
              </c:pt>
              <c:pt idx="70">
                <c:v>1.6326530612244912</c:v>
              </c:pt>
              <c:pt idx="71">
                <c:v>11.445783132530108</c:v>
              </c:pt>
              <c:pt idx="72">
                <c:v>-4.5045045045045047</c:v>
              </c:pt>
              <c:pt idx="73">
                <c:v>-2.8301886792452731</c:v>
              </c:pt>
              <c:pt idx="74">
                <c:v>0.97087378640776345</c:v>
              </c:pt>
              <c:pt idx="75">
                <c:v>1.9230769230769162</c:v>
              </c:pt>
              <c:pt idx="76">
                <c:v>-5.660377358490563</c:v>
              </c:pt>
              <c:pt idx="77">
                <c:v>-0.39999999999999147</c:v>
              </c:pt>
              <c:pt idx="78">
                <c:v>2.4096385542168517</c:v>
              </c:pt>
              <c:pt idx="79">
                <c:v>-0.98039215686274173</c:v>
              </c:pt>
              <c:pt idx="80">
                <c:v>0</c:v>
              </c:pt>
              <c:pt idx="81">
                <c:v>-0.99009900990098665</c:v>
              </c:pt>
              <c:pt idx="82">
                <c:v>0.99999999999999645</c:v>
              </c:pt>
              <c:pt idx="83">
                <c:v>6.9306930693069422</c:v>
              </c:pt>
              <c:pt idx="84">
                <c:v>2.7777777777777679</c:v>
              </c:pt>
              <c:pt idx="85">
                <c:v>1.8018018018018114</c:v>
              </c:pt>
              <c:pt idx="86">
                <c:v>-0.88495575221240186</c:v>
              </c:pt>
              <c:pt idx="87">
                <c:v>0</c:v>
              </c:pt>
              <c:pt idx="88">
                <c:v>0.89285714285715556</c:v>
              </c:pt>
              <c:pt idx="89">
                <c:v>0.8849557522123862</c:v>
              </c:pt>
              <c:pt idx="90">
                <c:v>-2.631578947368427</c:v>
              </c:pt>
              <c:pt idx="91">
                <c:v>4.5045045045045047</c:v>
              </c:pt>
              <c:pt idx="92">
                <c:v>3.4482758620689689</c:v>
              </c:pt>
              <c:pt idx="93">
                <c:v>1.6666666666666607</c:v>
              </c:pt>
              <c:pt idx="94">
                <c:v>0</c:v>
              </c:pt>
              <c:pt idx="95">
                <c:v>-1.6393442622950762</c:v>
              </c:pt>
              <c:pt idx="96">
                <c:v>-4.9999999999999973</c:v>
              </c:pt>
              <c:pt idx="97">
                <c:v>1.7543859649122744</c:v>
              </c:pt>
              <c:pt idx="98">
                <c:v>2.5862068965517304</c:v>
              </c:pt>
              <c:pt idx="99">
                <c:v>-0.84033613445377853</c:v>
              </c:pt>
              <c:pt idx="100">
                <c:v>-2.5423728813559379</c:v>
              </c:pt>
              <c:pt idx="101">
                <c:v>-3.4782608695652204</c:v>
              </c:pt>
              <c:pt idx="102">
                <c:v>5.4054054054054026</c:v>
              </c:pt>
              <c:pt idx="103">
                <c:v>14.52991452991454</c:v>
              </c:pt>
              <c:pt idx="104">
                <c:v>1.4925373134328306</c:v>
              </c:pt>
              <c:pt idx="105">
                <c:v>5.8823529411764763</c:v>
              </c:pt>
              <c:pt idx="106">
                <c:v>8.3333333333333286</c:v>
              </c:pt>
              <c:pt idx="107">
                <c:v>-7.6923076923076881</c:v>
              </c:pt>
              <c:pt idx="108">
                <c:v>1.388888888888884</c:v>
              </c:pt>
              <c:pt idx="109">
                <c:v>-2.7397260273972628</c:v>
              </c:pt>
              <c:pt idx="110">
                <c:v>-2.1126760563380209</c:v>
              </c:pt>
              <c:pt idx="111">
                <c:v>-7.1942446043165464</c:v>
              </c:pt>
              <c:pt idx="112">
                <c:v>12.403100775193796</c:v>
              </c:pt>
              <c:pt idx="113">
                <c:v>-0.68965517241379071</c:v>
              </c:pt>
              <c:pt idx="114">
                <c:v>4.1666666666666643</c:v>
              </c:pt>
              <c:pt idx="115">
                <c:v>-1.3333333333333286</c:v>
              </c:pt>
              <c:pt idx="116">
                <c:v>-1.3513513513513584</c:v>
              </c:pt>
              <c:pt idx="117">
                <c:v>0</c:v>
              </c:pt>
              <c:pt idx="118">
                <c:v>-4.7945205479452007</c:v>
              </c:pt>
              <c:pt idx="119">
                <c:v>-0.71942446043165209</c:v>
              </c:pt>
              <c:pt idx="120">
                <c:v>0.72463768115941762</c:v>
              </c:pt>
              <c:pt idx="121">
                <c:v>-1.4388489208633171</c:v>
              </c:pt>
              <c:pt idx="122">
                <c:v>2.1897810218978155</c:v>
              </c:pt>
              <c:pt idx="123">
                <c:v>8.5714285714285658</c:v>
              </c:pt>
              <c:pt idx="124">
                <c:v>-1.315789473684206</c:v>
              </c:pt>
              <c:pt idx="125">
                <c:v>3.9999999999999978</c:v>
              </c:pt>
              <c:pt idx="126">
                <c:v>0.64102564102563875</c:v>
              </c:pt>
              <c:pt idx="127">
                <c:v>-4.4585987261146451</c:v>
              </c:pt>
              <c:pt idx="128">
                <c:v>-2.0000000000000049</c:v>
              </c:pt>
              <c:pt idx="129">
                <c:v>-3.4013605442176873</c:v>
              </c:pt>
              <c:pt idx="130">
                <c:v>0.70422535211268611</c:v>
              </c:pt>
              <c:pt idx="131">
                <c:v>1.3986013986013937</c:v>
              </c:pt>
              <c:pt idx="132">
                <c:v>6.8965517241379306</c:v>
              </c:pt>
              <c:pt idx="133">
                <c:v>-2.5806451612903247</c:v>
              </c:pt>
              <c:pt idx="134">
                <c:v>2.6490066225165587</c:v>
              </c:pt>
              <c:pt idx="135">
                <c:v>0.64516129032257841</c:v>
              </c:pt>
              <c:pt idx="136">
                <c:v>2.5641025641025665</c:v>
              </c:pt>
              <c:pt idx="137">
                <c:v>-3.125</c:v>
              </c:pt>
              <c:pt idx="138">
                <c:v>1.9354838709677464</c:v>
              </c:pt>
              <c:pt idx="139">
                <c:v>-2.5316455696202551</c:v>
              </c:pt>
              <c:pt idx="140">
                <c:v>0</c:v>
              </c:pt>
              <c:pt idx="141">
                <c:v>-2.5974025974025996</c:v>
              </c:pt>
              <c:pt idx="142">
                <c:v>1.3333333333333286</c:v>
              </c:pt>
              <c:pt idx="143">
                <c:v>-0.65789473684210298</c:v>
              </c:pt>
              <c:pt idx="144">
                <c:v>7.9470198675496766</c:v>
              </c:pt>
              <c:pt idx="145">
                <c:v>1.8404907975460165</c:v>
              </c:pt>
              <c:pt idx="146">
                <c:v>-3.6144578313253093</c:v>
              </c:pt>
              <c:pt idx="147">
                <c:v>-2.5000000000000022</c:v>
              </c:pt>
              <c:pt idx="148">
                <c:v>0</c:v>
              </c:pt>
              <c:pt idx="149">
                <c:v>-6.4102564102564106</c:v>
              </c:pt>
              <c:pt idx="150">
                <c:v>-4.7945205479452007</c:v>
              </c:pt>
              <c:pt idx="151">
                <c:v>-2.1582733812949693</c:v>
              </c:pt>
              <c:pt idx="152">
                <c:v>-1.4705882352941124</c:v>
              </c:pt>
              <c:pt idx="153">
                <c:v>0.74626865671641529</c:v>
              </c:pt>
              <c:pt idx="154">
                <c:v>-2.9629629629629655</c:v>
              </c:pt>
              <c:pt idx="155">
                <c:v>0.76335877862595147</c:v>
              </c:pt>
              <c:pt idx="156">
                <c:v>-0.7575757575757549</c:v>
              </c:pt>
              <c:pt idx="157">
                <c:v>2.2900763358778682</c:v>
              </c:pt>
              <c:pt idx="158">
                <c:v>2.985074626865674</c:v>
              </c:pt>
              <c:pt idx="159">
                <c:v>-0.7246376811594305</c:v>
              </c:pt>
              <c:pt idx="160">
                <c:v>-0.72992700729926752</c:v>
              </c:pt>
              <c:pt idx="161">
                <c:v>-1.4705882352941124</c:v>
              </c:pt>
              <c:pt idx="162">
                <c:v>-1.4925373134328437</c:v>
              </c:pt>
              <c:pt idx="163">
                <c:v>-1.5151515151515098</c:v>
              </c:pt>
              <c:pt idx="164">
                <c:v>3.8461538461538463</c:v>
              </c:pt>
              <c:pt idx="165">
                <c:v>-2.2222222222222276</c:v>
              </c:pt>
              <c:pt idx="166">
                <c:v>-3.0303030303030196</c:v>
              </c:pt>
              <c:pt idx="167">
                <c:v>-0.7812500000000111</c:v>
              </c:pt>
              <c:pt idx="168">
                <c:v>-1.5748031496062938</c:v>
              </c:pt>
              <c:pt idx="169">
                <c:v>-0.79999999999999716</c:v>
              </c:pt>
              <c:pt idx="170">
                <c:v>-1.6129032258064602</c:v>
              </c:pt>
              <c:pt idx="171">
                <c:v>3.2786885245901671</c:v>
              </c:pt>
              <c:pt idx="172">
                <c:v>1.5873015873015959</c:v>
              </c:pt>
              <c:pt idx="173">
                <c:v>3.1249999999999889</c:v>
              </c:pt>
              <c:pt idx="174">
                <c:v>-1.5151515151515098</c:v>
              </c:pt>
              <c:pt idx="175">
                <c:v>-3.0769230769230798</c:v>
              </c:pt>
              <c:pt idx="176">
                <c:v>-1.5873015873015817</c:v>
              </c:pt>
              <c:pt idx="177">
                <c:v>0</c:v>
              </c:pt>
              <c:pt idx="178">
                <c:v>-1.6129032258064602</c:v>
              </c:pt>
              <c:pt idx="179">
                <c:v>-0.81967213114753812</c:v>
              </c:pt>
              <c:pt idx="180">
                <c:v>2.4793388429752126</c:v>
              </c:pt>
              <c:pt idx="181">
                <c:v>-2.4193548387096833</c:v>
              </c:pt>
              <c:pt idx="182">
                <c:v>0</c:v>
              </c:pt>
              <c:pt idx="183">
                <c:v>4.95867768595041</c:v>
              </c:pt>
              <c:pt idx="184">
                <c:v>-3.1496062992125875</c:v>
              </c:pt>
              <c:pt idx="185">
                <c:v>0</c:v>
              </c:pt>
              <c:pt idx="186">
                <c:v>5.6910569105690998</c:v>
              </c:pt>
              <c:pt idx="187">
                <c:v>-2.3076923076923133</c:v>
              </c:pt>
              <c:pt idx="188">
                <c:v>1.5748031496063077</c:v>
              </c:pt>
              <c:pt idx="189">
                <c:v>-1.5503875968992331</c:v>
              </c:pt>
              <c:pt idx="190">
                <c:v>-0.78740157480314688</c:v>
              </c:pt>
              <c:pt idx="191">
                <c:v>0.79365079365079083</c:v>
              </c:pt>
              <c:pt idx="192">
                <c:v>-2.3622047244094406</c:v>
              </c:pt>
              <c:pt idx="193">
                <c:v>-0.80645161290322287</c:v>
              </c:pt>
              <c:pt idx="194">
                <c:v>-3.2520325203252058</c:v>
              </c:pt>
              <c:pt idx="195">
                <c:v>0</c:v>
              </c:pt>
              <c:pt idx="196">
                <c:v>1.6806722689075571</c:v>
              </c:pt>
              <c:pt idx="197">
                <c:v>-0.82644628099173267</c:v>
              </c:pt>
              <c:pt idx="198">
                <c:v>0</c:v>
              </c:pt>
              <c:pt idx="199">
                <c:v>1.6666666666666607</c:v>
              </c:pt>
              <c:pt idx="200">
                <c:v>0.81967213114755266</c:v>
              </c:pt>
              <c:pt idx="201">
                <c:v>-2.4390243902439082</c:v>
              </c:pt>
              <c:pt idx="202">
                <c:v>0.83333333333333037</c:v>
              </c:pt>
              <c:pt idx="203">
                <c:v>-1.6528925619834653</c:v>
              </c:pt>
              <c:pt idx="204">
                <c:v>8.4033613445378155</c:v>
              </c:pt>
              <c:pt idx="205">
                <c:v>-2.3255813953488427</c:v>
              </c:pt>
              <c:pt idx="206">
                <c:v>1.5873015873015959</c:v>
              </c:pt>
              <c:pt idx="207">
                <c:v>-1.5625000000000082</c:v>
              </c:pt>
              <c:pt idx="208">
                <c:v>3.1746031746031775</c:v>
              </c:pt>
              <c:pt idx="209">
                <c:v>9.2307692307692246</c:v>
              </c:pt>
              <c:pt idx="210">
                <c:v>-1.4084507042253471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0.71428571428571175</c:v>
              </c:pt>
              <c:pt idx="215">
                <c:v>1.4184397163120643</c:v>
              </c:pt>
              <c:pt idx="216">
                <c:v>2.0979020979020904</c:v>
              </c:pt>
              <c:pt idx="217">
                <c:v>0</c:v>
              </c:pt>
              <c:pt idx="218">
                <c:v>0.6849315068493127</c:v>
              </c:pt>
              <c:pt idx="219">
                <c:v>-2.7210884353741402</c:v>
              </c:pt>
              <c:pt idx="220">
                <c:v>2.7972027972027873</c:v>
              </c:pt>
              <c:pt idx="221">
                <c:v>1.3605442176870821</c:v>
              </c:pt>
              <c:pt idx="222">
                <c:v>-1.342281879194638</c:v>
              </c:pt>
              <c:pt idx="223">
                <c:v>-1.3605442176870701</c:v>
              </c:pt>
              <c:pt idx="224">
                <c:v>-0.68965517241379071</c:v>
              </c:pt>
              <c:pt idx="225">
                <c:v>0.69444444444444198</c:v>
              </c:pt>
              <c:pt idx="226">
                <c:v>6.2068965517241397</c:v>
              </c:pt>
              <c:pt idx="227">
                <c:v>0</c:v>
              </c:pt>
              <c:pt idx="228">
                <c:v>0.64935064935064701</c:v>
              </c:pt>
              <c:pt idx="229">
                <c:v>3.225806451612903</c:v>
              </c:pt>
              <c:pt idx="230">
                <c:v>-1.8750000000000044</c:v>
              </c:pt>
              <c:pt idx="231">
                <c:v>1.9108280254777117</c:v>
              </c:pt>
              <c:pt idx="232">
                <c:v>-1.2499999999999956</c:v>
              </c:pt>
              <c:pt idx="233">
                <c:v>3.7974683544303662</c:v>
              </c:pt>
              <c:pt idx="234">
                <c:v>-1.219512195121947</c:v>
              </c:pt>
              <c:pt idx="235">
                <c:v>-8.0246913580246844</c:v>
              </c:pt>
              <c:pt idx="236">
                <c:v>2.013422818791939</c:v>
              </c:pt>
              <c:pt idx="237">
                <c:v>-1.9736842105263088</c:v>
              </c:pt>
              <c:pt idx="238">
                <c:v>3.3557046979865772</c:v>
              </c:pt>
              <c:pt idx="239">
                <c:v>0</c:v>
              </c:pt>
              <c:pt idx="240">
                <c:v>-4.545454545454553</c:v>
              </c:pt>
              <c:pt idx="241">
                <c:v>2.7210884353741522</c:v>
              </c:pt>
              <c:pt idx="242">
                <c:v>-1.9867549668874103</c:v>
              </c:pt>
              <c:pt idx="243">
                <c:v>4.0540540540540517</c:v>
              </c:pt>
              <c:pt idx="244">
                <c:v>5.8441558441558454</c:v>
              </c:pt>
              <c:pt idx="245">
                <c:v>4.9079754601227039</c:v>
              </c:pt>
              <c:pt idx="246">
                <c:v>-2.3391812865497199</c:v>
              </c:pt>
              <c:pt idx="247">
                <c:v>-3.5928143712574725</c:v>
              </c:pt>
              <c:pt idx="248">
                <c:v>0.62111801242234699</c:v>
              </c:pt>
              <c:pt idx="249">
                <c:v>8.6419753086419906</c:v>
              </c:pt>
              <c:pt idx="250">
                <c:v>-1.1363636363636525</c:v>
              </c:pt>
              <c:pt idx="251">
                <c:v>-2.2988505747126355</c:v>
              </c:pt>
              <c:pt idx="252">
                <c:v>1.1764705882352899</c:v>
              </c:pt>
              <c:pt idx="253">
                <c:v>1.1627906976744145</c:v>
              </c:pt>
              <c:pt idx="254">
                <c:v>3.4482758620689742</c:v>
              </c:pt>
              <c:pt idx="255">
                <c:v>-1.6666666666666705</c:v>
              </c:pt>
              <c:pt idx="256">
                <c:v>-0.5649717514124174</c:v>
              </c:pt>
              <c:pt idx="257">
                <c:v>-2.8409090909090908</c:v>
              </c:pt>
              <c:pt idx="258">
                <c:v>2.339181286549699</c:v>
              </c:pt>
              <c:pt idx="259">
                <c:v>0</c:v>
              </c:pt>
              <c:pt idx="260">
                <c:v>0.5714285714285795</c:v>
              </c:pt>
              <c:pt idx="261">
                <c:v>-5.1136363636363757</c:v>
              </c:pt>
              <c:pt idx="262">
                <c:v>0</c:v>
              </c:pt>
              <c:pt idx="263">
                <c:v>2.395209580838336</c:v>
              </c:pt>
              <c:pt idx="264">
                <c:v>0.58479532163741443</c:v>
              </c:pt>
              <c:pt idx="265">
                <c:v>-0.5813953488371969</c:v>
              </c:pt>
              <c:pt idx="266">
                <c:v>1.754385964912264</c:v>
              </c:pt>
              <c:pt idx="267">
                <c:v>-0.57471264367814867</c:v>
              </c:pt>
              <c:pt idx="268">
                <c:v>0.57803468208091247</c:v>
              </c:pt>
              <c:pt idx="269">
                <c:v>1.7241379310344871</c:v>
              </c:pt>
              <c:pt idx="270">
                <c:v>-1.6949152542372923</c:v>
              </c:pt>
              <c:pt idx="271">
                <c:v>2.298850574712656</c:v>
              </c:pt>
              <c:pt idx="272">
                <c:v>3.9325842696629172</c:v>
              </c:pt>
              <c:pt idx="273">
                <c:v>-2.1621621621621543</c:v>
              </c:pt>
              <c:pt idx="274">
                <c:v>-1.1049723756906233</c:v>
              </c:pt>
              <c:pt idx="275">
                <c:v>1.6759776536312889</c:v>
              </c:pt>
              <c:pt idx="276">
                <c:v>-2.19780219780219</c:v>
              </c:pt>
              <c:pt idx="277">
                <c:v>-3.3707865168539404</c:v>
              </c:pt>
              <c:pt idx="278">
                <c:v>3.4883720930232642</c:v>
              </c:pt>
              <c:pt idx="279">
                <c:v>-1.6853932584269702</c:v>
              </c:pt>
              <c:pt idx="280">
                <c:v>1.1428571428571388</c:v>
              </c:pt>
              <c:pt idx="281">
                <c:v>0</c:v>
              </c:pt>
              <c:pt idx="282">
                <c:v>-1.6949152542372923</c:v>
              </c:pt>
              <c:pt idx="283">
                <c:v>2.8735632183908049</c:v>
              </c:pt>
              <c:pt idx="284">
                <c:v>-1.6759776536312692</c:v>
              </c:pt>
              <c:pt idx="285">
                <c:v>1.1363636363636322</c:v>
              </c:pt>
              <c:pt idx="286">
                <c:v>2.2471910112359468</c:v>
              </c:pt>
              <c:pt idx="287">
                <c:v>-2.7472527472527473</c:v>
              </c:pt>
              <c:pt idx="288">
                <c:v>0</c:v>
              </c:pt>
              <c:pt idx="289">
                <c:v>0.56497175141243738</c:v>
              </c:pt>
              <c:pt idx="290">
                <c:v>-2.2471910112359668</c:v>
              </c:pt>
              <c:pt idx="291">
                <c:v>0</c:v>
              </c:pt>
              <c:pt idx="292">
                <c:v>-0.57471264367814867</c:v>
              </c:pt>
              <c:pt idx="293">
                <c:v>0</c:v>
              </c:pt>
              <c:pt idx="294">
                <c:v>-1.1560693641618456</c:v>
              </c:pt>
              <c:pt idx="295">
                <c:v>-1.1695906432748704</c:v>
              </c:pt>
              <c:pt idx="296">
                <c:v>0</c:v>
              </c:pt>
              <c:pt idx="297">
                <c:v>-1.1834319526627177</c:v>
              </c:pt>
              <c:pt idx="298">
                <c:v>-1.1976047904191576</c:v>
              </c:pt>
              <c:pt idx="299">
                <c:v>0</c:v>
              </c:pt>
              <c:pt idx="300">
                <c:v>3.0303030303030303</c:v>
              </c:pt>
              <c:pt idx="301">
                <c:v>0.58823529411765541</c:v>
              </c:pt>
              <c:pt idx="302">
                <c:v>-2.9239766081871341</c:v>
              </c:pt>
              <c:pt idx="303">
                <c:v>0.60240963855420393</c:v>
              </c:pt>
              <c:pt idx="304">
                <c:v>1.1976047904191576</c:v>
              </c:pt>
              <c:pt idx="305">
                <c:v>-0.59171597633134843</c:v>
              </c:pt>
              <c:pt idx="306">
                <c:v>-2.3809523809523934</c:v>
              </c:pt>
              <c:pt idx="307">
                <c:v>0</c:v>
              </c:pt>
              <c:pt idx="308">
                <c:v>0.60975609756098437</c:v>
              </c:pt>
              <c:pt idx="309">
                <c:v>0</c:v>
              </c:pt>
              <c:pt idx="310">
                <c:v>-2.4242424242424154</c:v>
              </c:pt>
              <c:pt idx="311">
                <c:v>4.3478260869565171</c:v>
              </c:pt>
              <c:pt idx="312">
                <c:v>0.59523809523808258</c:v>
              </c:pt>
              <c:pt idx="313">
                <c:v>-1.1834319526627177</c:v>
              </c:pt>
              <c:pt idx="314">
                <c:v>-0.59880239520956813</c:v>
              </c:pt>
              <c:pt idx="315">
                <c:v>-1.2048192771084507</c:v>
              </c:pt>
              <c:pt idx="316">
                <c:v>-1.219512195121947</c:v>
              </c:pt>
              <c:pt idx="317">
                <c:v>0.6172839506172928</c:v>
              </c:pt>
              <c:pt idx="318">
                <c:v>0.61349693251532433</c:v>
              </c:pt>
              <c:pt idx="319">
                <c:v>3.0487804878048781</c:v>
              </c:pt>
              <c:pt idx="320">
                <c:v>0.59171597633136941</c:v>
              </c:pt>
              <c:pt idx="321">
                <c:v>0.58823529411765541</c:v>
              </c:pt>
              <c:pt idx="322">
                <c:v>-2.3391812865497199</c:v>
              </c:pt>
              <c:pt idx="323">
                <c:v>2.395209580838336</c:v>
              </c:pt>
              <c:pt idx="324">
                <c:v>-1.7543859649122846</c:v>
              </c:pt>
              <c:pt idx="325">
                <c:v>4.1666666666666625</c:v>
              </c:pt>
              <c:pt idx="326">
                <c:v>-1.7142857142857184</c:v>
              </c:pt>
              <c:pt idx="327">
                <c:v>0</c:v>
              </c:pt>
              <c:pt idx="328">
                <c:v>-1.7441860465116321</c:v>
              </c:pt>
              <c:pt idx="329">
                <c:v>-1.1834319526627177</c:v>
              </c:pt>
              <c:pt idx="330">
                <c:v>0</c:v>
              </c:pt>
              <c:pt idx="331">
                <c:v>1.7964071856287469</c:v>
              </c:pt>
              <c:pt idx="332">
                <c:v>0.58823529411765541</c:v>
              </c:pt>
              <c:pt idx="333">
                <c:v>0</c:v>
              </c:pt>
              <c:pt idx="334">
                <c:v>-1.7543859649122846</c:v>
              </c:pt>
              <c:pt idx="335">
                <c:v>-0.59523809523810367</c:v>
              </c:pt>
              <c:pt idx="336">
                <c:v>0</c:v>
              </c:pt>
              <c:pt idx="337">
                <c:v>0.59880239520958933</c:v>
              </c:pt>
              <c:pt idx="338">
                <c:v>0.59523809523808258</c:v>
              </c:pt>
              <c:pt idx="339">
                <c:v>0</c:v>
              </c:pt>
              <c:pt idx="340">
                <c:v>2.3668639053254568</c:v>
              </c:pt>
              <c:pt idx="341">
                <c:v>1.1560693641618456</c:v>
              </c:pt>
              <c:pt idx="342">
                <c:v>-0.5714285714285795</c:v>
              </c:pt>
              <c:pt idx="343">
                <c:v>1.1494252873563382</c:v>
              </c:pt>
              <c:pt idx="344">
                <c:v>-2.2727272727272845</c:v>
              </c:pt>
              <c:pt idx="345">
                <c:v>0</c:v>
              </c:pt>
              <c:pt idx="346">
                <c:v>-1.1627906976744145</c:v>
              </c:pt>
              <c:pt idx="347">
                <c:v>-0.58823529411765541</c:v>
              </c:pt>
              <c:pt idx="348">
                <c:v>0</c:v>
              </c:pt>
              <c:pt idx="349">
                <c:v>-1.1834319526627177</c:v>
              </c:pt>
              <c:pt idx="350">
                <c:v>2.395209580838336</c:v>
              </c:pt>
              <c:pt idx="351">
                <c:v>-0.58479532163743519</c:v>
              </c:pt>
              <c:pt idx="352">
                <c:v>-1.7647058823529453</c:v>
              </c:pt>
              <c:pt idx="353">
                <c:v>-1.7964071856287469</c:v>
              </c:pt>
              <c:pt idx="354">
                <c:v>0</c:v>
              </c:pt>
              <c:pt idx="355">
                <c:v>1.8292682926829313</c:v>
              </c:pt>
              <c:pt idx="356">
                <c:v>-0.59880239520956813</c:v>
              </c:pt>
              <c:pt idx="357">
                <c:v>-1.2048192771084507</c:v>
              </c:pt>
              <c:pt idx="358">
                <c:v>0.60975609756098437</c:v>
              </c:pt>
              <c:pt idx="359">
                <c:v>-0.60606060606061463</c:v>
              </c:pt>
              <c:pt idx="360">
                <c:v>0.60975609756098437</c:v>
              </c:pt>
              <c:pt idx="361">
                <c:v>0.60606060606061463</c:v>
              </c:pt>
              <c:pt idx="362">
                <c:v>-1.2048192771084507</c:v>
              </c:pt>
              <c:pt idx="363">
                <c:v>1.2195121951219687</c:v>
              </c:pt>
              <c:pt idx="364">
                <c:v>0</c:v>
              </c:pt>
              <c:pt idx="365">
                <c:v>-1.8072289156626546</c:v>
              </c:pt>
              <c:pt idx="366">
                <c:v>-5.5214723926380387</c:v>
              </c:pt>
              <c:pt idx="367">
                <c:v>0.64935064935064701</c:v>
              </c:pt>
              <c:pt idx="368">
                <c:v>-0.64516129032257841</c:v>
              </c:pt>
              <c:pt idx="369">
                <c:v>1.9480519480519412</c:v>
              </c:pt>
              <c:pt idx="370">
                <c:v>0.63694267515924474</c:v>
              </c:pt>
              <c:pt idx="371">
                <c:v>0</c:v>
              </c:pt>
              <c:pt idx="372">
                <c:v>-0.63291139240507222</c:v>
              </c:pt>
              <c:pt idx="373">
                <c:v>-2.5477707006369337</c:v>
              </c:pt>
              <c:pt idx="374">
                <c:v>-3.2679738562091503</c:v>
              </c:pt>
              <c:pt idx="375">
                <c:v>0</c:v>
              </c:pt>
              <c:pt idx="376">
                <c:v>0.67567567567567322</c:v>
              </c:pt>
              <c:pt idx="377">
                <c:v>0</c:v>
              </c:pt>
              <c:pt idx="378">
                <c:v>-1.342281879194638</c:v>
              </c:pt>
              <c:pt idx="379">
                <c:v>0.68027210884354716</c:v>
              </c:pt>
              <c:pt idx="380">
                <c:v>-1.3513513513513584</c:v>
              </c:pt>
              <c:pt idx="381">
                <c:v>6.164383561643838</c:v>
              </c:pt>
              <c:pt idx="382">
                <c:v>0.64516129032257841</c:v>
              </c:pt>
              <c:pt idx="383">
                <c:v>-3.846153846153844</c:v>
              </c:pt>
              <c:pt idx="384">
                <c:v>-2.0000000000000049</c:v>
              </c:pt>
              <c:pt idx="385">
                <c:v>0.68027210884354716</c:v>
              </c:pt>
              <c:pt idx="386">
                <c:v>-4.0540540540540633</c:v>
              </c:pt>
              <c:pt idx="387">
                <c:v>2.1126760563380333</c:v>
              </c:pt>
              <c:pt idx="388">
                <c:v>-1.3793103448275814</c:v>
              </c:pt>
              <c:pt idx="389">
                <c:v>-1.3986013986014061</c:v>
              </c:pt>
              <c:pt idx="390">
                <c:v>0</c:v>
              </c:pt>
              <c:pt idx="391">
                <c:v>0</c:v>
              </c:pt>
              <c:pt idx="392">
                <c:v>1.4184397163120643</c:v>
              </c:pt>
              <c:pt idx="393">
                <c:v>-1.3986013986014061</c:v>
              </c:pt>
              <c:pt idx="394">
                <c:v>0.70921985815602584</c:v>
              </c:pt>
              <c:pt idx="395">
                <c:v>2.8169014084507067</c:v>
              </c:pt>
              <c:pt idx="396">
                <c:v>1.3698630136986374</c:v>
              </c:pt>
              <c:pt idx="397">
                <c:v>0</c:v>
              </c:pt>
              <c:pt idx="398">
                <c:v>-0.67567567567568521</c:v>
              </c:pt>
              <c:pt idx="399">
                <c:v>4.0816326530612344</c:v>
              </c:pt>
              <c:pt idx="400">
                <c:v>5.228758169934645</c:v>
              </c:pt>
              <c:pt idx="401">
                <c:v>-1.8633540372670849</c:v>
              </c:pt>
              <c:pt idx="402">
                <c:v>-1.2658227848101333</c:v>
              </c:pt>
              <c:pt idx="403">
                <c:v>0</c:v>
              </c:pt>
              <c:pt idx="404">
                <c:v>0.64102564102563875</c:v>
              </c:pt>
              <c:pt idx="405">
                <c:v>3.1847133757961785</c:v>
              </c:pt>
              <c:pt idx="406">
                <c:v>-0.61728395061727082</c:v>
              </c:pt>
              <c:pt idx="407">
                <c:v>0</c:v>
              </c:pt>
              <c:pt idx="408">
                <c:v>1.8633540372670629</c:v>
              </c:pt>
              <c:pt idx="409">
                <c:v>-1.8292682926829096</c:v>
              </c:pt>
              <c:pt idx="410">
                <c:v>0</c:v>
              </c:pt>
              <c:pt idx="411">
                <c:v>1.8633540372670629</c:v>
              </c:pt>
              <c:pt idx="412">
                <c:v>-1.219512195121947</c:v>
              </c:pt>
              <c:pt idx="413">
                <c:v>1.2345679012345636</c:v>
              </c:pt>
              <c:pt idx="414">
                <c:v>-0.60975609756096272</c:v>
              </c:pt>
              <c:pt idx="415">
                <c:v>-3.680981595092033</c:v>
              </c:pt>
              <c:pt idx="416">
                <c:v>0.63694267515924474</c:v>
              </c:pt>
              <c:pt idx="417">
                <c:v>1.265822784810122</c:v>
              </c:pt>
              <c:pt idx="418">
                <c:v>0</c:v>
              </c:pt>
              <c:pt idx="419">
                <c:v>1.2499999999999956</c:v>
              </c:pt>
              <c:pt idx="420">
                <c:v>3.0864197530864197</c:v>
              </c:pt>
              <c:pt idx="421">
                <c:v>-0.59880239520956813</c:v>
              </c:pt>
              <c:pt idx="422">
                <c:v>-1.2048192771084507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26113552"/>
        <c:axId val="-1626125520"/>
      </c:scatterChart>
      <c:valAx>
        <c:axId val="-162611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6125520"/>
        <c:crosses val="autoZero"/>
        <c:crossBetween val="midCat"/>
      </c:valAx>
      <c:valAx>
        <c:axId val="-162612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611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effectLst/>
              </a:rPr>
              <a:t>%Change_ICHI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%Change_ICHI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Lit>
              <c:formatCode>General</c:formatCode>
              <c:ptCount val="423"/>
              <c:pt idx="0">
                <c:v>-1.7821782178217793</c:v>
              </c:pt>
              <c:pt idx="1">
                <c:v>1.8145161290322551</c:v>
              </c:pt>
              <c:pt idx="2">
                <c:v>-1.7821782178217793</c:v>
              </c:pt>
              <c:pt idx="3">
                <c:v>0.80645161290322653</c:v>
              </c:pt>
              <c:pt idx="4">
                <c:v>-3.2000000000000028</c:v>
              </c:pt>
              <c:pt idx="5">
                <c:v>4.3388429752066111</c:v>
              </c:pt>
              <c:pt idx="6">
                <c:v>7.9207920792079278</c:v>
              </c:pt>
              <c:pt idx="7">
                <c:v>3.6697247706422051</c:v>
              </c:pt>
              <c:pt idx="8">
                <c:v>-1.7699115044247882</c:v>
              </c:pt>
              <c:pt idx="9">
                <c:v>0.90090090090089769</c:v>
              </c:pt>
              <c:pt idx="10">
                <c:v>0.89285714285715556</c:v>
              </c:pt>
              <c:pt idx="11">
                <c:v>1.7699115044247724</c:v>
              </c:pt>
              <c:pt idx="12">
                <c:v>-3.4782608695652204</c:v>
              </c:pt>
              <c:pt idx="13">
                <c:v>-4.5045045045045047</c:v>
              </c:pt>
              <c:pt idx="14">
                <c:v>0.94339622641509102</c:v>
              </c:pt>
              <c:pt idx="15">
                <c:v>-3.7383177570093329</c:v>
              </c:pt>
              <c:pt idx="16">
                <c:v>0.97087378640776345</c:v>
              </c:pt>
              <c:pt idx="17">
                <c:v>-1.9230769230769333</c:v>
              </c:pt>
              <c:pt idx="18">
                <c:v>-0.98039215686274173</c:v>
              </c:pt>
              <c:pt idx="19">
                <c:v>1.9801980198019908</c:v>
              </c:pt>
              <c:pt idx="20">
                <c:v>-0.97087378640778077</c:v>
              </c:pt>
              <c:pt idx="21">
                <c:v>-2.3529411764705732</c:v>
              </c:pt>
              <c:pt idx="22">
                <c:v>-2.0080321285140665</c:v>
              </c:pt>
              <c:pt idx="23">
                <c:v>2.0491803278688634</c:v>
              </c:pt>
              <c:pt idx="24">
                <c:v>3.4136546184738941</c:v>
              </c:pt>
              <c:pt idx="25">
                <c:v>-1.9417475728155442</c:v>
              </c:pt>
              <c:pt idx="26">
                <c:v>0.99009900990098665</c:v>
              </c:pt>
              <c:pt idx="27">
                <c:v>-1.9607843137254835</c:v>
              </c:pt>
              <c:pt idx="28">
                <c:v>5</c:v>
              </c:pt>
              <c:pt idx="29">
                <c:v>1.904761904761898</c:v>
              </c:pt>
              <c:pt idx="30">
                <c:v>0</c:v>
              </c:pt>
              <c:pt idx="31">
                <c:v>-0.93457943925233322</c:v>
              </c:pt>
              <c:pt idx="32">
                <c:v>3.773584905660381</c:v>
              </c:pt>
              <c:pt idx="33">
                <c:v>-5.4545454545454515</c:v>
              </c:pt>
              <c:pt idx="34">
                <c:v>-1.9230769230769333</c:v>
              </c:pt>
              <c:pt idx="35">
                <c:v>0</c:v>
              </c:pt>
              <c:pt idx="36">
                <c:v>-4.7058823529411633</c:v>
              </c:pt>
              <c:pt idx="37">
                <c:v>-0.82304526748971263</c:v>
              </c:pt>
              <c:pt idx="38">
                <c:v>1.2448132780082906</c:v>
              </c:pt>
              <c:pt idx="39">
                <c:v>4.50819672131147</c:v>
              </c:pt>
              <c:pt idx="40">
                <c:v>-1.9607843137254835</c:v>
              </c:pt>
              <c:pt idx="41">
                <c:v>0.99999999999999645</c:v>
              </c:pt>
              <c:pt idx="42">
                <c:v>1.9801980198019908</c:v>
              </c:pt>
              <c:pt idx="43">
                <c:v>2.9126213592232904</c:v>
              </c:pt>
              <c:pt idx="44">
                <c:v>-0.94339622641509102</c:v>
              </c:pt>
              <c:pt idx="45">
                <c:v>-1.904761904761898</c:v>
              </c:pt>
              <c:pt idx="46">
                <c:v>-4.4660194174757359</c:v>
              </c:pt>
              <c:pt idx="47">
                <c:v>1.6260162601626031</c:v>
              </c:pt>
              <c:pt idx="48">
                <c:v>0</c:v>
              </c:pt>
              <c:pt idx="49">
                <c:v>-12.400000000000002</c:v>
              </c:pt>
              <c:pt idx="50">
                <c:v>-2.2831050228310423</c:v>
              </c:pt>
              <c:pt idx="51">
                <c:v>-4.6728971962616859</c:v>
              </c:pt>
              <c:pt idx="52">
                <c:v>-0.98039215686274594</c:v>
              </c:pt>
              <c:pt idx="53">
                <c:v>0.99009900990099098</c:v>
              </c:pt>
              <c:pt idx="54">
                <c:v>-1.9607843137254919</c:v>
              </c:pt>
              <c:pt idx="55">
                <c:v>8.4999999999999964</c:v>
              </c:pt>
              <c:pt idx="56">
                <c:v>-7.834101382488476</c:v>
              </c:pt>
              <c:pt idx="57">
                <c:v>0.49999999999998934</c:v>
              </c:pt>
              <c:pt idx="58">
                <c:v>1.4925373134328483</c:v>
              </c:pt>
              <c:pt idx="59">
                <c:v>0.98039215686274594</c:v>
              </c:pt>
              <c:pt idx="60">
                <c:v>-0.48543689320389471</c:v>
              </c:pt>
              <c:pt idx="61">
                <c:v>-2.4390243902438939</c:v>
              </c:pt>
              <c:pt idx="62">
                <c:v>0.49999999999998934</c:v>
              </c:pt>
              <c:pt idx="63">
                <c:v>-0.99502487562188047</c:v>
              </c:pt>
              <c:pt idx="64">
                <c:v>2.5125628140703542</c:v>
              </c:pt>
              <c:pt idx="65">
                <c:v>2.450980392156854</c:v>
              </c:pt>
              <c:pt idx="66">
                <c:v>6.6985645933014419</c:v>
              </c:pt>
              <c:pt idx="67">
                <c:v>1.793721973094172</c:v>
              </c:pt>
              <c:pt idx="68">
                <c:v>2.6431718061674032</c:v>
              </c:pt>
              <c:pt idx="69">
                <c:v>2.5751072961373414</c:v>
              </c:pt>
              <c:pt idx="70">
                <c:v>3.3472803347280364</c:v>
              </c:pt>
              <c:pt idx="71">
                <c:v>4.2510121457489864</c:v>
              </c:pt>
              <c:pt idx="72">
                <c:v>-2.9126213592233077</c:v>
              </c:pt>
              <c:pt idx="73">
                <c:v>-3.2000000000000028</c:v>
              </c:pt>
              <c:pt idx="74">
                <c:v>1.2396694214876136</c:v>
              </c:pt>
              <c:pt idx="75">
                <c:v>4.0816326530612095</c:v>
              </c:pt>
              <c:pt idx="76">
                <c:v>2.9411764705882426</c:v>
              </c:pt>
              <c:pt idx="77">
                <c:v>0.952380952380949</c:v>
              </c:pt>
              <c:pt idx="78">
                <c:v>7.5471698113207619</c:v>
              </c:pt>
              <c:pt idx="79">
                <c:v>-1.7543859649122899</c:v>
              </c:pt>
              <c:pt idx="80">
                <c:v>0.89285714285715556</c:v>
              </c:pt>
              <c:pt idx="81">
                <c:v>1.7699115044247724</c:v>
              </c:pt>
              <c:pt idx="82">
                <c:v>1.7391304347826024</c:v>
              </c:pt>
              <c:pt idx="83">
                <c:v>0</c:v>
              </c:pt>
              <c:pt idx="84">
                <c:v>-5.1282051282051251</c:v>
              </c:pt>
              <c:pt idx="85">
                <c:v>-3.6036036036036068</c:v>
              </c:pt>
              <c:pt idx="86">
                <c:v>3.7383177570093493</c:v>
              </c:pt>
              <c:pt idx="87">
                <c:v>3.6036036036036068</c:v>
              </c:pt>
              <c:pt idx="88">
                <c:v>-0.86956521739130122</c:v>
              </c:pt>
              <c:pt idx="89">
                <c:v>0.87719298245613719</c:v>
              </c:pt>
              <c:pt idx="90">
                <c:v>-2.6086956521739193</c:v>
              </c:pt>
              <c:pt idx="91">
                <c:v>14.285714285714299</c:v>
              </c:pt>
              <c:pt idx="92">
                <c:v>7.8125</c:v>
              </c:pt>
              <c:pt idx="93">
                <c:v>-2.1739130434782661</c:v>
              </c:pt>
              <c:pt idx="94">
                <c:v>4.444444444444442</c:v>
              </c:pt>
              <c:pt idx="95">
                <c:v>-3.5460992907801421</c:v>
              </c:pt>
              <c:pt idx="96">
                <c:v>-3.6764705882352944</c:v>
              </c:pt>
              <c:pt idx="97">
                <c:v>3.8167938931297711</c:v>
              </c:pt>
              <c:pt idx="98">
                <c:v>-1.4705882352941124</c:v>
              </c:pt>
              <c:pt idx="99">
                <c:v>-1.4925373134328437</c:v>
              </c:pt>
              <c:pt idx="100">
                <c:v>4.5454545454545565</c:v>
              </c:pt>
              <c:pt idx="101">
                <c:v>-3.6231884057971011</c:v>
              </c:pt>
              <c:pt idx="102">
                <c:v>1.5037593984962352</c:v>
              </c:pt>
              <c:pt idx="103">
                <c:v>0</c:v>
              </c:pt>
              <c:pt idx="104">
                <c:v>-1.4814814814814763</c:v>
              </c:pt>
              <c:pt idx="105">
                <c:v>-1.5037593984962485</c:v>
              </c:pt>
              <c:pt idx="106">
                <c:v>3.8167938931297711</c:v>
              </c:pt>
              <c:pt idx="107">
                <c:v>0.73529411764705621</c:v>
              </c:pt>
              <c:pt idx="108">
                <c:v>3.6496350364963503</c:v>
              </c:pt>
              <c:pt idx="109">
                <c:v>0.70422535211268611</c:v>
              </c:pt>
              <c:pt idx="110">
                <c:v>-0.69930069930070915</c:v>
              </c:pt>
              <c:pt idx="111">
                <c:v>4.9295774647887409</c:v>
              </c:pt>
              <c:pt idx="112">
                <c:v>0</c:v>
              </c:pt>
              <c:pt idx="113">
                <c:v>4.0268456375838904</c:v>
              </c:pt>
              <c:pt idx="114">
                <c:v>3.8709677419354929</c:v>
              </c:pt>
              <c:pt idx="115">
                <c:v>0</c:v>
              </c:pt>
              <c:pt idx="116">
                <c:v>1.242236024844716</c:v>
              </c:pt>
              <c:pt idx="117">
                <c:v>3.6809815950920113</c:v>
              </c:pt>
              <c:pt idx="118">
                <c:v>-5.3254437869822402</c:v>
              </c:pt>
              <c:pt idx="119">
                <c:v>2.4999999999999911</c:v>
              </c:pt>
              <c:pt idx="120">
                <c:v>-0.60975609756096272</c:v>
              </c:pt>
              <c:pt idx="121">
                <c:v>-1.8404907975460165</c:v>
              </c:pt>
              <c:pt idx="122">
                <c:v>0.62500000000000888</c:v>
              </c:pt>
              <c:pt idx="123">
                <c:v>1.242236024844716</c:v>
              </c:pt>
              <c:pt idx="124">
                <c:v>1.8404907975460165</c:v>
              </c:pt>
              <c:pt idx="125">
                <c:v>-1.2048192771084507</c:v>
              </c:pt>
              <c:pt idx="126">
                <c:v>-2.4390243902438939</c:v>
              </c:pt>
              <c:pt idx="127">
                <c:v>5.0000000000000044</c:v>
              </c:pt>
              <c:pt idx="128">
                <c:v>-1.1904761904761862</c:v>
              </c:pt>
              <c:pt idx="129">
                <c:v>-1.8072289156626546</c:v>
              </c:pt>
              <c:pt idx="130">
                <c:v>-1.8404907975460165</c:v>
              </c:pt>
              <c:pt idx="131">
                <c:v>-5.6250000000000018</c:v>
              </c:pt>
              <c:pt idx="132">
                <c:v>5.2980132450331174</c:v>
              </c:pt>
              <c:pt idx="133">
                <c:v>-0.62893081761006064</c:v>
              </c:pt>
              <c:pt idx="134">
                <c:v>4.4303797468354382</c:v>
              </c:pt>
              <c:pt idx="135">
                <c:v>2.4242424242424154</c:v>
              </c:pt>
              <c:pt idx="136">
                <c:v>-2.3668639053254354</c:v>
              </c:pt>
              <c:pt idx="137">
                <c:v>11.515151515151507</c:v>
              </c:pt>
              <c:pt idx="138">
                <c:v>-2.1739130434782532</c:v>
              </c:pt>
              <c:pt idx="139">
                <c:v>-1.6666666666666705</c:v>
              </c:pt>
              <c:pt idx="140">
                <c:v>5.6497175141242941</c:v>
              </c:pt>
              <c:pt idx="141">
                <c:v>-8.0213903743315509</c:v>
              </c:pt>
              <c:pt idx="142">
                <c:v>2.9069767441860468</c:v>
              </c:pt>
              <c:pt idx="143">
                <c:v>1.1299435028248548</c:v>
              </c:pt>
              <c:pt idx="144">
                <c:v>-1.6759776536312692</c:v>
              </c:pt>
              <c:pt idx="145">
                <c:v>0</c:v>
              </c:pt>
              <c:pt idx="146">
                <c:v>-1.7045454545454584</c:v>
              </c:pt>
              <c:pt idx="147">
                <c:v>-1.1560693641618456</c:v>
              </c:pt>
              <c:pt idx="148">
                <c:v>5.8479532163742682</c:v>
              </c:pt>
              <c:pt idx="149">
                <c:v>-2.2099447513812271</c:v>
              </c:pt>
              <c:pt idx="150">
                <c:v>-1.6949152542372923</c:v>
              </c:pt>
              <c:pt idx="151">
                <c:v>0.5747126436781691</c:v>
              </c:pt>
              <c:pt idx="152">
                <c:v>0.5714285714285795</c:v>
              </c:pt>
              <c:pt idx="153">
                <c:v>0.56818181818180602</c:v>
              </c:pt>
              <c:pt idx="154">
                <c:v>-1.1299435028248548</c:v>
              </c:pt>
              <c:pt idx="155">
                <c:v>-1.7142857142857184</c:v>
              </c:pt>
              <c:pt idx="156">
                <c:v>-3.4883720930232434</c:v>
              </c:pt>
              <c:pt idx="157">
                <c:v>1.2048192771084294</c:v>
              </c:pt>
              <c:pt idx="158">
                <c:v>-1.1904761904761862</c:v>
              </c:pt>
              <c:pt idx="159">
                <c:v>1.8072289156626333</c:v>
              </c:pt>
              <c:pt idx="160">
                <c:v>4.7337278106508922</c:v>
              </c:pt>
              <c:pt idx="161">
                <c:v>5.0847457627118766</c:v>
              </c:pt>
              <c:pt idx="162">
                <c:v>-4.3010752688172076</c:v>
              </c:pt>
              <c:pt idx="163">
                <c:v>10.674157303370778</c:v>
              </c:pt>
              <c:pt idx="164">
                <c:v>2.5380710659898478</c:v>
              </c:pt>
              <c:pt idx="165">
                <c:v>9.9009900990099009</c:v>
              </c:pt>
              <c:pt idx="166">
                <c:v>1.8018018018018114</c:v>
              </c:pt>
              <c:pt idx="167">
                <c:v>4.4247787610619467</c:v>
              </c:pt>
              <c:pt idx="168">
                <c:v>-5.0847457627118757</c:v>
              </c:pt>
              <c:pt idx="169">
                <c:v>-5.3571428571428541</c:v>
              </c:pt>
              <c:pt idx="170">
                <c:v>4.716981132075472</c:v>
              </c:pt>
              <c:pt idx="171">
                <c:v>4.5045045045045047</c:v>
              </c:pt>
              <c:pt idx="172">
                <c:v>-3.4482758620689689</c:v>
              </c:pt>
              <c:pt idx="173">
                <c:v>-1.7857142857142796</c:v>
              </c:pt>
              <c:pt idx="174">
                <c:v>0.90909090909090584</c:v>
              </c:pt>
              <c:pt idx="175">
                <c:v>0.90090090090089769</c:v>
              </c:pt>
              <c:pt idx="176">
                <c:v>2.678571428571435</c:v>
              </c:pt>
              <c:pt idx="177">
                <c:v>7.8260869565217419</c:v>
              </c:pt>
              <c:pt idx="178">
                <c:v>-2.4193548387096833</c:v>
              </c:pt>
              <c:pt idx="179">
                <c:v>-0.82644628099173267</c:v>
              </c:pt>
              <c:pt idx="180">
                <c:v>-4.166666666666667</c:v>
              </c:pt>
              <c:pt idx="181">
                <c:v>3.4782608695652204</c:v>
              </c:pt>
              <c:pt idx="182">
                <c:v>-3.3613445378151288</c:v>
              </c:pt>
              <c:pt idx="183">
                <c:v>-1.7391304347826024</c:v>
              </c:pt>
              <c:pt idx="184">
                <c:v>5.309734513274333</c:v>
              </c:pt>
              <c:pt idx="185">
                <c:v>0.84033613445377853</c:v>
              </c:pt>
              <c:pt idx="186">
                <c:v>-2.5000000000000058</c:v>
              </c:pt>
              <c:pt idx="187">
                <c:v>2.5641025641025705</c:v>
              </c:pt>
              <c:pt idx="188">
                <c:v>-1.6666666666666607</c:v>
              </c:pt>
              <c:pt idx="189">
                <c:v>-1.6949152542372972</c:v>
              </c:pt>
              <c:pt idx="190">
                <c:v>0</c:v>
              </c:pt>
              <c:pt idx="191">
                <c:v>0</c:v>
              </c:pt>
              <c:pt idx="192">
                <c:v>-5.1724137931034457</c:v>
              </c:pt>
              <c:pt idx="193">
                <c:v>-0.90909090909090584</c:v>
              </c:pt>
              <c:pt idx="194">
                <c:v>-8.256880733944957</c:v>
              </c:pt>
              <c:pt idx="195">
                <c:v>6.9999999999999929</c:v>
              </c:pt>
              <c:pt idx="196">
                <c:v>-1.8691588785046664</c:v>
              </c:pt>
              <c:pt idx="197">
                <c:v>3.8095238095238129</c:v>
              </c:pt>
              <c:pt idx="198">
                <c:v>-3.6697247706422051</c:v>
              </c:pt>
              <c:pt idx="199">
                <c:v>1.904761904761898</c:v>
              </c:pt>
              <c:pt idx="200">
                <c:v>0</c:v>
              </c:pt>
              <c:pt idx="201">
                <c:v>-2.8037383177569994</c:v>
              </c:pt>
              <c:pt idx="202">
                <c:v>-1.9230769230769333</c:v>
              </c:pt>
              <c:pt idx="203">
                <c:v>-1.9607843137254835</c:v>
              </c:pt>
              <c:pt idx="204">
                <c:v>5</c:v>
              </c:pt>
              <c:pt idx="205">
                <c:v>-1.904761904761898</c:v>
              </c:pt>
              <c:pt idx="206">
                <c:v>1.9417475728155269</c:v>
              </c:pt>
              <c:pt idx="207">
                <c:v>-1.904761904761898</c:v>
              </c:pt>
              <c:pt idx="208">
                <c:v>11.650485436893197</c:v>
              </c:pt>
              <c:pt idx="209">
                <c:v>-4.3478260869565215</c:v>
              </c:pt>
              <c:pt idx="210">
                <c:v>2.7272727272727337</c:v>
              </c:pt>
              <c:pt idx="211">
                <c:v>-1.7699115044247882</c:v>
              </c:pt>
              <c:pt idx="212">
                <c:v>2.7027027027027093</c:v>
              </c:pt>
              <c:pt idx="213">
                <c:v>-0.87719298245613719</c:v>
              </c:pt>
              <c:pt idx="214">
                <c:v>0.8849557522123862</c:v>
              </c:pt>
              <c:pt idx="215">
                <c:v>0</c:v>
              </c:pt>
              <c:pt idx="216">
                <c:v>0</c:v>
              </c:pt>
              <c:pt idx="217">
                <c:v>-0.87719298245613719</c:v>
              </c:pt>
              <c:pt idx="218">
                <c:v>0</c:v>
              </c:pt>
              <c:pt idx="219">
                <c:v>-3.5398230088495604</c:v>
              </c:pt>
              <c:pt idx="220">
                <c:v>-1.8348623853211106</c:v>
              </c:pt>
              <c:pt idx="221">
                <c:v>3.7383177570093493</c:v>
              </c:pt>
              <c:pt idx="222">
                <c:v>0</c:v>
              </c:pt>
              <c:pt idx="223">
                <c:v>-1.8018018018017954</c:v>
              </c:pt>
              <c:pt idx="224">
                <c:v>-0.91743119266054718</c:v>
              </c:pt>
              <c:pt idx="225">
                <c:v>2.7777777777777679</c:v>
              </c:pt>
              <c:pt idx="226">
                <c:v>0</c:v>
              </c:pt>
              <c:pt idx="227">
                <c:v>0</c:v>
              </c:pt>
              <c:pt idx="228">
                <c:v>-1.8018018018017954</c:v>
              </c:pt>
              <c:pt idx="229">
                <c:v>-2.752293577981658</c:v>
              </c:pt>
              <c:pt idx="230">
                <c:v>-3.773584905660381</c:v>
              </c:pt>
              <c:pt idx="231">
                <c:v>0</c:v>
              </c:pt>
              <c:pt idx="232">
                <c:v>0.98039215686275905</c:v>
              </c:pt>
              <c:pt idx="233">
                <c:v>0.97087378640776345</c:v>
              </c:pt>
              <c:pt idx="234">
                <c:v>-1.9230769230769333</c:v>
              </c:pt>
              <c:pt idx="235">
                <c:v>-11.764705882352935</c:v>
              </c:pt>
              <c:pt idx="236">
                <c:v>3.333333333333341</c:v>
              </c:pt>
              <c:pt idx="237">
                <c:v>-1.6129032258064553</c:v>
              </c:pt>
              <c:pt idx="238">
                <c:v>3.8251366120218537</c:v>
              </c:pt>
              <c:pt idx="239">
                <c:v>3.1578947368421129</c:v>
              </c:pt>
              <c:pt idx="240">
                <c:v>-3.5714285714285858</c:v>
              </c:pt>
              <c:pt idx="241">
                <c:v>0.52910052910053662</c:v>
              </c:pt>
              <c:pt idx="242">
                <c:v>-2.6315789473684212</c:v>
              </c:pt>
              <c:pt idx="243">
                <c:v>3.243243243243251</c:v>
              </c:pt>
              <c:pt idx="244">
                <c:v>-1.0471204188481824</c:v>
              </c:pt>
              <c:pt idx="245">
                <c:v>0</c:v>
              </c:pt>
              <c:pt idx="246">
                <c:v>2.1164021164021278</c:v>
              </c:pt>
              <c:pt idx="247">
                <c:v>-0.51813471502591413</c:v>
              </c:pt>
              <c:pt idx="248">
                <c:v>0.52083333333334081</c:v>
              </c:pt>
              <c:pt idx="249">
                <c:v>7.7720207253886011</c:v>
              </c:pt>
              <c:pt idx="250">
                <c:v>-1.9230769230769333</c:v>
              </c:pt>
              <c:pt idx="251">
                <c:v>12.745098039215693</c:v>
              </c:pt>
              <c:pt idx="252">
                <c:v>-4.3478260869565215</c:v>
              </c:pt>
              <c:pt idx="253">
                <c:v>3.6363636363636398</c:v>
              </c:pt>
              <c:pt idx="254">
                <c:v>0</c:v>
              </c:pt>
              <c:pt idx="255">
                <c:v>0.87719298245613719</c:v>
              </c:pt>
              <c:pt idx="256">
                <c:v>-1.7391304347826024</c:v>
              </c:pt>
              <c:pt idx="257">
                <c:v>2.6548672566371585</c:v>
              </c:pt>
              <c:pt idx="258">
                <c:v>7.7586206896551753</c:v>
              </c:pt>
              <c:pt idx="259">
                <c:v>-3.2000000000000028</c:v>
              </c:pt>
              <c:pt idx="260">
                <c:v>3.3057851239669453</c:v>
              </c:pt>
              <c:pt idx="261">
                <c:v>-1.5999999999999943</c:v>
              </c:pt>
              <c:pt idx="262">
                <c:v>-2.4390243902439082</c:v>
              </c:pt>
              <c:pt idx="263">
                <c:v>0</c:v>
              </c:pt>
              <c:pt idx="264">
                <c:v>2.5000000000000058</c:v>
              </c:pt>
              <c:pt idx="265">
                <c:v>0.81300813008129791</c:v>
              </c:pt>
              <c:pt idx="266">
                <c:v>-1.6129032258064602</c:v>
              </c:pt>
              <c:pt idx="267">
                <c:v>4.9180327868852576</c:v>
              </c:pt>
              <c:pt idx="268">
                <c:v>-1.5625000000000082</c:v>
              </c:pt>
              <c:pt idx="269">
                <c:v>0</c:v>
              </c:pt>
              <c:pt idx="270">
                <c:v>-1.5873015873015817</c:v>
              </c:pt>
              <c:pt idx="271">
                <c:v>-0.80645161290322287</c:v>
              </c:pt>
              <c:pt idx="272">
                <c:v>-2.4390243902439082</c:v>
              </c:pt>
              <c:pt idx="273">
                <c:v>3.3333333333333361</c:v>
              </c:pt>
              <c:pt idx="274">
                <c:v>0.80645161290322287</c:v>
              </c:pt>
              <c:pt idx="275">
                <c:v>-0.79999999999999716</c:v>
              </c:pt>
              <c:pt idx="276">
                <c:v>0</c:v>
              </c:pt>
              <c:pt idx="277">
                <c:v>-5.6451612903225898</c:v>
              </c:pt>
              <c:pt idx="278">
                <c:v>0.85470085470086687</c:v>
              </c:pt>
              <c:pt idx="279">
                <c:v>-2.5423728813559379</c:v>
              </c:pt>
              <c:pt idx="280">
                <c:v>6.9565217391304408</c:v>
              </c:pt>
              <c:pt idx="281">
                <c:v>7.3170731707316952</c:v>
              </c:pt>
              <c:pt idx="282">
                <c:v>5.3030303030303116</c:v>
              </c:pt>
              <c:pt idx="283">
                <c:v>-1.4388489208633171</c:v>
              </c:pt>
              <c:pt idx="284">
                <c:v>2.9197080291970829</c:v>
              </c:pt>
              <c:pt idx="285">
                <c:v>-2.8368794326241162</c:v>
              </c:pt>
              <c:pt idx="286">
                <c:v>-0.72992700729926752</c:v>
              </c:pt>
              <c:pt idx="287">
                <c:v>0.73529411764705621</c:v>
              </c:pt>
              <c:pt idx="288">
                <c:v>1.4598540145985479</c:v>
              </c:pt>
              <c:pt idx="289">
                <c:v>-2.8776978417266212</c:v>
              </c:pt>
              <c:pt idx="290">
                <c:v>0</c:v>
              </c:pt>
              <c:pt idx="291">
                <c:v>-1.4814814814814763</c:v>
              </c:pt>
              <c:pt idx="292">
                <c:v>4.5112781954887193</c:v>
              </c:pt>
              <c:pt idx="293">
                <c:v>-1.4388489208633171</c:v>
              </c:pt>
              <c:pt idx="294">
                <c:v>7.2992700729927007</c:v>
              </c:pt>
              <c:pt idx="295">
                <c:v>-1.3605442176870701</c:v>
              </c:pt>
              <c:pt idx="296">
                <c:v>-0.68965517241379071</c:v>
              </c:pt>
              <c:pt idx="297">
                <c:v>1.388888888888884</c:v>
              </c:pt>
              <c:pt idx="298">
                <c:v>0</c:v>
              </c:pt>
              <c:pt idx="299">
                <c:v>-2.0547945205479379</c:v>
              </c:pt>
              <c:pt idx="300">
                <c:v>0</c:v>
              </c:pt>
              <c:pt idx="301">
                <c:v>0</c:v>
              </c:pt>
              <c:pt idx="302">
                <c:v>-0.69930069930070915</c:v>
              </c:pt>
              <c:pt idx="303">
                <c:v>-0.70422535211267356</c:v>
              </c:pt>
              <c:pt idx="304">
                <c:v>0</c:v>
              </c:pt>
              <c:pt idx="305">
                <c:v>0.70921985815602584</c:v>
              </c:pt>
              <c:pt idx="306">
                <c:v>0.70422535211268611</c:v>
              </c:pt>
              <c:pt idx="307">
                <c:v>-3.4965034965034962</c:v>
              </c:pt>
              <c:pt idx="308">
                <c:v>1.4492753623188352</c:v>
              </c:pt>
              <c:pt idx="309">
                <c:v>0</c:v>
              </c:pt>
              <c:pt idx="310">
                <c:v>-3.5714285714285716</c:v>
              </c:pt>
              <c:pt idx="311">
                <c:v>2.2222222222222276</c:v>
              </c:pt>
              <c:pt idx="312">
                <c:v>3.6231884057971011</c:v>
              </c:pt>
              <c:pt idx="313">
                <c:v>0</c:v>
              </c:pt>
              <c:pt idx="314">
                <c:v>-0.69930069930070915</c:v>
              </c:pt>
              <c:pt idx="315">
                <c:v>-2.1126760563380209</c:v>
              </c:pt>
              <c:pt idx="316">
                <c:v>-2.8776978417266212</c:v>
              </c:pt>
              <c:pt idx="317">
                <c:v>-2.2222222222222276</c:v>
              </c:pt>
              <c:pt idx="318">
                <c:v>0</c:v>
              </c:pt>
              <c:pt idx="319">
                <c:v>0.75757575757576834</c:v>
              </c:pt>
              <c:pt idx="320">
                <c:v>1.5037593984962352</c:v>
              </c:pt>
              <c:pt idx="321">
                <c:v>0</c:v>
              </c:pt>
              <c:pt idx="322">
                <c:v>-1.4814814814814763</c:v>
              </c:pt>
              <c:pt idx="323">
                <c:v>-1.5037593984962485</c:v>
              </c:pt>
              <c:pt idx="324">
                <c:v>-0.76335877862595147</c:v>
              </c:pt>
              <c:pt idx="325">
                <c:v>-3.0769230769230798</c:v>
              </c:pt>
              <c:pt idx="326">
                <c:v>-3.9682539682539684</c:v>
              </c:pt>
              <c:pt idx="327">
                <c:v>0.82644628099173267</c:v>
              </c:pt>
              <c:pt idx="328">
                <c:v>-4.9180327868852434</c:v>
              </c:pt>
              <c:pt idx="329">
                <c:v>-0.86206896551723833</c:v>
              </c:pt>
              <c:pt idx="330">
                <c:v>6.0869565217391246</c:v>
              </c:pt>
              <c:pt idx="331">
                <c:v>-0.81967213114753812</c:v>
              </c:pt>
              <c:pt idx="332">
                <c:v>0.82644628099173267</c:v>
              </c:pt>
              <c:pt idx="333">
                <c:v>1.6393442622950909</c:v>
              </c:pt>
              <c:pt idx="334">
                <c:v>-2.4193548387096833</c:v>
              </c:pt>
              <c:pt idx="335">
                <c:v>0</c:v>
              </c:pt>
              <c:pt idx="336">
                <c:v>0.82644628099173267</c:v>
              </c:pt>
              <c:pt idx="337">
                <c:v>0</c:v>
              </c:pt>
              <c:pt idx="338">
                <c:v>-1.6393442622950762</c:v>
              </c:pt>
              <c:pt idx="339">
                <c:v>-1.6666666666666607</c:v>
              </c:pt>
              <c:pt idx="340">
                <c:v>2.5423728813559232</c:v>
              </c:pt>
              <c:pt idx="341">
                <c:v>3.3057851239669453</c:v>
              </c:pt>
              <c:pt idx="342">
                <c:v>0.79999999999999716</c:v>
              </c:pt>
              <c:pt idx="343">
                <c:v>1.5873015873015959</c:v>
              </c:pt>
              <c:pt idx="344">
                <c:v>-0.7812500000000111</c:v>
              </c:pt>
              <c:pt idx="345">
                <c:v>0.78740157480316086</c:v>
              </c:pt>
              <c:pt idx="346">
                <c:v>-3.1250000000000027</c:v>
              </c:pt>
              <c:pt idx="347">
                <c:v>0</c:v>
              </c:pt>
              <c:pt idx="348">
                <c:v>0</c:v>
              </c:pt>
              <c:pt idx="349">
                <c:v>-0.80645161290322287</c:v>
              </c:pt>
              <c:pt idx="350">
                <c:v>0.81300813008129791</c:v>
              </c:pt>
              <c:pt idx="351">
                <c:v>2.4193548387096686</c:v>
              </c:pt>
              <c:pt idx="352">
                <c:v>-0.78740157480314688</c:v>
              </c:pt>
              <c:pt idx="353">
                <c:v>-0.79365079365079083</c:v>
              </c:pt>
              <c:pt idx="354">
                <c:v>5.5999999999999943</c:v>
              </c:pt>
              <c:pt idx="355">
                <c:v>-3.0303030303030196</c:v>
              </c:pt>
              <c:pt idx="356">
                <c:v>-1.5625000000000082</c:v>
              </c:pt>
              <c:pt idx="357">
                <c:v>-1.5873015873015817</c:v>
              </c:pt>
              <c:pt idx="358">
                <c:v>0.80645161290322287</c:v>
              </c:pt>
              <c:pt idx="359">
                <c:v>0</c:v>
              </c:pt>
              <c:pt idx="360">
                <c:v>-4</c:v>
              </c:pt>
              <c:pt idx="361">
                <c:v>2.5000000000000058</c:v>
              </c:pt>
              <c:pt idx="362">
                <c:v>-1.6260162601626102</c:v>
              </c:pt>
              <c:pt idx="363">
                <c:v>-1.6528925619834653</c:v>
              </c:pt>
              <c:pt idx="364">
                <c:v>2.5210084033613356</c:v>
              </c:pt>
              <c:pt idx="365">
                <c:v>-2.4590163934426146</c:v>
              </c:pt>
              <c:pt idx="366">
                <c:v>-5.8823529411764799</c:v>
              </c:pt>
              <c:pt idx="367">
                <c:v>0.89285714285715556</c:v>
              </c:pt>
              <c:pt idx="368">
                <c:v>0.8849557522123862</c:v>
              </c:pt>
              <c:pt idx="369">
                <c:v>6.1403508771929758</c:v>
              </c:pt>
              <c:pt idx="370">
                <c:v>-1.6528925619834653</c:v>
              </c:pt>
              <c:pt idx="371">
                <c:v>2.5210084033613356</c:v>
              </c:pt>
              <c:pt idx="372">
                <c:v>0</c:v>
              </c:pt>
              <c:pt idx="373">
                <c:v>-0.81967213114753812</c:v>
              </c:pt>
              <c:pt idx="374">
                <c:v>-1.6528925619834653</c:v>
              </c:pt>
              <c:pt idx="375">
                <c:v>0.84033613445377853</c:v>
              </c:pt>
              <c:pt idx="376">
                <c:v>0.83333333333333037</c:v>
              </c:pt>
              <c:pt idx="377">
                <c:v>-1.6528925619834653</c:v>
              </c:pt>
              <c:pt idx="378">
                <c:v>-0.84033613445377853</c:v>
              </c:pt>
              <c:pt idx="379">
                <c:v>-1.6949152542372972</c:v>
              </c:pt>
              <c:pt idx="380">
                <c:v>-2.5862068965517149</c:v>
              </c:pt>
              <c:pt idx="381">
                <c:v>-1.7699115044247882</c:v>
              </c:pt>
              <c:pt idx="382">
                <c:v>6.3063063063063165</c:v>
              </c:pt>
              <c:pt idx="383">
                <c:v>-2.5423728813559379</c:v>
              </c:pt>
              <c:pt idx="384">
                <c:v>-0.86956521739130122</c:v>
              </c:pt>
              <c:pt idx="385">
                <c:v>-0.87719298245613719</c:v>
              </c:pt>
              <c:pt idx="386">
                <c:v>0</c:v>
              </c:pt>
              <c:pt idx="387">
                <c:v>0.8849557522123862</c:v>
              </c:pt>
              <c:pt idx="388">
                <c:v>-0.87719298245613719</c:v>
              </c:pt>
              <c:pt idx="389">
                <c:v>1.7699115044247724</c:v>
              </c:pt>
              <c:pt idx="390">
                <c:v>-3.4782608695652204</c:v>
              </c:pt>
              <c:pt idx="391">
                <c:v>0</c:v>
              </c:pt>
              <c:pt idx="392">
                <c:v>0.90090090090089769</c:v>
              </c:pt>
              <c:pt idx="393">
                <c:v>0</c:v>
              </c:pt>
              <c:pt idx="394">
                <c:v>0</c:v>
              </c:pt>
              <c:pt idx="395">
                <c:v>2.678571428571435</c:v>
              </c:pt>
              <c:pt idx="396">
                <c:v>3.4782608695652204</c:v>
              </c:pt>
              <c:pt idx="397">
                <c:v>0.84033613445377853</c:v>
              </c:pt>
              <c:pt idx="398">
                <c:v>-2.5000000000000058</c:v>
              </c:pt>
              <c:pt idx="399">
                <c:v>3.4188034188034222</c:v>
              </c:pt>
              <c:pt idx="400">
                <c:v>-0.82644628099173267</c:v>
              </c:pt>
              <c:pt idx="401">
                <c:v>0.83333333333333037</c:v>
              </c:pt>
              <c:pt idx="402">
                <c:v>-1.6528925619834653</c:v>
              </c:pt>
              <c:pt idx="403">
                <c:v>0.84033613445377853</c:v>
              </c:pt>
              <c:pt idx="404">
                <c:v>-1.6666666666666607</c:v>
              </c:pt>
              <c:pt idx="405">
                <c:v>-1.6949152542372972</c:v>
              </c:pt>
              <c:pt idx="406">
                <c:v>-3.4482758620689689</c:v>
              </c:pt>
              <c:pt idx="407">
                <c:v>0.89285714285715556</c:v>
              </c:pt>
              <c:pt idx="408">
                <c:v>-0.88495575221240186</c:v>
              </c:pt>
              <c:pt idx="409">
                <c:v>1.7857142857142954</c:v>
              </c:pt>
              <c:pt idx="410">
                <c:v>-0.87719298245613719</c:v>
              </c:pt>
              <c:pt idx="411">
                <c:v>0.8849557522123862</c:v>
              </c:pt>
              <c:pt idx="412">
                <c:v>-0.87719298245613719</c:v>
              </c:pt>
              <c:pt idx="413">
                <c:v>0</c:v>
              </c:pt>
              <c:pt idx="414">
                <c:v>-0.88495575221240186</c:v>
              </c:pt>
              <c:pt idx="415">
                <c:v>-1.7857142857142796</c:v>
              </c:pt>
              <c:pt idx="416">
                <c:v>1.8181818181818117</c:v>
              </c:pt>
              <c:pt idx="417">
                <c:v>0</c:v>
              </c:pt>
              <c:pt idx="418">
                <c:v>-0.8928571428571398</c:v>
              </c:pt>
              <c:pt idx="419">
                <c:v>-0.90090090090089769</c:v>
              </c:pt>
              <c:pt idx="420">
                <c:v>1.8181818181818117</c:v>
              </c:pt>
              <c:pt idx="421">
                <c:v>-0.89285714285714002</c:v>
              </c:pt>
              <c:pt idx="422">
                <c:v>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26126608"/>
        <c:axId val="-1626121168"/>
      </c:scatterChart>
      <c:valAx>
        <c:axId val="-162612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6121168"/>
        <c:crosses val="autoZero"/>
        <c:crossBetween val="midCat"/>
      </c:valAx>
      <c:valAx>
        <c:axId val="-1626121168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612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%Change_GoldSpot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Lit>
              <c:formatCode>General</c:formatCode>
              <c:ptCount val="423"/>
              <c:pt idx="0">
                <c:v>0.79</c:v>
              </c:pt>
              <c:pt idx="1">
                <c:v>1.48</c:v>
              </c:pt>
              <c:pt idx="2">
                <c:v>0.92999999999999994</c:v>
              </c:pt>
              <c:pt idx="3">
                <c:v>0.51</c:v>
              </c:pt>
              <c:pt idx="4">
                <c:v>-1.1499999999999999</c:v>
              </c:pt>
              <c:pt idx="5">
                <c:v>-0.22</c:v>
              </c:pt>
              <c:pt idx="6">
                <c:v>0.63</c:v>
              </c:pt>
              <c:pt idx="7">
                <c:v>-0.89999999999999991</c:v>
              </c:pt>
              <c:pt idx="8">
                <c:v>-0.12</c:v>
              </c:pt>
              <c:pt idx="9">
                <c:v>0.63</c:v>
              </c:pt>
              <c:pt idx="10">
                <c:v>-0.22</c:v>
              </c:pt>
              <c:pt idx="11">
                <c:v>0.24</c:v>
              </c:pt>
              <c:pt idx="12">
                <c:v>0.32</c:v>
              </c:pt>
              <c:pt idx="13">
                <c:v>-0.22999999999999998</c:v>
              </c:pt>
              <c:pt idx="14">
                <c:v>0.06</c:v>
              </c:pt>
              <c:pt idx="15">
                <c:v>0.27999999999999997</c:v>
              </c:pt>
              <c:pt idx="16">
                <c:v>0.47000000000000003</c:v>
              </c:pt>
              <c:pt idx="17">
                <c:v>0.72</c:v>
              </c:pt>
              <c:pt idx="18">
                <c:v>-1</c:v>
              </c:pt>
              <c:pt idx="19">
                <c:v>0.69</c:v>
              </c:pt>
              <c:pt idx="20">
                <c:v>-0.18</c:v>
              </c:pt>
              <c:pt idx="21">
                <c:v>1.01</c:v>
              </c:pt>
              <c:pt idx="22">
                <c:v>-0.86999999999999988</c:v>
              </c:pt>
              <c:pt idx="23">
                <c:v>-1.51</c:v>
              </c:pt>
              <c:pt idx="24">
                <c:v>0.27</c:v>
              </c:pt>
              <c:pt idx="25">
                <c:v>0.65</c:v>
              </c:pt>
              <c:pt idx="26">
                <c:v>0.21</c:v>
              </c:pt>
              <c:pt idx="27">
                <c:v>-0.28999999999999998</c:v>
              </c:pt>
              <c:pt idx="28">
                <c:v>-0.13</c:v>
              </c:pt>
              <c:pt idx="29">
                <c:v>0.69</c:v>
              </c:pt>
              <c:pt idx="30">
                <c:v>0.52</c:v>
              </c:pt>
              <c:pt idx="31">
                <c:v>-0.22</c:v>
              </c:pt>
              <c:pt idx="32">
                <c:v>1.32</c:v>
              </c:pt>
              <c:pt idx="33">
                <c:v>0.6</c:v>
              </c:pt>
              <c:pt idx="34">
                <c:v>0.5</c:v>
              </c:pt>
              <c:pt idx="35">
                <c:v>1.48</c:v>
              </c:pt>
              <c:pt idx="36">
                <c:v>1.04</c:v>
              </c:pt>
              <c:pt idx="37">
                <c:v>-1.53</c:v>
              </c:pt>
              <c:pt idx="38">
                <c:v>0.27</c:v>
              </c:pt>
              <c:pt idx="39">
                <c:v>0.13999999999999999</c:v>
              </c:pt>
              <c:pt idx="40">
                <c:v>-3.4799999999999995</c:v>
              </c:pt>
              <c:pt idx="41">
                <c:v>0.36</c:v>
              </c:pt>
              <c:pt idx="42">
                <c:v>3.08</c:v>
              </c:pt>
              <c:pt idx="43">
                <c:v>-0.25</c:v>
              </c:pt>
              <c:pt idx="44">
                <c:v>2.13</c:v>
              </c:pt>
              <c:pt idx="45">
                <c:v>0.21</c:v>
              </c:pt>
              <c:pt idx="46">
                <c:v>0.33999999999999997</c:v>
              </c:pt>
              <c:pt idx="47">
                <c:v>-1.82</c:v>
              </c:pt>
              <c:pt idx="48">
                <c:v>-0.88</c:v>
              </c:pt>
              <c:pt idx="49">
                <c:v>-3.53</c:v>
              </c:pt>
              <c:pt idx="50">
                <c:v>-3.01</c:v>
              </c:pt>
              <c:pt idx="51">
                <c:v>-1.01</c:v>
              </c:pt>
              <c:pt idx="52">
                <c:v>0.95</c:v>
              </c:pt>
              <c:pt idx="53">
                <c:v>-2.77</c:v>
              </c:pt>
              <c:pt idx="54">
                <c:v>-1.0900000000000001</c:v>
              </c:pt>
              <c:pt idx="55">
                <c:v>1.8900000000000001</c:v>
              </c:pt>
              <c:pt idx="56">
                <c:v>3.6999999999999997</c:v>
              </c:pt>
              <c:pt idx="57">
                <c:v>3.6700000000000004</c:v>
              </c:pt>
              <c:pt idx="58">
                <c:v>0.2</c:v>
              </c:pt>
              <c:pt idx="59">
                <c:v>0.97</c:v>
              </c:pt>
              <c:pt idx="60">
                <c:v>-0.70000000000000007</c:v>
              </c:pt>
              <c:pt idx="61">
                <c:v>0.27</c:v>
              </c:pt>
              <c:pt idx="62">
                <c:v>-3.1399999999999997</c:v>
              </c:pt>
              <c:pt idx="63">
                <c:v>1.24</c:v>
              </c:pt>
              <c:pt idx="64">
                <c:v>1.37</c:v>
              </c:pt>
              <c:pt idx="65">
                <c:v>0.25</c:v>
              </c:pt>
              <c:pt idx="66">
                <c:v>-0.8</c:v>
              </c:pt>
              <c:pt idx="67">
                <c:v>-0.16</c:v>
              </c:pt>
              <c:pt idx="68">
                <c:v>2.31</c:v>
              </c:pt>
              <c:pt idx="69">
                <c:v>0.3</c:v>
              </c:pt>
              <c:pt idx="70">
                <c:v>1.49</c:v>
              </c:pt>
              <c:pt idx="71">
                <c:v>0.8</c:v>
              </c:pt>
              <c:pt idx="72">
                <c:v>-0.69</c:v>
              </c:pt>
              <c:pt idx="73">
                <c:v>0.11</c:v>
              </c:pt>
              <c:pt idx="74">
                <c:v>-1.95</c:v>
              </c:pt>
              <c:pt idx="75">
                <c:v>0.52</c:v>
              </c:pt>
              <c:pt idx="76">
                <c:v>-0.43</c:v>
              </c:pt>
              <c:pt idx="77">
                <c:v>1.6400000000000001</c:v>
              </c:pt>
              <c:pt idx="78">
                <c:v>1.04</c:v>
              </c:pt>
              <c:pt idx="79">
                <c:v>-0.22999999999999998</c:v>
              </c:pt>
              <c:pt idx="80">
                <c:v>-0.77</c:v>
              </c:pt>
              <c:pt idx="81">
                <c:v>-0.38999999999999996</c:v>
              </c:pt>
              <c:pt idx="82">
                <c:v>0.22</c:v>
              </c:pt>
              <c:pt idx="83">
                <c:v>-1.82</c:v>
              </c:pt>
              <c:pt idx="84">
                <c:v>0.27</c:v>
              </c:pt>
              <c:pt idx="85">
                <c:v>1.9</c:v>
              </c:pt>
              <c:pt idx="86">
                <c:v>-0.9900000000000001</c:v>
              </c:pt>
              <c:pt idx="87">
                <c:v>-0.27</c:v>
              </c:pt>
              <c:pt idx="88">
                <c:v>0.36</c:v>
              </c:pt>
              <c:pt idx="89">
                <c:v>0.77</c:v>
              </c:pt>
              <c:pt idx="90">
                <c:v>0.82000000000000006</c:v>
              </c:pt>
              <c:pt idx="91">
                <c:v>0.67999999999999994</c:v>
              </c:pt>
              <c:pt idx="92">
                <c:v>-0.51</c:v>
              </c:pt>
              <c:pt idx="93">
                <c:v>0.67999999999999994</c:v>
              </c:pt>
              <c:pt idx="94">
                <c:v>0.3</c:v>
              </c:pt>
              <c:pt idx="95">
                <c:v>-1.3599999999999999</c:v>
              </c:pt>
              <c:pt idx="96">
                <c:v>0.51</c:v>
              </c:pt>
              <c:pt idx="97">
                <c:v>-0.27999999999999997</c:v>
              </c:pt>
              <c:pt idx="98">
                <c:v>-1.04</c:v>
              </c:pt>
              <c:pt idx="99">
                <c:v>-0.13999999999999999</c:v>
              </c:pt>
              <c:pt idx="100">
                <c:v>0.55999999999999994</c:v>
              </c:pt>
              <c:pt idx="101">
                <c:v>0.44999999999999996</c:v>
              </c:pt>
              <c:pt idx="102">
                <c:v>0.79</c:v>
              </c:pt>
              <c:pt idx="103">
                <c:v>-0.74</c:v>
              </c:pt>
              <c:pt idx="104">
                <c:v>0.77</c:v>
              </c:pt>
              <c:pt idx="105">
                <c:v>-1.48</c:v>
              </c:pt>
              <c:pt idx="106">
                <c:v>0.55999999999999994</c:v>
              </c:pt>
              <c:pt idx="107">
                <c:v>1.1599999999999999</c:v>
              </c:pt>
              <c:pt idx="108">
                <c:v>1.28</c:v>
              </c:pt>
              <c:pt idx="109">
                <c:v>-0.52</c:v>
              </c:pt>
              <c:pt idx="110">
                <c:v>0.15</c:v>
              </c:pt>
              <c:pt idx="111">
                <c:v>-0.3</c:v>
              </c:pt>
              <c:pt idx="112">
                <c:v>0.13999999999999999</c:v>
              </c:pt>
              <c:pt idx="113">
                <c:v>-0.04</c:v>
              </c:pt>
              <c:pt idx="114">
                <c:v>-0.21</c:v>
              </c:pt>
              <c:pt idx="115">
                <c:v>1.17</c:v>
              </c:pt>
              <c:pt idx="116">
                <c:v>0.67</c:v>
              </c:pt>
              <c:pt idx="117">
                <c:v>0.69</c:v>
              </c:pt>
              <c:pt idx="118">
                <c:v>-0.28999999999999998</c:v>
              </c:pt>
              <c:pt idx="119">
                <c:v>0</c:v>
              </c:pt>
              <c:pt idx="120">
                <c:v>0.52</c:v>
              </c:pt>
              <c:pt idx="121">
                <c:v>0.05</c:v>
              </c:pt>
              <c:pt idx="122">
                <c:v>0.52</c:v>
              </c:pt>
              <c:pt idx="123">
                <c:v>-0.6</c:v>
              </c:pt>
              <c:pt idx="124">
                <c:v>0.28999999999999998</c:v>
              </c:pt>
              <c:pt idx="125">
                <c:v>-0.02</c:v>
              </c:pt>
              <c:pt idx="126">
                <c:v>0.6</c:v>
              </c:pt>
              <c:pt idx="127">
                <c:v>0.88</c:v>
              </c:pt>
              <c:pt idx="128">
                <c:v>-0.4</c:v>
              </c:pt>
              <c:pt idx="129">
                <c:v>-0.25</c:v>
              </c:pt>
              <c:pt idx="130">
                <c:v>0.24</c:v>
              </c:pt>
              <c:pt idx="131">
                <c:v>0.27</c:v>
              </c:pt>
              <c:pt idx="132">
                <c:v>0.21</c:v>
              </c:pt>
              <c:pt idx="133">
                <c:v>-0.80999999999999994</c:v>
              </c:pt>
              <c:pt idx="134">
                <c:v>0.67999999999999994</c:v>
              </c:pt>
              <c:pt idx="135">
                <c:v>0.36</c:v>
              </c:pt>
              <c:pt idx="136">
                <c:v>1.44</c:v>
              </c:pt>
              <c:pt idx="137">
                <c:v>1.6400000000000001</c:v>
              </c:pt>
              <c:pt idx="138">
                <c:v>0.80999999999999994</c:v>
              </c:pt>
              <c:pt idx="139">
                <c:v>0.75</c:v>
              </c:pt>
              <c:pt idx="140">
                <c:v>0.57999999999999996</c:v>
              </c:pt>
              <c:pt idx="141">
                <c:v>-0.54999999999999993</c:v>
              </c:pt>
              <c:pt idx="142">
                <c:v>0.77999999999999992</c:v>
              </c:pt>
              <c:pt idx="143">
                <c:v>0.1</c:v>
              </c:pt>
              <c:pt idx="144">
                <c:v>2.09</c:v>
              </c:pt>
              <c:pt idx="145">
                <c:v>1.06</c:v>
              </c:pt>
              <c:pt idx="146">
                <c:v>1.17</c:v>
              </c:pt>
              <c:pt idx="147">
                <c:v>-1.38</c:v>
              </c:pt>
              <c:pt idx="148">
                <c:v>-0.36</c:v>
              </c:pt>
              <c:pt idx="149">
                <c:v>-5.72</c:v>
              </c:pt>
              <c:pt idx="150">
                <c:v>1.8399999999999999</c:v>
              </c:pt>
              <c:pt idx="151">
                <c:v>-0.48</c:v>
              </c:pt>
              <c:pt idx="152">
                <c:v>2.15</c:v>
              </c:pt>
              <c:pt idx="153">
                <c:v>0.77999999999999992</c:v>
              </c:pt>
              <c:pt idx="154">
                <c:v>-3.5700000000000003</c:v>
              </c:pt>
              <c:pt idx="155">
                <c:v>0.67999999999999994</c:v>
              </c:pt>
              <c:pt idx="156">
                <c:v>-0.16</c:v>
              </c:pt>
              <c:pt idx="157">
                <c:v>-0.36</c:v>
              </c:pt>
              <c:pt idx="158">
                <c:v>-0.22999999999999998</c:v>
              </c:pt>
              <c:pt idx="159">
                <c:v>1.32</c:v>
              </c:pt>
              <c:pt idx="160">
                <c:v>-1.26</c:v>
              </c:pt>
              <c:pt idx="161">
                <c:v>1.8399999999999999</c:v>
              </c:pt>
              <c:pt idx="162">
                <c:v>0.27</c:v>
              </c:pt>
              <c:pt idx="163">
                <c:v>0.02</c:v>
              </c:pt>
              <c:pt idx="164">
                <c:v>-1.4000000000000001</c:v>
              </c:pt>
              <c:pt idx="165">
                <c:v>-0.62</c:v>
              </c:pt>
              <c:pt idx="166">
                <c:v>0.11</c:v>
              </c:pt>
              <c:pt idx="167">
                <c:v>0.80999999999999994</c:v>
              </c:pt>
              <c:pt idx="168">
                <c:v>0.38</c:v>
              </c:pt>
              <c:pt idx="169">
                <c:v>-0.64</c:v>
              </c:pt>
              <c:pt idx="170">
                <c:v>0.77</c:v>
              </c:pt>
              <c:pt idx="171">
                <c:v>-0.04</c:v>
              </c:pt>
              <c:pt idx="172">
                <c:v>0.19</c:v>
              </c:pt>
              <c:pt idx="173">
                <c:v>-0.85000000000000009</c:v>
              </c:pt>
              <c:pt idx="174">
                <c:v>0.37</c:v>
              </c:pt>
              <c:pt idx="175">
                <c:v>-1.9</c:v>
              </c:pt>
              <c:pt idx="176">
                <c:v>-0.69</c:v>
              </c:pt>
              <c:pt idx="177">
                <c:v>-1.8800000000000001</c:v>
              </c:pt>
              <c:pt idx="178">
                <c:v>0.24</c:v>
              </c:pt>
              <c:pt idx="179">
                <c:v>-0.43</c:v>
              </c:pt>
              <c:pt idx="180">
                <c:v>1.1199999999999999</c:v>
              </c:pt>
              <c:pt idx="181">
                <c:v>0.89999999999999991</c:v>
              </c:pt>
              <c:pt idx="182">
                <c:v>-0.65</c:v>
              </c:pt>
              <c:pt idx="183">
                <c:v>1.04</c:v>
              </c:pt>
              <c:pt idx="184">
                <c:v>-0.33</c:v>
              </c:pt>
              <c:pt idx="185">
                <c:v>0.75</c:v>
              </c:pt>
              <c:pt idx="186">
                <c:v>-1.87</c:v>
              </c:pt>
              <c:pt idx="187">
                <c:v>0.54</c:v>
              </c:pt>
              <c:pt idx="188">
                <c:v>0.31</c:v>
              </c:pt>
              <c:pt idx="189">
                <c:v>1.92</c:v>
              </c:pt>
              <c:pt idx="190">
                <c:v>-0.38999999999999996</c:v>
              </c:pt>
              <c:pt idx="191">
                <c:v>0.53</c:v>
              </c:pt>
              <c:pt idx="192">
                <c:v>0.36</c:v>
              </c:pt>
              <c:pt idx="193">
                <c:v>-0.45999999999999996</c:v>
              </c:pt>
              <c:pt idx="194">
                <c:v>0.27999999999999997</c:v>
              </c:pt>
              <c:pt idx="195">
                <c:v>0.11</c:v>
              </c:pt>
              <c:pt idx="196">
                <c:v>0.95</c:v>
              </c:pt>
              <c:pt idx="197">
                <c:v>-1.06</c:v>
              </c:pt>
              <c:pt idx="198">
                <c:v>0.05</c:v>
              </c:pt>
              <c:pt idx="199">
                <c:v>0.27</c:v>
              </c:pt>
              <c:pt idx="200">
                <c:v>-1.5599999999999998</c:v>
              </c:pt>
              <c:pt idx="201">
                <c:v>-0.53</c:v>
              </c:pt>
              <c:pt idx="202">
                <c:v>0.57999999999999996</c:v>
              </c:pt>
              <c:pt idx="203">
                <c:v>0.91</c:v>
              </c:pt>
              <c:pt idx="204">
                <c:v>0.70000000000000007</c:v>
              </c:pt>
              <c:pt idx="205">
                <c:v>-0.27</c:v>
              </c:pt>
              <c:pt idx="206">
                <c:v>2.3800000000000003</c:v>
              </c:pt>
              <c:pt idx="207">
                <c:v>0.15</c:v>
              </c:pt>
              <c:pt idx="208">
                <c:v>-4.5900000000000007</c:v>
              </c:pt>
              <c:pt idx="209">
                <c:v>0.79</c:v>
              </c:pt>
              <c:pt idx="210">
                <c:v>-0.63</c:v>
              </c:pt>
              <c:pt idx="211">
                <c:v>0.59</c:v>
              </c:pt>
              <c:pt idx="212">
                <c:v>0.65</c:v>
              </c:pt>
              <c:pt idx="213">
                <c:v>0.03</c:v>
              </c:pt>
              <c:pt idx="214">
                <c:v>-0.52</c:v>
              </c:pt>
              <c:pt idx="215">
                <c:v>-0.38</c:v>
              </c:pt>
              <c:pt idx="216">
                <c:v>-0.22</c:v>
              </c:pt>
              <c:pt idx="217">
                <c:v>0.16999999999999998</c:v>
              </c:pt>
              <c:pt idx="218">
                <c:v>-1.8499999999999999</c:v>
              </c:pt>
              <c:pt idx="219">
                <c:v>-1.54</c:v>
              </c:pt>
              <c:pt idx="220">
                <c:v>-0.12</c:v>
              </c:pt>
              <c:pt idx="221">
                <c:v>0.28999999999999998</c:v>
              </c:pt>
              <c:pt idx="222">
                <c:v>-1.24</c:v>
              </c:pt>
              <c:pt idx="223">
                <c:v>-0.62</c:v>
              </c:pt>
              <c:pt idx="224">
                <c:v>2.13</c:v>
              </c:pt>
              <c:pt idx="225">
                <c:v>0.89</c:v>
              </c:pt>
              <c:pt idx="226">
                <c:v>0.51</c:v>
              </c:pt>
              <c:pt idx="227">
                <c:v>-0.15</c:v>
              </c:pt>
              <c:pt idx="228">
                <c:v>0.41000000000000003</c:v>
              </c:pt>
              <c:pt idx="229">
                <c:v>-1.72</c:v>
              </c:pt>
              <c:pt idx="230">
                <c:v>-0.64</c:v>
              </c:pt>
              <c:pt idx="231">
                <c:v>1.44</c:v>
              </c:pt>
              <c:pt idx="232">
                <c:v>0.57999999999999996</c:v>
              </c:pt>
              <c:pt idx="233">
                <c:v>1.17</c:v>
              </c:pt>
              <c:pt idx="234">
                <c:v>-0.27999999999999997</c:v>
              </c:pt>
              <c:pt idx="235">
                <c:v>-0.24</c:v>
              </c:pt>
              <c:pt idx="236">
                <c:v>-0.89</c:v>
              </c:pt>
              <c:pt idx="237">
                <c:v>0.67</c:v>
              </c:pt>
              <c:pt idx="238">
                <c:v>0.24</c:v>
              </c:pt>
              <c:pt idx="239">
                <c:v>-0.04</c:v>
              </c:pt>
              <c:pt idx="240">
                <c:v>-0.25</c:v>
              </c:pt>
              <c:pt idx="241">
                <c:v>0.36</c:v>
              </c:pt>
              <c:pt idx="242">
                <c:v>0.82000000000000006</c:v>
              </c:pt>
              <c:pt idx="243">
                <c:v>2.33</c:v>
              </c:pt>
              <c:pt idx="244">
                <c:v>0.36</c:v>
              </c:pt>
              <c:pt idx="245">
                <c:v>-1.5699999999999998</c:v>
              </c:pt>
              <c:pt idx="246">
                <c:v>-0.33</c:v>
              </c:pt>
              <c:pt idx="247">
                <c:v>-3.36</c:v>
              </c:pt>
              <c:pt idx="248">
                <c:v>-0.19</c:v>
              </c:pt>
              <c:pt idx="249">
                <c:v>0.59</c:v>
              </c:pt>
              <c:pt idx="250">
                <c:v>-0.66</c:v>
              </c:pt>
              <c:pt idx="251">
                <c:v>0.16</c:v>
              </c:pt>
              <c:pt idx="252">
                <c:v>-1.0699999999999998</c:v>
              </c:pt>
              <c:pt idx="253">
                <c:v>0.55999999999999994</c:v>
              </c:pt>
              <c:pt idx="254">
                <c:v>0.13</c:v>
              </c:pt>
              <c:pt idx="255">
                <c:v>1.72</c:v>
              </c:pt>
              <c:pt idx="256">
                <c:v>-0.05</c:v>
              </c:pt>
              <c:pt idx="257">
                <c:v>-0.92999999999999994</c:v>
              </c:pt>
              <c:pt idx="258">
                <c:v>0.13</c:v>
              </c:pt>
              <c:pt idx="259">
                <c:v>-0.25</c:v>
              </c:pt>
              <c:pt idx="260">
                <c:v>-0.33999999999999997</c:v>
              </c:pt>
              <c:pt idx="261">
                <c:v>-0.2</c:v>
              </c:pt>
              <c:pt idx="262">
                <c:v>0.31</c:v>
              </c:pt>
              <c:pt idx="263">
                <c:v>0.76</c:v>
              </c:pt>
              <c:pt idx="264">
                <c:v>-1.23</c:v>
              </c:pt>
              <c:pt idx="265">
                <c:v>-0.2</c:v>
              </c:pt>
              <c:pt idx="266">
                <c:v>-2.2599999999999998</c:v>
              </c:pt>
              <c:pt idx="267">
                <c:v>1.08</c:v>
              </c:pt>
              <c:pt idx="268">
                <c:v>1.02</c:v>
              </c:pt>
              <c:pt idx="269">
                <c:v>0.38</c:v>
              </c:pt>
              <c:pt idx="270">
                <c:v>0.27999999999999997</c:v>
              </c:pt>
              <c:pt idx="271">
                <c:v>-0.91</c:v>
              </c:pt>
              <c:pt idx="272">
                <c:v>-0.27</c:v>
              </c:pt>
              <c:pt idx="273">
                <c:v>-1.3299999999999998</c:v>
              </c:pt>
              <c:pt idx="274">
                <c:v>-1.01</c:v>
              </c:pt>
              <c:pt idx="275">
                <c:v>-0.04</c:v>
              </c:pt>
              <c:pt idx="276">
                <c:v>0.38</c:v>
              </c:pt>
              <c:pt idx="277">
                <c:v>1.48</c:v>
              </c:pt>
              <c:pt idx="278">
                <c:v>-0.2</c:v>
              </c:pt>
              <c:pt idx="279">
                <c:v>-0.04</c:v>
              </c:pt>
              <c:pt idx="280">
                <c:v>-1.91</c:v>
              </c:pt>
              <c:pt idx="281">
                <c:v>-0.55999999999999994</c:v>
              </c:pt>
              <c:pt idx="282">
                <c:v>0.83</c:v>
              </c:pt>
              <c:pt idx="283">
                <c:v>-1.5599999999999998</c:v>
              </c:pt>
              <c:pt idx="284">
                <c:v>-0.8</c:v>
              </c:pt>
              <c:pt idx="285">
                <c:v>0.22</c:v>
              </c:pt>
              <c:pt idx="286">
                <c:v>-1.1499999999999999</c:v>
              </c:pt>
              <c:pt idx="287">
                <c:v>2.0299999999999998</c:v>
              </c:pt>
              <c:pt idx="288">
                <c:v>0.62</c:v>
              </c:pt>
              <c:pt idx="289">
                <c:v>-0.27</c:v>
              </c:pt>
              <c:pt idx="290">
                <c:v>0.28999999999999998</c:v>
              </c:pt>
              <c:pt idx="291">
                <c:v>0.31</c:v>
              </c:pt>
              <c:pt idx="292">
                <c:v>-0.05</c:v>
              </c:pt>
              <c:pt idx="293">
                <c:v>0.77999999999999992</c:v>
              </c:pt>
              <c:pt idx="294">
                <c:v>-0.45999999999999996</c:v>
              </c:pt>
              <c:pt idx="295">
                <c:v>0.48</c:v>
              </c:pt>
              <c:pt idx="296">
                <c:v>-0.35000000000000003</c:v>
              </c:pt>
              <c:pt idx="297">
                <c:v>-0.67999999999999994</c:v>
              </c:pt>
              <c:pt idx="298">
                <c:v>0.42</c:v>
              </c:pt>
              <c:pt idx="299">
                <c:v>-0.42</c:v>
              </c:pt>
              <c:pt idx="300">
                <c:v>0.3</c:v>
              </c:pt>
              <c:pt idx="301">
                <c:v>-1.1499999999999999</c:v>
              </c:pt>
              <c:pt idx="302">
                <c:v>-1.59</c:v>
              </c:pt>
              <c:pt idx="303">
                <c:v>1.32</c:v>
              </c:pt>
              <c:pt idx="304">
                <c:v>1.3599999999999999</c:v>
              </c:pt>
              <c:pt idx="305">
                <c:v>-0.08</c:v>
              </c:pt>
              <c:pt idx="306">
                <c:v>-0.02</c:v>
              </c:pt>
              <c:pt idx="307">
                <c:v>-0.36</c:v>
              </c:pt>
              <c:pt idx="308">
                <c:v>1.0699999999999998</c:v>
              </c:pt>
              <c:pt idx="309">
                <c:v>-0.73</c:v>
              </c:pt>
              <c:pt idx="310">
                <c:v>-0.61</c:v>
              </c:pt>
              <c:pt idx="311">
                <c:v>0.74</c:v>
              </c:pt>
              <c:pt idx="312">
                <c:v>-0.38999999999999996</c:v>
              </c:pt>
              <c:pt idx="313">
                <c:v>0.44999999999999996</c:v>
              </c:pt>
              <c:pt idx="314">
                <c:v>0.91</c:v>
              </c:pt>
              <c:pt idx="315">
                <c:v>-0.53</c:v>
              </c:pt>
              <c:pt idx="316">
                <c:v>-0.38</c:v>
              </c:pt>
              <c:pt idx="317">
                <c:v>0.16999999999999998</c:v>
              </c:pt>
              <c:pt idx="318">
                <c:v>-0.2</c:v>
              </c:pt>
              <c:pt idx="319">
                <c:v>0.26</c:v>
              </c:pt>
              <c:pt idx="320">
                <c:v>-0.57000000000000006</c:v>
              </c:pt>
              <c:pt idx="321">
                <c:v>-0.15</c:v>
              </c:pt>
              <c:pt idx="322">
                <c:v>0.44999999999999996</c:v>
              </c:pt>
              <c:pt idx="323">
                <c:v>1.6099999999999999</c:v>
              </c:pt>
              <c:pt idx="324">
                <c:v>0.84</c:v>
              </c:pt>
              <c:pt idx="325">
                <c:v>0.27</c:v>
              </c:pt>
              <c:pt idx="326">
                <c:v>0.08</c:v>
              </c:pt>
              <c:pt idx="327">
                <c:v>-1.17</c:v>
              </c:pt>
              <c:pt idx="328">
                <c:v>0.61</c:v>
              </c:pt>
              <c:pt idx="329">
                <c:v>0.86</c:v>
              </c:pt>
              <c:pt idx="330">
                <c:v>1.3</c:v>
              </c:pt>
              <c:pt idx="331">
                <c:v>0.11</c:v>
              </c:pt>
              <c:pt idx="332">
                <c:v>6.9999999999999993E-2</c:v>
              </c:pt>
              <c:pt idx="333">
                <c:v>0.38</c:v>
              </c:pt>
              <c:pt idx="334">
                <c:v>0.19</c:v>
              </c:pt>
              <c:pt idx="335">
                <c:v>0.04</c:v>
              </c:pt>
              <c:pt idx="336">
                <c:v>0.97</c:v>
              </c:pt>
              <c:pt idx="337">
                <c:v>-0.02</c:v>
              </c:pt>
              <c:pt idx="338">
                <c:v>0.35000000000000003</c:v>
              </c:pt>
              <c:pt idx="339">
                <c:v>0.2</c:v>
              </c:pt>
              <c:pt idx="340">
                <c:v>-0.32</c:v>
              </c:pt>
              <c:pt idx="341">
                <c:v>0.41000000000000003</c:v>
              </c:pt>
              <c:pt idx="342">
                <c:v>1.04</c:v>
              </c:pt>
              <c:pt idx="343">
                <c:v>0.48</c:v>
              </c:pt>
              <c:pt idx="344">
                <c:v>-0.33</c:v>
              </c:pt>
              <c:pt idx="345">
                <c:v>-0.21</c:v>
              </c:pt>
              <c:pt idx="346">
                <c:v>0.45999999999999996</c:v>
              </c:pt>
              <c:pt idx="347">
                <c:v>-1.0999999999999999</c:v>
              </c:pt>
              <c:pt idx="348">
                <c:v>-0.57000000000000006</c:v>
              </c:pt>
              <c:pt idx="349">
                <c:v>-0.38999999999999996</c:v>
              </c:pt>
              <c:pt idx="350">
                <c:v>-2.5100000000000002</c:v>
              </c:pt>
              <c:pt idx="351">
                <c:v>-2.13</c:v>
              </c:pt>
              <c:pt idx="352">
                <c:v>-0.55999999999999994</c:v>
              </c:pt>
              <c:pt idx="353">
                <c:v>1.1100000000000001</c:v>
              </c:pt>
              <c:pt idx="354">
                <c:v>-0.25</c:v>
              </c:pt>
              <c:pt idx="355">
                <c:v>0.01</c:v>
              </c:pt>
              <c:pt idx="356">
                <c:v>-0.2</c:v>
              </c:pt>
              <c:pt idx="357">
                <c:v>0.28999999999999998</c:v>
              </c:pt>
              <c:pt idx="358">
                <c:v>-0.12</c:v>
              </c:pt>
              <c:pt idx="359">
                <c:v>-0.96</c:v>
              </c:pt>
              <c:pt idx="360">
                <c:v>0.49</c:v>
              </c:pt>
              <c:pt idx="361">
                <c:v>0.38</c:v>
              </c:pt>
              <c:pt idx="362">
                <c:v>0.57000000000000006</c:v>
              </c:pt>
              <c:pt idx="363">
                <c:v>0.27</c:v>
              </c:pt>
              <c:pt idx="364">
                <c:v>0.27999999999999997</c:v>
              </c:pt>
              <c:pt idx="365">
                <c:v>0.37</c:v>
              </c:pt>
              <c:pt idx="366">
                <c:v>-0.05</c:v>
              </c:pt>
              <c:pt idx="367">
                <c:v>0.3</c:v>
              </c:pt>
              <c:pt idx="368">
                <c:v>-0.11</c:v>
              </c:pt>
              <c:pt idx="369">
                <c:v>0.09</c:v>
              </c:pt>
              <c:pt idx="370">
                <c:v>1.0699999999999998</c:v>
              </c:pt>
              <c:pt idx="371">
                <c:v>0.12</c:v>
              </c:pt>
              <c:pt idx="372">
                <c:v>-1</c:v>
              </c:pt>
              <c:pt idx="373">
                <c:v>0.08</c:v>
              </c:pt>
              <c:pt idx="374">
                <c:v>-0.13</c:v>
              </c:pt>
              <c:pt idx="375">
                <c:v>-0.37</c:v>
              </c:pt>
              <c:pt idx="376">
                <c:v>0.18</c:v>
              </c:pt>
              <c:pt idx="377">
                <c:v>-0.28999999999999998</c:v>
              </c:pt>
              <c:pt idx="378">
                <c:v>0.09</c:v>
              </c:pt>
              <c:pt idx="379">
                <c:v>1.1900000000000002</c:v>
              </c:pt>
              <c:pt idx="380">
                <c:v>-0.79</c:v>
              </c:pt>
              <c:pt idx="381">
                <c:v>-0.04</c:v>
              </c:pt>
              <c:pt idx="382">
                <c:v>-0.16</c:v>
              </c:pt>
              <c:pt idx="383">
                <c:v>0.08</c:v>
              </c:pt>
              <c:pt idx="384">
                <c:v>-0.4</c:v>
              </c:pt>
              <c:pt idx="385">
                <c:v>-2.29</c:v>
              </c:pt>
              <c:pt idx="386">
                <c:v>-1.8900000000000001</c:v>
              </c:pt>
              <c:pt idx="387">
                <c:v>-0.04</c:v>
              </c:pt>
              <c:pt idx="388">
                <c:v>1.32</c:v>
              </c:pt>
              <c:pt idx="389">
                <c:v>1.51</c:v>
              </c:pt>
              <c:pt idx="390">
                <c:v>0.42</c:v>
              </c:pt>
              <c:pt idx="391">
                <c:v>-0.03</c:v>
              </c:pt>
              <c:pt idx="392">
                <c:v>0.09</c:v>
              </c:pt>
              <c:pt idx="393">
                <c:v>-0.47000000000000003</c:v>
              </c:pt>
              <c:pt idx="394">
                <c:v>0.09</c:v>
              </c:pt>
              <c:pt idx="395">
                <c:v>1.37</c:v>
              </c:pt>
              <c:pt idx="396">
                <c:v>-0.13999999999999999</c:v>
              </c:pt>
              <c:pt idx="397">
                <c:v>-0.66</c:v>
              </c:pt>
              <c:pt idx="398">
                <c:v>0.08</c:v>
              </c:pt>
              <c:pt idx="399">
                <c:v>1.37</c:v>
              </c:pt>
              <c:pt idx="400">
                <c:v>-0.37</c:v>
              </c:pt>
              <c:pt idx="401">
                <c:v>0.19</c:v>
              </c:pt>
              <c:pt idx="402">
                <c:v>0.01</c:v>
              </c:pt>
              <c:pt idx="403">
                <c:v>-0.22999999999999998</c:v>
              </c:pt>
              <c:pt idx="404">
                <c:v>0.92999999999999994</c:v>
              </c:pt>
              <c:pt idx="405">
                <c:v>-0.16999999999999998</c:v>
              </c:pt>
              <c:pt idx="406">
                <c:v>-1.59</c:v>
              </c:pt>
              <c:pt idx="407">
                <c:v>-0.28999999999999998</c:v>
              </c:pt>
              <c:pt idx="408">
                <c:v>0.32</c:v>
              </c:pt>
              <c:pt idx="409">
                <c:v>-0.41000000000000003</c:v>
              </c:pt>
              <c:pt idx="410">
                <c:v>0.33999999999999997</c:v>
              </c:pt>
              <c:pt idx="411">
                <c:v>0.6</c:v>
              </c:pt>
              <c:pt idx="412">
                <c:v>-0.65</c:v>
              </c:pt>
              <c:pt idx="413">
                <c:v>-2.19</c:v>
              </c:pt>
              <c:pt idx="414">
                <c:v>0.04</c:v>
              </c:pt>
              <c:pt idx="415">
                <c:v>0.54999999999999993</c:v>
              </c:pt>
              <c:pt idx="416">
                <c:v>0.59</c:v>
              </c:pt>
              <c:pt idx="417">
                <c:v>-0.36</c:v>
              </c:pt>
              <c:pt idx="418">
                <c:v>-1.43</c:v>
              </c:pt>
              <c:pt idx="419">
                <c:v>0</c:v>
              </c:pt>
              <c:pt idx="420">
                <c:v>-0.91999999999999993</c:v>
              </c:pt>
              <c:pt idx="421">
                <c:v>-0.41000000000000003</c:v>
              </c:pt>
              <c:pt idx="422">
                <c:v>1.7399999999999998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26124976"/>
        <c:axId val="-1626113008"/>
      </c:scatterChart>
      <c:valAx>
        <c:axId val="-162612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6113008"/>
        <c:crosses val="autoZero"/>
        <c:crossBetween val="midCat"/>
      </c:valAx>
      <c:valAx>
        <c:axId val="-1626113008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612497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%Change_ESSO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Lit>
              <c:formatCode>General</c:formatCode>
              <c:ptCount val="423"/>
              <c:pt idx="0">
                <c:v>6.9364161849710939</c:v>
              </c:pt>
              <c:pt idx="1">
                <c:v>-0.54054054054054823</c:v>
              </c:pt>
              <c:pt idx="2">
                <c:v>-3.26086956521738</c:v>
              </c:pt>
              <c:pt idx="3">
                <c:v>3.9325842696629172</c:v>
              </c:pt>
              <c:pt idx="4">
                <c:v>-4.3243243243243281</c:v>
              </c:pt>
              <c:pt idx="5">
                <c:v>1.6949152542372923</c:v>
              </c:pt>
              <c:pt idx="6">
                <c:v>-3.333333333333341</c:v>
              </c:pt>
              <c:pt idx="7">
                <c:v>-4.5977011494252711</c:v>
              </c:pt>
              <c:pt idx="8">
                <c:v>-4.2168674698795243</c:v>
              </c:pt>
              <c:pt idx="9">
                <c:v>-1.8867924528301931</c:v>
              </c:pt>
              <c:pt idx="10">
                <c:v>-3.846153846153844</c:v>
              </c:pt>
              <c:pt idx="11">
                <c:v>1.3333333333333286</c:v>
              </c:pt>
              <c:pt idx="12">
                <c:v>-3.2894736842105265</c:v>
              </c:pt>
              <c:pt idx="13">
                <c:v>-1.3605442176870701</c:v>
              </c:pt>
              <c:pt idx="14">
                <c:v>-4.1379310344827562</c:v>
              </c:pt>
              <c:pt idx="15">
                <c:v>-2.8776978417266212</c:v>
              </c:pt>
              <c:pt idx="16">
                <c:v>-1.4814814814814763</c:v>
              </c:pt>
              <c:pt idx="17">
                <c:v>-7.518796992481203</c:v>
              </c:pt>
              <c:pt idx="18">
                <c:v>4.0650406504065035</c:v>
              </c:pt>
              <c:pt idx="19">
                <c:v>5.4687499999999938</c:v>
              </c:pt>
              <c:pt idx="20">
                <c:v>-0.74074074074073815</c:v>
              </c:pt>
              <c:pt idx="21">
                <c:v>0.74626865671641529</c:v>
              </c:pt>
              <c:pt idx="22">
                <c:v>-1.4814814814814763</c:v>
              </c:pt>
              <c:pt idx="23">
                <c:v>3.7593984962406015</c:v>
              </c:pt>
              <c:pt idx="24">
                <c:v>0</c:v>
              </c:pt>
              <c:pt idx="25">
                <c:v>2.8985507246376705</c:v>
              </c:pt>
              <c:pt idx="26">
                <c:v>3.5211267605633805</c:v>
              </c:pt>
              <c:pt idx="27">
                <c:v>-4.0816326530612219</c:v>
              </c:pt>
              <c:pt idx="28">
                <c:v>4.9645390070922071</c:v>
              </c:pt>
              <c:pt idx="29">
                <c:v>-1.3513513513513584</c:v>
              </c:pt>
              <c:pt idx="30">
                <c:v>0</c:v>
              </c:pt>
              <c:pt idx="31">
                <c:v>1.3698630136986374</c:v>
              </c:pt>
              <c:pt idx="32">
                <c:v>-4.7297297297297369</c:v>
              </c:pt>
              <c:pt idx="33">
                <c:v>-0.70921985815602584</c:v>
              </c:pt>
              <c:pt idx="34">
                <c:v>0</c:v>
              </c:pt>
              <c:pt idx="35">
                <c:v>-0.71428571428571175</c:v>
              </c:pt>
              <c:pt idx="36">
                <c:v>-7.9136690647481993</c:v>
              </c:pt>
              <c:pt idx="37">
                <c:v>1.5624999999999944</c:v>
              </c:pt>
              <c:pt idx="38">
                <c:v>-5.3846153846153788</c:v>
              </c:pt>
              <c:pt idx="39">
                <c:v>1.6260162601625958</c:v>
              </c:pt>
              <c:pt idx="40">
                <c:v>-4</c:v>
              </c:pt>
              <c:pt idx="41">
                <c:v>-2.5000000000000058</c:v>
              </c:pt>
              <c:pt idx="42">
                <c:v>5.9829059829059927</c:v>
              </c:pt>
              <c:pt idx="43">
                <c:v>-1.6129032258064602</c:v>
              </c:pt>
              <c:pt idx="44">
                <c:v>2.4590163934426288</c:v>
              </c:pt>
              <c:pt idx="45">
                <c:v>-4.7999999999999972</c:v>
              </c:pt>
              <c:pt idx="46">
                <c:v>-17.983193277310928</c:v>
              </c:pt>
              <c:pt idx="47">
                <c:v>2.4590163934426252</c:v>
              </c:pt>
              <c:pt idx="48">
                <c:v>5</c:v>
              </c:pt>
              <c:pt idx="49">
                <c:v>-11.238095238095235</c:v>
              </c:pt>
              <c:pt idx="50">
                <c:v>5.1502145922746827</c:v>
              </c:pt>
              <c:pt idx="51">
                <c:v>-16.326530612244913</c:v>
              </c:pt>
              <c:pt idx="52">
                <c:v>0</c:v>
              </c:pt>
              <c:pt idx="53">
                <c:v>-10.24390243902438</c:v>
              </c:pt>
              <c:pt idx="54">
                <c:v>-8.6956521739130501</c:v>
              </c:pt>
              <c:pt idx="55">
                <c:v>14.880952380952381</c:v>
              </c:pt>
              <c:pt idx="56">
                <c:v>-8.2901554404145035</c:v>
              </c:pt>
              <c:pt idx="57">
                <c:v>1.6949152542372896</c:v>
              </c:pt>
              <c:pt idx="58">
                <c:v>6.1111111111111036</c:v>
              </c:pt>
              <c:pt idx="59">
                <c:v>-0.52356020942408421</c:v>
              </c:pt>
              <c:pt idx="60">
                <c:v>1.5789473684210542</c:v>
              </c:pt>
              <c:pt idx="61">
                <c:v>0.51813471502590724</c:v>
              </c:pt>
              <c:pt idx="62">
                <c:v>9.2783505154639254</c:v>
              </c:pt>
              <c:pt idx="63">
                <c:v>-0.94339622641509513</c:v>
              </c:pt>
              <c:pt idx="64">
                <c:v>12.380952380952371</c:v>
              </c:pt>
              <c:pt idx="65">
                <c:v>3.3898305084745797</c:v>
              </c:pt>
              <c:pt idx="66">
                <c:v>4.50819672131147</c:v>
              </c:pt>
              <c:pt idx="67">
                <c:v>-2.7450980392156801</c:v>
              </c:pt>
              <c:pt idx="68">
                <c:v>-0.80645161290322653</c:v>
              </c:pt>
              <c:pt idx="69">
                <c:v>-0.40650406504064174</c:v>
              </c:pt>
              <c:pt idx="70">
                <c:v>1.6326530612244912</c:v>
              </c:pt>
              <c:pt idx="71">
                <c:v>11.445783132530108</c:v>
              </c:pt>
              <c:pt idx="72">
                <c:v>-4.5045045045045047</c:v>
              </c:pt>
              <c:pt idx="73">
                <c:v>-2.8301886792452731</c:v>
              </c:pt>
              <c:pt idx="74">
                <c:v>0.97087378640776345</c:v>
              </c:pt>
              <c:pt idx="75">
                <c:v>1.9230769230769162</c:v>
              </c:pt>
              <c:pt idx="76">
                <c:v>-5.660377358490563</c:v>
              </c:pt>
              <c:pt idx="77">
                <c:v>-0.39999999999999147</c:v>
              </c:pt>
              <c:pt idx="78">
                <c:v>2.4096385542168517</c:v>
              </c:pt>
              <c:pt idx="79">
                <c:v>-0.98039215686274173</c:v>
              </c:pt>
              <c:pt idx="80">
                <c:v>0</c:v>
              </c:pt>
              <c:pt idx="81">
                <c:v>-0.99009900990098665</c:v>
              </c:pt>
              <c:pt idx="82">
                <c:v>0.99999999999999645</c:v>
              </c:pt>
              <c:pt idx="83">
                <c:v>6.9306930693069422</c:v>
              </c:pt>
              <c:pt idx="84">
                <c:v>2.7777777777777679</c:v>
              </c:pt>
              <c:pt idx="85">
                <c:v>1.8018018018018114</c:v>
              </c:pt>
              <c:pt idx="86">
                <c:v>-0.88495575221240186</c:v>
              </c:pt>
              <c:pt idx="87">
                <c:v>0</c:v>
              </c:pt>
              <c:pt idx="88">
                <c:v>0.89285714285715556</c:v>
              </c:pt>
              <c:pt idx="89">
                <c:v>0.8849557522123862</c:v>
              </c:pt>
              <c:pt idx="90">
                <c:v>-2.631578947368427</c:v>
              </c:pt>
              <c:pt idx="91">
                <c:v>4.5045045045045047</c:v>
              </c:pt>
              <c:pt idx="92">
                <c:v>3.4482758620689689</c:v>
              </c:pt>
              <c:pt idx="93">
                <c:v>1.6666666666666607</c:v>
              </c:pt>
              <c:pt idx="94">
                <c:v>0</c:v>
              </c:pt>
              <c:pt idx="95">
                <c:v>-1.6393442622950762</c:v>
              </c:pt>
              <c:pt idx="96">
                <c:v>-4.9999999999999973</c:v>
              </c:pt>
              <c:pt idx="97">
                <c:v>1.7543859649122744</c:v>
              </c:pt>
              <c:pt idx="98">
                <c:v>2.5862068965517304</c:v>
              </c:pt>
              <c:pt idx="99">
                <c:v>-0.84033613445377853</c:v>
              </c:pt>
              <c:pt idx="100">
                <c:v>-2.5423728813559379</c:v>
              </c:pt>
              <c:pt idx="101">
                <c:v>-3.4782608695652204</c:v>
              </c:pt>
              <c:pt idx="102">
                <c:v>5.4054054054054026</c:v>
              </c:pt>
              <c:pt idx="103">
                <c:v>14.52991452991454</c:v>
              </c:pt>
              <c:pt idx="104">
                <c:v>1.4925373134328306</c:v>
              </c:pt>
              <c:pt idx="105">
                <c:v>5.8823529411764763</c:v>
              </c:pt>
              <c:pt idx="106">
                <c:v>8.3333333333333286</c:v>
              </c:pt>
              <c:pt idx="107">
                <c:v>-7.6923076923076881</c:v>
              </c:pt>
              <c:pt idx="108">
                <c:v>1.388888888888884</c:v>
              </c:pt>
              <c:pt idx="109">
                <c:v>-2.7397260273972628</c:v>
              </c:pt>
              <c:pt idx="110">
                <c:v>-2.1126760563380209</c:v>
              </c:pt>
              <c:pt idx="111">
                <c:v>-7.1942446043165464</c:v>
              </c:pt>
              <c:pt idx="112">
                <c:v>12.403100775193796</c:v>
              </c:pt>
              <c:pt idx="113">
                <c:v>-0.68965517241379071</c:v>
              </c:pt>
              <c:pt idx="114">
                <c:v>4.1666666666666643</c:v>
              </c:pt>
              <c:pt idx="115">
                <c:v>-1.3333333333333286</c:v>
              </c:pt>
              <c:pt idx="116">
                <c:v>-1.3513513513513584</c:v>
              </c:pt>
              <c:pt idx="117">
                <c:v>0</c:v>
              </c:pt>
              <c:pt idx="118">
                <c:v>-4.7945205479452007</c:v>
              </c:pt>
              <c:pt idx="119">
                <c:v>-0.71942446043165209</c:v>
              </c:pt>
              <c:pt idx="120">
                <c:v>0.72463768115941762</c:v>
              </c:pt>
              <c:pt idx="121">
                <c:v>-1.4388489208633171</c:v>
              </c:pt>
              <c:pt idx="122">
                <c:v>2.1897810218978155</c:v>
              </c:pt>
              <c:pt idx="123">
                <c:v>8.5714285714285658</c:v>
              </c:pt>
              <c:pt idx="124">
                <c:v>-1.315789473684206</c:v>
              </c:pt>
              <c:pt idx="125">
                <c:v>3.9999999999999978</c:v>
              </c:pt>
              <c:pt idx="126">
                <c:v>0.64102564102563875</c:v>
              </c:pt>
              <c:pt idx="127">
                <c:v>-4.4585987261146451</c:v>
              </c:pt>
              <c:pt idx="128">
                <c:v>-2.0000000000000049</c:v>
              </c:pt>
              <c:pt idx="129">
                <c:v>-3.4013605442176873</c:v>
              </c:pt>
              <c:pt idx="130">
                <c:v>0.70422535211268611</c:v>
              </c:pt>
              <c:pt idx="131">
                <c:v>1.3986013986013937</c:v>
              </c:pt>
              <c:pt idx="132">
                <c:v>6.8965517241379306</c:v>
              </c:pt>
              <c:pt idx="133">
                <c:v>-2.5806451612903247</c:v>
              </c:pt>
              <c:pt idx="134">
                <c:v>2.6490066225165587</c:v>
              </c:pt>
              <c:pt idx="135">
                <c:v>0.64516129032257841</c:v>
              </c:pt>
              <c:pt idx="136">
                <c:v>2.5641025641025665</c:v>
              </c:pt>
              <c:pt idx="137">
                <c:v>-3.125</c:v>
              </c:pt>
              <c:pt idx="138">
                <c:v>1.9354838709677464</c:v>
              </c:pt>
              <c:pt idx="139">
                <c:v>-2.5316455696202551</c:v>
              </c:pt>
              <c:pt idx="140">
                <c:v>0</c:v>
              </c:pt>
              <c:pt idx="141">
                <c:v>-2.5974025974025996</c:v>
              </c:pt>
              <c:pt idx="142">
                <c:v>1.3333333333333286</c:v>
              </c:pt>
              <c:pt idx="143">
                <c:v>-0.65789473684210298</c:v>
              </c:pt>
              <c:pt idx="144">
                <c:v>7.9470198675496766</c:v>
              </c:pt>
              <c:pt idx="145">
                <c:v>1.8404907975460165</c:v>
              </c:pt>
              <c:pt idx="146">
                <c:v>-3.6144578313253093</c:v>
              </c:pt>
              <c:pt idx="147">
                <c:v>-2.5000000000000022</c:v>
              </c:pt>
              <c:pt idx="148">
                <c:v>0</c:v>
              </c:pt>
              <c:pt idx="149">
                <c:v>-6.4102564102564106</c:v>
              </c:pt>
              <c:pt idx="150">
                <c:v>-4.7945205479452007</c:v>
              </c:pt>
              <c:pt idx="151">
                <c:v>-2.1582733812949693</c:v>
              </c:pt>
              <c:pt idx="152">
                <c:v>-1.4705882352941124</c:v>
              </c:pt>
              <c:pt idx="153">
                <c:v>0.74626865671641529</c:v>
              </c:pt>
              <c:pt idx="154">
                <c:v>-2.9629629629629655</c:v>
              </c:pt>
              <c:pt idx="155">
                <c:v>0.76335877862595147</c:v>
              </c:pt>
              <c:pt idx="156">
                <c:v>-0.7575757575757549</c:v>
              </c:pt>
              <c:pt idx="157">
                <c:v>2.2900763358778682</c:v>
              </c:pt>
              <c:pt idx="158">
                <c:v>2.985074626865674</c:v>
              </c:pt>
              <c:pt idx="159">
                <c:v>-0.7246376811594305</c:v>
              </c:pt>
              <c:pt idx="160">
                <c:v>-0.72992700729926752</c:v>
              </c:pt>
              <c:pt idx="161">
                <c:v>-1.4705882352941124</c:v>
              </c:pt>
              <c:pt idx="162">
                <c:v>-1.4925373134328437</c:v>
              </c:pt>
              <c:pt idx="163">
                <c:v>-1.5151515151515098</c:v>
              </c:pt>
              <c:pt idx="164">
                <c:v>3.8461538461538463</c:v>
              </c:pt>
              <c:pt idx="165">
                <c:v>-2.2222222222222276</c:v>
              </c:pt>
              <c:pt idx="166">
                <c:v>-3.0303030303030196</c:v>
              </c:pt>
              <c:pt idx="167">
                <c:v>-0.7812500000000111</c:v>
              </c:pt>
              <c:pt idx="168">
                <c:v>-1.5748031496062938</c:v>
              </c:pt>
              <c:pt idx="169">
                <c:v>-0.79999999999999716</c:v>
              </c:pt>
              <c:pt idx="170">
                <c:v>-1.6129032258064602</c:v>
              </c:pt>
              <c:pt idx="171">
                <c:v>3.2786885245901671</c:v>
              </c:pt>
              <c:pt idx="172">
                <c:v>1.5873015873015959</c:v>
              </c:pt>
              <c:pt idx="173">
                <c:v>3.1249999999999889</c:v>
              </c:pt>
              <c:pt idx="174">
                <c:v>-1.5151515151515098</c:v>
              </c:pt>
              <c:pt idx="175">
                <c:v>-3.0769230769230798</c:v>
              </c:pt>
              <c:pt idx="176">
                <c:v>-1.5873015873015817</c:v>
              </c:pt>
              <c:pt idx="177">
                <c:v>0</c:v>
              </c:pt>
              <c:pt idx="178">
                <c:v>-1.6129032258064602</c:v>
              </c:pt>
              <c:pt idx="179">
                <c:v>-0.81967213114753812</c:v>
              </c:pt>
              <c:pt idx="180">
                <c:v>2.4793388429752126</c:v>
              </c:pt>
              <c:pt idx="181">
                <c:v>-2.4193548387096833</c:v>
              </c:pt>
              <c:pt idx="182">
                <c:v>0</c:v>
              </c:pt>
              <c:pt idx="183">
                <c:v>4.95867768595041</c:v>
              </c:pt>
              <c:pt idx="184">
                <c:v>-3.1496062992125875</c:v>
              </c:pt>
              <c:pt idx="185">
                <c:v>0</c:v>
              </c:pt>
              <c:pt idx="186">
                <c:v>5.6910569105690998</c:v>
              </c:pt>
              <c:pt idx="187">
                <c:v>-2.3076923076923133</c:v>
              </c:pt>
              <c:pt idx="188">
                <c:v>1.5748031496063077</c:v>
              </c:pt>
              <c:pt idx="189">
                <c:v>-1.5503875968992331</c:v>
              </c:pt>
              <c:pt idx="190">
                <c:v>-0.78740157480314688</c:v>
              </c:pt>
              <c:pt idx="191">
                <c:v>0.79365079365079083</c:v>
              </c:pt>
              <c:pt idx="192">
                <c:v>-2.3622047244094406</c:v>
              </c:pt>
              <c:pt idx="193">
                <c:v>-0.80645161290322287</c:v>
              </c:pt>
              <c:pt idx="194">
                <c:v>-3.2520325203252058</c:v>
              </c:pt>
              <c:pt idx="195">
                <c:v>0</c:v>
              </c:pt>
              <c:pt idx="196">
                <c:v>1.6806722689075571</c:v>
              </c:pt>
              <c:pt idx="197">
                <c:v>-0.82644628099173267</c:v>
              </c:pt>
              <c:pt idx="198">
                <c:v>0</c:v>
              </c:pt>
              <c:pt idx="199">
                <c:v>1.6666666666666607</c:v>
              </c:pt>
              <c:pt idx="200">
                <c:v>0.81967213114755266</c:v>
              </c:pt>
              <c:pt idx="201">
                <c:v>-2.4390243902439082</c:v>
              </c:pt>
              <c:pt idx="202">
                <c:v>0.83333333333333037</c:v>
              </c:pt>
              <c:pt idx="203">
                <c:v>-1.6528925619834653</c:v>
              </c:pt>
              <c:pt idx="204">
                <c:v>8.4033613445378155</c:v>
              </c:pt>
              <c:pt idx="205">
                <c:v>-2.3255813953488427</c:v>
              </c:pt>
              <c:pt idx="206">
                <c:v>1.5873015873015959</c:v>
              </c:pt>
              <c:pt idx="207">
                <c:v>-1.5625000000000082</c:v>
              </c:pt>
              <c:pt idx="208">
                <c:v>3.1746031746031775</c:v>
              </c:pt>
              <c:pt idx="209">
                <c:v>9.2307692307692246</c:v>
              </c:pt>
              <c:pt idx="210">
                <c:v>-1.4084507042253471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0.71428571428571175</c:v>
              </c:pt>
              <c:pt idx="215">
                <c:v>1.4184397163120643</c:v>
              </c:pt>
              <c:pt idx="216">
                <c:v>2.0979020979020904</c:v>
              </c:pt>
              <c:pt idx="217">
                <c:v>0</c:v>
              </c:pt>
              <c:pt idx="218">
                <c:v>0.6849315068493127</c:v>
              </c:pt>
              <c:pt idx="219">
                <c:v>-2.7210884353741402</c:v>
              </c:pt>
              <c:pt idx="220">
                <c:v>2.7972027972027873</c:v>
              </c:pt>
              <c:pt idx="221">
                <c:v>1.3605442176870821</c:v>
              </c:pt>
              <c:pt idx="222">
                <c:v>-1.342281879194638</c:v>
              </c:pt>
              <c:pt idx="223">
                <c:v>-1.3605442176870701</c:v>
              </c:pt>
              <c:pt idx="224">
                <c:v>-0.68965517241379071</c:v>
              </c:pt>
              <c:pt idx="225">
                <c:v>0.69444444444444198</c:v>
              </c:pt>
              <c:pt idx="226">
                <c:v>6.2068965517241397</c:v>
              </c:pt>
              <c:pt idx="227">
                <c:v>0</c:v>
              </c:pt>
              <c:pt idx="228">
                <c:v>0.64935064935064701</c:v>
              </c:pt>
              <c:pt idx="229">
                <c:v>3.225806451612903</c:v>
              </c:pt>
              <c:pt idx="230">
                <c:v>-1.8750000000000044</c:v>
              </c:pt>
              <c:pt idx="231">
                <c:v>1.9108280254777117</c:v>
              </c:pt>
              <c:pt idx="232">
                <c:v>-1.2499999999999956</c:v>
              </c:pt>
              <c:pt idx="233">
                <c:v>3.7974683544303662</c:v>
              </c:pt>
              <c:pt idx="234">
                <c:v>-1.219512195121947</c:v>
              </c:pt>
              <c:pt idx="235">
                <c:v>-8.0246913580246844</c:v>
              </c:pt>
              <c:pt idx="236">
                <c:v>2.013422818791939</c:v>
              </c:pt>
              <c:pt idx="237">
                <c:v>-1.9736842105263088</c:v>
              </c:pt>
              <c:pt idx="238">
                <c:v>3.3557046979865772</c:v>
              </c:pt>
              <c:pt idx="239">
                <c:v>0</c:v>
              </c:pt>
              <c:pt idx="240">
                <c:v>-4.545454545454553</c:v>
              </c:pt>
              <c:pt idx="241">
                <c:v>2.7210884353741522</c:v>
              </c:pt>
              <c:pt idx="242">
                <c:v>-1.9867549668874103</c:v>
              </c:pt>
              <c:pt idx="243">
                <c:v>4.0540540540540517</c:v>
              </c:pt>
              <c:pt idx="244">
                <c:v>5.8441558441558454</c:v>
              </c:pt>
              <c:pt idx="245">
                <c:v>4.9079754601227039</c:v>
              </c:pt>
              <c:pt idx="246">
                <c:v>-2.3391812865497199</c:v>
              </c:pt>
              <c:pt idx="247">
                <c:v>-3.5928143712574725</c:v>
              </c:pt>
              <c:pt idx="248">
                <c:v>0.62111801242234699</c:v>
              </c:pt>
              <c:pt idx="249">
                <c:v>8.6419753086419906</c:v>
              </c:pt>
              <c:pt idx="250">
                <c:v>-1.1363636363636525</c:v>
              </c:pt>
              <c:pt idx="251">
                <c:v>-2.2988505747126355</c:v>
              </c:pt>
              <c:pt idx="252">
                <c:v>1.1764705882352899</c:v>
              </c:pt>
              <c:pt idx="253">
                <c:v>1.1627906976744145</c:v>
              </c:pt>
              <c:pt idx="254">
                <c:v>3.4482758620689742</c:v>
              </c:pt>
              <c:pt idx="255">
                <c:v>-1.6666666666666705</c:v>
              </c:pt>
              <c:pt idx="256">
                <c:v>-0.5649717514124174</c:v>
              </c:pt>
              <c:pt idx="257">
                <c:v>-2.8409090909090908</c:v>
              </c:pt>
              <c:pt idx="258">
                <c:v>2.339181286549699</c:v>
              </c:pt>
              <c:pt idx="259">
                <c:v>0</c:v>
              </c:pt>
              <c:pt idx="260">
                <c:v>0.5714285714285795</c:v>
              </c:pt>
              <c:pt idx="261">
                <c:v>-5.1136363636363757</c:v>
              </c:pt>
              <c:pt idx="262">
                <c:v>0</c:v>
              </c:pt>
              <c:pt idx="263">
                <c:v>2.395209580838336</c:v>
              </c:pt>
              <c:pt idx="264">
                <c:v>0.58479532163741443</c:v>
              </c:pt>
              <c:pt idx="265">
                <c:v>-0.5813953488371969</c:v>
              </c:pt>
              <c:pt idx="266">
                <c:v>1.754385964912264</c:v>
              </c:pt>
              <c:pt idx="267">
                <c:v>-0.57471264367814867</c:v>
              </c:pt>
              <c:pt idx="268">
                <c:v>0.57803468208091247</c:v>
              </c:pt>
              <c:pt idx="269">
                <c:v>1.7241379310344871</c:v>
              </c:pt>
              <c:pt idx="270">
                <c:v>-1.6949152542372923</c:v>
              </c:pt>
              <c:pt idx="271">
                <c:v>2.298850574712656</c:v>
              </c:pt>
              <c:pt idx="272">
                <c:v>3.9325842696629172</c:v>
              </c:pt>
              <c:pt idx="273">
                <c:v>-2.1621621621621543</c:v>
              </c:pt>
              <c:pt idx="274">
                <c:v>-1.1049723756906233</c:v>
              </c:pt>
              <c:pt idx="275">
                <c:v>1.6759776536312889</c:v>
              </c:pt>
              <c:pt idx="276">
                <c:v>-2.19780219780219</c:v>
              </c:pt>
              <c:pt idx="277">
                <c:v>-3.3707865168539404</c:v>
              </c:pt>
              <c:pt idx="278">
                <c:v>3.4883720930232642</c:v>
              </c:pt>
              <c:pt idx="279">
                <c:v>-1.6853932584269702</c:v>
              </c:pt>
              <c:pt idx="280">
                <c:v>1.1428571428571388</c:v>
              </c:pt>
              <c:pt idx="281">
                <c:v>0</c:v>
              </c:pt>
              <c:pt idx="282">
                <c:v>-1.6949152542372923</c:v>
              </c:pt>
              <c:pt idx="283">
                <c:v>2.8735632183908049</c:v>
              </c:pt>
              <c:pt idx="284">
                <c:v>-1.6759776536312692</c:v>
              </c:pt>
              <c:pt idx="285">
                <c:v>1.1363636363636322</c:v>
              </c:pt>
              <c:pt idx="286">
                <c:v>2.2471910112359468</c:v>
              </c:pt>
              <c:pt idx="287">
                <c:v>-2.7472527472527473</c:v>
              </c:pt>
              <c:pt idx="288">
                <c:v>0</c:v>
              </c:pt>
              <c:pt idx="289">
                <c:v>0.56497175141243738</c:v>
              </c:pt>
              <c:pt idx="290">
                <c:v>-2.2471910112359668</c:v>
              </c:pt>
              <c:pt idx="291">
                <c:v>0</c:v>
              </c:pt>
              <c:pt idx="292">
                <c:v>-0.57471264367814867</c:v>
              </c:pt>
              <c:pt idx="293">
                <c:v>0</c:v>
              </c:pt>
              <c:pt idx="294">
                <c:v>-1.1560693641618456</c:v>
              </c:pt>
              <c:pt idx="295">
                <c:v>-1.1695906432748704</c:v>
              </c:pt>
              <c:pt idx="296">
                <c:v>0</c:v>
              </c:pt>
              <c:pt idx="297">
                <c:v>-1.1834319526627177</c:v>
              </c:pt>
              <c:pt idx="298">
                <c:v>-1.1976047904191576</c:v>
              </c:pt>
              <c:pt idx="299">
                <c:v>0</c:v>
              </c:pt>
              <c:pt idx="300">
                <c:v>3.0303030303030303</c:v>
              </c:pt>
              <c:pt idx="301">
                <c:v>0.58823529411765541</c:v>
              </c:pt>
              <c:pt idx="302">
                <c:v>-2.9239766081871341</c:v>
              </c:pt>
              <c:pt idx="303">
                <c:v>0.60240963855420393</c:v>
              </c:pt>
              <c:pt idx="304">
                <c:v>1.1976047904191576</c:v>
              </c:pt>
              <c:pt idx="305">
                <c:v>-0.59171597633134843</c:v>
              </c:pt>
              <c:pt idx="306">
                <c:v>-2.3809523809523934</c:v>
              </c:pt>
              <c:pt idx="307">
                <c:v>0</c:v>
              </c:pt>
              <c:pt idx="308">
                <c:v>0.60975609756098437</c:v>
              </c:pt>
              <c:pt idx="309">
                <c:v>0</c:v>
              </c:pt>
              <c:pt idx="310">
                <c:v>-2.4242424242424154</c:v>
              </c:pt>
              <c:pt idx="311">
                <c:v>4.3478260869565171</c:v>
              </c:pt>
              <c:pt idx="312">
                <c:v>0.59523809523808258</c:v>
              </c:pt>
              <c:pt idx="313">
                <c:v>-1.1834319526627177</c:v>
              </c:pt>
              <c:pt idx="314">
                <c:v>-0.59880239520956813</c:v>
              </c:pt>
              <c:pt idx="315">
                <c:v>-1.2048192771084507</c:v>
              </c:pt>
              <c:pt idx="316">
                <c:v>-1.219512195121947</c:v>
              </c:pt>
              <c:pt idx="317">
                <c:v>0.6172839506172928</c:v>
              </c:pt>
              <c:pt idx="318">
                <c:v>0.61349693251532433</c:v>
              </c:pt>
              <c:pt idx="319">
                <c:v>3.0487804878048781</c:v>
              </c:pt>
              <c:pt idx="320">
                <c:v>0.59171597633136941</c:v>
              </c:pt>
              <c:pt idx="321">
                <c:v>0.58823529411765541</c:v>
              </c:pt>
              <c:pt idx="322">
                <c:v>-2.3391812865497199</c:v>
              </c:pt>
              <c:pt idx="323">
                <c:v>2.395209580838336</c:v>
              </c:pt>
              <c:pt idx="324">
                <c:v>-1.7543859649122846</c:v>
              </c:pt>
              <c:pt idx="325">
                <c:v>4.1666666666666625</c:v>
              </c:pt>
              <c:pt idx="326">
                <c:v>-1.7142857142857184</c:v>
              </c:pt>
              <c:pt idx="327">
                <c:v>0</c:v>
              </c:pt>
              <c:pt idx="328">
                <c:v>-1.7441860465116321</c:v>
              </c:pt>
              <c:pt idx="329">
                <c:v>-1.1834319526627177</c:v>
              </c:pt>
              <c:pt idx="330">
                <c:v>0</c:v>
              </c:pt>
              <c:pt idx="331">
                <c:v>1.7964071856287469</c:v>
              </c:pt>
              <c:pt idx="332">
                <c:v>0.58823529411765541</c:v>
              </c:pt>
              <c:pt idx="333">
                <c:v>0</c:v>
              </c:pt>
              <c:pt idx="334">
                <c:v>-1.7543859649122846</c:v>
              </c:pt>
              <c:pt idx="335">
                <c:v>-0.59523809523810367</c:v>
              </c:pt>
              <c:pt idx="336">
                <c:v>0</c:v>
              </c:pt>
              <c:pt idx="337">
                <c:v>0.59880239520958933</c:v>
              </c:pt>
              <c:pt idx="338">
                <c:v>0.59523809523808258</c:v>
              </c:pt>
              <c:pt idx="339">
                <c:v>0</c:v>
              </c:pt>
              <c:pt idx="340">
                <c:v>2.3668639053254568</c:v>
              </c:pt>
              <c:pt idx="341">
                <c:v>1.1560693641618456</c:v>
              </c:pt>
              <c:pt idx="342">
                <c:v>-0.5714285714285795</c:v>
              </c:pt>
              <c:pt idx="343">
                <c:v>1.1494252873563382</c:v>
              </c:pt>
              <c:pt idx="344">
                <c:v>-2.2727272727272845</c:v>
              </c:pt>
              <c:pt idx="345">
                <c:v>0</c:v>
              </c:pt>
              <c:pt idx="346">
                <c:v>-1.1627906976744145</c:v>
              </c:pt>
              <c:pt idx="347">
                <c:v>-0.58823529411765541</c:v>
              </c:pt>
              <c:pt idx="348">
                <c:v>0</c:v>
              </c:pt>
              <c:pt idx="349">
                <c:v>-1.1834319526627177</c:v>
              </c:pt>
              <c:pt idx="350">
                <c:v>2.395209580838336</c:v>
              </c:pt>
              <c:pt idx="351">
                <c:v>-0.58479532163743519</c:v>
              </c:pt>
              <c:pt idx="352">
                <c:v>-1.7647058823529453</c:v>
              </c:pt>
              <c:pt idx="353">
                <c:v>-1.7964071856287469</c:v>
              </c:pt>
              <c:pt idx="354">
                <c:v>0</c:v>
              </c:pt>
              <c:pt idx="355">
                <c:v>1.8292682926829313</c:v>
              </c:pt>
              <c:pt idx="356">
                <c:v>-0.59880239520956813</c:v>
              </c:pt>
              <c:pt idx="357">
                <c:v>-1.2048192771084507</c:v>
              </c:pt>
              <c:pt idx="358">
                <c:v>0.60975609756098437</c:v>
              </c:pt>
              <c:pt idx="359">
                <c:v>-0.60606060606061463</c:v>
              </c:pt>
              <c:pt idx="360">
                <c:v>0.60975609756098437</c:v>
              </c:pt>
              <c:pt idx="361">
                <c:v>0.60606060606061463</c:v>
              </c:pt>
              <c:pt idx="362">
                <c:v>-1.2048192771084507</c:v>
              </c:pt>
              <c:pt idx="363">
                <c:v>1.2195121951219687</c:v>
              </c:pt>
              <c:pt idx="364">
                <c:v>0</c:v>
              </c:pt>
              <c:pt idx="365">
                <c:v>-1.8072289156626546</c:v>
              </c:pt>
              <c:pt idx="366">
                <c:v>-5.5214723926380387</c:v>
              </c:pt>
              <c:pt idx="367">
                <c:v>0.64935064935064701</c:v>
              </c:pt>
              <c:pt idx="368">
                <c:v>-0.64516129032257841</c:v>
              </c:pt>
              <c:pt idx="369">
                <c:v>1.9480519480519412</c:v>
              </c:pt>
              <c:pt idx="370">
                <c:v>0.63694267515924474</c:v>
              </c:pt>
              <c:pt idx="371">
                <c:v>0</c:v>
              </c:pt>
              <c:pt idx="372">
                <c:v>-0.63291139240507222</c:v>
              </c:pt>
              <c:pt idx="373">
                <c:v>-2.5477707006369337</c:v>
              </c:pt>
              <c:pt idx="374">
                <c:v>-3.2679738562091503</c:v>
              </c:pt>
              <c:pt idx="375">
                <c:v>0</c:v>
              </c:pt>
              <c:pt idx="376">
                <c:v>0.67567567567567322</c:v>
              </c:pt>
              <c:pt idx="377">
                <c:v>0</c:v>
              </c:pt>
              <c:pt idx="378">
                <c:v>-1.342281879194638</c:v>
              </c:pt>
              <c:pt idx="379">
                <c:v>0.68027210884354716</c:v>
              </c:pt>
              <c:pt idx="380">
                <c:v>-1.3513513513513584</c:v>
              </c:pt>
              <c:pt idx="381">
                <c:v>6.164383561643838</c:v>
              </c:pt>
              <c:pt idx="382">
                <c:v>0.64516129032257841</c:v>
              </c:pt>
              <c:pt idx="383">
                <c:v>-3.846153846153844</c:v>
              </c:pt>
              <c:pt idx="384">
                <c:v>-2.0000000000000049</c:v>
              </c:pt>
              <c:pt idx="385">
                <c:v>0.68027210884354716</c:v>
              </c:pt>
              <c:pt idx="386">
                <c:v>-4.0540540540540633</c:v>
              </c:pt>
              <c:pt idx="387">
                <c:v>2.1126760563380333</c:v>
              </c:pt>
              <c:pt idx="388">
                <c:v>-1.3793103448275814</c:v>
              </c:pt>
              <c:pt idx="389">
                <c:v>-1.3986013986014061</c:v>
              </c:pt>
              <c:pt idx="390">
                <c:v>0</c:v>
              </c:pt>
              <c:pt idx="391">
                <c:v>0</c:v>
              </c:pt>
              <c:pt idx="392">
                <c:v>1.4184397163120643</c:v>
              </c:pt>
              <c:pt idx="393">
                <c:v>-1.3986013986014061</c:v>
              </c:pt>
              <c:pt idx="394">
                <c:v>0.70921985815602584</c:v>
              </c:pt>
              <c:pt idx="395">
                <c:v>2.8169014084507067</c:v>
              </c:pt>
              <c:pt idx="396">
                <c:v>1.3698630136986374</c:v>
              </c:pt>
              <c:pt idx="397">
                <c:v>0</c:v>
              </c:pt>
              <c:pt idx="398">
                <c:v>-0.67567567567568521</c:v>
              </c:pt>
              <c:pt idx="399">
                <c:v>4.0816326530612344</c:v>
              </c:pt>
              <c:pt idx="400">
                <c:v>5.228758169934645</c:v>
              </c:pt>
              <c:pt idx="401">
                <c:v>-1.8633540372670849</c:v>
              </c:pt>
              <c:pt idx="402">
                <c:v>-1.2658227848101333</c:v>
              </c:pt>
              <c:pt idx="403">
                <c:v>0</c:v>
              </c:pt>
              <c:pt idx="404">
                <c:v>0.64102564102563875</c:v>
              </c:pt>
              <c:pt idx="405">
                <c:v>3.1847133757961785</c:v>
              </c:pt>
              <c:pt idx="406">
                <c:v>-0.61728395061727082</c:v>
              </c:pt>
              <c:pt idx="407">
                <c:v>0</c:v>
              </c:pt>
              <c:pt idx="408">
                <c:v>1.8633540372670629</c:v>
              </c:pt>
              <c:pt idx="409">
                <c:v>-1.8292682926829096</c:v>
              </c:pt>
              <c:pt idx="410">
                <c:v>0</c:v>
              </c:pt>
              <c:pt idx="411">
                <c:v>1.8633540372670629</c:v>
              </c:pt>
              <c:pt idx="412">
                <c:v>-1.219512195121947</c:v>
              </c:pt>
              <c:pt idx="413">
                <c:v>1.2345679012345636</c:v>
              </c:pt>
              <c:pt idx="414">
                <c:v>-0.60975609756096272</c:v>
              </c:pt>
              <c:pt idx="415">
                <c:v>-3.680981595092033</c:v>
              </c:pt>
              <c:pt idx="416">
                <c:v>0.63694267515924474</c:v>
              </c:pt>
              <c:pt idx="417">
                <c:v>1.265822784810122</c:v>
              </c:pt>
              <c:pt idx="418">
                <c:v>0</c:v>
              </c:pt>
              <c:pt idx="419">
                <c:v>1.2499999999999956</c:v>
              </c:pt>
              <c:pt idx="420">
                <c:v>3.0864197530864197</c:v>
              </c:pt>
              <c:pt idx="421">
                <c:v>-0.59880239520956813</c:v>
              </c:pt>
              <c:pt idx="422">
                <c:v>-1.2048192771084507</c:v>
              </c:pt>
            </c:numLit>
          </c:xVal>
          <c:yVal>
            <c:numLit>
              <c:formatCode>General</c:formatCode>
              <c:ptCount val="423"/>
              <c:pt idx="0">
                <c:v>-0.13329246616505364</c:v>
              </c:pt>
              <c:pt idx="1">
                <c:v>2.4923336252419137</c:v>
              </c:pt>
              <c:pt idx="2">
                <c:v>2.765778727088823</c:v>
              </c:pt>
              <c:pt idx="3">
                <c:v>-1.4690061509382142</c:v>
              </c:pt>
              <c:pt idx="4">
                <c:v>1.178036940932957</c:v>
              </c:pt>
              <c:pt idx="5">
                <c:v>-0.31786757624103534</c:v>
              </c:pt>
              <c:pt idx="6">
                <c:v>0.66386601455146699</c:v>
              </c:pt>
              <c:pt idx="7">
                <c:v>2.3765255018508347</c:v>
              </c:pt>
              <c:pt idx="8">
                <c:v>1.1058260520967447</c:v>
              </c:pt>
              <c:pt idx="9">
                <c:v>-0.10157531676936837</c:v>
              </c:pt>
              <c:pt idx="10">
                <c:v>3.0897585972166004</c:v>
              </c:pt>
              <c:pt idx="11">
                <c:v>-0.66707563663746394</c:v>
              </c:pt>
              <c:pt idx="12">
                <c:v>2.248666812293953</c:v>
              </c:pt>
              <c:pt idx="13">
                <c:v>1.2558694077157497</c:v>
              </c:pt>
              <c:pt idx="14">
                <c:v>1.6029530204976594</c:v>
              </c:pt>
              <c:pt idx="15">
                <c:v>0.41279839321194656</c:v>
              </c:pt>
              <c:pt idx="16">
                <c:v>-0.31550649943620723</c:v>
              </c:pt>
              <c:pt idx="17">
                <c:v>8.127235615082995E-3</c:v>
              </c:pt>
              <c:pt idx="18">
                <c:v>-1.49418042032885</c:v>
              </c:pt>
              <c:pt idx="19">
                <c:v>-3.360656576489963</c:v>
              </c:pt>
              <c:pt idx="20">
                <c:v>0.39726722488385324</c:v>
              </c:pt>
              <c:pt idx="21">
                <c:v>-0.94052705458651009</c:v>
              </c:pt>
              <c:pt idx="22">
                <c:v>-0.37867968873466895</c:v>
              </c:pt>
              <c:pt idx="23">
                <c:v>-1.3272527921178898</c:v>
              </c:pt>
              <c:pt idx="24">
                <c:v>0.59854012317773497</c:v>
              </c:pt>
              <c:pt idx="25">
                <c:v>-0.31422153753673232</c:v>
              </c:pt>
              <c:pt idx="26">
                <c:v>-2.3612038965017574</c:v>
              </c:pt>
              <c:pt idx="27">
                <c:v>0.96227176548825977</c:v>
              </c:pt>
              <c:pt idx="28">
                <c:v>-1.9490890666339418</c:v>
              </c:pt>
              <c:pt idx="29">
                <c:v>0.13257672500756934</c:v>
              </c:pt>
              <c:pt idx="30">
                <c:v>1.714477434052562E-2</c:v>
              </c:pt>
              <c:pt idx="31">
                <c:v>-0.6858214013217987</c:v>
              </c:pt>
              <c:pt idx="32">
                <c:v>1.8628826401211969</c:v>
              </c:pt>
              <c:pt idx="33">
                <c:v>3.3050684096436123</c:v>
              </c:pt>
              <c:pt idx="34">
                <c:v>1.7216902288859801</c:v>
              </c:pt>
              <c:pt idx="35">
                <c:v>-0.17496779479836055</c:v>
              </c:pt>
              <c:pt idx="36">
                <c:v>0.14558092954698099</c:v>
              </c:pt>
              <c:pt idx="37">
                <c:v>-1.369471341411733</c:v>
              </c:pt>
              <c:pt idx="38">
                <c:v>0.42740141143490229</c:v>
              </c:pt>
              <c:pt idx="39">
                <c:v>-0.21486072244426913</c:v>
              </c:pt>
              <c:pt idx="40">
                <c:v>-4.5170203400308875</c:v>
              </c:pt>
              <c:pt idx="41">
                <c:v>1.9410836859499048</c:v>
              </c:pt>
              <c:pt idx="42">
                <c:v>0.76858103244597009</c:v>
              </c:pt>
              <c:pt idx="43">
                <c:v>-2.2226539072143927</c:v>
              </c:pt>
              <c:pt idx="44">
                <c:v>-2.5105599159618026</c:v>
              </c:pt>
              <c:pt idx="45">
                <c:v>-1.3658155922925506</c:v>
              </c:pt>
              <c:pt idx="46">
                <c:v>-16.087837637819046</c:v>
              </c:pt>
              <c:pt idx="47">
                <c:v>0.54097715456261164</c:v>
              </c:pt>
              <c:pt idx="48">
                <c:v>8.2897180541476434E-2</c:v>
              </c:pt>
              <c:pt idx="49">
                <c:v>-3.6175640205543731</c:v>
              </c:pt>
              <c:pt idx="50">
                <c:v>3.0346106741178147</c:v>
              </c:pt>
              <c:pt idx="51">
                <c:v>2.1453538883567624</c:v>
              </c:pt>
              <c:pt idx="52">
                <c:v>-0.93523617804042669</c:v>
              </c:pt>
              <c:pt idx="53">
                <c:v>7.197037050053237</c:v>
              </c:pt>
              <c:pt idx="54">
                <c:v>1.6492631232125863</c:v>
              </c:pt>
              <c:pt idx="55">
                <c:v>6.9438630550776557</c:v>
              </c:pt>
              <c:pt idx="56">
                <c:v>-3.3557536978433848</c:v>
              </c:pt>
              <c:pt idx="57">
                <c:v>5.5693914140940493</c:v>
              </c:pt>
              <c:pt idx="58">
                <c:v>4.6397552470132384</c:v>
              </c:pt>
              <c:pt idx="59">
                <c:v>0.28581771058842853</c:v>
              </c:pt>
              <c:pt idx="60">
                <c:v>-4.7931162386597288</c:v>
              </c:pt>
              <c:pt idx="61">
                <c:v>-3.5820773197355513</c:v>
              </c:pt>
              <c:pt idx="62">
                <c:v>1.290299930794772</c:v>
              </c:pt>
              <c:pt idx="63">
                <c:v>-1.1247532705074585</c:v>
              </c:pt>
              <c:pt idx="64">
                <c:v>5.2339174634291892</c:v>
              </c:pt>
              <c:pt idx="65">
                <c:v>3.462786541785051</c:v>
              </c:pt>
              <c:pt idx="66">
                <c:v>5.4501734875109342</c:v>
              </c:pt>
              <c:pt idx="67">
                <c:v>-4.4565190854106707</c:v>
              </c:pt>
              <c:pt idx="68">
                <c:v>-0.26345667959303609</c:v>
              </c:pt>
              <c:pt idx="69">
                <c:v>0.92504925747597411</c:v>
              </c:pt>
              <c:pt idx="70">
                <c:v>-1.5151205815055424</c:v>
              </c:pt>
              <c:pt idx="71">
                <c:v>-5.1571333555373151</c:v>
              </c:pt>
              <c:pt idx="72">
                <c:v>0.93981132794485323</c:v>
              </c:pt>
              <c:pt idx="73">
                <c:v>-4.8685287487297133</c:v>
              </c:pt>
              <c:pt idx="74">
                <c:v>2.5264448254752474</c:v>
              </c:pt>
              <c:pt idx="75">
                <c:v>1.949996441550121</c:v>
              </c:pt>
              <c:pt idx="76">
                <c:v>-0.62424522455191545</c:v>
              </c:pt>
              <c:pt idx="77">
                <c:v>-1.9834714553072579</c:v>
              </c:pt>
              <c:pt idx="78">
                <c:v>0.28436126143076446</c:v>
              </c:pt>
              <c:pt idx="79">
                <c:v>1.2609887584474353</c:v>
              </c:pt>
              <c:pt idx="80">
                <c:v>1.714477434052562E-2</c:v>
              </c:pt>
              <c:pt idx="81">
                <c:v>-0.94535899735607498</c:v>
              </c:pt>
              <c:pt idx="82">
                <c:v>0.99651677953986928</c:v>
              </c:pt>
              <c:pt idx="83">
                <c:v>0.87231823504024097</c:v>
              </c:pt>
              <c:pt idx="84">
                <c:v>-2.8167651194223051</c:v>
              </c:pt>
              <c:pt idx="85">
                <c:v>-3.0503345455139086</c:v>
              </c:pt>
              <c:pt idx="86">
                <c:v>3.3909813948946868</c:v>
              </c:pt>
              <c:pt idx="87">
                <c:v>0.72636463249655403</c:v>
              </c:pt>
              <c:pt idx="88">
                <c:v>1.6716375197557847</c:v>
              </c:pt>
              <c:pt idx="89">
                <c:v>-1.1266389894303401</c:v>
              </c:pt>
              <c:pt idx="90">
                <c:v>-2.1309092881270697E-2</c:v>
              </c:pt>
              <c:pt idx="91">
                <c:v>-2.294410668152691</c:v>
              </c:pt>
              <c:pt idx="92">
                <c:v>-0.3439400670668622</c:v>
              </c:pt>
              <c:pt idx="93">
                <c:v>0.55075814950692747</c:v>
              </c:pt>
              <c:pt idx="94">
                <c:v>0.70207628118984067</c:v>
              </c:pt>
              <c:pt idx="95">
                <c:v>1.5386714868455256</c:v>
              </c:pt>
              <c:pt idx="96">
                <c:v>-0.79540706287038399</c:v>
              </c:pt>
              <c:pt idx="97">
                <c:v>0.51545615849720106</c:v>
              </c:pt>
              <c:pt idx="98">
                <c:v>6.9303459943555135E-2</c:v>
              </c:pt>
              <c:pt idx="99">
                <c:v>-0.23189598304629561</c:v>
              </c:pt>
              <c:pt idx="100">
                <c:v>-1.4179236897512384</c:v>
              </c:pt>
              <c:pt idx="101">
                <c:v>1.8020675855874628</c:v>
              </c:pt>
              <c:pt idx="102">
                <c:v>-1.3482710524259809</c:v>
              </c:pt>
              <c:pt idx="103">
                <c:v>-4.6613255162316154</c:v>
              </c:pt>
              <c:pt idx="104">
                <c:v>1.9539291065454787</c:v>
              </c:pt>
              <c:pt idx="105">
                <c:v>0.94589373519613007</c:v>
              </c:pt>
              <c:pt idx="106">
                <c:v>-1.0946758322466055</c:v>
              </c:pt>
              <c:pt idx="107">
                <c:v>-0.32990830531688431</c:v>
              </c:pt>
              <c:pt idx="108">
                <c:v>-5.4559179402572489E-2</c:v>
              </c:pt>
              <c:pt idx="109">
                <c:v>-0.48775089981253905</c:v>
              </c:pt>
              <c:pt idx="110">
                <c:v>-2.1454564127644984</c:v>
              </c:pt>
              <c:pt idx="111">
                <c:v>1.6955587054298311</c:v>
              </c:pt>
              <c:pt idx="112">
                <c:v>-2.2381072169169967</c:v>
              </c:pt>
              <c:pt idx="113">
                <c:v>0.37105188346707202</c:v>
              </c:pt>
              <c:pt idx="114">
                <c:v>-2.7789387468078037</c:v>
              </c:pt>
              <c:pt idx="115">
                <c:v>2.0258684965767935</c:v>
              </c:pt>
              <c:pt idx="116">
                <c:v>1.3642061783303243</c:v>
              </c:pt>
              <c:pt idx="117">
                <c:v>0.66649542369117498</c:v>
              </c:pt>
              <c:pt idx="118">
                <c:v>-0.74828006245425804</c:v>
              </c:pt>
              <c:pt idx="119">
                <c:v>-0.28033821733801711</c:v>
              </c:pt>
              <c:pt idx="120">
                <c:v>-1.0258550842665668</c:v>
              </c:pt>
              <c:pt idx="121">
                <c:v>1.4311877999924558</c:v>
              </c:pt>
              <c:pt idx="122">
                <c:v>0.23570700046910842</c:v>
              </c:pt>
              <c:pt idx="123">
                <c:v>-2.3946600436305743</c:v>
              </c:pt>
              <c:pt idx="124">
                <c:v>1.9910635838753667</c:v>
              </c:pt>
              <c:pt idx="125">
                <c:v>-1.3944908175678083</c:v>
              </c:pt>
              <c:pt idx="126">
                <c:v>2.2359633543149733</c:v>
              </c:pt>
              <c:pt idx="127">
                <c:v>0.44178892664953073</c:v>
              </c:pt>
              <c:pt idx="128">
                <c:v>0.41056399840245272</c:v>
              </c:pt>
              <c:pt idx="129">
                <c:v>-0.7851656942097025</c:v>
              </c:pt>
              <c:pt idx="130">
                <c:v>-2.305023559267712</c:v>
              </c:pt>
              <c:pt idx="131">
                <c:v>0.6327643898647789</c:v>
              </c:pt>
              <c:pt idx="132">
                <c:v>-1.5482421063986347</c:v>
              </c:pt>
              <c:pt idx="133">
                <c:v>5.111976333018875E-2</c:v>
              </c:pt>
              <c:pt idx="134">
                <c:v>-3.5043983132091228E-2</c:v>
              </c:pt>
              <c:pt idx="135">
                <c:v>-0.95909090839075972</c:v>
              </c:pt>
              <c:pt idx="136">
                <c:v>3.2467908371450855</c:v>
              </c:pt>
              <c:pt idx="137">
                <c:v>-0.24256767469688634</c:v>
              </c:pt>
              <c:pt idx="138">
                <c:v>-0.34316701048053089</c:v>
              </c:pt>
              <c:pt idx="139">
                <c:v>-1.8283566346376514</c:v>
              </c:pt>
              <c:pt idx="140">
                <c:v>1.714477434052562E-2</c:v>
              </c:pt>
              <c:pt idx="141">
                <c:v>5.1340380141809971E-2</c:v>
              </c:pt>
              <c:pt idx="142">
                <c:v>1.9645033107309573</c:v>
              </c:pt>
              <c:pt idx="143">
                <c:v>-0.92729775229398537</c:v>
              </c:pt>
              <c:pt idx="144">
                <c:v>-5.3596914242296032</c:v>
              </c:pt>
              <c:pt idx="145">
                <c:v>1.704247694285336</c:v>
              </c:pt>
              <c:pt idx="146">
                <c:v>1.230933500423903</c:v>
              </c:pt>
              <c:pt idx="147">
                <c:v>9.7354642791005475E-3</c:v>
              </c:pt>
              <c:pt idx="148">
                <c:v>-1.2900447681431346</c:v>
              </c:pt>
              <c:pt idx="149">
                <c:v>2.6444143253363483</c:v>
              </c:pt>
              <c:pt idx="150">
                <c:v>4.477526389158645</c:v>
              </c:pt>
              <c:pt idx="151">
                <c:v>-0.18249374317875633</c:v>
              </c:pt>
              <c:pt idx="152">
                <c:v>1.4340512950189179</c:v>
              </c:pt>
              <c:pt idx="153">
                <c:v>-0.36581441090834915</c:v>
              </c:pt>
              <c:pt idx="154">
                <c:v>-0.43604963401247332</c:v>
              </c:pt>
              <c:pt idx="155">
                <c:v>-3.0591482269750663</c:v>
              </c:pt>
              <c:pt idx="156">
                <c:v>1.0955615439009039</c:v>
              </c:pt>
              <c:pt idx="157">
                <c:v>-0.47311144758915635</c:v>
              </c:pt>
              <c:pt idx="158">
                <c:v>-0.15414774896790551</c:v>
              </c:pt>
              <c:pt idx="159">
                <c:v>-0.28213724624700631</c:v>
              </c:pt>
              <c:pt idx="160">
                <c:v>1.0673936677048816</c:v>
              </c:pt>
              <c:pt idx="161">
                <c:v>-0.57048223980485202</c:v>
              </c:pt>
              <c:pt idx="162">
                <c:v>-1.2577531816923302</c:v>
              </c:pt>
              <c:pt idx="163">
                <c:v>1.4891124130781401</c:v>
              </c:pt>
              <c:pt idx="164">
                <c:v>-1.2669127772206585</c:v>
              </c:pt>
              <c:pt idx="165">
                <c:v>-0.21235088772811506</c:v>
              </c:pt>
              <c:pt idx="166">
                <c:v>-1.205586614850912</c:v>
              </c:pt>
              <c:pt idx="167">
                <c:v>1.132340885683663</c:v>
              </c:pt>
              <c:pt idx="168">
                <c:v>0.82527911801531662</c:v>
              </c:pt>
              <c:pt idx="169">
                <c:v>-0.28154283722870899</c:v>
              </c:pt>
              <c:pt idx="170">
                <c:v>0.84483075536229457</c:v>
              </c:pt>
              <c:pt idx="171">
                <c:v>-0.95107871869669303</c:v>
              </c:pt>
              <c:pt idx="172">
                <c:v>-0.79740333396661212</c:v>
              </c:pt>
              <c:pt idx="173">
                <c:v>-0.16805709757708098</c:v>
              </c:pt>
              <c:pt idx="174">
                <c:v>-0.60393342996770283</c:v>
              </c:pt>
              <c:pt idx="175">
                <c:v>0.88689509536448019</c:v>
              </c:pt>
              <c:pt idx="176">
                <c:v>-1.3111642602094866</c:v>
              </c:pt>
              <c:pt idx="177">
                <c:v>-2.1726362475572847</c:v>
              </c:pt>
              <c:pt idx="178">
                <c:v>-2.1402438715033774</c:v>
              </c:pt>
              <c:pt idx="179">
                <c:v>0.43777207617125696</c:v>
              </c:pt>
              <c:pt idx="180">
                <c:v>1.8217571696929531</c:v>
              </c:pt>
              <c:pt idx="181">
                <c:v>0.51240508915675742</c:v>
              </c:pt>
              <c:pt idx="182">
                <c:v>-3.742253721900076</c:v>
              </c:pt>
              <c:pt idx="183">
                <c:v>0.59752341119923447</c:v>
              </c:pt>
              <c:pt idx="184">
                <c:v>-0.63931381103716545</c:v>
              </c:pt>
              <c:pt idx="185">
                <c:v>1.714477434052562E-2</c:v>
              </c:pt>
              <c:pt idx="186">
                <c:v>-0.57772680399718546</c:v>
              </c:pt>
              <c:pt idx="187">
                <c:v>1.2013724087255147</c:v>
              </c:pt>
              <c:pt idx="188">
                <c:v>-0.79098956933427256</c:v>
              </c:pt>
              <c:pt idx="189">
                <c:v>1.5703256609604643</c:v>
              </c:pt>
              <c:pt idx="190">
                <c:v>3.4287307431704024</c:v>
              </c:pt>
              <c:pt idx="191">
                <c:v>-3.3098373090101201</c:v>
              </c:pt>
              <c:pt idx="192">
                <c:v>0.47746659060459162</c:v>
              </c:pt>
              <c:pt idx="193">
                <c:v>-0.32658799272435113</c:v>
              </c:pt>
              <c:pt idx="194">
                <c:v>0.92261626639260197</c:v>
              </c:pt>
              <c:pt idx="195">
                <c:v>-0.75208599489024364</c:v>
              </c:pt>
              <c:pt idx="196">
                <c:v>-0.84531792857290666</c:v>
              </c:pt>
              <c:pt idx="197">
                <c:v>0.44124833486407294</c:v>
              </c:pt>
              <c:pt idx="198">
                <c:v>1.714477434052562E-2</c:v>
              </c:pt>
              <c:pt idx="199">
                <c:v>-1.6133245378315739</c:v>
              </c:pt>
              <c:pt idx="200">
                <c:v>-1.9659825274902132</c:v>
              </c:pt>
              <c:pt idx="201">
                <c:v>-0.31853410995253673</c:v>
              </c:pt>
              <c:pt idx="202">
                <c:v>-0.41049298252071786</c:v>
              </c:pt>
              <c:pt idx="203">
                <c:v>0.86535189538762025</c:v>
              </c:pt>
              <c:pt idx="204">
                <c:v>1.34999255009593</c:v>
              </c:pt>
              <c:pt idx="205">
                <c:v>0.44719368928083936</c:v>
              </c:pt>
              <c:pt idx="206">
                <c:v>3.8179812814180027</c:v>
              </c:pt>
              <c:pt idx="207">
                <c:v>0.81896556845536428</c:v>
              </c:pt>
              <c:pt idx="208">
                <c:v>0.59393091066743375</c:v>
              </c:pt>
              <c:pt idx="209">
                <c:v>5.3521766828437487</c:v>
              </c:pt>
              <c:pt idx="210">
                <c:v>0.73991281410600762</c:v>
              </c:pt>
              <c:pt idx="211">
                <c:v>-2.5972343106267948</c:v>
              </c:pt>
              <c:pt idx="212">
                <c:v>0.6882857139378411</c:v>
              </c:pt>
              <c:pt idx="213">
                <c:v>1.714477434052562E-2</c:v>
              </c:pt>
              <c:pt idx="214">
                <c:v>-0.34940187439768311</c:v>
              </c:pt>
              <c:pt idx="215">
                <c:v>0.62258405344194856</c:v>
              </c:pt>
              <c:pt idx="216">
                <c:v>-1.7173205392151998</c:v>
              </c:pt>
              <c:pt idx="217">
                <c:v>1.3416480855988038</c:v>
              </c:pt>
              <c:pt idx="218">
                <c:v>5.5480146276858378</c:v>
              </c:pt>
              <c:pt idx="219">
                <c:v>0.17894505877532452</c:v>
              </c:pt>
              <c:pt idx="220">
                <c:v>2.3317173387223655</c:v>
              </c:pt>
              <c:pt idx="221">
                <c:v>0.52377995861426996</c:v>
              </c:pt>
              <c:pt idx="222">
                <c:v>0.11071917337558046</c:v>
              </c:pt>
              <c:pt idx="223">
                <c:v>-3.4762878992918567</c:v>
              </c:pt>
              <c:pt idx="224">
                <c:v>2.871051883467072</c:v>
              </c:pt>
              <c:pt idx="225">
                <c:v>-0.33922002304384397</c:v>
              </c:pt>
              <c:pt idx="226">
                <c:v>-0.11923871999352587</c:v>
              </c:pt>
              <c:pt idx="227">
                <c:v>1.7922927033346083</c:v>
              </c:pt>
              <c:pt idx="228">
                <c:v>0.26531589705209069</c:v>
              </c:pt>
              <c:pt idx="229">
                <c:v>-2.2162618697839283</c:v>
              </c:pt>
              <c:pt idx="230">
                <c:v>-0.76485631923329866</c:v>
              </c:pt>
              <c:pt idx="231">
                <c:v>0.22000607432777886</c:v>
              </c:pt>
              <c:pt idx="232">
                <c:v>7.380608799496402E-2</c:v>
              </c:pt>
              <c:pt idx="233">
                <c:v>-2.5198195383853199</c:v>
              </c:pt>
              <c:pt idx="234">
                <c:v>1.8263880785075064</c:v>
              </c:pt>
              <c:pt idx="235">
                <c:v>-1.1280199061769238</c:v>
              </c:pt>
              <c:pt idx="236">
                <c:v>0.83577788478266157</c:v>
              </c:pt>
              <c:pt idx="237">
                <c:v>-1.3942713836515852</c:v>
              </c:pt>
              <c:pt idx="238">
                <c:v>0.77958558834710034</c:v>
              </c:pt>
              <c:pt idx="239">
                <c:v>1.8353265925223436</c:v>
              </c:pt>
              <c:pt idx="240">
                <c:v>-3.1238023732333087E-2</c:v>
              </c:pt>
              <c:pt idx="241">
                <c:v>2.2793131740370063</c:v>
              </c:pt>
              <c:pt idx="242">
                <c:v>1.0366784993077287</c:v>
              </c:pt>
              <c:pt idx="243">
                <c:v>-2.0632551239033678</c:v>
              </c:pt>
              <c:pt idx="244">
                <c:v>-4.1583438490255791</c:v>
              </c:pt>
              <c:pt idx="245">
                <c:v>-0.7157436797414809</c:v>
              </c:pt>
              <c:pt idx="246">
                <c:v>0.63273613862940681</c:v>
              </c:pt>
              <c:pt idx="247">
                <c:v>2.4490877627102408</c:v>
              </c:pt>
              <c:pt idx="248">
                <c:v>0.28320387968386362</c:v>
              </c:pt>
              <c:pt idx="249">
                <c:v>-2.6734311021533581</c:v>
              </c:pt>
              <c:pt idx="250">
                <c:v>2.3145728843461275</c:v>
              </c:pt>
              <c:pt idx="251">
                <c:v>7.3239632477702488E-2</c:v>
              </c:pt>
              <c:pt idx="252">
                <c:v>-2.2911245722443314</c:v>
              </c:pt>
              <c:pt idx="253">
                <c:v>-2.3136631186853793</c:v>
              </c:pt>
              <c:pt idx="254">
                <c:v>-5.2818025359980991</c:v>
              </c:pt>
              <c:pt idx="255">
                <c:v>0.87242028806301763</c:v>
              </c:pt>
              <c:pt idx="256">
                <c:v>-0.30268742026367979</c:v>
              </c:pt>
              <c:pt idx="257">
                <c:v>-1.5924838989364627</c:v>
              </c:pt>
              <c:pt idx="258">
                <c:v>8.2580873224354701E-2</c:v>
              </c:pt>
              <c:pt idx="259">
                <c:v>-0.60785522565947436</c:v>
              </c:pt>
              <c:pt idx="260">
                <c:v>-1.5339541798701721</c:v>
              </c:pt>
              <c:pt idx="261">
                <c:v>0.73045752960228283</c:v>
              </c:pt>
              <c:pt idx="262">
                <c:v>-1.9309071737114225</c:v>
              </c:pt>
              <c:pt idx="263">
                <c:v>2.761516245280637</c:v>
              </c:pt>
              <c:pt idx="264">
                <c:v>-1.5568372474595147</c:v>
              </c:pt>
              <c:pt idx="265">
                <c:v>-0.9748258829130757</c:v>
              </c:pt>
              <c:pt idx="266">
                <c:v>-0.88314524010419215</c:v>
              </c:pt>
              <c:pt idx="267">
                <c:v>2.2728516790047992</c:v>
              </c:pt>
              <c:pt idx="268">
                <c:v>2.9256456336690295</c:v>
              </c:pt>
              <c:pt idx="269">
                <c:v>0.99573103879123503</c:v>
              </c:pt>
              <c:pt idx="270">
                <c:v>0.2771603856498811</c:v>
              </c:pt>
              <c:pt idx="271">
                <c:v>-2.3895394544453143</c:v>
              </c:pt>
              <c:pt idx="272">
                <c:v>0.48355100513420535</c:v>
              </c:pt>
              <c:pt idx="273">
                <c:v>1.1266913867372654</c:v>
              </c:pt>
              <c:pt idx="274">
                <c:v>-0.62794294801991157</c:v>
              </c:pt>
              <c:pt idx="275">
                <c:v>-1.4564057473929601</c:v>
              </c:pt>
              <c:pt idx="276">
                <c:v>-8.9587284622630881E-2</c:v>
              </c:pt>
              <c:pt idx="277">
                <c:v>1.7469154762511836</c:v>
              </c:pt>
              <c:pt idx="278">
                <c:v>-0.52296676600887659</c:v>
              </c:pt>
              <c:pt idx="279">
                <c:v>-1.587105677173281</c:v>
              </c:pt>
              <c:pt idx="280">
                <c:v>0.69649292116951833</c:v>
              </c:pt>
              <c:pt idx="281">
                <c:v>1.714477434052562E-2</c:v>
              </c:pt>
              <c:pt idx="282">
                <c:v>0.2619164832108567</c:v>
              </c:pt>
              <c:pt idx="283">
                <c:v>1.6871859076968916</c:v>
              </c:pt>
              <c:pt idx="284">
                <c:v>-1.5618260266852384</c:v>
              </c:pt>
              <c:pt idx="285">
                <c:v>0.68400237862064817</c:v>
              </c:pt>
              <c:pt idx="286">
                <c:v>2.5676680101037972</c:v>
              </c:pt>
              <c:pt idx="287">
                <c:v>-0.358774708534491</c:v>
              </c:pt>
              <c:pt idx="288">
                <c:v>0.62320538040113171</c:v>
              </c:pt>
              <c:pt idx="289">
                <c:v>-0.27277912861625475</c:v>
              </c:pt>
              <c:pt idx="290">
                <c:v>1.7727348808351846</c:v>
              </c:pt>
              <c:pt idx="291">
                <c:v>-1.180460016078636</c:v>
              </c:pt>
              <c:pt idx="292">
                <c:v>-0.90005384684190315</c:v>
              </c:pt>
              <c:pt idx="293">
                <c:v>-0.5963521581748118</c:v>
              </c:pt>
              <c:pt idx="294">
                <c:v>0.61039946593993855</c:v>
              </c:pt>
              <c:pt idx="295">
                <c:v>0.61733811730368504</c:v>
              </c:pt>
              <c:pt idx="296">
                <c:v>1.714477434052562E-2</c:v>
              </c:pt>
              <c:pt idx="297">
                <c:v>7.1570464847710014E-3</c:v>
              </c:pt>
              <c:pt idx="298">
                <c:v>0.63171400575788161</c:v>
              </c:pt>
              <c:pt idx="299">
                <c:v>1.714477434052562E-2</c:v>
              </c:pt>
              <c:pt idx="300">
                <c:v>-1.5379016142458199</c:v>
              </c:pt>
              <c:pt idx="301">
                <c:v>0.95751885316553942</c:v>
              </c:pt>
              <c:pt idx="302">
                <c:v>1.5176281317484026</c:v>
              </c:pt>
              <c:pt idx="303">
                <c:v>0.32150597900436728</c:v>
              </c:pt>
              <c:pt idx="304">
                <c:v>-1.207180554637806</c:v>
              </c:pt>
              <c:pt idx="305">
                <c:v>-0.29270404679405254</c:v>
              </c:pt>
              <c:pt idx="306">
                <c:v>4.3990355666641001E-3</c:v>
              </c:pt>
              <c:pt idx="307">
                <c:v>-1.2328552256594745</c:v>
              </c:pt>
              <c:pt idx="308">
                <c:v>-1.561583686221736</c:v>
              </c:pt>
              <c:pt idx="309">
                <c:v>0.65817041536616672</c:v>
              </c:pt>
              <c:pt idx="310">
                <c:v>0.62423921005036187</c:v>
              </c:pt>
              <c:pt idx="311">
                <c:v>-0.29093181664121892</c:v>
              </c:pt>
              <c:pt idx="312">
                <c:v>-0.28831076627464292</c:v>
              </c:pt>
              <c:pt idx="313">
                <c:v>0.62444099710205492</c:v>
              </c:pt>
              <c:pt idx="314">
                <c:v>-0.9334322451709276</c:v>
              </c:pt>
              <c:pt idx="315">
                <c:v>-1.5264451156964398E-3</c:v>
              </c:pt>
              <c:pt idx="316">
                <c:v>1.9304848191433743E-3</c:v>
              </c:pt>
              <c:pt idx="317">
                <c:v>-0.29962393444558633</c:v>
              </c:pt>
              <c:pt idx="318">
                <c:v>0.34748072218857678</c:v>
              </c:pt>
              <c:pt idx="319">
                <c:v>-0.90635796339448593</c:v>
              </c:pt>
              <c:pt idx="320">
                <c:v>2.8982100387559342</c:v>
              </c:pt>
              <c:pt idx="321">
                <c:v>-1.5192850729137488</c:v>
              </c:pt>
              <c:pt idx="322">
                <c:v>-3.2468539733166324E-2</c:v>
              </c:pt>
              <c:pt idx="323">
                <c:v>-0.57908229608913397</c:v>
              </c:pt>
              <c:pt idx="324">
                <c:v>2.8042272416154428</c:v>
              </c:pt>
              <c:pt idx="325">
                <c:v>-2.1210440099656975</c:v>
              </c:pt>
              <c:pt idx="326">
                <c:v>0.27957278069494795</c:v>
              </c:pt>
              <c:pt idx="327">
                <c:v>-1.2250912505041949</c:v>
              </c:pt>
              <c:pt idx="328">
                <c:v>1.5411313621252896</c:v>
              </c:pt>
              <c:pt idx="329">
                <c:v>1.249440997102055</c:v>
              </c:pt>
              <c:pt idx="330">
                <c:v>-1.2250912505041949</c:v>
              </c:pt>
              <c:pt idx="331">
                <c:v>-0.27577825517545096</c:v>
              </c:pt>
              <c:pt idx="332">
                <c:v>-0.90971717167918098</c:v>
              </c:pt>
              <c:pt idx="333">
                <c:v>-1.8696476784896632</c:v>
              </c:pt>
              <c:pt idx="334">
                <c:v>-0.36461649326602807</c:v>
              </c:pt>
              <c:pt idx="335">
                <c:v>-0.32675033439494433</c:v>
              </c:pt>
              <c:pt idx="336">
                <c:v>1.3243343168241857</c:v>
              </c:pt>
              <c:pt idx="337">
                <c:v>-0.29013984136815779</c:v>
              </c:pt>
              <c:pt idx="338">
                <c:v>1.0020118143705183</c:v>
              </c:pt>
              <c:pt idx="339">
                <c:v>0.65408744949976128</c:v>
              </c:pt>
              <c:pt idx="340">
                <c:v>3.865843468057963</c:v>
              </c:pt>
              <c:pt idx="341">
                <c:v>-0.57610991725888727</c:v>
              </c:pt>
              <c:pt idx="342">
                <c:v>-0.29202754522311913</c:v>
              </c:pt>
              <c:pt idx="343">
                <c:v>-0.57270040753706208</c:v>
              </c:pt>
              <c:pt idx="344">
                <c:v>-0.63475225240152744</c:v>
              </c:pt>
              <c:pt idx="345">
                <c:v>0.63442872495780955</c:v>
              </c:pt>
              <c:pt idx="346">
                <c:v>0.61384862112365612</c:v>
              </c:pt>
              <c:pt idx="347">
                <c:v>2.1594975179062446</c:v>
              </c:pt>
              <c:pt idx="348">
                <c:v>1.714477434052562E-2</c:v>
              </c:pt>
              <c:pt idx="349">
                <c:v>-1.1827879185605958</c:v>
              </c:pt>
              <c:pt idx="350">
                <c:v>1.5000176536477561E-2</c:v>
              </c:pt>
              <c:pt idx="351">
                <c:v>-0.28881916023850074</c:v>
              </c:pt>
              <c:pt idx="352">
                <c:v>-1.5162937778442673</c:v>
              </c:pt>
              <c:pt idx="353">
                <c:v>0.3139986214665651</c:v>
              </c:pt>
              <c:pt idx="354">
                <c:v>0.6460755919505885</c:v>
              </c:pt>
              <c:pt idx="355">
                <c:v>-0.9215722529158682</c:v>
              </c:pt>
              <c:pt idx="356">
                <c:v>0.32442939004919819</c:v>
              </c:pt>
              <c:pt idx="357">
                <c:v>1.0416230043539199E-2</c:v>
              </c:pt>
              <c:pt idx="358">
                <c:v>-0.29576090141160938</c:v>
              </c:pt>
              <c:pt idx="359">
                <c:v>-0.30077676555226374</c:v>
              </c:pt>
              <c:pt idx="360">
                <c:v>-0.92867229381667271</c:v>
              </c:pt>
              <c:pt idx="361">
                <c:v>-0.93080717853598349</c:v>
              </c:pt>
              <c:pt idx="362">
                <c:v>-5.6094109821018812E-3</c:v>
              </c:pt>
              <c:pt idx="363">
                <c:v>3.6494713158836234E-2</c:v>
              </c:pt>
              <c:pt idx="364">
                <c:v>1.714477434052562E-2</c:v>
              </c:pt>
              <c:pt idx="365">
                <c:v>0.30352631686939391</c:v>
              </c:pt>
              <c:pt idx="366">
                <c:v>-1.0203948853241314</c:v>
              </c:pt>
              <c:pt idx="367">
                <c:v>-0.31607945178511865</c:v>
              </c:pt>
              <c:pt idx="368">
                <c:v>-0.32292177284808515</c:v>
              </c:pt>
              <c:pt idx="369">
                <c:v>1.04449912299062</c:v>
              </c:pt>
              <c:pt idx="370">
                <c:v>-0.97196376551377361</c:v>
              </c:pt>
              <c:pt idx="371">
                <c:v>-0.64952189232614099</c:v>
              </c:pt>
              <c:pt idx="372">
                <c:v>1.0130738837058799</c:v>
              </c:pt>
              <c:pt idx="373">
                <c:v>-1.3420943554255238</c:v>
              </c:pt>
              <c:pt idx="374">
                <c:v>-0.36063893498685107</c:v>
              </c:pt>
              <c:pt idx="375">
                <c:v>0.71644547364122491</c:v>
              </c:pt>
              <c:pt idx="376">
                <c:v>0.36485590241098886</c:v>
              </c:pt>
              <c:pt idx="377">
                <c:v>-1.3621655704870608</c:v>
              </c:pt>
              <c:pt idx="378">
                <c:v>6.6565693129764236E-3</c:v>
              </c:pt>
              <c:pt idx="379">
                <c:v>-0.33194727207682223</c:v>
              </c:pt>
              <c:pt idx="380">
                <c:v>-1.4020646492495339</c:v>
              </c:pt>
              <c:pt idx="381">
                <c:v>-2.426778555708264</c:v>
              </c:pt>
              <c:pt idx="382">
                <c:v>0.40035609621753526</c:v>
              </c:pt>
              <c:pt idx="383">
                <c:v>1.2816376401594733</c:v>
              </c:pt>
              <c:pt idx="384">
                <c:v>-0.38509603776391255</c:v>
              </c:pt>
              <c:pt idx="385">
                <c:v>-0.33194727207682223</c:v>
              </c:pt>
              <c:pt idx="386">
                <c:v>2.0975446725844251</c:v>
              </c:pt>
              <c:pt idx="387">
                <c:v>-0.34236960414828366</c:v>
              </c:pt>
              <c:pt idx="388">
                <c:v>5.5345321619637566E-3</c:v>
              </c:pt>
              <c:pt idx="389">
                <c:v>2.1841338544684525</c:v>
              </c:pt>
              <c:pt idx="390">
                <c:v>0.73143048862623994</c:v>
              </c:pt>
              <c:pt idx="391">
                <c:v>2.1448043488086106</c:v>
              </c:pt>
              <c:pt idx="392">
                <c:v>-1.4051937243358292</c:v>
              </c:pt>
              <c:pt idx="393">
                <c:v>-0.66374290645178646</c:v>
              </c:pt>
              <c:pt idx="394">
                <c:v>-1.0560221109314547</c:v>
              </c:pt>
              <c:pt idx="395">
                <c:v>1.4287515519524123</c:v>
              </c:pt>
              <c:pt idx="396">
                <c:v>2.091956376455979</c:v>
              </c:pt>
              <c:pt idx="397">
                <c:v>0.69282045001620129</c:v>
              </c:pt>
              <c:pt idx="398">
                <c:v>-0.30726284888280248</c:v>
              </c:pt>
              <c:pt idx="399">
                <c:v>-5.0380477136509505E-2</c:v>
              </c:pt>
              <c:pt idx="400">
                <c:v>-1.7065901095830505E-2</c:v>
              </c:pt>
              <c:pt idx="401">
                <c:v>-0.31696915742234644</c:v>
              </c:pt>
              <c:pt idx="402">
                <c:v>-1.2940631998488925</c:v>
              </c:pt>
              <c:pt idx="403">
                <c:v>1.3504781076738588</c:v>
              </c:pt>
              <c:pt idx="404">
                <c:v>0.34608739052013593</c:v>
              </c:pt>
              <c:pt idx="405">
                <c:v>-2.2707344180270819</c:v>
              </c:pt>
              <c:pt idx="406">
                <c:v>-0.98187599055758423</c:v>
              </c:pt>
              <c:pt idx="407">
                <c:v>-0.64952189232614099</c:v>
              </c:pt>
              <c:pt idx="408">
                <c:v>-0.93906387454175222</c:v>
              </c:pt>
              <c:pt idx="409">
                <c:v>2.969284620388855</c:v>
              </c:pt>
              <c:pt idx="410">
                <c:v>0.67503951118263095</c:v>
              </c:pt>
              <c:pt idx="411">
                <c:v>1.021720439183738</c:v>
              </c:pt>
              <c:pt idx="412">
                <c:v>0.64295612584478445</c:v>
              </c:pt>
              <c:pt idx="413">
                <c:v>1.3066842798452361</c:v>
              </c:pt>
              <c:pt idx="414">
                <c:v>-1.5567420027375392</c:v>
              </c:pt>
              <c:pt idx="415">
                <c:v>1.9060968291877471</c:v>
              </c:pt>
              <c:pt idx="416">
                <c:v>0.97233917216664767</c:v>
              </c:pt>
              <c:pt idx="417">
                <c:v>-0.63243156519554045</c:v>
              </c:pt>
              <c:pt idx="418">
                <c:v>1.2829675591506522</c:v>
              </c:pt>
              <c:pt idx="419">
                <c:v>0.62568813904866039</c:v>
              </c:pt>
              <c:pt idx="420">
                <c:v>-1.5666987695900116</c:v>
              </c:pt>
              <c:pt idx="421">
                <c:v>-2.7619903630372216</c:v>
              </c:pt>
              <c:pt idx="422">
                <c:v>-1.5264451156964398E-3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26122800"/>
        <c:axId val="-1626122256"/>
      </c:scatterChart>
      <c:valAx>
        <c:axId val="-162612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%Change_ESSO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26122256"/>
        <c:crosses val="autoZero"/>
        <c:crossBetween val="midCat"/>
      </c:valAx>
      <c:valAx>
        <c:axId val="-1626122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26122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%Change_SET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Lit>
              <c:formatCode>General</c:formatCode>
              <c:ptCount val="423"/>
              <c:pt idx="0">
                <c:v>1.01</c:v>
              </c:pt>
              <c:pt idx="1">
                <c:v>-0.05</c:v>
              </c:pt>
              <c:pt idx="2">
                <c:v>-1.66</c:v>
              </c:pt>
              <c:pt idx="3">
                <c:v>1.07</c:v>
              </c:pt>
              <c:pt idx="4">
                <c:v>-1.64</c:v>
              </c:pt>
              <c:pt idx="5">
                <c:v>1.31</c:v>
              </c:pt>
              <c:pt idx="6">
                <c:v>0.06</c:v>
              </c:pt>
              <c:pt idx="7">
                <c:v>0.35</c:v>
              </c:pt>
              <c:pt idx="8">
                <c:v>0.05</c:v>
              </c:pt>
              <c:pt idx="9">
                <c:v>-0.37</c:v>
              </c:pt>
              <c:pt idx="10">
                <c:v>0.94</c:v>
              </c:pt>
              <c:pt idx="11">
                <c:v>0.28999999999999998</c:v>
              </c:pt>
              <c:pt idx="12">
                <c:v>-0.71</c:v>
              </c:pt>
              <c:pt idx="13">
                <c:v>-0.89</c:v>
              </c:pt>
              <c:pt idx="14">
                <c:v>-0.02</c:v>
              </c:pt>
              <c:pt idx="15">
                <c:v>-0.06</c:v>
              </c:pt>
              <c:pt idx="16">
                <c:v>-0.26</c:v>
              </c:pt>
              <c:pt idx="17">
                <c:v>-2.89</c:v>
              </c:pt>
              <c:pt idx="18">
                <c:v>-0.71</c:v>
              </c:pt>
              <c:pt idx="19">
                <c:v>0.75</c:v>
              </c:pt>
              <c:pt idx="20">
                <c:v>-0.04</c:v>
              </c:pt>
              <c:pt idx="21">
                <c:v>-0.65</c:v>
              </c:pt>
              <c:pt idx="22">
                <c:v>-1.19</c:v>
              </c:pt>
              <c:pt idx="23">
                <c:v>1.56</c:v>
              </c:pt>
              <c:pt idx="24">
                <c:v>0.97</c:v>
              </c:pt>
              <c:pt idx="25">
                <c:v>0.11</c:v>
              </c:pt>
              <c:pt idx="26">
                <c:v>-0.04</c:v>
              </c:pt>
              <c:pt idx="27">
                <c:v>-0.74</c:v>
              </c:pt>
              <c:pt idx="28">
                <c:v>1.04</c:v>
              </c:pt>
              <c:pt idx="29">
                <c:v>-0.46</c:v>
              </c:pt>
              <c:pt idx="30">
                <c:v>-0.42</c:v>
              </c:pt>
              <c:pt idx="31">
                <c:v>0.06</c:v>
              </c:pt>
              <c:pt idx="32">
                <c:v>-0.89</c:v>
              </c:pt>
              <c:pt idx="33">
                <c:v>-0.54</c:v>
              </c:pt>
              <c:pt idx="34">
                <c:v>-0.95</c:v>
              </c:pt>
              <c:pt idx="35">
                <c:v>0.26</c:v>
              </c:pt>
              <c:pt idx="36">
                <c:v>-3.98</c:v>
              </c:pt>
              <c:pt idx="37">
                <c:v>0.25</c:v>
              </c:pt>
              <c:pt idx="38">
                <c:v>-5.05</c:v>
              </c:pt>
              <c:pt idx="39">
                <c:v>2.1</c:v>
              </c:pt>
              <c:pt idx="40">
                <c:v>-3.91</c:v>
              </c:pt>
              <c:pt idx="41">
                <c:v>-0.36</c:v>
              </c:pt>
              <c:pt idx="42">
                <c:v>2.94</c:v>
              </c:pt>
              <c:pt idx="43">
                <c:v>0.26</c:v>
              </c:pt>
              <c:pt idx="44">
                <c:v>0.89</c:v>
              </c:pt>
              <c:pt idx="45">
                <c:v>-1.89</c:v>
              </c:pt>
              <c:pt idx="46">
                <c:v>-7.96</c:v>
              </c:pt>
              <c:pt idx="47">
                <c:v>1.22</c:v>
              </c:pt>
              <c:pt idx="48">
                <c:v>-1.68</c:v>
              </c:pt>
              <c:pt idx="49">
                <c:v>-10.8</c:v>
              </c:pt>
              <c:pt idx="50">
                <c:v>1.26</c:v>
              </c:pt>
              <c:pt idx="51">
                <c:v>-7.34</c:v>
              </c:pt>
              <c:pt idx="52">
                <c:v>-1.04</c:v>
              </c:pt>
              <c:pt idx="53">
                <c:v>1.25</c:v>
              </c:pt>
              <c:pt idx="54">
                <c:v>-0.38</c:v>
              </c:pt>
              <c:pt idx="55">
                <c:v>7.95</c:v>
              </c:pt>
              <c:pt idx="56">
                <c:v>-9.1199999999999992</c:v>
              </c:pt>
              <c:pt idx="57">
                <c:v>0.92</c:v>
              </c:pt>
              <c:pt idx="58">
                <c:v>4.47</c:v>
              </c:pt>
              <c:pt idx="59">
                <c:v>1.1000000000000001</c:v>
              </c:pt>
              <c:pt idx="60">
                <c:v>0.71</c:v>
              </c:pt>
              <c:pt idx="61">
                <c:v>-1.0900000000000001</c:v>
              </c:pt>
              <c:pt idx="62">
                <c:v>3.5</c:v>
              </c:pt>
              <c:pt idx="63">
                <c:v>-1.81</c:v>
              </c:pt>
              <c:pt idx="64">
                <c:v>2.96</c:v>
              </c:pt>
              <c:pt idx="65">
                <c:v>0.05</c:v>
              </c:pt>
              <c:pt idx="66">
                <c:v>6.68</c:v>
              </c:pt>
              <c:pt idx="67">
                <c:v>-0.76</c:v>
              </c:pt>
              <c:pt idx="68">
                <c:v>0.39</c:v>
              </c:pt>
              <c:pt idx="69">
                <c:v>1.45</c:v>
              </c:pt>
              <c:pt idx="70">
                <c:v>0.71</c:v>
              </c:pt>
              <c:pt idx="71">
                <c:v>1.58</c:v>
              </c:pt>
              <c:pt idx="72">
                <c:v>-1.61</c:v>
              </c:pt>
              <c:pt idx="73">
                <c:v>-2.91</c:v>
              </c:pt>
              <c:pt idx="74">
                <c:v>3.26</c:v>
              </c:pt>
              <c:pt idx="75">
                <c:v>2.19</c:v>
              </c:pt>
              <c:pt idx="76">
                <c:v>-1.06</c:v>
              </c:pt>
              <c:pt idx="77">
                <c:v>0.71</c:v>
              </c:pt>
              <c:pt idx="78">
                <c:v>0.85</c:v>
              </c:pt>
              <c:pt idx="79">
                <c:v>-1.08</c:v>
              </c:pt>
              <c:pt idx="80">
                <c:v>0.69</c:v>
              </c:pt>
              <c:pt idx="81">
                <c:v>0.6</c:v>
              </c:pt>
              <c:pt idx="82">
                <c:v>0.6</c:v>
              </c:pt>
              <c:pt idx="83">
                <c:v>1.48</c:v>
              </c:pt>
              <c:pt idx="84">
                <c:v>-1.77</c:v>
              </c:pt>
              <c:pt idx="85">
                <c:v>-1.62</c:v>
              </c:pt>
              <c:pt idx="86">
                <c:v>0.64</c:v>
              </c:pt>
              <c:pt idx="87">
                <c:v>1.68</c:v>
              </c:pt>
              <c:pt idx="88">
                <c:v>0.96</c:v>
              </c:pt>
              <c:pt idx="89">
                <c:v>-0.4</c:v>
              </c:pt>
              <c:pt idx="90">
                <c:v>-1.0900000000000001</c:v>
              </c:pt>
              <c:pt idx="91">
                <c:v>0.03</c:v>
              </c:pt>
              <c:pt idx="92">
                <c:v>0.45</c:v>
              </c:pt>
              <c:pt idx="93">
                <c:v>1.82</c:v>
              </c:pt>
              <c:pt idx="94">
                <c:v>0.94</c:v>
              </c:pt>
              <c:pt idx="95">
                <c:v>-0.11</c:v>
              </c:pt>
              <c:pt idx="96">
                <c:v>-1.27</c:v>
              </c:pt>
              <c:pt idx="97">
                <c:v>1.3</c:v>
              </c:pt>
              <c:pt idx="98">
                <c:v>1.1399999999999999</c:v>
              </c:pt>
              <c:pt idx="99">
                <c:v>0.68</c:v>
              </c:pt>
              <c:pt idx="100">
                <c:v>-0.56999999999999995</c:v>
              </c:pt>
              <c:pt idx="101">
                <c:v>0.4</c:v>
              </c:pt>
              <c:pt idx="102">
                <c:v>0.71</c:v>
              </c:pt>
              <c:pt idx="103">
                <c:v>1.61</c:v>
              </c:pt>
              <c:pt idx="104">
                <c:v>2.68</c:v>
              </c:pt>
              <c:pt idx="105">
                <c:v>1.75</c:v>
              </c:pt>
              <c:pt idx="106">
                <c:v>0.21</c:v>
              </c:pt>
              <c:pt idx="107">
                <c:v>-2.11</c:v>
              </c:pt>
              <c:pt idx="108">
                <c:v>0.74</c:v>
              </c:pt>
              <c:pt idx="109">
                <c:v>-1.55</c:v>
              </c:pt>
              <c:pt idx="110">
                <c:v>-1.02</c:v>
              </c:pt>
              <c:pt idx="111">
                <c:v>-2.93</c:v>
              </c:pt>
              <c:pt idx="112">
                <c:v>1.87</c:v>
              </c:pt>
              <c:pt idx="113">
                <c:v>0.66</c:v>
              </c:pt>
              <c:pt idx="114">
                <c:v>-0.23</c:v>
              </c:pt>
              <c:pt idx="115">
                <c:v>-0.16</c:v>
              </c:pt>
              <c:pt idx="116">
                <c:v>-1.36</c:v>
              </c:pt>
              <c:pt idx="117">
                <c:v>0.31</c:v>
              </c:pt>
              <c:pt idx="118">
                <c:v>-1.7</c:v>
              </c:pt>
              <c:pt idx="119">
                <c:v>-0.56999999999999995</c:v>
              </c:pt>
              <c:pt idx="120">
                <c:v>0.34</c:v>
              </c:pt>
              <c:pt idx="121">
                <c:v>-0.04</c:v>
              </c:pt>
              <c:pt idx="122">
                <c:v>0.7</c:v>
              </c:pt>
              <c:pt idx="123">
                <c:v>0.78</c:v>
              </c:pt>
              <c:pt idx="124">
                <c:v>1.83</c:v>
              </c:pt>
              <c:pt idx="125">
                <c:v>-0.14000000000000001</c:v>
              </c:pt>
              <c:pt idx="126">
                <c:v>7.0000000000000007E-2</c:v>
              </c:pt>
              <c:pt idx="127">
                <c:v>-0.78</c:v>
              </c:pt>
              <c:pt idx="128">
                <c:v>0.25</c:v>
              </c:pt>
              <c:pt idx="129">
                <c:v>-1.1200000000000001</c:v>
              </c:pt>
              <c:pt idx="130">
                <c:v>-0.6</c:v>
              </c:pt>
              <c:pt idx="131">
                <c:v>-0.1</c:v>
              </c:pt>
              <c:pt idx="132">
                <c:v>0.99</c:v>
              </c:pt>
              <c:pt idx="133">
                <c:v>-0.48</c:v>
              </c:pt>
              <c:pt idx="134">
                <c:v>0.87</c:v>
              </c:pt>
              <c:pt idx="135">
                <c:v>-0.09</c:v>
              </c:pt>
              <c:pt idx="136">
                <c:v>1.38</c:v>
              </c:pt>
              <c:pt idx="137">
                <c:v>-1.45</c:v>
              </c:pt>
              <c:pt idx="138">
                <c:v>0.19</c:v>
              </c:pt>
              <c:pt idx="139">
                <c:v>-1.38</c:v>
              </c:pt>
              <c:pt idx="140">
                <c:v>-0.19</c:v>
              </c:pt>
              <c:pt idx="141">
                <c:v>-1.69</c:v>
              </c:pt>
              <c:pt idx="142">
                <c:v>0.97</c:v>
              </c:pt>
              <c:pt idx="143">
                <c:v>-0.55000000000000004</c:v>
              </c:pt>
              <c:pt idx="144">
                <c:v>0.73</c:v>
              </c:pt>
              <c:pt idx="145">
                <c:v>0.49</c:v>
              </c:pt>
              <c:pt idx="146">
                <c:v>-0.31</c:v>
              </c:pt>
              <c:pt idx="147">
                <c:v>-0.66</c:v>
              </c:pt>
              <c:pt idx="148">
                <c:v>-0.18</c:v>
              </c:pt>
              <c:pt idx="149">
                <c:v>1.1200000000000001</c:v>
              </c:pt>
              <c:pt idx="150">
                <c:v>0.74</c:v>
              </c:pt>
              <c:pt idx="151">
                <c:v>-1.46</c:v>
              </c:pt>
              <c:pt idx="152">
                <c:v>-0.46</c:v>
              </c:pt>
              <c:pt idx="153">
                <c:v>0.7</c:v>
              </c:pt>
              <c:pt idx="154">
                <c:v>-1.61</c:v>
              </c:pt>
              <c:pt idx="155">
                <c:v>-0.91</c:v>
              </c:pt>
              <c:pt idx="156">
                <c:v>0.19</c:v>
              </c:pt>
              <c:pt idx="157">
                <c:v>1.37</c:v>
              </c:pt>
              <c:pt idx="158">
                <c:v>-0.09</c:v>
              </c:pt>
              <c:pt idx="159">
                <c:v>0.5</c:v>
              </c:pt>
              <c:pt idx="160">
                <c:v>0.32</c:v>
              </c:pt>
              <c:pt idx="161">
                <c:v>-0.26</c:v>
              </c:pt>
              <c:pt idx="162">
                <c:v>-0.96</c:v>
              </c:pt>
              <c:pt idx="163">
                <c:v>-0.39</c:v>
              </c:pt>
              <c:pt idx="164">
                <c:v>0.79</c:v>
              </c:pt>
              <c:pt idx="165">
                <c:v>-0.3</c:v>
              </c:pt>
              <c:pt idx="166">
                <c:v>-1.38</c:v>
              </c:pt>
              <c:pt idx="167">
                <c:v>-0.03</c:v>
              </c:pt>
              <c:pt idx="168">
                <c:v>-0.19</c:v>
              </c:pt>
              <c:pt idx="169">
                <c:v>-0.85</c:v>
              </c:pt>
              <c:pt idx="170">
                <c:v>-0.6</c:v>
              </c:pt>
              <c:pt idx="171">
                <c:v>1.0900000000000001</c:v>
              </c:pt>
              <c:pt idx="172">
                <c:v>0.56999999999999995</c:v>
              </c:pt>
              <c:pt idx="173">
                <c:v>-0.7</c:v>
              </c:pt>
              <c:pt idx="174">
                <c:v>0.31</c:v>
              </c:pt>
              <c:pt idx="175">
                <c:v>-1.03</c:v>
              </c:pt>
              <c:pt idx="176">
                <c:v>-0.59</c:v>
              </c:pt>
              <c:pt idx="177">
                <c:v>-0.28999999999999998</c:v>
              </c:pt>
              <c:pt idx="178">
                <c:v>-1.31</c:v>
              </c:pt>
              <c:pt idx="179">
                <c:v>-0.2</c:v>
              </c:pt>
              <c:pt idx="180">
                <c:v>1.45</c:v>
              </c:pt>
              <c:pt idx="181">
                <c:v>-0.45</c:v>
              </c:pt>
              <c:pt idx="182">
                <c:v>-1.61</c:v>
              </c:pt>
              <c:pt idx="183">
                <c:v>0.85</c:v>
              </c:pt>
              <c:pt idx="184">
                <c:v>-0.81</c:v>
              </c:pt>
              <c:pt idx="185">
                <c:v>0.44</c:v>
              </c:pt>
              <c:pt idx="186">
                <c:v>0.57999999999999996</c:v>
              </c:pt>
              <c:pt idx="187">
                <c:v>1.08</c:v>
              </c:pt>
              <c:pt idx="188">
                <c:v>0.88</c:v>
              </c:pt>
              <c:pt idx="189">
                <c:v>-0.6</c:v>
              </c:pt>
              <c:pt idx="190">
                <c:v>0.5</c:v>
              </c:pt>
              <c:pt idx="191">
                <c:v>-0.74</c:v>
              </c:pt>
              <c:pt idx="192">
                <c:v>-1.66</c:v>
              </c:pt>
              <c:pt idx="193">
                <c:v>-0.75</c:v>
              </c:pt>
              <c:pt idx="194">
                <c:v>-2.02</c:v>
              </c:pt>
              <c:pt idx="195">
                <c:v>0.16</c:v>
              </c:pt>
              <c:pt idx="196">
                <c:v>0.48</c:v>
              </c:pt>
              <c:pt idx="197">
                <c:v>-0.24</c:v>
              </c:pt>
              <c:pt idx="198">
                <c:v>-0.46</c:v>
              </c:pt>
              <c:pt idx="199">
                <c:v>0.08</c:v>
              </c:pt>
              <c:pt idx="200">
                <c:v>-0.08</c:v>
              </c:pt>
              <c:pt idx="201">
                <c:v>-0.52</c:v>
              </c:pt>
              <c:pt idx="202">
                <c:v>-0.56000000000000005</c:v>
              </c:pt>
              <c:pt idx="203">
                <c:v>0.6</c:v>
              </c:pt>
              <c:pt idx="204">
                <c:v>1.59</c:v>
              </c:pt>
              <c:pt idx="205">
                <c:v>0.09</c:v>
              </c:pt>
              <c:pt idx="206">
                <c:v>3.43</c:v>
              </c:pt>
              <c:pt idx="207">
                <c:v>-0.34</c:v>
              </c:pt>
              <c:pt idx="208">
                <c:v>2.0499999999999998</c:v>
              </c:pt>
              <c:pt idx="209">
                <c:v>4.3099999999999996</c:v>
              </c:pt>
              <c:pt idx="210">
                <c:v>0.31</c:v>
              </c:pt>
              <c:pt idx="211">
                <c:v>-0.67</c:v>
              </c:pt>
              <c:pt idx="212">
                <c:v>0.76</c:v>
              </c:pt>
              <c:pt idx="213">
                <c:v>0.34</c:v>
              </c:pt>
              <c:pt idx="214">
                <c:v>-0.09</c:v>
              </c:pt>
              <c:pt idx="215">
                <c:v>1.0900000000000001</c:v>
              </c:pt>
              <c:pt idx="216">
                <c:v>0.35</c:v>
              </c:pt>
              <c:pt idx="217">
                <c:v>1.45</c:v>
              </c:pt>
              <c:pt idx="218">
                <c:v>2.2400000000000002</c:v>
              </c:pt>
              <c:pt idx="219">
                <c:v>-1.32</c:v>
              </c:pt>
              <c:pt idx="220">
                <c:v>1.01</c:v>
              </c:pt>
              <c:pt idx="221">
                <c:v>1.26</c:v>
              </c:pt>
              <c:pt idx="222">
                <c:v>0.28999999999999998</c:v>
              </c:pt>
              <c:pt idx="223">
                <c:v>-2.0499999999999998</c:v>
              </c:pt>
              <c:pt idx="224">
                <c:v>0.89</c:v>
              </c:pt>
              <c:pt idx="225">
                <c:v>-0.21</c:v>
              </c:pt>
              <c:pt idx="226">
                <c:v>1.44</c:v>
              </c:pt>
              <c:pt idx="227">
                <c:v>0.8</c:v>
              </c:pt>
              <c:pt idx="228">
                <c:v>2.0099999999999998</c:v>
              </c:pt>
              <c:pt idx="229">
                <c:v>0.25</c:v>
              </c:pt>
              <c:pt idx="230">
                <c:v>-0.44</c:v>
              </c:pt>
              <c:pt idx="231">
                <c:v>7.0000000000000007E-2</c:v>
              </c:pt>
              <c:pt idx="232">
                <c:v>0.33</c:v>
              </c:pt>
              <c:pt idx="233">
                <c:v>0.12</c:v>
              </c:pt>
              <c:pt idx="234">
                <c:v>-0.1</c:v>
              </c:pt>
              <c:pt idx="235">
                <c:v>-5.44</c:v>
              </c:pt>
              <c:pt idx="236">
                <c:v>1.61</c:v>
              </c:pt>
              <c:pt idx="237">
                <c:v>-0.59</c:v>
              </c:pt>
              <c:pt idx="238">
                <c:v>2.5099999999999998</c:v>
              </c:pt>
              <c:pt idx="239">
                <c:v>2.4</c:v>
              </c:pt>
              <c:pt idx="240">
                <c:v>-2.2599999999999998</c:v>
              </c:pt>
              <c:pt idx="241">
                <c:v>0.64</c:v>
              </c:pt>
              <c:pt idx="242">
                <c:v>-0.86</c:v>
              </c:pt>
              <c:pt idx="243">
                <c:v>1.3</c:v>
              </c:pt>
              <c:pt idx="244">
                <c:v>2.62</c:v>
              </c:pt>
              <c:pt idx="245">
                <c:v>-0.95</c:v>
              </c:pt>
              <c:pt idx="246">
                <c:v>1.44</c:v>
              </c:pt>
              <c:pt idx="247">
                <c:v>1.5</c:v>
              </c:pt>
              <c:pt idx="248">
                <c:v>0</c:v>
              </c:pt>
              <c:pt idx="249">
                <c:v>0.22</c:v>
              </c:pt>
              <c:pt idx="250">
                <c:v>0.48</c:v>
              </c:pt>
              <c:pt idx="251">
                <c:v>-0.73</c:v>
              </c:pt>
              <c:pt idx="252">
                <c:v>-1.1000000000000001</c:v>
              </c:pt>
              <c:pt idx="253">
                <c:v>-0.59</c:v>
              </c:pt>
              <c:pt idx="254">
                <c:v>0.83</c:v>
              </c:pt>
              <c:pt idx="255">
                <c:v>-0.45</c:v>
              </c:pt>
              <c:pt idx="256">
                <c:v>-0.15</c:v>
              </c:pt>
              <c:pt idx="257">
                <c:v>-1.03</c:v>
              </c:pt>
              <c:pt idx="258">
                <c:v>0.25</c:v>
              </c:pt>
              <c:pt idx="259">
                <c:v>0.75</c:v>
              </c:pt>
              <c:pt idx="260">
                <c:v>-0.97</c:v>
              </c:pt>
              <c:pt idx="261">
                <c:v>-1.98</c:v>
              </c:pt>
              <c:pt idx="262">
                <c:v>-0.1</c:v>
              </c:pt>
              <c:pt idx="263">
                <c:v>0.75</c:v>
              </c:pt>
              <c:pt idx="264">
                <c:v>0.55000000000000004</c:v>
              </c:pt>
              <c:pt idx="265">
                <c:v>-0.3</c:v>
              </c:pt>
              <c:pt idx="266">
                <c:v>0.08</c:v>
              </c:pt>
              <c:pt idx="267">
                <c:v>0.92</c:v>
              </c:pt>
              <c:pt idx="268">
                <c:v>1.32</c:v>
              </c:pt>
              <c:pt idx="269">
                <c:v>0.12</c:v>
              </c:pt>
              <c:pt idx="270">
                <c:v>-0.09</c:v>
              </c:pt>
              <c:pt idx="271">
                <c:v>-0.56999999999999995</c:v>
              </c:pt>
              <c:pt idx="272">
                <c:v>0.95</c:v>
              </c:pt>
              <c:pt idx="273">
                <c:v>0.03</c:v>
              </c:pt>
              <c:pt idx="274">
                <c:v>-0.54</c:v>
              </c:pt>
              <c:pt idx="275">
                <c:v>-0.26</c:v>
              </c:pt>
              <c:pt idx="276">
                <c:v>-0.7</c:v>
              </c:pt>
              <c:pt idx="277">
                <c:v>-1.49</c:v>
              </c:pt>
              <c:pt idx="278">
                <c:v>1.52</c:v>
              </c:pt>
              <c:pt idx="279">
                <c:v>-0.63</c:v>
              </c:pt>
              <c:pt idx="280">
                <c:v>0.38</c:v>
              </c:pt>
              <c:pt idx="281">
                <c:v>0.28000000000000003</c:v>
              </c:pt>
              <c:pt idx="282">
                <c:v>0.16</c:v>
              </c:pt>
              <c:pt idx="283">
                <c:v>2.66</c:v>
              </c:pt>
              <c:pt idx="284">
                <c:v>-0.6</c:v>
              </c:pt>
              <c:pt idx="285">
                <c:v>0.65</c:v>
              </c:pt>
              <c:pt idx="286">
                <c:v>-0.02</c:v>
              </c:pt>
              <c:pt idx="287">
                <c:v>0.44</c:v>
              </c:pt>
              <c:pt idx="288">
                <c:v>1.45</c:v>
              </c:pt>
              <c:pt idx="289">
                <c:v>0.13</c:v>
              </c:pt>
              <c:pt idx="290">
                <c:v>-0.44</c:v>
              </c:pt>
              <c:pt idx="291">
                <c:v>-0.16</c:v>
              </c:pt>
              <c:pt idx="292">
                <c:v>-0.11</c:v>
              </c:pt>
              <c:pt idx="293">
                <c:v>0.17</c:v>
              </c:pt>
              <c:pt idx="294">
                <c:v>0.13</c:v>
              </c:pt>
              <c:pt idx="295">
                <c:v>-0.31</c:v>
              </c:pt>
              <c:pt idx="296">
                <c:v>0.15</c:v>
              </c:pt>
              <c:pt idx="297">
                <c:v>-0.13</c:v>
              </c:pt>
              <c:pt idx="298">
                <c:v>0.42</c:v>
              </c:pt>
              <c:pt idx="299">
                <c:v>0.01</c:v>
              </c:pt>
              <c:pt idx="300">
                <c:v>0.24</c:v>
              </c:pt>
              <c:pt idx="301">
                <c:v>0.56999999999999995</c:v>
              </c:pt>
              <c:pt idx="302">
                <c:v>0.36</c:v>
              </c:pt>
              <c:pt idx="303">
                <c:v>-0.15</c:v>
              </c:pt>
              <c:pt idx="304">
                <c:v>0.5</c:v>
              </c:pt>
              <c:pt idx="305">
                <c:v>7.0000000000000007E-2</c:v>
              </c:pt>
              <c:pt idx="306">
                <c:v>-1.04</c:v>
              </c:pt>
              <c:pt idx="307">
                <c:v>-1.46</c:v>
              </c:pt>
              <c:pt idx="308">
                <c:v>0.15</c:v>
              </c:pt>
              <c:pt idx="309">
                <c:v>0.48</c:v>
              </c:pt>
              <c:pt idx="310">
                <c:v>-1.61</c:v>
              </c:pt>
              <c:pt idx="311">
                <c:v>0.51</c:v>
              </c:pt>
              <c:pt idx="312">
                <c:v>1.68</c:v>
              </c:pt>
              <c:pt idx="313">
                <c:v>0.33</c:v>
              </c:pt>
              <c:pt idx="314">
                <c:v>0</c:v>
              </c:pt>
              <c:pt idx="315">
                <c:v>-0.75</c:v>
              </c:pt>
              <c:pt idx="316">
                <c:v>-0.93</c:v>
              </c:pt>
              <c:pt idx="317">
                <c:v>0.38</c:v>
              </c:pt>
              <c:pt idx="318">
                <c:v>-0.02</c:v>
              </c:pt>
              <c:pt idx="319">
                <c:v>1.1299999999999999</c:v>
              </c:pt>
              <c:pt idx="320">
                <c:v>0.87</c:v>
              </c:pt>
              <c:pt idx="321">
                <c:v>-0.46</c:v>
              </c:pt>
              <c:pt idx="322">
                <c:v>-2.14</c:v>
              </c:pt>
              <c:pt idx="323">
                <c:v>1.46</c:v>
              </c:pt>
              <c:pt idx="324">
                <c:v>0.83</c:v>
              </c:pt>
              <c:pt idx="325">
                <c:v>0.2</c:v>
              </c:pt>
              <c:pt idx="326">
                <c:v>-0.57999999999999996</c:v>
              </c:pt>
              <c:pt idx="327">
                <c:v>-0.45</c:v>
              </c:pt>
              <c:pt idx="328">
                <c:v>-1.51</c:v>
              </c:pt>
              <c:pt idx="329">
                <c:v>0.09</c:v>
              </c:pt>
              <c:pt idx="330">
                <c:v>-0.02</c:v>
              </c:pt>
              <c:pt idx="331">
                <c:v>1.1399999999999999</c:v>
              </c:pt>
              <c:pt idx="332">
                <c:v>-0.28999999999999998</c:v>
              </c:pt>
              <c:pt idx="333">
                <c:v>-0.49</c:v>
              </c:pt>
              <c:pt idx="334">
                <c:v>-0.14000000000000001</c:v>
              </c:pt>
              <c:pt idx="335">
                <c:v>-0.04</c:v>
              </c:pt>
              <c:pt idx="336">
                <c:v>1.08</c:v>
              </c:pt>
              <c:pt idx="337">
                <c:v>0.92</c:v>
              </c:pt>
              <c:pt idx="338">
                <c:v>-0.06</c:v>
              </c:pt>
              <c:pt idx="339">
                <c:v>0.73</c:v>
              </c:pt>
              <c:pt idx="340">
                <c:v>1.57</c:v>
              </c:pt>
              <c:pt idx="341">
                <c:v>-0.06</c:v>
              </c:pt>
              <c:pt idx="342">
                <c:v>-0.37</c:v>
              </c:pt>
              <c:pt idx="343">
                <c:v>7.0000000000000007E-2</c:v>
              </c:pt>
              <c:pt idx="344">
                <c:v>0.02</c:v>
              </c:pt>
              <c:pt idx="345">
                <c:v>0.83</c:v>
              </c:pt>
              <c:pt idx="346">
                <c:v>-0.06</c:v>
              </c:pt>
              <c:pt idx="347">
                <c:v>0.69</c:v>
              </c:pt>
              <c:pt idx="348">
                <c:v>-0.21</c:v>
              </c:pt>
              <c:pt idx="349">
                <c:v>-0.66</c:v>
              </c:pt>
              <c:pt idx="350">
                <c:v>0.15</c:v>
              </c:pt>
              <c:pt idx="351">
                <c:v>-0.44</c:v>
              </c:pt>
              <c:pt idx="352">
                <c:v>-0.28999999999999998</c:v>
              </c:pt>
              <c:pt idx="353">
                <c:v>-0.73</c:v>
              </c:pt>
              <c:pt idx="354">
                <c:v>-0.12</c:v>
              </c:pt>
              <c:pt idx="355">
                <c:v>-0.45</c:v>
              </c:pt>
              <c:pt idx="356">
                <c:v>-0.4</c:v>
              </c:pt>
              <c:pt idx="357">
                <c:v>-0.19</c:v>
              </c:pt>
              <c:pt idx="358">
                <c:v>-0.22</c:v>
              </c:pt>
              <c:pt idx="359">
                <c:v>0.78</c:v>
              </c:pt>
              <c:pt idx="360">
                <c:v>-0.23</c:v>
              </c:pt>
              <c:pt idx="361">
                <c:v>0.38</c:v>
              </c:pt>
              <c:pt idx="362">
                <c:v>-0.96</c:v>
              </c:pt>
              <c:pt idx="363">
                <c:v>0.05</c:v>
              </c:pt>
              <c:pt idx="364">
                <c:v>0.77</c:v>
              </c:pt>
              <c:pt idx="365">
                <c:v>-0.93</c:v>
              </c:pt>
              <c:pt idx="366">
                <c:v>-2.09</c:v>
              </c:pt>
              <c:pt idx="367">
                <c:v>0.55000000000000004</c:v>
              </c:pt>
              <c:pt idx="368">
                <c:v>-0.14000000000000001</c:v>
              </c:pt>
              <c:pt idx="369">
                <c:v>1.36</c:v>
              </c:pt>
              <c:pt idx="370">
                <c:v>-0.08</c:v>
              </c:pt>
              <c:pt idx="371">
                <c:v>0.15</c:v>
              </c:pt>
              <c:pt idx="372">
                <c:v>0.15</c:v>
              </c:pt>
              <c:pt idx="373">
                <c:v>-1.17</c:v>
              </c:pt>
              <c:pt idx="374">
                <c:v>-1.1000000000000001</c:v>
              </c:pt>
              <c:pt idx="375">
                <c:v>0.13</c:v>
              </c:pt>
              <c:pt idx="376">
                <c:v>0.75</c:v>
              </c:pt>
              <c:pt idx="377">
                <c:v>-0.47</c:v>
              </c:pt>
              <c:pt idx="378">
                <c:v>-0.48</c:v>
              </c:pt>
              <c:pt idx="379">
                <c:v>0.01</c:v>
              </c:pt>
              <c:pt idx="380">
                <c:v>-1.03</c:v>
              </c:pt>
              <c:pt idx="381">
                <c:v>0.21</c:v>
              </c:pt>
              <c:pt idx="382">
                <c:v>1.01</c:v>
              </c:pt>
              <c:pt idx="383">
                <c:v>0.35</c:v>
              </c:pt>
              <c:pt idx="384">
                <c:v>-1.18</c:v>
              </c:pt>
              <c:pt idx="385">
                <c:v>-0.39</c:v>
              </c:pt>
              <c:pt idx="386">
                <c:v>1.21</c:v>
              </c:pt>
              <c:pt idx="387">
                <c:v>0.16</c:v>
              </c:pt>
              <c:pt idx="388">
                <c:v>-0.64</c:v>
              </c:pt>
              <c:pt idx="389">
                <c:v>-0.28999999999999998</c:v>
              </c:pt>
              <c:pt idx="390">
                <c:v>0.19</c:v>
              </c:pt>
              <c:pt idx="391">
                <c:v>0.85</c:v>
              </c:pt>
              <c:pt idx="392">
                <c:v>0.5</c:v>
              </c:pt>
              <c:pt idx="393">
                <c:v>-0.49</c:v>
              </c:pt>
              <c:pt idx="394">
                <c:v>0.57999999999999996</c:v>
              </c:pt>
              <c:pt idx="395">
                <c:v>1.86</c:v>
              </c:pt>
              <c:pt idx="396">
                <c:v>0.31</c:v>
              </c:pt>
              <c:pt idx="397">
                <c:v>0.85</c:v>
              </c:pt>
              <c:pt idx="398">
                <c:v>0.09</c:v>
              </c:pt>
              <c:pt idx="399">
                <c:v>0.57999999999999996</c:v>
              </c:pt>
              <c:pt idx="400">
                <c:v>1.4</c:v>
              </c:pt>
              <c:pt idx="401">
                <c:v>0.3</c:v>
              </c:pt>
              <c:pt idx="402">
                <c:v>-0.26</c:v>
              </c:pt>
              <c:pt idx="403">
                <c:v>0.81</c:v>
              </c:pt>
              <c:pt idx="404">
                <c:v>0.16</c:v>
              </c:pt>
              <c:pt idx="405">
                <c:v>-0.12</c:v>
              </c:pt>
              <c:pt idx="406">
                <c:v>-0.72</c:v>
              </c:pt>
              <c:pt idx="407">
                <c:v>0.24</c:v>
              </c:pt>
              <c:pt idx="408">
                <c:v>-0.69</c:v>
              </c:pt>
              <c:pt idx="409">
                <c:v>0.38</c:v>
              </c:pt>
              <c:pt idx="410">
                <c:v>-0.1</c:v>
              </c:pt>
              <c:pt idx="411">
                <c:v>-0.61</c:v>
              </c:pt>
              <c:pt idx="412">
                <c:v>0.26</c:v>
              </c:pt>
              <c:pt idx="413">
                <c:v>0.22</c:v>
              </c:pt>
              <c:pt idx="414">
                <c:v>-0.37</c:v>
              </c:pt>
              <c:pt idx="415">
                <c:v>-1.39</c:v>
              </c:pt>
              <c:pt idx="416">
                <c:v>0.74</c:v>
              </c:pt>
              <c:pt idx="417">
                <c:v>0.28999999999999998</c:v>
              </c:pt>
              <c:pt idx="418">
                <c:v>0.71</c:v>
              </c:pt>
              <c:pt idx="419">
                <c:v>-0.68</c:v>
              </c:pt>
              <c:pt idx="420">
                <c:v>-0.22</c:v>
              </c:pt>
              <c:pt idx="421">
                <c:v>0.03</c:v>
              </c:pt>
              <c:pt idx="422">
                <c:v>-0.7</c:v>
              </c:pt>
            </c:numLit>
          </c:xVal>
          <c:yVal>
            <c:numLit>
              <c:formatCode>General</c:formatCode>
              <c:ptCount val="423"/>
              <c:pt idx="0">
                <c:v>2.1039870275671815</c:v>
              </c:pt>
              <c:pt idx="1">
                <c:v>2.2766181010820512</c:v>
              </c:pt>
              <c:pt idx="2">
                <c:v>3.2560760917424232</c:v>
              </c:pt>
              <c:pt idx="3">
                <c:v>-0.8515240700654001</c:v>
              </c:pt>
              <c:pt idx="4">
                <c:v>1.096494522284166</c:v>
              </c:pt>
              <c:pt idx="5">
                <c:v>-1.1620199340284243</c:v>
              </c:pt>
              <c:pt idx="6">
                <c:v>-1.1286282012451272</c:v>
              </c:pt>
              <c:pt idx="7">
                <c:v>-0.44341797777810205</c:v>
              </c:pt>
              <c:pt idx="8">
                <c:v>-1.1270113841889366</c:v>
              </c:pt>
              <c:pt idx="9">
                <c:v>-0.59035351361291333</c:v>
              </c:pt>
              <c:pt idx="10">
                <c:v>-0.1148118534374869</c:v>
              </c:pt>
              <c:pt idx="11">
                <c:v>-0.36508289561940876</c:v>
              </c:pt>
              <c:pt idx="12">
                <c:v>1.4839800678950441</c:v>
              </c:pt>
              <c:pt idx="13">
                <c:v>1.7160475940420992</c:v>
              </c:pt>
              <c:pt idx="14">
                <c:v>-0.49798604640164412</c:v>
              </c:pt>
              <c:pt idx="15">
                <c:v>-0.98920933077477924</c:v>
              </c:pt>
              <c:pt idx="16">
                <c:v>-0.73990748402810858</c:v>
              </c:pt>
              <c:pt idx="17">
                <c:v>-8.0726856125792779E-2</c:v>
              </c:pt>
              <c:pt idx="18">
                <c:v>1.5152144507036398</c:v>
              </c:pt>
              <c:pt idx="19">
                <c:v>-1.5370804302646284</c:v>
              </c:pt>
              <c:pt idx="20">
                <c:v>6.5760056253404142E-2</c:v>
              </c:pt>
              <c:pt idx="21">
                <c:v>0.28745408118862481</c:v>
              </c:pt>
              <c:pt idx="22">
                <c:v>0.41111310013317515</c:v>
              </c:pt>
              <c:pt idx="23">
                <c:v>-1.4383801463409893</c:v>
              </c:pt>
              <c:pt idx="24">
                <c:v>-0.67148514458072317</c:v>
              </c:pt>
              <c:pt idx="25">
                <c:v>1.0259917150185207</c:v>
              </c:pt>
              <c:pt idx="26">
                <c:v>-0.5056685151751672</c:v>
              </c:pt>
              <c:pt idx="27">
                <c:v>-0.16975593925149624</c:v>
              </c:pt>
              <c:pt idx="28">
                <c:v>-0.76287607376586541</c:v>
              </c:pt>
              <c:pt idx="29">
                <c:v>3.6070949283332099E-2</c:v>
              </c:pt>
              <c:pt idx="30">
                <c:v>0.56188224325846148</c:v>
              </c:pt>
              <c:pt idx="31">
                <c:v>-6.4798414011084618E-2</c:v>
              </c:pt>
              <c:pt idx="32">
                <c:v>0.59411170466434926</c:v>
              </c:pt>
              <c:pt idx="33">
                <c:v>3.6425290157629826</c:v>
              </c:pt>
              <c:pt idx="34">
                <c:v>2.9583875902057066</c:v>
              </c:pt>
              <c:pt idx="35">
                <c:v>-0.8845745724171572</c:v>
              </c:pt>
              <c:pt idx="36">
                <c:v>1.2771795150113401</c:v>
              </c:pt>
              <c:pt idx="37">
                <c:v>-0.89765482915104022</c:v>
              </c:pt>
              <c:pt idx="38">
                <c:v>4.2537982400337029</c:v>
              </c:pt>
              <c:pt idx="39">
                <c:v>-2.1257815688524389</c:v>
              </c:pt>
              <c:pt idx="40">
                <c:v>-1.4684534918162697</c:v>
              </c:pt>
              <c:pt idx="41">
                <c:v>1.1245728021254093</c:v>
              </c:pt>
              <c:pt idx="42">
                <c:v>-3.2263066729472101E-3</c:v>
              </c:pt>
              <c:pt idx="43">
                <c:v>-3.3934000171167495</c:v>
              </c:pt>
              <c:pt idx="44">
                <c:v>-2.4142565020164684</c:v>
              </c:pt>
              <c:pt idx="45">
                <c:v>-1.3650620900074002</c:v>
              </c:pt>
              <c:pt idx="46">
                <c:v>-14.927342432132418</c:v>
              </c:pt>
              <c:pt idx="47">
                <c:v>0.20643761663513138</c:v>
              </c:pt>
              <c:pt idx="48">
                <c:v>4.838497915959441</c:v>
              </c:pt>
              <c:pt idx="49">
                <c:v>4.7121420550029942</c:v>
              </c:pt>
              <c:pt idx="50">
                <c:v>4.0288773013056156</c:v>
              </c:pt>
              <c:pt idx="51">
                <c:v>3.3465283855610846</c:v>
              </c:pt>
              <c:pt idx="52">
                <c:v>0.41896380651733955</c:v>
              </c:pt>
              <c:pt idx="53">
                <c:v>0.30463271291842209</c:v>
              </c:pt>
              <c:pt idx="54">
                <c:v>-2.3205298240926169</c:v>
              </c:pt>
              <c:pt idx="55">
                <c:v>4.1972450782372572</c:v>
              </c:pt>
              <c:pt idx="56">
                <c:v>4.2933505122011857</c:v>
              </c:pt>
              <c:pt idx="57">
                <c:v>5.234417090338165</c:v>
              </c:pt>
              <c:pt idx="58">
                <c:v>1.9361937369801332</c:v>
              </c:pt>
              <c:pt idx="59">
                <c:v>-1.422606504761768</c:v>
              </c:pt>
              <c:pt idx="60">
                <c:v>-4.9134284707302616</c:v>
              </c:pt>
              <c:pt idx="61">
                <c:v>-1.8967093393027972</c:v>
              </c:pt>
              <c:pt idx="62">
                <c:v>1.4784729675111912</c:v>
              </c:pt>
              <c:pt idx="63">
                <c:v>0.75062871977225365</c:v>
              </c:pt>
              <c:pt idx="64">
                <c:v>7.7192538822030397</c:v>
              </c:pt>
              <c:pt idx="65">
                <c:v>5.133442618200549</c:v>
              </c:pt>
              <c:pt idx="66">
                <c:v>-0.96129027228080322</c:v>
              </c:pt>
              <c:pt idx="67">
                <c:v>-4.8765718990187477</c:v>
              </c:pt>
              <c:pt idx="68">
                <c:v>-1.190085810328342</c:v>
              </c:pt>
              <c:pt idx="69">
                <c:v>-1.1802604513867792</c:v>
              </c:pt>
              <c:pt idx="70">
                <c:v>-1.607872915174706</c:v>
              </c:pt>
              <c:pt idx="71">
                <c:v>-1.3499864627306151</c:v>
              </c:pt>
              <c:pt idx="72">
                <c:v>0.72663915051698913</c:v>
              </c:pt>
              <c:pt idx="73">
                <c:v>-2.5252400161698532</c:v>
              </c:pt>
              <c:pt idx="74">
                <c:v>-1.2351506654822444</c:v>
              </c:pt>
              <c:pt idx="75">
                <c:v>7.401419855238478E-2</c:v>
              </c:pt>
              <c:pt idx="76">
                <c:v>-2.1486428378289522</c:v>
              </c:pt>
              <c:pt idx="77">
                <c:v>-3.1193108236714382</c:v>
              </c:pt>
              <c:pt idx="78">
                <c:v>0.40754906939569469</c:v>
              </c:pt>
              <c:pt idx="79">
                <c:v>2.164308887744828</c:v>
              </c:pt>
              <c:pt idx="80">
                <c:v>-0.88731677667736375</c:v>
              </c:pt>
              <c:pt idx="81">
                <c:v>-2.2404023887334414</c:v>
              </c:pt>
              <c:pt idx="82">
                <c:v>0.722723159993512</c:v>
              </c:pt>
              <c:pt idx="83">
                <c:v>2.4930360141155283</c:v>
              </c:pt>
              <c:pt idx="84">
                <c:v>0.9159708876037076</c:v>
              </c:pt>
              <c:pt idx="85">
                <c:v>-1.427325642481625E-2</c:v>
              </c:pt>
              <c:pt idx="86">
                <c:v>2.097670487651961</c:v>
              </c:pt>
              <c:pt idx="87">
                <c:v>-1.4706257741397741</c:v>
              </c:pt>
              <c:pt idx="88">
                <c:v>0.87285140994654453</c:v>
              </c:pt>
              <c:pt idx="89">
                <c:v>-0.15388462320822938</c:v>
              </c:pt>
              <c:pt idx="90">
                <c:v>4.7735105141647471E-2</c:v>
              </c:pt>
              <c:pt idx="91">
                <c:v>-2.5630872931737991E-2</c:v>
              </c:pt>
              <c:pt idx="92">
                <c:v>0.83447425618276116</c:v>
              </c:pt>
              <c:pt idx="93">
                <c:v>-0.97373860177719829</c:v>
              </c:pt>
              <c:pt idx="94">
                <c:v>-0.52878144548927086</c:v>
              </c:pt>
              <c:pt idx="95">
                <c:v>0.83742309428208372</c:v>
              </c:pt>
              <c:pt idx="96">
                <c:v>-1.7067491378717625</c:v>
              </c:pt>
              <c:pt idx="97">
                <c:v>-0.28512204668934693</c:v>
              </c:pt>
              <c:pt idx="98">
                <c:v>-9.5519548039976865E-2</c:v>
              </c:pt>
              <c:pt idx="99">
                <c:v>-1.5545330384944525</c:v>
              </c:pt>
              <c:pt idx="100">
                <c:v>-1.9820060787420655</c:v>
              </c:pt>
              <c:pt idx="101">
                <c:v>-0.50869721291034642</c:v>
              </c:pt>
              <c:pt idx="102">
                <c:v>0.49502223349509045</c:v>
              </c:pt>
              <c:pt idx="103">
                <c:v>0.68932307466711684</c:v>
              </c:pt>
              <c:pt idx="104">
                <c:v>-0.78272763223798814</c:v>
              </c:pt>
              <c:pt idx="105">
                <c:v>1.6761318595716865</c:v>
              </c:pt>
              <c:pt idx="106">
                <c:v>2.9039208426174987</c:v>
              </c:pt>
              <c:pt idx="107">
                <c:v>-1.5261581368790407</c:v>
              </c:pt>
              <c:pt idx="108">
                <c:v>-0.3115703707839671</c:v>
              </c:pt>
              <c:pt idx="109">
                <c:v>0.12636493176947772</c:v>
              </c:pt>
              <c:pt idx="110">
                <c:v>-1.9015201819078527</c:v>
              </c:pt>
              <c:pt idx="111">
                <c:v>1.8254770281051833</c:v>
              </c:pt>
              <c:pt idx="112">
                <c:v>1.6816823152975595</c:v>
              </c:pt>
              <c:pt idx="113">
                <c:v>-0.84814923559801725</c:v>
              </c:pt>
              <c:pt idx="114">
                <c:v>-0.34407358708617253</c:v>
              </c:pt>
              <c:pt idx="115">
                <c:v>1.5469335318290689</c:v>
              </c:pt>
              <c:pt idx="116">
                <c:v>2.442726634986486</c:v>
              </c:pt>
              <c:pt idx="117">
                <c:v>0.25815605967834276</c:v>
              </c:pt>
              <c:pt idx="118">
                <c:v>-0.99277578896898566</c:v>
              </c:pt>
              <c:pt idx="119">
                <c:v>9.1053281988527912E-2</c:v>
              </c:pt>
              <c:pt idx="120">
                <c:v>-1.1015030703489688</c:v>
              </c:pt>
              <c:pt idx="121">
                <c:v>0.74143573192907986</c:v>
              </c:pt>
              <c:pt idx="122">
                <c:v>0.44190925549081828</c:v>
              </c:pt>
              <c:pt idx="123">
                <c:v>0.98193556697201334</c:v>
              </c:pt>
              <c:pt idx="124">
                <c:v>-1.0769820389912375</c:v>
              </c:pt>
              <c:pt idx="125">
                <c:v>0.83734416754353402</c:v>
              </c:pt>
              <c:pt idx="126">
                <c:v>2.4699164395994089</c:v>
              </c:pt>
              <c:pt idx="127">
                <c:v>-0.83146130105645977</c:v>
              </c:pt>
              <c:pt idx="128">
                <c:v>-0.94577089991867669</c:v>
              </c:pt>
              <c:pt idx="129">
                <c:v>-1.0719791655270596</c:v>
              </c:pt>
              <c:pt idx="130">
                <c:v>-1.1638968239909488</c:v>
              </c:pt>
              <c:pt idx="131">
                <c:v>1.4774284717454307</c:v>
              </c:pt>
              <c:pt idx="132">
                <c:v>0.69469202305548539</c:v>
              </c:pt>
              <c:pt idx="133">
                <c:v>-0.65010525522800655</c:v>
              </c:pt>
              <c:pt idx="134">
                <c:v>0.1848675193302165</c:v>
              </c:pt>
              <c:pt idx="135">
                <c:v>-0.51412199893693211</c:v>
              </c:pt>
              <c:pt idx="136">
                <c:v>2.7572843239522093</c:v>
              </c:pt>
              <c:pt idx="137">
                <c:v>4.3280449715614955E-2</c:v>
              </c:pt>
              <c:pt idx="138">
                <c:v>0.39838696705014331</c:v>
              </c:pt>
              <c:pt idx="139">
                <c:v>-1.3294105302527612</c:v>
              </c:pt>
              <c:pt idx="140">
                <c:v>0.26159776165013732</c:v>
              </c:pt>
              <c:pt idx="141">
                <c:v>0.9212735169161701</c:v>
              </c:pt>
              <c:pt idx="142">
                <c:v>1.3786984539504887</c:v>
              </c:pt>
              <c:pt idx="143">
                <c:v>-0.55044302744898521</c:v>
              </c:pt>
              <c:pt idx="144">
                <c:v>-2.2382414634844578</c:v>
              </c:pt>
              <c:pt idx="145">
                <c:v>2.005379111220035</c:v>
              </c:pt>
              <c:pt idx="146">
                <c:v>-0.22275771505811726</c:v>
              </c:pt>
              <c:pt idx="147">
                <c:v>-0.41510000875192665</c:v>
              </c:pt>
              <c:pt idx="148">
                <c:v>-1.0586476278599717</c:v>
              </c:pt>
              <c:pt idx="149">
                <c:v>-2.1109698544438049</c:v>
              </c:pt>
              <c:pt idx="150">
                <c:v>1.0474039881903918</c:v>
              </c:pt>
              <c:pt idx="151">
                <c:v>0.61250079152548431</c:v>
              </c:pt>
              <c:pt idx="152">
                <c:v>1.2763572869933961</c:v>
              </c:pt>
              <c:pt idx="153">
                <c:v>-0.90037262370381266</c:v>
              </c:pt>
              <c:pt idx="154">
                <c:v>0.14184382887956226</c:v>
              </c:pt>
              <c:pt idx="155">
                <c:v>-1.4829450108348055</c:v>
              </c:pt>
              <c:pt idx="156">
                <c:v>0.45513074705887313</c:v>
              </c:pt>
              <c:pt idx="157">
                <c:v>-1.0901828676265728</c:v>
              </c:pt>
              <c:pt idx="158">
                <c:v>1.4915835090727234</c:v>
              </c:pt>
              <c:pt idx="159">
                <c:v>-1.3103966227721506</c:v>
              </c:pt>
              <c:pt idx="160">
                <c:v>0.27142523897692022</c:v>
              </c:pt>
              <c:pt idx="161">
                <c:v>-0.98929318835935143</c:v>
              </c:pt>
              <c:pt idx="162">
                <c:v>-0.77391834384391167</c:v>
              </c:pt>
              <c:pt idx="163">
                <c:v>1.2171591466235592</c:v>
              </c:pt>
              <c:pt idx="164">
                <c:v>-0.32822007452805968</c:v>
              </c:pt>
              <c:pt idx="165">
                <c:v>-0.96465093475755515</c:v>
              </c:pt>
              <c:pt idx="166">
                <c:v>-0.96253421998022426</c:v>
              </c:pt>
              <c:pt idx="167">
                <c:v>0.76698992351266959</c:v>
              </c:pt>
              <c:pt idx="168">
                <c:v>0.26159776165013732</c:v>
              </c:pt>
              <c:pt idx="169">
                <c:v>0.41406380723973457</c:v>
              </c:pt>
              <c:pt idx="170">
                <c:v>0.79688748973454127</c:v>
              </c:pt>
              <c:pt idx="171">
                <c:v>-0.69526494344960488</c:v>
              </c:pt>
              <c:pt idx="172">
                <c:v>-0.73064661235997719</c:v>
              </c:pt>
              <c:pt idx="173">
                <c:v>2.3458856763110867</c:v>
              </c:pt>
              <c:pt idx="174">
                <c:v>-1.7897959882737051</c:v>
              </c:pt>
              <c:pt idx="175">
                <c:v>0.64906905371581447</c:v>
              </c:pt>
              <c:pt idx="176">
                <c:v>-1.3590255001490505</c:v>
              </c:pt>
              <c:pt idx="177">
                <c:v>-1.7976247899831841</c:v>
              </c:pt>
              <c:pt idx="178">
                <c:v>-1.2612219982532604</c:v>
              </c:pt>
              <c:pt idx="179">
                <c:v>0.27465360867658617</c:v>
              </c:pt>
              <c:pt idx="180">
                <c:v>1.1973619262355986</c:v>
              </c:pt>
              <c:pt idx="181">
                <c:v>-0.14521887237860975</c:v>
              </c:pt>
              <c:pt idx="182">
                <c:v>-1.6438704568347235</c:v>
              </c:pt>
              <c:pt idx="183">
                <c:v>2.0287896708994539</c:v>
              </c:pt>
              <c:pt idx="184">
                <c:v>-1.2016669954373054</c:v>
              </c:pt>
              <c:pt idx="185">
                <c:v>-0.56092060101614194</c:v>
              </c:pt>
              <c:pt idx="186">
                <c:v>1.5818789359624112</c:v>
              </c:pt>
              <c:pt idx="187">
                <c:v>-1.3964948107088702</c:v>
              </c:pt>
              <c:pt idx="188">
                <c:v>-1.1353778701798927</c:v>
              </c:pt>
              <c:pt idx="189">
                <c:v>1.5544632473102988</c:v>
              </c:pt>
              <c:pt idx="190">
                <c:v>2.3682631138176458</c:v>
              </c:pt>
              <c:pt idx="191">
                <c:v>-1.9400386810922547</c:v>
              </c:pt>
              <c:pt idx="192">
                <c:v>1.4289275752900019</c:v>
              </c:pt>
              <c:pt idx="193">
                <c:v>0.23514943755551687</c:v>
              </c:pt>
              <c:pt idx="194">
                <c:v>1.8874589888643274</c:v>
              </c:pt>
              <c:pt idx="195">
                <c:v>-0.96458765350634268</c:v>
              </c:pt>
              <c:pt idx="196">
                <c:v>-0.61314398912193735</c:v>
              </c:pt>
              <c:pt idx="197">
                <c:v>0.32687699678238163</c:v>
              </c:pt>
              <c:pt idx="198">
                <c:v>0.614105631364257</c:v>
              </c:pt>
              <c:pt idx="199">
                <c:v>-0.86610390651359481</c:v>
              </c:pt>
              <c:pt idx="200">
                <c:v>-1.4445165556408004</c:v>
              </c:pt>
              <c:pt idx="201">
                <c:v>-0.89486087377863688</c:v>
              </c:pt>
              <c:pt idx="202">
                <c:v>0.74466410162874586</c:v>
              </c:pt>
              <c:pt idx="203">
                <c:v>-0.76981415343932391</c:v>
              </c:pt>
              <c:pt idx="204">
                <c:v>3.5828182812648182</c:v>
              </c:pt>
              <c:pt idx="205">
                <c:v>-0.86732473371638552</c:v>
              </c:pt>
              <c:pt idx="206">
                <c:v>0.15076575346025844</c:v>
              </c:pt>
              <c:pt idx="207">
                <c:v>0.45743546704687049</c:v>
              </c:pt>
              <c:pt idx="208">
                <c:v>-0.45702961933323438</c:v>
              </c:pt>
              <c:pt idx="209">
                <c:v>4.4584090457913081</c:v>
              </c:pt>
              <c:pt idx="210">
                <c:v>-0.39119458967230658</c:v>
              </c:pt>
              <c:pt idx="211">
                <c:v>-1.7261006660476368</c:v>
              </c:pt>
              <c:pt idx="212">
                <c:v>-0.30756676626519053</c:v>
              </c:pt>
              <c:pt idx="213">
                <c:v>-0.43036213075165325</c:v>
              </c:pt>
              <c:pt idx="214">
                <c:v>0.13103929138564852</c:v>
              </c:pt>
              <c:pt idx="215">
                <c:v>-7.621732440198592E-2</c:v>
              </c:pt>
              <c:pt idx="216">
                <c:v>-1.1013127146202073</c:v>
              </c:pt>
              <c:pt idx="217">
                <c:v>-0.55505783942920028</c:v>
              </c:pt>
              <c:pt idx="218">
                <c:v>2.9713798753995309</c:v>
              </c:pt>
              <c:pt idx="219">
                <c:v>0.50234057440429258</c:v>
              </c:pt>
              <c:pt idx="220">
                <c:v>2.4448961184762723</c:v>
              </c:pt>
              <c:pt idx="221">
                <c:v>-0.426680780076516</c:v>
              </c:pt>
              <c:pt idx="222">
                <c:v>-0.960320990857504</c:v>
              </c:pt>
              <c:pt idx="223">
                <c:v>-1.5016314578974375</c:v>
              </c:pt>
              <c:pt idx="224">
                <c:v>1.3515662827936585</c:v>
              </c:pt>
              <c:pt idx="225">
                <c:v>0.28770945570303502</c:v>
              </c:pt>
              <c:pt idx="226">
                <c:v>1.1822751841438484</c:v>
              </c:pt>
              <c:pt idx="227">
                <c:v>0.74421683502578118</c:v>
              </c:pt>
              <c:pt idx="228">
                <c:v>-2.0292932353314059</c:v>
              </c:pt>
              <c:pt idx="229">
                <c:v>-0.89089418959453814</c:v>
              </c:pt>
              <c:pt idx="230">
                <c:v>-1.1561921092002687</c:v>
              </c:pt>
              <c:pt idx="231">
                <c:v>1.1055776916251885</c:v>
              </c:pt>
              <c:pt idx="232">
                <c:v>-1.0021016053626313</c:v>
              </c:pt>
              <c:pt idx="233">
                <c:v>-0.73136879028742496</c:v>
              </c:pt>
              <c:pt idx="234">
                <c:v>1.3275270910748194</c:v>
              </c:pt>
              <c:pt idx="235">
                <c:v>1.852759555798956</c:v>
              </c:pt>
              <c:pt idx="236">
                <c:v>-0.23660285125880898</c:v>
              </c:pt>
              <c:pt idx="237">
                <c:v>-1.6404107815343321</c:v>
              </c:pt>
              <c:pt idx="238">
                <c:v>-0.77900888580161842</c:v>
              </c:pt>
              <c:pt idx="239">
                <c:v>-1.3016848000183037</c:v>
              </c:pt>
              <c:pt idx="240">
                <c:v>0.5832057151726735</c:v>
              </c:pt>
              <c:pt idx="241">
                <c:v>2.8364990438207345</c:v>
              </c:pt>
              <c:pt idx="242">
                <c:v>1.136339512422212</c:v>
              </c:pt>
              <c:pt idx="243">
                <c:v>-1.6837234452907455</c:v>
              </c:pt>
              <c:pt idx="244">
                <c:v>-4.5835658410172915</c:v>
              </c:pt>
              <c:pt idx="245">
                <c:v>3.0395564213745376</c:v>
              </c:pt>
              <c:pt idx="246">
                <c:v>-2.4513006252984564</c:v>
              </c:pt>
              <c:pt idx="247">
                <c:v>-1.3566050917020758</c:v>
              </c:pt>
              <c:pt idx="248">
                <c:v>0.59833198978503555</c:v>
              </c:pt>
              <c:pt idx="249">
                <c:v>1.4704940800773612</c:v>
              </c:pt>
              <c:pt idx="250">
                <c:v>1.1011417251637767</c:v>
              </c:pt>
              <c:pt idx="251">
                <c:v>-0.15698200453960098</c:v>
              </c:pt>
              <c:pt idx="252">
                <c:v>-0.25486561348846948</c:v>
              </c:pt>
              <c:pt idx="253">
                <c:v>-0.95027240353468223</c:v>
              </c:pt>
              <c:pt idx="254">
                <c:v>-4.5995103997535303</c:v>
              </c:pt>
              <c:pt idx="255">
                <c:v>0.6010497843378082</c:v>
              </c:pt>
              <c:pt idx="256">
                <c:v>-0.4003817240166338</c:v>
              </c:pt>
              <c:pt idx="257">
                <c:v>-1.7091957507048443</c:v>
              </c:pt>
              <c:pt idx="258">
                <c:v>0.95296327729651331</c:v>
              </c:pt>
              <c:pt idx="259">
                <c:v>-1.5906518588360572</c:v>
              </c:pt>
              <c:pt idx="260">
                <c:v>2.2092194493023909E-2</c:v>
              </c:pt>
              <c:pt idx="261">
                <c:v>0.68776635390677932</c:v>
              </c:pt>
              <c:pt idx="262">
                <c:v>-1.8039568096398506</c:v>
              </c:pt>
              <c:pt idx="263">
                <c:v>3.0078580749387771</c:v>
              </c:pt>
              <c:pt idx="264">
                <c:v>-1.978420268625551</c:v>
              </c:pt>
              <c:pt idx="265">
                <c:v>-0.88511050170408634</c:v>
              </c:pt>
              <c:pt idx="266">
                <c:v>-9.0910108063982378E-2</c:v>
              </c:pt>
              <c:pt idx="267">
                <c:v>0.77318305543980204</c:v>
              </c:pt>
              <c:pt idx="268">
                <c:v>1.495293065784562</c:v>
              </c:pt>
              <c:pt idx="269">
                <c:v>1.7202205410973028</c:v>
              </c:pt>
              <c:pt idx="270">
                <c:v>-0.47871680617532708</c:v>
              </c:pt>
              <c:pt idx="271">
                <c:v>-0.46927391637548033</c:v>
              </c:pt>
              <c:pt idx="272">
                <c:v>1.2577032503244061</c:v>
              </c:pt>
              <c:pt idx="273">
                <c:v>-2.5630872931737991E-2</c:v>
              </c:pt>
              <c:pt idx="274">
                <c:v>-0.49356880454536411</c:v>
              </c:pt>
              <c:pt idx="275">
                <c:v>-0.26050824168005798</c:v>
              </c:pt>
              <c:pt idx="276">
                <c:v>-0.30712194123553782</c:v>
              </c:pt>
              <c:pt idx="277">
                <c:v>1.9588578750884913</c:v>
              </c:pt>
              <c:pt idx="278">
                <c:v>-0.72095207987262078</c:v>
              </c:pt>
              <c:pt idx="279">
                <c:v>-1.6330807716552478</c:v>
              </c:pt>
              <c:pt idx="280">
                <c:v>0.78323726595267795</c:v>
              </c:pt>
              <c:pt idx="281">
                <c:v>-0.35202704859295997</c:v>
              </c:pt>
              <c:pt idx="282">
                <c:v>-0.82035688427557341</c:v>
              </c:pt>
              <c:pt idx="283">
                <c:v>-0.31466455283747807</c:v>
              </c:pt>
              <c:pt idx="284">
                <c:v>-1.6421369005093611</c:v>
              </c:pt>
              <c:pt idx="285">
                <c:v>0.41490661142843166</c:v>
              </c:pt>
              <c:pt idx="286">
                <c:v>3.7433520659042103</c:v>
              </c:pt>
              <c:pt idx="287">
                <c:v>-2.3466348867304276</c:v>
              </c:pt>
              <c:pt idx="288">
                <c:v>-1.2735005446268723</c:v>
              </c:pt>
              <c:pt idx="289">
                <c:v>-0.15618934319622679</c:v>
              </c:pt>
              <c:pt idx="290">
                <c:v>1.1904035758655762</c:v>
              </c:pt>
              <c:pt idx="291">
                <c:v>-0.97517456984837092</c:v>
              </c:pt>
              <c:pt idx="292">
                <c:v>-1.0549702266826659</c:v>
              </c:pt>
              <c:pt idx="293">
                <c:v>-0.82190966381735975</c:v>
              </c:pt>
              <c:pt idx="294">
                <c:v>-0.15618934319622679</c:v>
              </c:pt>
              <c:pt idx="295">
                <c:v>0.41826792596752382</c:v>
              </c:pt>
              <c:pt idx="296">
                <c:v>-0.1823010372491245</c:v>
              </c:pt>
              <c:pt idx="297">
                <c:v>-0.43402127112583988</c:v>
              </c:pt>
              <c:pt idx="298">
                <c:v>-0.53480890696324412</c:v>
              </c:pt>
              <c:pt idx="299">
                <c:v>4.8082112115975864E-4</c:v>
              </c:pt>
              <c:pt idx="300">
                <c:v>-0.29980366048716439</c:v>
              </c:pt>
              <c:pt idx="301">
                <c:v>0.51158941248474321</c:v>
              </c:pt>
              <c:pt idx="302">
                <c:v>-0.45647382480455095</c:v>
              </c:pt>
              <c:pt idx="303">
                <c:v>0.82287130605967929</c:v>
              </c:pt>
              <c:pt idx="304">
                <c:v>-1.2490117807358108</c:v>
              </c:pt>
              <c:pt idx="305">
                <c:v>-0.69135119355287089</c:v>
              </c:pt>
              <c:pt idx="306">
                <c:v>0.13677685766372405</c:v>
              </c:pt>
              <c:pt idx="307">
                <c:v>0.66969033400914446</c:v>
              </c:pt>
              <c:pt idx="308">
                <c:v>-1.4481238220592512</c:v>
              </c:pt>
              <c:pt idx="309">
                <c:v>2.788165190370373E-2</c:v>
              </c:pt>
              <c:pt idx="310">
                <c:v>1.4785853642466424</c:v>
              </c:pt>
              <c:pt idx="311">
                <c:v>1.2707653928756391</c:v>
              </c:pt>
              <c:pt idx="312">
                <c:v>-2.1798456322958026</c:v>
              </c:pt>
              <c:pt idx="313">
                <c:v>-0.41730628372520434</c:v>
              </c:pt>
              <c:pt idx="314">
                <c:v>-1.2443249670725172</c:v>
              </c:pt>
              <c:pt idx="315">
                <c:v>0.3557825199720388</c:v>
              </c:pt>
              <c:pt idx="316">
                <c:v>0.58670480058171315</c:v>
              </c:pt>
              <c:pt idx="317">
                <c:v>-0.48258551885744871</c:v>
              </c:pt>
              <c:pt idx="318">
                <c:v>0.68480965252308701</c:v>
              </c:pt>
              <c:pt idx="319">
                <c:v>-0.82074840481547329</c:v>
              </c:pt>
              <c:pt idx="320">
                <c:v>2.0623913526427349</c:v>
              </c:pt>
              <c:pt idx="321">
                <c:v>-0.62046226987031083</c:v>
              </c:pt>
              <c:pt idx="322">
                <c:v>1.5574879318076684</c:v>
              </c:pt>
              <c:pt idx="323">
                <c:v>-1.259705605308864</c:v>
              </c:pt>
              <c:pt idx="324">
                <c:v>0.81669381778254047</c:v>
              </c:pt>
              <c:pt idx="325">
                <c:v>-0.24758027238136893</c:v>
              </c:pt>
              <c:pt idx="326">
                <c:v>0.15349184506435953</c:v>
              </c:pt>
              <c:pt idx="327">
                <c:v>-0.6411862405069122</c:v>
              </c:pt>
              <c:pt idx="328">
                <c:v>2.6139003867514519</c:v>
              </c:pt>
              <c:pt idx="329">
                <c:v>0.52103404490956873</c:v>
              </c:pt>
              <c:pt idx="330">
                <c:v>-1.202587662644214</c:v>
              </c:pt>
              <c:pt idx="331">
                <c:v>-0.8458990752575003</c:v>
              </c:pt>
              <c:pt idx="332">
                <c:v>-0.23284376808537399</c:v>
              </c:pt>
              <c:pt idx="333">
                <c:v>-1.2335192803865851</c:v>
              </c:pt>
              <c:pt idx="334">
                <c:v>-1.0857327555333893</c:v>
              </c:pt>
              <c:pt idx="335">
                <c:v>-0.58359059309724515</c:v>
              </c:pt>
              <c:pt idx="336">
                <c:v>-8.9305268225210011E-2</c:v>
              </c:pt>
              <c:pt idx="337">
                <c:v>-1.1876012582856881</c:v>
              </c:pt>
              <c:pt idx="338">
                <c:v>1.382194330951463</c:v>
              </c:pt>
              <c:pt idx="339">
                <c:v>-0.30259748962392363</c:v>
              </c:pt>
              <c:pt idx="340">
                <c:v>3.0270598242356415</c:v>
              </c:pt>
              <c:pt idx="341">
                <c:v>9.1871750306301889E-2</c:v>
              </c:pt>
              <c:pt idx="342">
                <c:v>-0.10580663042799987</c:v>
              </c:pt>
              <c:pt idx="343">
                <c:v>-7.7854261037533512E-2</c:v>
              </c:pt>
              <c:pt idx="344">
                <c:v>-1.8307568440871071</c:v>
              </c:pt>
              <c:pt idx="345">
                <c:v>-0.45281468443036432</c:v>
              </c:pt>
              <c:pt idx="346">
                <c:v>9.1871750306301889E-2</c:v>
              </c:pt>
              <c:pt idx="347">
                <c:v>0.95317402086864855</c:v>
              </c:pt>
              <c:pt idx="348">
                <c:v>0.28770945570303502</c:v>
              </c:pt>
              <c:pt idx="349">
                <c:v>-0.93200634376941605</c:v>
              </c:pt>
              <c:pt idx="350">
                <c:v>1.0446928277815504</c:v>
              </c:pt>
              <c:pt idx="351">
                <c:v>-1.8066668749246784E-2</c:v>
              </c:pt>
              <c:pt idx="352">
                <c:v>-2.0468681583292763</c:v>
              </c:pt>
              <c:pt idx="353">
                <c:v>0.34161350107837662</c:v>
              </c:pt>
              <c:pt idx="354">
                <c:v>0.79913765007505799</c:v>
              </c:pt>
              <c:pt idx="355">
                <c:v>0.6010497843378082</c:v>
              </c:pt>
              <c:pt idx="356">
                <c:v>0.53577054920556377</c:v>
              </c:pt>
              <c:pt idx="357">
                <c:v>-0.36340223834986268</c:v>
              </c:pt>
              <c:pt idx="358">
                <c:v>0.30076530272948393</c:v>
              </c:pt>
              <c:pt idx="359">
                <c:v>-1.6337502175254666</c:v>
              </c:pt>
              <c:pt idx="360">
                <c:v>-0.31909024264913055</c:v>
              </c:pt>
              <c:pt idx="361">
                <c:v>-1.1195281940166844</c:v>
              </c:pt>
              <c:pt idx="362">
                <c:v>0.62587234166105954</c:v>
              </c:pt>
              <c:pt idx="363">
                <c:v>0.59341872333794488</c:v>
              </c:pt>
              <c:pt idx="364">
                <c:v>-0.9917635528889549</c:v>
              </c:pt>
              <c:pt idx="365">
                <c:v>0.58670480058171315</c:v>
              </c:pt>
              <c:pt idx="366">
                <c:v>-1.1287590452600602</c:v>
              </c:pt>
              <c:pt idx="367">
                <c:v>-0.70453491830707959</c:v>
              </c:pt>
              <c:pt idx="368">
                <c:v>-0.47482241307942252</c:v>
              </c:pt>
              <c:pt idx="369">
                <c:v>0.26496849957758828</c:v>
              </c:pt>
              <c:pt idx="370">
                <c:v>-0.54426821126993952</c:v>
              </c:pt>
              <c:pt idx="371">
                <c:v>-0.84896770391579113</c:v>
              </c:pt>
              <c:pt idx="372">
                <c:v>0.48883990234819097</c:v>
              </c:pt>
              <c:pt idx="373">
                <c:v>-1.1255958964245394</c:v>
              </c:pt>
              <c:pt idx="374">
                <c:v>-0.60511467949096032</c:v>
              </c:pt>
              <c:pt idx="375">
                <c:v>0.54311135610447248</c:v>
              </c:pt>
              <c:pt idx="376">
                <c:v>-0.27120741439161267</c:v>
              </c:pt>
              <c:pt idx="377">
                <c:v>-0.75214886643688039</c:v>
              </c:pt>
              <c:pt idx="378">
                <c:v>-5.9083373883544565E-2</c:v>
              </c:pt>
              <c:pt idx="379">
                <c:v>4.8082112115975864E-4</c:v>
              </c:pt>
              <c:pt idx="380">
                <c:v>-0.75438714446618516</c:v>
              </c:pt>
              <c:pt idx="381">
                <c:v>0.45878834102383687</c:v>
              </c:pt>
              <c:pt idx="382">
                <c:v>-0.59081816723801361</c:v>
              </c:pt>
              <c:pt idx="383">
                <c:v>-1.1526378359341305</c:v>
              </c:pt>
              <c:pt idx="384">
                <c:v>0.12555518869714732</c:v>
              </c:pt>
              <c:pt idx="385">
                <c:v>0.52271470217911487</c:v>
              </c:pt>
              <c:pt idx="386">
                <c:v>-1.5662208220527054</c:v>
              </c:pt>
              <c:pt idx="387">
                <c:v>0.52928079688384688</c:v>
              </c:pt>
              <c:pt idx="388">
                <c:v>0.12968641740868214</c:v>
              </c:pt>
              <c:pt idx="389">
                <c:v>1.8414315942334665</c:v>
              </c:pt>
              <c:pt idx="390">
                <c:v>0.47976128893079428</c:v>
              </c:pt>
              <c:pt idx="391">
                <c:v>1.0314492453675392</c:v>
              </c:pt>
              <c:pt idx="392">
                <c:v>-1.3337001276192795</c:v>
              </c:pt>
              <c:pt idx="393">
                <c:v>-0.74532822615779493</c:v>
              </c:pt>
              <c:pt idx="394">
                <c:v>-1.4529223175424546</c:v>
              </c:pt>
              <c:pt idx="395">
                <c:v>0.44229197837097445</c:v>
              </c:pt>
              <c:pt idx="396">
                <c:v>2.3865831881054711</c:v>
              </c:pt>
              <c:pt idx="397">
                <c:v>-0.42053465342487018</c:v>
              </c:pt>
              <c:pt idx="398">
                <c:v>-0.77510689468774674</c:v>
              </c:pt>
              <c:pt idx="399">
                <c:v>1.2833245676406011</c:v>
              </c:pt>
              <c:pt idx="400">
                <c:v>0.83472470696132239</c:v>
              </c:pt>
              <c:pt idx="401">
                <c:v>-1.668461323291019</c:v>
              </c:pt>
              <c:pt idx="402">
                <c:v>-1.6077956228902106</c:v>
              </c:pt>
              <c:pt idx="403">
                <c:v>0.28934639233858284</c:v>
              </c:pt>
              <c:pt idx="404">
                <c:v>0.4625378525665319</c:v>
              </c:pt>
              <c:pt idx="405">
                <c:v>-0.48338793877683495</c:v>
              </c:pt>
              <c:pt idx="406">
                <c:v>-0.36223181963228279</c:v>
              </c:pt>
              <c:pt idx="407">
                <c:v>-0.96647032715383108</c:v>
              </c:pt>
              <c:pt idx="408">
                <c:v>0.9143901129725811</c:v>
              </c:pt>
              <c:pt idx="409">
                <c:v>1.5308372999344977</c:v>
              </c:pt>
              <c:pt idx="410">
                <c:v>0.80198987525420273</c:v>
              </c:pt>
              <c:pt idx="411">
                <c:v>2.7707276504864802</c:v>
              </c:pt>
              <c:pt idx="412">
                <c:v>-0.32591535454006221</c:v>
              </c:pt>
              <c:pt idx="413">
                <c:v>1.6493849566426564</c:v>
              </c:pt>
              <c:pt idx="414">
                <c:v>-1.3901894447039718</c:v>
              </c:pt>
              <c:pt idx="415">
                <c:v>1.8282994048240022</c:v>
              </c:pt>
              <c:pt idx="416">
                <c:v>0.32945527024167398</c:v>
              </c:pt>
              <c:pt idx="417">
                <c:v>-0.36508289561940876</c:v>
              </c:pt>
              <c:pt idx="418">
                <c:v>0.3523943140798651</c:v>
              </c:pt>
              <c:pt idx="419">
                <c:v>2.1513342659461325</c:v>
              </c:pt>
              <c:pt idx="420">
                <c:v>0.30076530272948393</c:v>
              </c:pt>
              <c:pt idx="421">
                <c:v>-3.1120506260181577</c:v>
              </c:pt>
              <c:pt idx="422">
                <c:v>0.29050328483979437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85296"/>
        <c:axId val="-114507056"/>
      </c:scatterChart>
      <c:valAx>
        <c:axId val="-11448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%Change_SET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4507056"/>
        <c:crosses val="autoZero"/>
        <c:crossBetween val="midCat"/>
      </c:valAx>
      <c:valAx>
        <c:axId val="-114507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4485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%Change_ENERG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Lit>
              <c:formatCode>General</c:formatCode>
              <c:ptCount val="423"/>
              <c:pt idx="0">
                <c:v>2.25</c:v>
              </c:pt>
              <c:pt idx="1">
                <c:v>0.91</c:v>
              </c:pt>
              <c:pt idx="2">
                <c:v>-0.08</c:v>
              </c:pt>
              <c:pt idx="3">
                <c:v>0.63</c:v>
              </c:pt>
              <c:pt idx="4">
                <c:v>-1.6</c:v>
              </c:pt>
              <c:pt idx="5">
                <c:v>1.3</c:v>
              </c:pt>
              <c:pt idx="6">
                <c:v>7.0000000000000007E-2</c:v>
              </c:pt>
              <c:pt idx="7">
                <c:v>1.24</c:v>
              </c:pt>
              <c:pt idx="8">
                <c:v>0.03</c:v>
              </c:pt>
              <c:pt idx="9">
                <c:v>-1.4</c:v>
              </c:pt>
              <c:pt idx="10">
                <c:v>1.32</c:v>
              </c:pt>
              <c:pt idx="11">
                <c:v>-0.37</c:v>
              </c:pt>
              <c:pt idx="12">
                <c:v>0.39</c:v>
              </c:pt>
              <c:pt idx="13">
                <c:v>-0.28999999999999998</c:v>
              </c:pt>
              <c:pt idx="14">
                <c:v>-0.21</c:v>
              </c:pt>
              <c:pt idx="15">
                <c:v>-0.71</c:v>
              </c:pt>
              <c:pt idx="16">
                <c:v>-1.06</c:v>
              </c:pt>
              <c:pt idx="17">
                <c:v>-3.37</c:v>
              </c:pt>
              <c:pt idx="18">
                <c:v>-0.44</c:v>
              </c:pt>
              <c:pt idx="19">
                <c:v>1.07</c:v>
              </c:pt>
              <c:pt idx="20">
                <c:v>-0.3</c:v>
              </c:pt>
              <c:pt idx="21">
                <c:v>-1.42</c:v>
              </c:pt>
              <c:pt idx="22">
                <c:v>-0.86</c:v>
              </c:pt>
              <c:pt idx="23">
                <c:v>1.37</c:v>
              </c:pt>
              <c:pt idx="24">
                <c:v>0.21</c:v>
              </c:pt>
              <c:pt idx="25">
                <c:v>-0.55000000000000004</c:v>
              </c:pt>
              <c:pt idx="26">
                <c:v>0.14000000000000001</c:v>
              </c:pt>
              <c:pt idx="27">
                <c:v>-0.49</c:v>
              </c:pt>
              <c:pt idx="28">
                <c:v>1.25</c:v>
              </c:pt>
              <c:pt idx="29">
                <c:v>-1.03</c:v>
              </c:pt>
              <c:pt idx="30">
                <c:v>-0.92</c:v>
              </c:pt>
              <c:pt idx="31">
                <c:v>0.45</c:v>
              </c:pt>
              <c:pt idx="32">
                <c:v>-0.67</c:v>
              </c:pt>
              <c:pt idx="33">
                <c:v>-0.36</c:v>
              </c:pt>
              <c:pt idx="34">
                <c:v>0.69</c:v>
              </c:pt>
              <c:pt idx="35">
                <c:v>-0.12</c:v>
              </c:pt>
              <c:pt idx="36">
                <c:v>-3.48</c:v>
              </c:pt>
              <c:pt idx="37">
                <c:v>-0.08</c:v>
              </c:pt>
              <c:pt idx="38">
                <c:v>-4.17</c:v>
              </c:pt>
              <c:pt idx="39">
                <c:v>0.75</c:v>
              </c:pt>
              <c:pt idx="40">
                <c:v>-5.99</c:v>
              </c:pt>
              <c:pt idx="41">
                <c:v>-0.77</c:v>
              </c:pt>
              <c:pt idx="42">
                <c:v>3.96</c:v>
              </c:pt>
              <c:pt idx="43">
                <c:v>-0.73</c:v>
              </c:pt>
              <c:pt idx="44">
                <c:v>0.49</c:v>
              </c:pt>
              <c:pt idx="45">
                <c:v>-2.92</c:v>
              </c:pt>
              <c:pt idx="46">
                <c:v>-16.03</c:v>
              </c:pt>
              <c:pt idx="47">
                <c:v>0.88</c:v>
              </c:pt>
              <c:pt idx="48">
                <c:v>-1.81</c:v>
              </c:pt>
              <c:pt idx="49">
                <c:v>-11.73</c:v>
              </c:pt>
              <c:pt idx="50">
                <c:v>4.0199999999999996</c:v>
              </c:pt>
              <c:pt idx="51">
                <c:v>-8.36</c:v>
              </c:pt>
              <c:pt idx="52">
                <c:v>-0.69</c:v>
              </c:pt>
              <c:pt idx="53">
                <c:v>1.86</c:v>
              </c:pt>
              <c:pt idx="54">
                <c:v>0.88</c:v>
              </c:pt>
              <c:pt idx="55">
                <c:v>12.51</c:v>
              </c:pt>
              <c:pt idx="56">
                <c:v>-10.24</c:v>
              </c:pt>
              <c:pt idx="57">
                <c:v>3.99</c:v>
              </c:pt>
              <c:pt idx="58">
                <c:v>6.37</c:v>
              </c:pt>
              <c:pt idx="59">
                <c:v>0.55000000000000004</c:v>
              </c:pt>
              <c:pt idx="60">
                <c:v>-1.5</c:v>
              </c:pt>
              <c:pt idx="61">
                <c:v>-1.83</c:v>
              </c:pt>
              <c:pt idx="62">
                <c:v>4.22</c:v>
              </c:pt>
              <c:pt idx="63">
                <c:v>-1.08</c:v>
              </c:pt>
              <c:pt idx="64">
                <c:v>6.99</c:v>
              </c:pt>
              <c:pt idx="65">
                <c:v>2.2000000000000002</c:v>
              </c:pt>
              <c:pt idx="66">
                <c:v>8.24</c:v>
              </c:pt>
              <c:pt idx="67">
                <c:v>-2.61</c:v>
              </c:pt>
              <c:pt idx="68">
                <c:v>-0.41</c:v>
              </c:pt>
              <c:pt idx="69">
                <c:v>1.4</c:v>
              </c:pt>
              <c:pt idx="70">
                <c:v>-0.23</c:v>
              </c:pt>
              <c:pt idx="71">
                <c:v>0.81</c:v>
              </c:pt>
              <c:pt idx="72">
                <c:v>-1.42</c:v>
              </c:pt>
              <c:pt idx="73">
                <c:v>-4.9000000000000004</c:v>
              </c:pt>
              <c:pt idx="74">
                <c:v>2.54</c:v>
              </c:pt>
              <c:pt idx="75">
                <c:v>2.81</c:v>
              </c:pt>
              <c:pt idx="76">
                <c:v>-1.05</c:v>
              </c:pt>
              <c:pt idx="77">
                <c:v>1.44</c:v>
              </c:pt>
              <c:pt idx="78">
                <c:v>1.53</c:v>
              </c:pt>
              <c:pt idx="79">
                <c:v>-1.02</c:v>
              </c:pt>
              <c:pt idx="80">
                <c:v>0.92</c:v>
              </c:pt>
              <c:pt idx="81">
                <c:v>0.14000000000000001</c:v>
              </c:pt>
              <c:pt idx="82">
                <c:v>0.9</c:v>
              </c:pt>
              <c:pt idx="83">
                <c:v>2.59</c:v>
              </c:pt>
              <c:pt idx="84">
                <c:v>-1.48</c:v>
              </c:pt>
              <c:pt idx="85">
                <c:v>-1.39</c:v>
              </c:pt>
              <c:pt idx="86">
                <c:v>1.33</c:v>
              </c:pt>
              <c:pt idx="87">
                <c:v>1.77</c:v>
              </c:pt>
              <c:pt idx="88">
                <c:v>1.61</c:v>
              </c:pt>
              <c:pt idx="89">
                <c:v>-1.1599999999999999</c:v>
              </c:pt>
              <c:pt idx="90">
                <c:v>-1.23</c:v>
              </c:pt>
              <c:pt idx="91">
                <c:v>0.61</c:v>
              </c:pt>
              <c:pt idx="92">
                <c:v>0.74</c:v>
              </c:pt>
              <c:pt idx="93">
                <c:v>1.83</c:v>
              </c:pt>
              <c:pt idx="94">
                <c:v>1.46</c:v>
              </c:pt>
              <c:pt idx="95">
                <c:v>0.43</c:v>
              </c:pt>
              <c:pt idx="96">
                <c:v>-1.64</c:v>
              </c:pt>
              <c:pt idx="97">
                <c:v>0.91</c:v>
              </c:pt>
              <c:pt idx="98">
                <c:v>0.6</c:v>
              </c:pt>
              <c:pt idx="99">
                <c:v>-0.37</c:v>
              </c:pt>
              <c:pt idx="100">
                <c:v>-1.81</c:v>
              </c:pt>
              <c:pt idx="101">
                <c:v>0.05</c:v>
              </c:pt>
              <c:pt idx="102">
                <c:v>1.27</c:v>
              </c:pt>
              <c:pt idx="103">
                <c:v>2.95</c:v>
              </c:pt>
              <c:pt idx="104">
                <c:v>0.97</c:v>
              </c:pt>
              <c:pt idx="105">
                <c:v>3.11</c:v>
              </c:pt>
              <c:pt idx="106">
                <c:v>1.32</c:v>
              </c:pt>
              <c:pt idx="107">
                <c:v>-3.72</c:v>
              </c:pt>
              <c:pt idx="108">
                <c:v>0.52</c:v>
              </c:pt>
              <c:pt idx="109">
                <c:v>-1.51</c:v>
              </c:pt>
              <c:pt idx="110">
                <c:v>-1.87</c:v>
              </c:pt>
              <c:pt idx="111">
                <c:v>-3.1</c:v>
              </c:pt>
              <c:pt idx="112">
                <c:v>3.19</c:v>
              </c:pt>
              <c:pt idx="113">
                <c:v>1.07</c:v>
              </c:pt>
              <c:pt idx="114">
                <c:v>0.04</c:v>
              </c:pt>
              <c:pt idx="115">
                <c:v>0.09</c:v>
              </c:pt>
              <c:pt idx="116">
                <c:v>-0.18</c:v>
              </c:pt>
              <c:pt idx="117">
                <c:v>0.32</c:v>
              </c:pt>
              <c:pt idx="118">
                <c:v>-2.91</c:v>
              </c:pt>
              <c:pt idx="119">
                <c:v>-0.52</c:v>
              </c:pt>
              <c:pt idx="120">
                <c:v>0.81</c:v>
              </c:pt>
              <c:pt idx="121">
                <c:v>-0.11</c:v>
              </c:pt>
              <c:pt idx="122">
                <c:v>0.68</c:v>
              </c:pt>
              <c:pt idx="123">
                <c:v>1.57</c:v>
              </c:pt>
              <c:pt idx="124">
                <c:v>1.34</c:v>
              </c:pt>
              <c:pt idx="125">
                <c:v>1.19</c:v>
              </c:pt>
              <c:pt idx="126">
                <c:v>1.34</c:v>
              </c:pt>
              <c:pt idx="127">
                <c:v>-1.67</c:v>
              </c:pt>
              <c:pt idx="128">
                <c:v>0.04</c:v>
              </c:pt>
              <c:pt idx="129">
                <c:v>-2.2400000000000002</c:v>
              </c:pt>
              <c:pt idx="130">
                <c:v>-0.76</c:v>
              </c:pt>
              <c:pt idx="131">
                <c:v>0.52</c:v>
              </c:pt>
              <c:pt idx="132">
                <c:v>1.39</c:v>
              </c:pt>
              <c:pt idx="133">
                <c:v>-1.19</c:v>
              </c:pt>
              <c:pt idx="134">
                <c:v>1.31</c:v>
              </c:pt>
              <c:pt idx="135">
                <c:v>-0.06</c:v>
              </c:pt>
              <c:pt idx="136">
                <c:v>2.81</c:v>
              </c:pt>
              <c:pt idx="137">
                <c:v>-2.1</c:v>
              </c:pt>
              <c:pt idx="138">
                <c:v>-0.69</c:v>
              </c:pt>
              <c:pt idx="139">
                <c:v>-1.73</c:v>
              </c:pt>
              <c:pt idx="140">
                <c:v>-0.54</c:v>
              </c:pt>
              <c:pt idx="141">
                <c:v>-2.39</c:v>
              </c:pt>
              <c:pt idx="142">
                <c:v>1.6</c:v>
              </c:pt>
              <c:pt idx="143">
                <c:v>-0.97</c:v>
              </c:pt>
              <c:pt idx="144">
                <c:v>0.78</c:v>
              </c:pt>
              <c:pt idx="145">
                <c:v>1.78</c:v>
              </c:pt>
              <c:pt idx="146">
                <c:v>-0.75</c:v>
              </c:pt>
              <c:pt idx="147">
                <c:v>-0.54</c:v>
              </c:pt>
              <c:pt idx="148">
                <c:v>-0.47</c:v>
              </c:pt>
              <c:pt idx="149">
                <c:v>-0.16</c:v>
              </c:pt>
              <c:pt idx="150">
                <c:v>0.35</c:v>
              </c:pt>
              <c:pt idx="151">
                <c:v>-1.7</c:v>
              </c:pt>
              <c:pt idx="152">
                <c:v>-0.45</c:v>
              </c:pt>
              <c:pt idx="153">
                <c:v>0.45</c:v>
              </c:pt>
              <c:pt idx="154">
                <c:v>-1.61</c:v>
              </c:pt>
              <c:pt idx="155">
                <c:v>-1.86</c:v>
              </c:pt>
              <c:pt idx="156">
                <c:v>-0.66</c:v>
              </c:pt>
              <c:pt idx="157">
                <c:v>1.55</c:v>
              </c:pt>
              <c:pt idx="158">
                <c:v>0.19</c:v>
              </c:pt>
              <c:pt idx="159">
                <c:v>0.16</c:v>
              </c:pt>
              <c:pt idx="160">
                <c:v>1.1599999999999999</c:v>
              </c:pt>
              <c:pt idx="161">
                <c:v>-1.0900000000000001</c:v>
              </c:pt>
              <c:pt idx="162">
                <c:v>-1.77</c:v>
              </c:pt>
              <c:pt idx="163">
                <c:v>-0.09</c:v>
              </c:pt>
              <c:pt idx="164">
                <c:v>0.52</c:v>
              </c:pt>
              <c:pt idx="165">
                <c:v>-1.1000000000000001</c:v>
              </c:pt>
              <c:pt idx="166">
                <c:v>-2.16</c:v>
              </c:pt>
              <c:pt idx="167">
                <c:v>0.18</c:v>
              </c:pt>
              <c:pt idx="168">
                <c:v>-0.03</c:v>
              </c:pt>
              <c:pt idx="169">
                <c:v>-0.7</c:v>
              </c:pt>
              <c:pt idx="170">
                <c:v>-0.61</c:v>
              </c:pt>
              <c:pt idx="171">
                <c:v>1.21</c:v>
              </c:pt>
              <c:pt idx="172">
                <c:v>0.21</c:v>
              </c:pt>
              <c:pt idx="173">
                <c:v>0.18</c:v>
              </c:pt>
              <c:pt idx="174">
                <c:v>0.17</c:v>
              </c:pt>
              <c:pt idx="175">
                <c:v>-1.48</c:v>
              </c:pt>
              <c:pt idx="176">
                <c:v>-0.94</c:v>
              </c:pt>
              <c:pt idx="177">
                <c:v>-1.5</c:v>
              </c:pt>
              <c:pt idx="178">
                <c:v>-2.92</c:v>
              </c:pt>
              <c:pt idx="179">
                <c:v>-0.35</c:v>
              </c:pt>
              <c:pt idx="180">
                <c:v>2.5299999999999998</c:v>
              </c:pt>
              <c:pt idx="181">
                <c:v>-0.48</c:v>
              </c:pt>
              <c:pt idx="182">
                <c:v>-2.27</c:v>
              </c:pt>
              <c:pt idx="183">
                <c:v>1.95</c:v>
              </c:pt>
              <c:pt idx="184">
                <c:v>-2.15</c:v>
              </c:pt>
              <c:pt idx="185">
                <c:v>0.42</c:v>
              </c:pt>
              <c:pt idx="186">
                <c:v>1.56</c:v>
              </c:pt>
              <c:pt idx="187">
                <c:v>0.33</c:v>
              </c:pt>
              <c:pt idx="188">
                <c:v>1.45</c:v>
              </c:pt>
              <c:pt idx="189">
                <c:v>0.12</c:v>
              </c:pt>
              <c:pt idx="190">
                <c:v>1.31</c:v>
              </c:pt>
              <c:pt idx="191">
                <c:v>-1.87</c:v>
              </c:pt>
              <c:pt idx="192">
                <c:v>-1.41</c:v>
              </c:pt>
              <c:pt idx="193">
                <c:v>-0.59</c:v>
              </c:pt>
              <c:pt idx="194">
                <c:v>-1.1599999999999999</c:v>
              </c:pt>
              <c:pt idx="195">
                <c:v>-0.87</c:v>
              </c:pt>
              <c:pt idx="196">
                <c:v>0.19</c:v>
              </c:pt>
              <c:pt idx="197">
                <c:v>-0.12</c:v>
              </c:pt>
              <c:pt idx="198">
                <c:v>-0.47</c:v>
              </c:pt>
              <c:pt idx="199">
                <c:v>-0.72</c:v>
              </c:pt>
              <c:pt idx="200">
                <c:v>-0.61</c:v>
              </c:pt>
              <c:pt idx="201">
                <c:v>-0.64</c:v>
              </c:pt>
              <c:pt idx="202">
                <c:v>-0.61</c:v>
              </c:pt>
              <c:pt idx="203">
                <c:v>0.44</c:v>
              </c:pt>
              <c:pt idx="204">
                <c:v>4.1900000000000004</c:v>
              </c:pt>
              <c:pt idx="205">
                <c:v>-0.73</c:v>
              </c:pt>
              <c:pt idx="206">
                <c:v>5.03</c:v>
              </c:pt>
              <c:pt idx="207">
                <c:v>0.56999999999999995</c:v>
              </c:pt>
              <c:pt idx="208">
                <c:v>2.5</c:v>
              </c:pt>
              <c:pt idx="209">
                <c:v>5.47</c:v>
              </c:pt>
              <c:pt idx="210">
                <c:v>0.77</c:v>
              </c:pt>
              <c:pt idx="211">
                <c:v>-1.52</c:v>
              </c:pt>
              <c:pt idx="212">
                <c:v>1.1299999999999999</c:v>
              </c:pt>
              <c:pt idx="213">
                <c:v>-0.32</c:v>
              </c:pt>
              <c:pt idx="214">
                <c:v>-0.5</c:v>
              </c:pt>
              <c:pt idx="215">
                <c:v>1.94</c:v>
              </c:pt>
              <c:pt idx="216">
                <c:v>-0.16</c:v>
              </c:pt>
              <c:pt idx="217">
                <c:v>1.0900000000000001</c:v>
              </c:pt>
              <c:pt idx="218">
                <c:v>4.12</c:v>
              </c:pt>
              <c:pt idx="219">
                <c:v>-1.87</c:v>
              </c:pt>
              <c:pt idx="220">
                <c:v>2.5499999999999998</c:v>
              </c:pt>
              <c:pt idx="221">
                <c:v>1.18</c:v>
              </c:pt>
              <c:pt idx="222">
                <c:v>-0.03</c:v>
              </c:pt>
              <c:pt idx="223">
                <c:v>-2.94</c:v>
              </c:pt>
              <c:pt idx="224">
                <c:v>0.89</c:v>
              </c:pt>
              <c:pt idx="225">
                <c:v>0.2</c:v>
              </c:pt>
              <c:pt idx="226">
                <c:v>1.9</c:v>
              </c:pt>
              <c:pt idx="227">
                <c:v>1.02</c:v>
              </c:pt>
              <c:pt idx="228">
                <c:v>1.53</c:v>
              </c:pt>
              <c:pt idx="229">
                <c:v>0.22</c:v>
              </c:pt>
              <c:pt idx="230">
                <c:v>-1.45</c:v>
              </c:pt>
              <c:pt idx="231">
                <c:v>0.61</c:v>
              </c:pt>
              <c:pt idx="232">
                <c:v>-0.09</c:v>
              </c:pt>
              <c:pt idx="233">
                <c:v>0.1</c:v>
              </c:pt>
              <c:pt idx="234">
                <c:v>0.31</c:v>
              </c:pt>
              <c:pt idx="235">
                <c:v>-5.83</c:v>
              </c:pt>
              <c:pt idx="236">
                <c:v>1.77</c:v>
              </c:pt>
              <c:pt idx="237">
                <c:v>-1.66</c:v>
              </c:pt>
              <c:pt idx="238">
                <c:v>2.02</c:v>
              </c:pt>
              <c:pt idx="239">
                <c:v>0.84</c:v>
              </c:pt>
              <c:pt idx="240">
                <c:v>-0.02</c:v>
              </c:pt>
              <c:pt idx="241">
                <c:v>1.99</c:v>
              </c:pt>
              <c:pt idx="242">
                <c:v>-0.97</c:v>
              </c:pt>
              <c:pt idx="243">
                <c:v>2.1</c:v>
              </c:pt>
              <c:pt idx="244">
                <c:v>2.96</c:v>
              </c:pt>
              <c:pt idx="245">
                <c:v>0.22</c:v>
              </c:pt>
              <c:pt idx="246">
                <c:v>0.34</c:v>
              </c:pt>
              <c:pt idx="247">
                <c:v>-0.27</c:v>
              </c:pt>
              <c:pt idx="248">
                <c:v>-0.03</c:v>
              </c:pt>
              <c:pt idx="249">
                <c:v>1.71</c:v>
              </c:pt>
              <c:pt idx="250">
                <c:v>1.87</c:v>
              </c:pt>
              <c:pt idx="251">
                <c:v>-1.44</c:v>
              </c:pt>
              <c:pt idx="252">
                <c:v>-1.6</c:v>
              </c:pt>
              <c:pt idx="253">
                <c:v>-0.53</c:v>
              </c:pt>
              <c:pt idx="254">
                <c:v>-0.2</c:v>
              </c:pt>
              <c:pt idx="255">
                <c:v>-0.86</c:v>
              </c:pt>
              <c:pt idx="256">
                <c:v>-0.45</c:v>
              </c:pt>
              <c:pt idx="257">
                <c:v>-2</c:v>
              </c:pt>
              <c:pt idx="258">
                <c:v>0.96</c:v>
              </c:pt>
              <c:pt idx="259">
                <c:v>0.74</c:v>
              </c:pt>
              <c:pt idx="260">
                <c:v>-1</c:v>
              </c:pt>
              <c:pt idx="261">
                <c:v>-2.44</c:v>
              </c:pt>
              <c:pt idx="262">
                <c:v>-0.82</c:v>
              </c:pt>
              <c:pt idx="263">
                <c:v>2.17</c:v>
              </c:pt>
              <c:pt idx="264">
                <c:v>-0.16</c:v>
              </c:pt>
              <c:pt idx="265">
                <c:v>-0.61</c:v>
              </c:pt>
              <c:pt idx="266">
                <c:v>0</c:v>
              </c:pt>
              <c:pt idx="267">
                <c:v>0.7</c:v>
              </c:pt>
              <c:pt idx="268">
                <c:v>1.44</c:v>
              </c:pt>
              <c:pt idx="269">
                <c:v>1.54</c:v>
              </c:pt>
              <c:pt idx="270">
                <c:v>0.5</c:v>
              </c:pt>
              <c:pt idx="271">
                <c:v>-0.45</c:v>
              </c:pt>
              <c:pt idx="272">
                <c:v>2.36</c:v>
              </c:pt>
              <c:pt idx="273">
                <c:v>0.04</c:v>
              </c:pt>
              <c:pt idx="274">
                <c:v>-1.87</c:v>
              </c:pt>
              <c:pt idx="275">
                <c:v>0.23</c:v>
              </c:pt>
              <c:pt idx="276">
                <c:v>-1</c:v>
              </c:pt>
              <c:pt idx="277">
                <c:v>-1.1499999999999999</c:v>
              </c:pt>
              <c:pt idx="278">
                <c:v>1.1000000000000001</c:v>
              </c:pt>
              <c:pt idx="279">
                <c:v>-1.05</c:v>
              </c:pt>
              <c:pt idx="280">
                <c:v>-0.03</c:v>
              </c:pt>
              <c:pt idx="281">
                <c:v>-0.49</c:v>
              </c:pt>
              <c:pt idx="282">
                <c:v>0.33</c:v>
              </c:pt>
              <c:pt idx="283">
                <c:v>1.88</c:v>
              </c:pt>
              <c:pt idx="284">
                <c:v>-1.08</c:v>
              </c:pt>
              <c:pt idx="285">
                <c:v>0.65</c:v>
              </c:pt>
              <c:pt idx="286">
                <c:v>0.52</c:v>
              </c:pt>
              <c:pt idx="287">
                <c:v>-0.59</c:v>
              </c:pt>
              <c:pt idx="288">
                <c:v>0.69</c:v>
              </c:pt>
              <c:pt idx="289">
                <c:v>0.21</c:v>
              </c:pt>
              <c:pt idx="290">
                <c:v>0.52</c:v>
              </c:pt>
              <c:pt idx="291">
                <c:v>-0.56999999999999995</c:v>
              </c:pt>
              <c:pt idx="292">
                <c:v>-0.64</c:v>
              </c:pt>
              <c:pt idx="293">
                <c:v>0.88</c:v>
              </c:pt>
              <c:pt idx="294">
                <c:v>-0.18</c:v>
              </c:pt>
              <c:pt idx="295">
                <c:v>-0.51</c:v>
              </c:pt>
              <c:pt idx="296">
                <c:v>0.22</c:v>
              </c:pt>
              <c:pt idx="297">
                <c:v>-0.57999999999999996</c:v>
              </c:pt>
              <c:pt idx="298">
                <c:v>0.33</c:v>
              </c:pt>
              <c:pt idx="299">
                <c:v>0.36</c:v>
              </c:pt>
              <c:pt idx="300">
                <c:v>0.25</c:v>
              </c:pt>
              <c:pt idx="301">
                <c:v>0.56000000000000005</c:v>
              </c:pt>
              <c:pt idx="302">
                <c:v>-0.6</c:v>
              </c:pt>
              <c:pt idx="303">
                <c:v>0.6</c:v>
              </c:pt>
              <c:pt idx="304">
                <c:v>0.12</c:v>
              </c:pt>
              <c:pt idx="305">
                <c:v>-0.28999999999999998</c:v>
              </c:pt>
              <c:pt idx="306">
                <c:v>-1.34</c:v>
              </c:pt>
              <c:pt idx="307">
                <c:v>-1.25</c:v>
              </c:pt>
              <c:pt idx="308">
                <c:v>-0.42</c:v>
              </c:pt>
              <c:pt idx="309">
                <c:v>0.08</c:v>
              </c:pt>
              <c:pt idx="310">
                <c:v>-1.33</c:v>
              </c:pt>
              <c:pt idx="311">
                <c:v>1.2</c:v>
              </c:pt>
              <c:pt idx="312">
                <c:v>0.47</c:v>
              </c:pt>
              <c:pt idx="313">
                <c:v>0.55000000000000004</c:v>
              </c:pt>
              <c:pt idx="314">
                <c:v>-0.32</c:v>
              </c:pt>
              <c:pt idx="315">
                <c:v>-0.9</c:v>
              </c:pt>
              <c:pt idx="316">
                <c:v>-0.75</c:v>
              </c:pt>
              <c:pt idx="317">
                <c:v>-0.19</c:v>
              </c:pt>
              <c:pt idx="318">
                <c:v>0.48</c:v>
              </c:pt>
              <c:pt idx="319">
                <c:v>1.31</c:v>
              </c:pt>
              <c:pt idx="320">
                <c:v>1.68</c:v>
              </c:pt>
              <c:pt idx="321">
                <c:v>-0.23</c:v>
              </c:pt>
              <c:pt idx="322">
                <c:v>-1.74</c:v>
              </c:pt>
              <c:pt idx="323">
                <c:v>0.88</c:v>
              </c:pt>
              <c:pt idx="324">
                <c:v>1.19</c:v>
              </c:pt>
              <c:pt idx="325">
                <c:v>0.17</c:v>
              </c:pt>
              <c:pt idx="326">
                <c:v>-0.53</c:v>
              </c:pt>
              <c:pt idx="327">
                <c:v>-0.96</c:v>
              </c:pt>
              <c:pt idx="328">
                <c:v>-0.89</c:v>
              </c:pt>
              <c:pt idx="329">
                <c:v>0.06</c:v>
              </c:pt>
              <c:pt idx="330">
                <c:v>-0.8</c:v>
              </c:pt>
              <c:pt idx="331">
                <c:v>1.25</c:v>
              </c:pt>
              <c:pt idx="332">
                <c:v>-0.45</c:v>
              </c:pt>
              <c:pt idx="333">
                <c:v>-1.1599999999999999</c:v>
              </c:pt>
              <c:pt idx="334">
                <c:v>-0.3</c:v>
              </c:pt>
              <c:pt idx="335">
                <c:v>-0.09</c:v>
              </c:pt>
              <c:pt idx="336">
                <c:v>1.1499999999999999</c:v>
              </c:pt>
              <c:pt idx="337">
                <c:v>1.1100000000000001</c:v>
              </c:pt>
              <c:pt idx="338">
                <c:v>0.13</c:v>
              </c:pt>
              <c:pt idx="339">
                <c:v>0.49</c:v>
              </c:pt>
              <c:pt idx="340">
                <c:v>3.06</c:v>
              </c:pt>
              <c:pt idx="341">
                <c:v>0.32</c:v>
              </c:pt>
              <c:pt idx="342">
                <c:v>-0.59</c:v>
              </c:pt>
              <c:pt idx="343">
                <c:v>-0.33</c:v>
              </c:pt>
              <c:pt idx="344">
                <c:v>-0.56999999999999995</c:v>
              </c:pt>
              <c:pt idx="345">
                <c:v>0.92</c:v>
              </c:pt>
              <c:pt idx="346">
                <c:v>-0.23</c:v>
              </c:pt>
              <c:pt idx="347">
                <c:v>1.1499999999999999</c:v>
              </c:pt>
              <c:pt idx="348">
                <c:v>-0.02</c:v>
              </c:pt>
              <c:pt idx="349">
                <c:v>-1</c:v>
              </c:pt>
              <c:pt idx="350">
                <c:v>0.56000000000000005</c:v>
              </c:pt>
              <c:pt idx="351">
                <c:v>-0.6</c:v>
              </c:pt>
              <c:pt idx="352">
                <c:v>-0.4</c:v>
              </c:pt>
              <c:pt idx="353">
                <c:v>-0.99</c:v>
              </c:pt>
              <c:pt idx="354">
                <c:v>0</c:v>
              </c:pt>
              <c:pt idx="355">
                <c:v>-0.62</c:v>
              </c:pt>
              <c:pt idx="356">
                <c:v>-0.22</c:v>
              </c:pt>
              <c:pt idx="357">
                <c:v>-0.47</c:v>
              </c:pt>
              <c:pt idx="358">
                <c:v>-0.24</c:v>
              </c:pt>
              <c:pt idx="359">
                <c:v>0.35</c:v>
              </c:pt>
              <c:pt idx="360">
                <c:v>-0.23</c:v>
              </c:pt>
              <c:pt idx="361">
                <c:v>-0.15</c:v>
              </c:pt>
              <c:pt idx="362">
                <c:v>-0.72</c:v>
              </c:pt>
              <c:pt idx="363">
                <c:v>0.67</c:v>
              </c:pt>
              <c:pt idx="364">
                <c:v>0.35</c:v>
              </c:pt>
              <c:pt idx="365">
                <c:v>-1.04</c:v>
              </c:pt>
              <c:pt idx="366">
                <c:v>-2.94</c:v>
              </c:pt>
              <c:pt idx="367">
                <c:v>-0.1</c:v>
              </c:pt>
              <c:pt idx="368">
                <c:v>-0.37</c:v>
              </c:pt>
              <c:pt idx="369">
                <c:v>1.57</c:v>
              </c:pt>
              <c:pt idx="370">
                <c:v>-0.08</c:v>
              </c:pt>
              <c:pt idx="371">
                <c:v>-0.65</c:v>
              </c:pt>
              <c:pt idx="372">
                <c:v>0.89</c:v>
              </c:pt>
              <c:pt idx="373">
                <c:v>-1.39</c:v>
              </c:pt>
              <c:pt idx="374">
                <c:v>-1.23</c:v>
              </c:pt>
              <c:pt idx="375">
                <c:v>0.28000000000000003</c:v>
              </c:pt>
              <c:pt idx="376">
                <c:v>0.38</c:v>
              </c:pt>
              <c:pt idx="377">
                <c:v>-0.52</c:v>
              </c:pt>
              <c:pt idx="378">
                <c:v>-0.04</c:v>
              </c:pt>
              <c:pt idx="379">
                <c:v>-0.11</c:v>
              </c:pt>
              <c:pt idx="380">
                <c:v>-2.09</c:v>
              </c:pt>
              <c:pt idx="381">
                <c:v>0.84</c:v>
              </c:pt>
              <c:pt idx="382">
                <c:v>0.96</c:v>
              </c:pt>
              <c:pt idx="383">
                <c:v>0.82</c:v>
              </c:pt>
              <c:pt idx="384">
                <c:v>-1.33</c:v>
              </c:pt>
              <c:pt idx="385">
                <c:v>0.24</c:v>
              </c:pt>
              <c:pt idx="386">
                <c:v>0.94</c:v>
              </c:pt>
              <c:pt idx="387">
                <c:v>0.25</c:v>
              </c:pt>
              <c:pt idx="388">
                <c:v>-0.7</c:v>
              </c:pt>
              <c:pt idx="389">
                <c:v>-0.03</c:v>
              </c:pt>
              <c:pt idx="390">
                <c:v>0.28000000000000003</c:v>
              </c:pt>
              <c:pt idx="391">
                <c:v>0.71</c:v>
              </c:pt>
              <c:pt idx="392">
                <c:v>0.37</c:v>
              </c:pt>
              <c:pt idx="393">
                <c:v>-1.1599999999999999</c:v>
              </c:pt>
              <c:pt idx="394">
                <c:v>0.02</c:v>
              </c:pt>
              <c:pt idx="395">
                <c:v>2.02</c:v>
              </c:pt>
              <c:pt idx="396">
                <c:v>0.85</c:v>
              </c:pt>
              <c:pt idx="397">
                <c:v>1.1100000000000001</c:v>
              </c:pt>
              <c:pt idx="398">
                <c:v>-0.31</c:v>
              </c:pt>
              <c:pt idx="399">
                <c:v>0.99</c:v>
              </c:pt>
              <c:pt idx="400">
                <c:v>2.65</c:v>
              </c:pt>
              <c:pt idx="401">
                <c:v>0.2</c:v>
              </c:pt>
              <c:pt idx="402">
                <c:v>-1.25</c:v>
              </c:pt>
              <c:pt idx="403">
                <c:v>0.36</c:v>
              </c:pt>
              <c:pt idx="404">
                <c:v>0.69</c:v>
              </c:pt>
              <c:pt idx="405">
                <c:v>-0.25</c:v>
              </c:pt>
              <c:pt idx="406">
                <c:v>-0.73</c:v>
              </c:pt>
              <c:pt idx="407">
                <c:v>-0.53</c:v>
              </c:pt>
              <c:pt idx="408">
                <c:v>-0.6</c:v>
              </c:pt>
              <c:pt idx="409">
                <c:v>0.85</c:v>
              </c:pt>
              <c:pt idx="410">
                <c:v>7.0000000000000007E-2</c:v>
              </c:pt>
              <c:pt idx="411">
                <c:v>0.99</c:v>
              </c:pt>
              <c:pt idx="412">
                <c:v>0.27</c:v>
              </c:pt>
              <c:pt idx="413">
                <c:v>0.28999999999999998</c:v>
              </c:pt>
              <c:pt idx="414">
                <c:v>-0.86</c:v>
              </c:pt>
              <c:pt idx="415">
                <c:v>-1.17</c:v>
              </c:pt>
              <c:pt idx="416">
                <c:v>1.08</c:v>
              </c:pt>
              <c:pt idx="417">
                <c:v>0.43</c:v>
              </c:pt>
              <c:pt idx="418">
                <c:v>0.34</c:v>
              </c:pt>
              <c:pt idx="419">
                <c:v>0.53</c:v>
              </c:pt>
              <c:pt idx="420">
                <c:v>0.03</c:v>
              </c:pt>
              <c:pt idx="421">
                <c:v>-0.74</c:v>
              </c:pt>
              <c:pt idx="422">
                <c:v>-0.63</c:v>
              </c:pt>
            </c:numLit>
          </c:xVal>
          <c:yVal>
            <c:numLit>
              <c:formatCode>General</c:formatCode>
              <c:ptCount val="423"/>
              <c:pt idx="0">
                <c:v>0.80294272213516615</c:v>
              </c:pt>
              <c:pt idx="1">
                <c:v>1.1466254190038634</c:v>
              </c:pt>
              <c:pt idx="2">
                <c:v>1.1729141981640514</c:v>
              </c:pt>
              <c:pt idx="3">
                <c:v>-0.19434248646185504</c:v>
              </c:pt>
              <c:pt idx="4">
                <c:v>0.80329248723575231</c:v>
              </c:pt>
              <c:pt idx="5">
                <c:v>-0.96898372586881021</c:v>
              </c:pt>
              <c:pt idx="6">
                <c:v>-1.140248369874002</c:v>
              </c:pt>
              <c:pt idx="7">
                <c:v>-1.4341174987176963</c:v>
              </c:pt>
              <c:pt idx="8">
                <c:v>-1.1052703428843378</c:v>
              </c:pt>
              <c:pt idx="9">
                <c:v>0.54245173889806675</c:v>
              </c:pt>
              <c:pt idx="10">
                <c:v>-0.42805051373644254</c:v>
              </c:pt>
              <c:pt idx="11">
                <c:v>0.43416904391918942</c:v>
              </c:pt>
              <c:pt idx="12">
                <c:v>9.572322255022464E-2</c:v>
              </c:pt>
              <c:pt idx="13">
                <c:v>0.88187547053988469</c:v>
              </c:pt>
              <c:pt idx="14">
                <c:v>-0.28913359252265158</c:v>
              </c:pt>
              <c:pt idx="15">
                <c:v>-0.25236705300254947</c:v>
              </c:pt>
              <c:pt idx="16">
                <c:v>0.1419671016144668</c:v>
              </c:pt>
              <c:pt idx="17">
                <c:v>4.8045000996259635E-2</c:v>
              </c:pt>
              <c:pt idx="18">
                <c:v>1.090111537277215</c:v>
              </c:pt>
              <c:pt idx="19">
                <c:v>-1.8082735780665966</c:v>
              </c:pt>
              <c:pt idx="20">
                <c:v>0.35293919423932479</c:v>
              </c:pt>
              <c:pt idx="21">
                <c:v>1.0779041454389975</c:v>
              </c:pt>
              <c:pt idx="22">
                <c:v>-0.15329137248360825</c:v>
              </c:pt>
              <c:pt idx="23">
                <c:v>-1.0001776122000181</c:v>
              </c:pt>
              <c:pt idx="24">
                <c:v>0.34251706683752059</c:v>
              </c:pt>
              <c:pt idx="25">
                <c:v>1.7991151644006911</c:v>
              </c:pt>
              <c:pt idx="26">
                <c:v>-0.72907700374839557</c:v>
              </c:pt>
              <c:pt idx="27">
                <c:v>-0.57600507255736444</c:v>
              </c:pt>
              <c:pt idx="28">
                <c:v>-0.86432641412046773</c:v>
              </c:pt>
              <c:pt idx="29">
                <c:v>0.622015801676988</c:v>
              </c:pt>
              <c:pt idx="30">
                <c:v>1.0724035771181257</c:v>
              </c:pt>
              <c:pt idx="31">
                <c:v>-0.51738062375922456</c:v>
              </c:pt>
              <c:pt idx="32">
                <c:v>0.20090162228139985</c:v>
              </c:pt>
              <c:pt idx="33">
                <c:v>3.3465413878663433</c:v>
              </c:pt>
              <c:pt idx="34">
                <c:v>0.90866248902669433</c:v>
              </c:pt>
              <c:pt idx="35">
                <c:v>-0.41459677995742195</c:v>
              </c:pt>
              <c:pt idx="36">
                <c:v>0.11051095289025215</c:v>
              </c:pt>
              <c:pt idx="37">
                <c:v>-0.48714994067767647</c:v>
              </c:pt>
              <c:pt idx="38">
                <c:v>2.4908482786412507</c:v>
              </c:pt>
              <c:pt idx="39">
                <c:v>-0.26309891240442729</c:v>
              </c:pt>
              <c:pt idx="40">
                <c:v>0.36893919948292986</c:v>
              </c:pt>
              <c:pt idx="41">
                <c:v>1.5393652545440568</c:v>
              </c:pt>
              <c:pt idx="42">
                <c:v>-0.76882132103702094</c:v>
              </c:pt>
              <c:pt idx="43">
                <c:v>-2.215562106018194</c:v>
              </c:pt>
              <c:pt idx="44">
                <c:v>-1.8296204655292738</c:v>
              </c:pt>
              <c:pt idx="45">
                <c:v>-0.45289742103958952</c:v>
              </c:pt>
              <c:pt idx="46">
                <c:v>-6.726886489604432</c:v>
              </c:pt>
              <c:pt idx="47">
                <c:v>0.76935029963589319</c:v>
              </c:pt>
              <c:pt idx="48">
                <c:v>4.7367620418448251</c:v>
              </c:pt>
              <c:pt idx="49">
                <c:v>4.2149038188278141</c:v>
              </c:pt>
              <c:pt idx="50">
                <c:v>1.0002744010582472</c:v>
              </c:pt>
              <c:pt idx="51">
                <c:v>3.4559761716637336</c:v>
              </c:pt>
              <c:pt idx="52">
                <c:v>-0.1468754527823819</c:v>
              </c:pt>
              <c:pt idx="53">
                <c:v>-0.23050495851957442</c:v>
              </c:pt>
              <c:pt idx="54">
                <c:v>-3.8465526653236752</c:v>
              </c:pt>
              <c:pt idx="55">
                <c:v>5.0983498940608385E-2</c:v>
              </c:pt>
              <c:pt idx="56">
                <c:v>4.2604592047123022</c:v>
              </c:pt>
              <c:pt idx="57">
                <c:v>1.7967281839114753</c:v>
              </c:pt>
              <c:pt idx="58">
                <c:v>0.37151563582739922</c:v>
              </c:pt>
              <c:pt idx="59">
                <c:v>-0.63342326615903111</c:v>
              </c:pt>
              <c:pt idx="60">
                <c:v>-2.2545490969629962</c:v>
              </c:pt>
              <c:pt idx="61">
                <c:v>-1.2049417103769682</c:v>
              </c:pt>
              <c:pt idx="62">
                <c:v>1.1422945163887572</c:v>
              </c:pt>
              <c:pt idx="63">
                <c:v>-0.36794445520478525</c:v>
              </c:pt>
              <c:pt idx="64">
                <c:v>3.4636784971777228</c:v>
              </c:pt>
              <c:pt idx="65">
                <c:v>2.6370583194293453</c:v>
              </c:pt>
              <c:pt idx="66">
                <c:v>-1.8106235934647197</c:v>
              </c:pt>
              <c:pt idx="67">
                <c:v>-2.8488287075016148</c:v>
              </c:pt>
              <c:pt idx="68">
                <c:v>-0.2138583435653324</c:v>
              </c:pt>
              <c:pt idx="69">
                <c:v>-0.92048502725668746</c:v>
              </c:pt>
              <c:pt idx="70">
                <c:v>-0.4227350998849842</c:v>
              </c:pt>
              <c:pt idx="71">
                <c:v>-0.23583343709782889</c:v>
              </c:pt>
              <c:pt idx="72">
                <c:v>0.26372790022826953</c:v>
              </c:pt>
              <c:pt idx="73">
                <c:v>-0.64712742438365733</c:v>
              </c:pt>
              <c:pt idx="74">
                <c:v>6.4846947077298989E-2</c:v>
              </c:pt>
              <c:pt idx="75">
                <c:v>-0.33627895519757933</c:v>
              </c:pt>
              <c:pt idx="76">
                <c:v>-2.3228402785422673</c:v>
              </c:pt>
              <c:pt idx="77">
                <c:v>-3.8720851364584861</c:v>
              </c:pt>
              <c:pt idx="78">
                <c:v>-0.26688176318089485</c:v>
              </c:pt>
              <c:pt idx="79">
                <c:v>1.9291869602586729</c:v>
              </c:pt>
              <c:pt idx="80">
                <c:v>-1.0627810430383153</c:v>
              </c:pt>
              <c:pt idx="81">
                <c:v>-1.6282366676139419</c:v>
              </c:pt>
              <c:pt idx="82">
                <c:v>0.45296479887448182</c:v>
              </c:pt>
              <c:pt idx="83">
                <c:v>1.411071534767268</c:v>
              </c:pt>
              <c:pt idx="84">
                <c:v>0.31379167033169053</c:v>
              </c:pt>
              <c:pt idx="85">
                <c:v>-0.5250531464599264</c:v>
              </c:pt>
              <c:pt idx="86">
                <c:v>1.381152152319558</c:v>
              </c:pt>
              <c:pt idx="87">
                <c:v>-1.3399236452806429</c:v>
              </c:pt>
              <c:pt idx="88">
                <c:v>0.24920078074104723</c:v>
              </c:pt>
              <c:pt idx="89">
                <c:v>0.66125074646386817</c:v>
              </c:pt>
              <c:pt idx="90">
                <c:v>4.3246879668637161E-2</c:v>
              </c:pt>
              <c:pt idx="91">
                <c:v>-0.70304885159891495</c:v>
              </c:pt>
              <c:pt idx="92">
                <c:v>0.55454641750668843</c:v>
              </c:pt>
              <c:pt idx="93">
                <c:v>-0.72988019998766651</c:v>
              </c:pt>
              <c:pt idx="94">
                <c:v>-1.0044798051479558</c:v>
              </c:pt>
              <c:pt idx="95">
                <c:v>0.18610001356427425</c:v>
              </c:pt>
              <c:pt idx="96">
                <c:v>-1.4704677759816456</c:v>
              </c:pt>
              <c:pt idx="97">
                <c:v>0.34742461980306394</c:v>
              </c:pt>
              <c:pt idx="98">
                <c:v>0.68786575746865197</c:v>
              </c:pt>
              <c:pt idx="99">
                <c:v>-0.24610306492434797</c:v>
              </c:pt>
              <c:pt idx="100">
                <c:v>-0.63454293292085628</c:v>
              </c:pt>
              <c:pt idx="101">
                <c:v>-5.3210054159998195E-2</c:v>
              </c:pt>
              <c:pt idx="102">
                <c:v>-6.0479587212286301E-2</c:v>
              </c:pt>
              <c:pt idx="103">
                <c:v>-0.6406689059766113</c:v>
              </c:pt>
              <c:pt idx="104">
                <c:v>1.5819003384644841</c:v>
              </c:pt>
              <c:pt idx="105">
                <c:v>0.34325350945855204</c:v>
              </c:pt>
              <c:pt idx="106">
                <c:v>1.6376053493877749</c:v>
              </c:pt>
              <c:pt idx="107">
                <c:v>2.7119036705347987E-2</c:v>
              </c:pt>
              <c:pt idx="108">
                <c:v>4.241516758655195E-2</c:v>
              </c:pt>
              <c:pt idx="109">
                <c:v>-0.15377285820072251</c:v>
              </c:pt>
              <c:pt idx="110">
                <c:v>-1.0719445668369589</c:v>
              </c:pt>
              <c:pt idx="111">
                <c:v>1.5887103626419625</c:v>
              </c:pt>
              <c:pt idx="112">
                <c:v>0.41264001558196606</c:v>
              </c:pt>
              <c:pt idx="113">
                <c:v>-1.2368450066380252</c:v>
              </c:pt>
              <c:pt idx="114">
                <c:v>-0.69950052676212282</c:v>
              </c:pt>
              <c:pt idx="115">
                <c:v>1.2248762001383575</c:v>
              </c:pt>
              <c:pt idx="116">
                <c:v>0.86728279460138702</c:v>
              </c:pt>
              <c:pt idx="117">
                <c:v>0.28282546071117337</c:v>
              </c:pt>
              <c:pt idx="118">
                <c:v>0.15584570926137342</c:v>
              </c:pt>
              <c:pt idx="119">
                <c:v>-5.8433659147767325E-2</c:v>
              </c:pt>
              <c:pt idx="120">
                <c:v>-1.6062750759958435</c:v>
              </c:pt>
              <c:pt idx="121">
                <c:v>0.80813384935536803</c:v>
              </c:pt>
              <c:pt idx="122">
                <c:v>0.5580031779158513</c:v>
              </c:pt>
              <c:pt idx="123">
                <c:v>0.16969674825035908</c:v>
              </c:pt>
              <c:pt idx="124">
                <c:v>-0.25145884241620431</c:v>
              </c:pt>
              <c:pt idx="125">
                <c:v>-0.73507053649215182</c:v>
              </c:pt>
              <c:pt idx="126">
                <c:v>0.99761055951943955</c:v>
              </c:pt>
              <c:pt idx="127">
                <c:v>7.9369357849594202E-2</c:v>
              </c:pt>
              <c:pt idx="128">
                <c:v>-0.67451718232508084</c:v>
              </c:pt>
              <c:pt idx="129">
                <c:v>5.6395756158629684E-2</c:v>
              </c:pt>
              <c:pt idx="130">
                <c:v>-1.074048964447055</c:v>
              </c:pt>
              <c:pt idx="131">
                <c:v>0.73472285989424413</c:v>
              </c:pt>
              <c:pt idx="132">
                <c:v>0.36550274820890971</c:v>
              </c:pt>
              <c:pt idx="133">
                <c:v>9.5396130952442038E-2</c:v>
              </c:pt>
              <c:pt idx="134">
                <c:v>-0.20815780591390087</c:v>
              </c:pt>
              <c:pt idx="135">
                <c:v>-0.57072443784279159</c:v>
              </c:pt>
              <c:pt idx="136">
                <c:v>1.2894675610598862</c:v>
              </c:pt>
              <c:pt idx="137">
                <c:v>0.5783527201687626</c:v>
              </c:pt>
              <c:pt idx="138">
                <c:v>1.4384168920036338</c:v>
              </c:pt>
              <c:pt idx="139">
                <c:v>-1.1323051074937558</c:v>
              </c:pt>
              <c:pt idx="140">
                <c:v>0.63144153599886066</c:v>
              </c:pt>
              <c:pt idx="141">
                <c:v>1.4795291216939837</c:v>
              </c:pt>
              <c:pt idx="142">
                <c:v>0.77970793601142119</c:v>
              </c:pt>
              <c:pt idx="143">
                <c:v>-0.15162638373325321</c:v>
              </c:pt>
              <c:pt idx="144">
                <c:v>-2.1990226423798847</c:v>
              </c:pt>
              <c:pt idx="145">
                <c:v>0.57083117969176911</c:v>
              </c:pt>
              <c:pt idx="146">
                <c:v>0.2341054440128133</c:v>
              </c:pt>
              <c:pt idx="147">
                <c:v>-0.6588810446463006</c:v>
              </c:pt>
              <c:pt idx="148">
                <c:v>-0.75697785616466418</c:v>
              </c:pt>
              <c:pt idx="149">
                <c:v>-0.47177216074954353</c:v>
              </c:pt>
              <c:pt idx="150">
                <c:v>1.598662018640582</c:v>
              </c:pt>
              <c:pt idx="151">
                <c:v>0.67034664535295674</c:v>
              </c:pt>
              <c:pt idx="152">
                <c:v>1.1892548134681737</c:v>
              </c:pt>
              <c:pt idx="153">
                <c:v>-0.51738062375922456</c:v>
              </c:pt>
              <c:pt idx="154">
                <c:v>-0.10058640084952453</c:v>
              </c:pt>
              <c:pt idx="155">
                <c:v>-0.52135934271295437</c:v>
              </c:pt>
              <c:pt idx="156">
                <c:v>1.4603478792924216</c:v>
              </c:pt>
              <c:pt idx="157">
                <c:v>-1.1089181833077819</c:v>
              </c:pt>
              <c:pt idx="158">
                <c:v>1.1448744641673474</c:v>
              </c:pt>
              <c:pt idx="159">
                <c:v>-0.85199790039710088</c:v>
              </c:pt>
              <c:pt idx="160">
                <c:v>-0.66560770912217526</c:v>
              </c:pt>
              <c:pt idx="161">
                <c:v>-7.2605809996834081E-2</c:v>
              </c:pt>
              <c:pt idx="162">
                <c:v>1.7949710985869061E-2</c:v>
              </c:pt>
              <c:pt idx="163">
                <c:v>0.80369408964417544</c:v>
              </c:pt>
              <c:pt idx="164">
                <c:v>9.1044698974704019E-2</c:v>
              </c:pt>
              <c:pt idx="165">
                <c:v>-8.8582680260852475E-2</c:v>
              </c:pt>
              <c:pt idx="166">
                <c:v>-0.26644543490205042</c:v>
              </c:pt>
              <c:pt idx="167">
                <c:v>0.51022022500596753</c:v>
              </c:pt>
              <c:pt idx="168">
                <c:v>3.9624059759847063E-2</c:v>
              </c:pt>
              <c:pt idx="169">
                <c:v>0.10788990568252266</c:v>
              </c:pt>
              <c:pt idx="170">
                <c:v>0.71267138567872512</c:v>
              </c:pt>
              <c:pt idx="171">
                <c:v>-0.68501899171204006</c:v>
              </c:pt>
              <c:pt idx="172">
                <c:v>-0.23887828199968872</c:v>
              </c:pt>
              <c:pt idx="173">
                <c:v>1.2143742270323101</c:v>
              </c:pt>
              <c:pt idx="174">
                <c:v>-1.5910626236411647</c:v>
              </c:pt>
              <c:pt idx="175">
                <c:v>1.0130225164010143</c:v>
              </c:pt>
              <c:pt idx="176">
                <c:v>-1.0472450372590558</c:v>
              </c:pt>
              <c:pt idx="177">
                <c:v>-0.44433011886080642</c:v>
              </c:pt>
              <c:pt idx="178">
                <c:v>0.40818179824858492</c:v>
              </c:pt>
              <c:pt idx="179">
                <c:v>0.41096051543922807</c:v>
              </c:pt>
              <c:pt idx="180">
                <c:v>0.14585549124787622</c:v>
              </c:pt>
              <c:pt idx="181">
                <c:v>-0.18445270615744136</c:v>
              </c:pt>
              <c:pt idx="182">
                <c:v>-1.1204192467250875</c:v>
              </c:pt>
              <c:pt idx="183">
                <c:v>0.86697974024367674</c:v>
              </c:pt>
              <c:pt idx="184">
                <c:v>0.22700080590847316</c:v>
              </c:pt>
              <c:pt idx="185">
                <c:v>-0.48256783103928252</c:v>
              </c:pt>
              <c:pt idx="186">
                <c:v>0.52012744095176</c:v>
              </c:pt>
              <c:pt idx="187">
                <c:v>-0.3781294528794566</c:v>
              </c:pt>
              <c:pt idx="188">
                <c:v>-1.6778070477572899</c:v>
              </c:pt>
              <c:pt idx="189">
                <c:v>0.62313585373589475</c:v>
              </c:pt>
              <c:pt idx="190">
                <c:v>1.49217144859492</c:v>
              </c:pt>
              <c:pt idx="191">
                <c:v>-0.74489934928079249</c:v>
              </c:pt>
              <c:pt idx="192">
                <c:v>0.8891328256290576</c:v>
              </c:pt>
              <c:pt idx="193">
                <c:v>-6.811290037699369E-2</c:v>
              </c:pt>
              <c:pt idx="194">
                <c:v>0.58754714025170707</c:v>
              </c:pt>
              <c:pt idx="195">
                <c:v>0.24515148668745301</c:v>
              </c:pt>
              <c:pt idx="196">
                <c:v>-0.21566975351972739</c:v>
              </c:pt>
              <c:pt idx="197">
                <c:v>0.14406243791967296</c:v>
              </c:pt>
              <c:pt idx="198">
                <c:v>0.55021168631899597</c:v>
              </c:pt>
              <c:pt idx="199">
                <c:v>6.5124493868899958E-2</c:v>
              </c:pt>
              <c:pt idx="200">
                <c:v>-0.84982861432127488</c:v>
              </c:pt>
              <c:pt idx="201">
                <c:v>-0.83981740890292</c:v>
              </c:pt>
              <c:pt idx="202">
                <c:v>0.71267138567872512</c:v>
              </c:pt>
              <c:pt idx="203">
                <c:v>-0.50577635951924382</c:v>
              </c:pt>
              <c:pt idx="204">
                <c:v>0.78778584081059044</c:v>
              </c:pt>
              <c:pt idx="205">
                <c:v>8.8563777932538779E-2</c:v>
              </c:pt>
              <c:pt idx="206">
                <c:v>-1.2167490302857509</c:v>
              </c:pt>
              <c:pt idx="207">
                <c:v>-0.65663179463899235</c:v>
              </c:pt>
              <c:pt idx="208">
                <c:v>-0.69037244001408293</c:v>
              </c:pt>
              <c:pt idx="209">
                <c:v>3.7292211738136505</c:v>
              </c:pt>
              <c:pt idx="210">
                <c:v>-0.88871707943860556</c:v>
              </c:pt>
              <c:pt idx="211">
                <c:v>-0.84571965345035527</c:v>
              </c:pt>
              <c:pt idx="212">
                <c:v>-0.63532965248059348</c:v>
              </c:pt>
              <c:pt idx="213">
                <c:v>0.37614772271928615</c:v>
              </c:pt>
              <c:pt idx="214">
                <c:v>0.58502447903893795</c:v>
              </c:pt>
              <c:pt idx="215">
                <c:v>-0.91308266218300926</c:v>
              </c:pt>
              <c:pt idx="216">
                <c:v>-0.46741524196250972</c:v>
              </c:pt>
              <c:pt idx="217">
                <c:v>6.4449776140291792E-2</c:v>
              </c:pt>
              <c:pt idx="218">
                <c:v>1.1062073413443452</c:v>
              </c:pt>
              <c:pt idx="219">
                <c:v>0.94024077868171996</c:v>
              </c:pt>
              <c:pt idx="220">
                <c:v>0.79572388584483766</c:v>
              </c:pt>
              <c:pt idx="221">
                <c:v>-0.15967263616937855</c:v>
              </c:pt>
              <c:pt idx="222">
                <c:v>-0.55561403547824817</c:v>
              </c:pt>
              <c:pt idx="223">
                <c:v>-0.7751518128728474</c:v>
              </c:pt>
              <c:pt idx="224">
                <c:v>1.4720317496816266</c:v>
              </c:pt>
              <c:pt idx="225">
                <c:v>-0.22727401775970807</c:v>
              </c:pt>
              <c:pt idx="226">
                <c:v>0.8487815492484585</c:v>
              </c:pt>
              <c:pt idx="227">
                <c:v>0.59632424355596103</c:v>
              </c:pt>
              <c:pt idx="228">
                <c:v>-1.1892458128399261</c:v>
              </c:pt>
              <c:pt idx="229">
                <c:v>-0.82851722832059427</c:v>
              </c:pt>
              <c:pt idx="230">
                <c:v>-5.6756464674527551E-2</c:v>
              </c:pt>
              <c:pt idx="231">
                <c:v>0.48038310106380699</c:v>
              </c:pt>
              <c:pt idx="232">
                <c:v>-0.47554567643769585</c:v>
              </c:pt>
              <c:pt idx="233">
                <c:v>-0.69946666947754854</c:v>
              </c:pt>
              <c:pt idx="234">
                <c:v>0.82851102826322665</c:v>
              </c:pt>
              <c:pt idx="235">
                <c:v>1.5069394242117857</c:v>
              </c:pt>
              <c:pt idx="236">
                <c:v>-0.19729165158481954</c:v>
              </c:pt>
              <c:pt idx="237">
                <c:v>-0.49312329336573013</c:v>
              </c:pt>
              <c:pt idx="238">
                <c:v>0.14522194025325286</c:v>
              </c:pt>
              <c:pt idx="239">
                <c:v>0.84823488906334799</c:v>
              </c:pt>
              <c:pt idx="240">
                <c:v>-2.3529325854325145</c:v>
              </c:pt>
              <c:pt idx="241">
                <c:v>1.3540992686496081</c:v>
              </c:pt>
              <c:pt idx="242">
                <c:v>1.1304248983180289</c:v>
              </c:pt>
              <c:pt idx="243">
                <c:v>-2.4320842233560334</c:v>
              </c:pt>
              <c:pt idx="244">
                <c:v>-4.6065215362296641</c:v>
              </c:pt>
              <c:pt idx="245">
                <c:v>1.5352317394746164</c:v>
              </c:pt>
              <c:pt idx="246">
                <c:v>-0.97452903875686414</c:v>
              </c:pt>
              <c:pt idx="247">
                <c:v>0.90636169563702995</c:v>
              </c:pt>
              <c:pt idx="248">
                <c:v>0.62441938139727393</c:v>
              </c:pt>
              <c:pt idx="249">
                <c:v>-0.23533187148515933</c:v>
              </c:pt>
              <c:pt idx="250">
                <c:v>-0.45090043155076365</c:v>
              </c:pt>
              <c:pt idx="251">
                <c:v>0.55222981197914223</c:v>
              </c:pt>
              <c:pt idx="252">
                <c:v>0.15694809089135586</c:v>
              </c:pt>
              <c:pt idx="253">
                <c:v>-1.1142667744838946</c:v>
              </c:pt>
              <c:pt idx="254">
                <c:v>-3.2925152128663639</c:v>
              </c:pt>
              <c:pt idx="255">
                <c:v>1.0027779916782416</c:v>
              </c:pt>
              <c:pt idx="256">
                <c:v>-8.2752939721940866E-2</c:v>
              </c:pt>
              <c:pt idx="257">
                <c:v>-0.74182054754065074</c:v>
              </c:pt>
              <c:pt idx="258">
                <c:v>0.15662468481188885</c:v>
              </c:pt>
              <c:pt idx="259">
                <c:v>-1.4789042867186635</c:v>
              </c:pt>
              <c:pt idx="260">
                <c:v>-9.2623944182154805E-2</c:v>
              </c:pt>
              <c:pt idx="261">
                <c:v>0.92542371611747809</c:v>
              </c:pt>
              <c:pt idx="262">
                <c:v>-0.99169101333362908</c:v>
              </c:pt>
              <c:pt idx="263">
                <c:v>1.4601958607389367</c:v>
              </c:pt>
              <c:pt idx="264">
                <c:v>-1.0834058554388757</c:v>
              </c:pt>
              <c:pt idx="265">
                <c:v>-0.57765119496643613</c:v>
              </c:pt>
              <c:pt idx="266">
                <c:v>4.8112670399050959E-3</c:v>
              </c:pt>
              <c:pt idx="267">
                <c:v>1.1532970839667493</c:v>
              </c:pt>
              <c:pt idx="268">
                <c:v>1.5389254216108958</c:v>
              </c:pt>
              <c:pt idx="269">
                <c:v>8.110861134996461E-2</c:v>
              </c:pt>
              <c:pt idx="270">
                <c:v>-1.1851580425201034</c:v>
              </c:pt>
              <c:pt idx="271">
                <c:v>-0.69999070719164014</c:v>
              </c:pt>
              <c:pt idx="272">
                <c:v>-0.24932304390608939</c:v>
              </c:pt>
              <c:pt idx="273">
                <c:v>-4.1605789920017539E-2</c:v>
              </c:pt>
              <c:pt idx="274">
                <c:v>0.96268746779507564</c:v>
              </c:pt>
              <c:pt idx="275">
                <c:v>-0.87558374299498754</c:v>
              </c:pt>
              <c:pt idx="276">
                <c:v>-6.9330210196596909E-2</c:v>
              </c:pt>
              <c:pt idx="277">
                <c:v>1.3393016546376806</c:v>
              </c:pt>
              <c:pt idx="278">
                <c:v>-2.1657799357967189E-2</c:v>
              </c:pt>
              <c:pt idx="279">
                <c:v>-1.2458767902312613</c:v>
              </c:pt>
              <c:pt idx="280">
                <c:v>1.3054468445699738</c:v>
              </c:pt>
              <c:pt idx="281">
                <c:v>0.57342021479895733</c:v>
              </c:pt>
              <c:pt idx="282">
                <c:v>-1.0031294528794565</c:v>
              </c:pt>
              <c:pt idx="283">
                <c:v>0.96786367797385608</c:v>
              </c:pt>
              <c:pt idx="284">
                <c:v>-1.180952585286086</c:v>
              </c:pt>
              <c:pt idx="285">
                <c:v>0.50053409144116234</c:v>
              </c:pt>
              <c:pt idx="286">
                <c:v>3.1050932302646146</c:v>
              </c:pt>
              <c:pt idx="287">
                <c:v>-1.0962514285155218</c:v>
              </c:pt>
              <c:pt idx="288">
                <c:v>-0.18982235945815418</c:v>
              </c:pt>
              <c:pt idx="289">
                <c:v>-0.23887828199968872</c:v>
              </c:pt>
              <c:pt idx="290">
                <c:v>3.7991651151277894E-3</c:v>
              </c:pt>
              <c:pt idx="291">
                <c:v>-0.53135046170035904</c:v>
              </c:pt>
              <c:pt idx="292">
                <c:v>-0.46463703372254495</c:v>
              </c:pt>
              <c:pt idx="293">
                <c:v>-1.6298609185937301</c:v>
              </c:pt>
              <c:pt idx="294">
                <c:v>0.21368802335955692</c:v>
              </c:pt>
              <c:pt idx="295">
                <c:v>0.59662874327891857</c:v>
              </c:pt>
              <c:pt idx="296">
                <c:v>-0.25048254623966937</c:v>
              </c:pt>
              <c:pt idx="297">
                <c:v>6.057464234149923E-2</c:v>
              </c:pt>
              <c:pt idx="298">
                <c:v>-0.3781294528794566</c:v>
              </c:pt>
              <c:pt idx="299">
                <c:v>-0.41294224559939857</c:v>
              </c:pt>
              <c:pt idx="300">
                <c:v>-0.28529533895961134</c:v>
              </c:pt>
              <c:pt idx="301">
                <c:v>0.59720849444570867</c:v>
              </c:pt>
              <c:pt idx="302">
                <c:v>0.7010671214387445</c:v>
              </c:pt>
              <c:pt idx="303">
                <c:v>-7.7947654843596892E-2</c:v>
              </c:pt>
              <c:pt idx="304">
                <c:v>-0.74419600140083841</c:v>
              </c:pt>
              <c:pt idx="305">
                <c:v>-0.27216200251599332</c:v>
              </c:pt>
              <c:pt idx="306">
                <c:v>0.32521477396274556</c:v>
              </c:pt>
              <c:pt idx="307">
                <c:v>0.20534429703748747</c:v>
              </c:pt>
              <c:pt idx="308">
                <c:v>-0.77363241969103402</c:v>
              </c:pt>
              <c:pt idx="309">
                <c:v>0.55300279414570097</c:v>
              </c:pt>
              <c:pt idx="310">
                <c:v>0.91123573579809702</c:v>
              </c:pt>
              <c:pt idx="311">
                <c:v>0.5353764813191495</c:v>
              </c:pt>
              <c:pt idx="312">
                <c:v>-0.5405891522391858</c:v>
              </c:pt>
              <c:pt idx="313">
                <c:v>-0.63342326615903111</c:v>
              </c:pt>
              <c:pt idx="314">
                <c:v>-0.88171391250083953</c:v>
              </c:pt>
              <c:pt idx="315">
                <c:v>0.41225237347892885</c:v>
              </c:pt>
              <c:pt idx="316">
                <c:v>0.2341054440128133</c:v>
              </c:pt>
              <c:pt idx="317">
                <c:v>0.22529228759953757</c:v>
              </c:pt>
              <c:pt idx="318">
                <c:v>9.2967873843414206E-2</c:v>
              </c:pt>
              <c:pt idx="319">
                <c:v>-0.87432170737191994</c:v>
              </c:pt>
              <c:pt idx="320">
                <c:v>1.2400082505193333</c:v>
              </c:pt>
              <c:pt idx="321">
                <c:v>-0.96285855667510756</c:v>
              </c:pt>
              <c:pt idx="322">
                <c:v>0.77395324479653915</c:v>
              </c:pt>
              <c:pt idx="323">
                <c:v>-0.38345259367332929</c:v>
              </c:pt>
              <c:pt idx="324">
                <c:v>0.51069627531239581</c:v>
              </c:pt>
              <c:pt idx="325">
                <c:v>-0.19246122503976609</c:v>
              </c:pt>
              <c:pt idx="326">
                <c:v>2.55332114159601E-3</c:v>
              </c:pt>
              <c:pt idx="327">
                <c:v>-0.12341539076667218</c:v>
              </c:pt>
              <c:pt idx="328">
                <c:v>1.6665216020082467</c:v>
              </c:pt>
              <c:pt idx="329">
                <c:v>0.56018568160002113</c:v>
              </c:pt>
              <c:pt idx="330">
                <c:v>-0.30908361860636269</c:v>
              </c:pt>
              <c:pt idx="331">
                <c:v>-0.81679094534761421</c:v>
              </c:pt>
              <c:pt idx="332">
                <c:v>-9.799684216096527E-2</c:v>
              </c:pt>
              <c:pt idx="333">
                <c:v>-0.53588653395252739</c:v>
              </c:pt>
              <c:pt idx="334">
                <c:v>-0.92911208781195742</c:v>
              </c:pt>
              <c:pt idx="335">
                <c:v>-0.54010100415091833</c:v>
              </c:pt>
              <c:pt idx="336">
                <c:v>-2.2489578074210037E-2</c:v>
              </c:pt>
              <c:pt idx="337">
                <c:v>-1.2832620635979479</c:v>
              </c:pt>
              <c:pt idx="338">
                <c:v>1.1442784125653178</c:v>
              </c:pt>
              <c:pt idx="339">
                <c:v>7.3144994440088484E-2</c:v>
              </c:pt>
              <c:pt idx="340">
                <c:v>1.5171975488463305</c:v>
              </c:pt>
              <c:pt idx="341">
                <c:v>-0.36652518863947597</c:v>
              </c:pt>
              <c:pt idx="342">
                <c:v>8.7053218644546959E-2</c:v>
              </c:pt>
              <c:pt idx="343">
                <c:v>0.38775198695926677</c:v>
              </c:pt>
              <c:pt idx="344">
                <c:v>-1.1519274894630156</c:v>
              </c:pt>
              <c:pt idx="345">
                <c:v>-0.44549709242103142</c:v>
              </c:pt>
              <c:pt idx="346">
                <c:v>0.27170934455946022</c:v>
              </c:pt>
              <c:pt idx="347">
                <c:v>0.51081167698814212</c:v>
              </c:pt>
              <c:pt idx="348">
                <c:v>2.8019795519866414E-2</c:v>
              </c:pt>
              <c:pt idx="349">
                <c:v>-0.64199122462467972</c:v>
              </c:pt>
              <c:pt idx="350">
                <c:v>0.58196633463166314</c:v>
              </c:pt>
              <c:pt idx="351">
                <c:v>9.5006515378138423E-2</c:v>
              </c:pt>
              <c:pt idx="352">
                <c:v>-1.970042553604771</c:v>
              </c:pt>
              <c:pt idx="353">
                <c:v>0.52863342679799019</c:v>
              </c:pt>
              <c:pt idx="354">
                <c:v>0.63374208464996795</c:v>
              </c:pt>
              <c:pt idx="355">
                <c:v>0.72427564991870585</c:v>
              </c:pt>
              <c:pt idx="356">
                <c:v>0.26010508031947954</c:v>
              </c:pt>
              <c:pt idx="357">
                <c:v>-7.4788313681004026E-2</c:v>
              </c:pt>
              <c:pt idx="358">
                <c:v>0.28331360879944084</c:v>
              </c:pt>
              <c:pt idx="359">
                <c:v>-1.0302687989694808</c:v>
              </c:pt>
              <c:pt idx="360">
                <c:v>-0.36120204784560311</c:v>
              </c:pt>
              <c:pt idx="361">
                <c:v>-0.45806744451962067</c:v>
              </c:pt>
              <c:pt idx="362">
                <c:v>0.19929265129287133</c:v>
              </c:pt>
              <c:pt idx="363">
                <c:v>-0.12751314671621838</c:v>
              </c:pt>
              <c:pt idx="364">
                <c:v>-0.40133798135941789</c:v>
              </c:pt>
              <c:pt idx="365">
                <c:v>0.57062910697225255</c:v>
              </c:pt>
              <c:pt idx="366">
                <c:v>-0.45450278834126578</c:v>
              </c:pt>
              <c:pt idx="367">
                <c:v>0.12085390943971168</c:v>
              </c:pt>
              <c:pt idx="368">
                <c:v>-0.23697189567812604</c:v>
              </c:pt>
              <c:pt idx="369">
                <c:v>0.20996880838996912</c:v>
              </c:pt>
              <c:pt idx="370">
                <c:v>-0.56460627466938873</c:v>
              </c:pt>
              <c:pt idx="371">
                <c:v>9.2421775971981202E-2</c:v>
              </c:pt>
              <c:pt idx="372">
                <c:v>-0.35682731072105789</c:v>
              </c:pt>
              <c:pt idx="373">
                <c:v>-1.0488626702694501</c:v>
              </c:pt>
              <c:pt idx="374">
                <c:v>-0.62265875199041942</c:v>
              </c:pt>
              <c:pt idx="375">
                <c:v>0.37919256762114595</c:v>
              </c:pt>
              <c:pt idx="376">
                <c:v>0.25829367036508455</c:v>
              </c:pt>
              <c:pt idx="377">
                <c:v>-0.77107733730868699</c:v>
              </c:pt>
              <c:pt idx="378">
                <c:v>-0.64807237530087158</c:v>
              </c:pt>
              <c:pt idx="379">
                <c:v>0.13245817367969231</c:v>
              </c:pt>
              <c:pt idx="380">
                <c:v>0.31742643685783412</c:v>
              </c:pt>
              <c:pt idx="381">
                <c:v>-0.25052246868681549</c:v>
              </c:pt>
              <c:pt idx="382">
                <c:v>-0.39491238571252352</c:v>
              </c:pt>
              <c:pt idx="383">
                <c:v>-1.6559582587945372</c:v>
              </c:pt>
              <c:pt idx="384">
                <c:v>0.11960698238590406</c:v>
              </c:pt>
              <c:pt idx="385">
                <c:v>-0.27369107471963067</c:v>
              </c:pt>
              <c:pt idx="386">
                <c:v>-1.0859895715182766</c:v>
              </c:pt>
              <c:pt idx="387">
                <c:v>0.43934234219980894</c:v>
              </c:pt>
              <c:pt idx="388">
                <c:v>9.7685303406896407E-2</c:v>
              </c:pt>
              <c:pt idx="389">
                <c:v>1.4888994220786875</c:v>
              </c:pt>
              <c:pt idx="390">
                <c:v>0.39417758260616098</c:v>
              </c:pt>
              <c:pt idx="391">
                <c:v>1.3085680804693636</c:v>
              </c:pt>
              <c:pt idx="392">
                <c:v>-1.1189909542838237</c:v>
              </c:pt>
              <c:pt idx="393">
                <c:v>-4.7695479723737222E-2</c:v>
              </c:pt>
              <c:pt idx="394">
                <c:v>-0.72761711959608466</c:v>
              </c:pt>
              <c:pt idx="395">
                <c:v>0.51789274770666927</c:v>
              </c:pt>
              <c:pt idx="396">
                <c:v>1.796226584419327</c:v>
              </c:pt>
              <c:pt idx="397">
                <c:v>-0.60758638792227226</c:v>
              </c:pt>
              <c:pt idx="398">
                <c:v>-0.30659748111801</c:v>
              </c:pt>
              <c:pt idx="399">
                <c:v>0.8830161343088474</c:v>
              </c:pt>
              <c:pt idx="400">
                <c:v>-0.42131213403841272</c:v>
              </c:pt>
              <c:pt idx="401">
                <c:v>-1.5175965984048694</c:v>
              </c:pt>
              <c:pt idx="402">
                <c:v>-0.50544001668800265</c:v>
              </c:pt>
              <c:pt idx="403">
                <c:v>0.92039108773393474</c:v>
              </c:pt>
              <c:pt idx="404">
                <c:v>-0.13798822867665494</c:v>
              </c:pt>
              <c:pt idx="405">
                <c:v>-0.35867689820240856</c:v>
              </c:pt>
              <c:pt idx="406">
                <c:v>-0.46386691712571759</c:v>
              </c:pt>
              <c:pt idx="407">
                <c:v>-4.6829394907786703E-2</c:v>
              </c:pt>
              <c:pt idx="408">
                <c:v>0.7010671214387445</c:v>
              </c:pt>
              <c:pt idx="409">
                <c:v>1.0318716254334959</c:v>
              </c:pt>
              <c:pt idx="410">
                <c:v>0.58147615420214582</c:v>
              </c:pt>
              <c:pt idx="411">
                <c:v>0.81677342100731032</c:v>
              </c:pt>
              <c:pt idx="412">
                <c:v>-0.3085038674395727</c:v>
              </c:pt>
              <c:pt idx="413">
                <c:v>1.5913645271573893</c:v>
              </c:pt>
              <c:pt idx="414">
                <c:v>-0.88401446115194715</c:v>
              </c:pt>
              <c:pt idx="415">
                <c:v>1.362510183117642</c:v>
              </c:pt>
              <c:pt idx="416">
                <c:v>3.3602011173276214E-2</c:v>
              </c:pt>
              <c:pt idx="417">
                <c:v>-0.49417209527926315</c:v>
              </c:pt>
              <c:pt idx="418">
                <c:v>0.87608906769068939</c:v>
              </c:pt>
              <c:pt idx="419">
                <c:v>0.63978526232093025</c:v>
              </c:pt>
              <c:pt idx="420">
                <c:v>-3.0001525680036875E-2</c:v>
              </c:pt>
              <c:pt idx="421">
                <c:v>-2.2228929322879458</c:v>
              </c:pt>
              <c:pt idx="422">
                <c:v>9.8937238999450838E-2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501616"/>
        <c:axId val="-114495632"/>
      </c:scatterChart>
      <c:valAx>
        <c:axId val="-11450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%Change_ENERG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4495632"/>
        <c:crosses val="autoZero"/>
        <c:crossBetween val="midCat"/>
      </c:valAx>
      <c:valAx>
        <c:axId val="-114495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4501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PTT</a:t>
            </a:r>
            <a:r>
              <a:rPr lang="en-US" baseline="0"/>
              <a:t> &amp; ESSO -&gt; r = 0.6756</a:t>
            </a:r>
            <a:endParaRPr lang="en-US"/>
          </a:p>
        </c:rich>
      </c:tx>
      <c:layout>
        <c:manualLayout>
          <c:xMode val="edge"/>
          <c:yMode val="edge"/>
          <c:x val="0.33571322560649958"/>
          <c:y val="3.05211639463319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%Change_ESSO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268988875700646"/>
                  <c:y val="0.631554337909502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423"/>
              <c:pt idx="0">
                <c:v>3.4090909090909092</c:v>
              </c:pt>
              <c:pt idx="1">
                <c:v>2.197802197802198</c:v>
              </c:pt>
              <c:pt idx="2">
                <c:v>1.075268817204301</c:v>
              </c:pt>
              <c:pt idx="3">
                <c:v>0.53191489361702127</c:v>
              </c:pt>
              <c:pt idx="4">
                <c:v>-1.0582010582010581</c:v>
              </c:pt>
              <c:pt idx="5">
                <c:v>0.53475935828877008</c:v>
              </c:pt>
              <c:pt idx="6">
                <c:v>-1.0638297872340425</c:v>
              </c:pt>
              <c:pt idx="7">
                <c:v>0</c:v>
              </c:pt>
              <c:pt idx="8">
                <c:v>-1.075268817204301</c:v>
              </c:pt>
              <c:pt idx="9">
                <c:v>-1.0869565217391304</c:v>
              </c:pt>
              <c:pt idx="10">
                <c:v>1.098901098901099</c:v>
              </c:pt>
              <c:pt idx="11">
                <c:v>0</c:v>
              </c:pt>
              <c:pt idx="12">
                <c:v>0.54347826086956519</c:v>
              </c:pt>
              <c:pt idx="13">
                <c:v>0.54054054054054057</c:v>
              </c:pt>
              <c:pt idx="14">
                <c:v>-0.5376344086021505</c:v>
              </c:pt>
              <c:pt idx="15">
                <c:v>-1.0810810810810811</c:v>
              </c:pt>
              <c:pt idx="16">
                <c:v>-1.0928961748633881</c:v>
              </c:pt>
              <c:pt idx="17">
                <c:v>-3.867403314917127</c:v>
              </c:pt>
              <c:pt idx="18">
                <c:v>0.57471264367816088</c:v>
              </c:pt>
              <c:pt idx="19">
                <c:v>-0.5714285714285714</c:v>
              </c:pt>
              <c:pt idx="20">
                <c:v>0</c:v>
              </c:pt>
              <c:pt idx="21">
                <c:v>-0.57471264367816088</c:v>
              </c:pt>
              <c:pt idx="22">
                <c:v>-1.1560693641618498</c:v>
              </c:pt>
              <c:pt idx="23">
                <c:v>0.58479532163742687</c:v>
              </c:pt>
              <c:pt idx="24">
                <c:v>0.58139534883720934</c:v>
              </c:pt>
              <c:pt idx="25">
                <c:v>1.1560693641618498</c:v>
              </c:pt>
              <c:pt idx="26">
                <c:v>-0.5714285714285714</c:v>
              </c:pt>
              <c:pt idx="27">
                <c:v>-1.1494252873563218</c:v>
              </c:pt>
              <c:pt idx="28">
                <c:v>0.58139534883720934</c:v>
              </c:pt>
              <c:pt idx="29">
                <c:v>-0.5780346820809249</c:v>
              </c:pt>
              <c:pt idx="30">
                <c:v>0</c:v>
              </c:pt>
              <c:pt idx="31">
                <c:v>0</c:v>
              </c:pt>
              <c:pt idx="32">
                <c:v>-0.58139534883720934</c:v>
              </c:pt>
              <c:pt idx="33">
                <c:v>2.9239766081871346</c:v>
              </c:pt>
              <c:pt idx="34">
                <c:v>1.7045454545454546</c:v>
              </c:pt>
              <c:pt idx="35">
                <c:v>-0.55865921787709494</c:v>
              </c:pt>
              <c:pt idx="36">
                <c:v>-3.9325842696629212</c:v>
              </c:pt>
              <c:pt idx="37">
                <c:v>-0.58479532163742687</c:v>
              </c:pt>
              <c:pt idx="38">
                <c:v>-2.3529411764705883</c:v>
              </c:pt>
              <c:pt idx="39">
                <c:v>0.60240963855421692</c:v>
              </c:pt>
              <c:pt idx="40">
                <c:v>-6.5868263473053892</c:v>
              </c:pt>
              <c:pt idx="41">
                <c:v>0.64102564102564108</c:v>
              </c:pt>
              <c:pt idx="42">
                <c:v>3.8216560509554141</c:v>
              </c:pt>
              <c:pt idx="43">
                <c:v>-3.0674846625766872</c:v>
              </c:pt>
              <c:pt idx="44">
                <c:v>-1.2658227848101267</c:v>
              </c:pt>
              <c:pt idx="45">
                <c:v>-3.8461538461538463</c:v>
              </c:pt>
              <c:pt idx="46">
                <c:v>-25.333333333333332</c:v>
              </c:pt>
              <c:pt idx="47">
                <c:v>1.7857142857142858</c:v>
              </c:pt>
              <c:pt idx="48">
                <c:v>2.6315789473684212</c:v>
              </c:pt>
              <c:pt idx="49">
                <c:v>-9.4017094017094021</c:v>
              </c:pt>
              <c:pt idx="50">
                <c:v>5.6603773584905657</c:v>
              </c:pt>
              <c:pt idx="51">
                <c:v>-6.25</c:v>
              </c:pt>
              <c:pt idx="52">
                <c:v>-0.95238095238095233</c:v>
              </c:pt>
              <c:pt idx="53">
                <c:v>1.9230769230769231</c:v>
              </c:pt>
              <c:pt idx="54">
                <c:v>-2.8301886792452828</c:v>
              </c:pt>
              <c:pt idx="55">
                <c:v>14.563106796116505</c:v>
              </c:pt>
              <c:pt idx="56">
                <c:v>-7.6271186440677967</c:v>
              </c:pt>
              <c:pt idx="57">
                <c:v>6.4220183486238529</c:v>
              </c:pt>
              <c:pt idx="58">
                <c:v>7.7586206896551726</c:v>
              </c:pt>
              <c:pt idx="59">
                <c:v>0</c:v>
              </c:pt>
              <c:pt idx="60">
                <c:v>-4</c:v>
              </c:pt>
              <c:pt idx="61">
                <c:v>-3.3333333333333335</c:v>
              </c:pt>
              <c:pt idx="62">
                <c:v>6.0344827586206895</c:v>
              </c:pt>
              <c:pt idx="63">
                <c:v>-1.6260162601626016</c:v>
              </c:pt>
              <c:pt idx="64">
                <c:v>11.570247933884298</c:v>
              </c:pt>
              <c:pt idx="65">
                <c:v>5.1851851851851851</c:v>
              </c:pt>
              <c:pt idx="66">
                <c:v>7.746478873239437</c:v>
              </c:pt>
              <c:pt idx="67">
                <c:v>-5.882352941176471</c:v>
              </c:pt>
              <c:pt idx="68">
                <c:v>-0.69444444444444442</c:v>
              </c:pt>
              <c:pt idx="69">
                <c:v>0.69930069930069927</c:v>
              </c:pt>
              <c:pt idx="70">
                <c:v>-0.69444444444444442</c:v>
              </c:pt>
              <c:pt idx="71">
                <c:v>0.69930069930069927</c:v>
              </c:pt>
              <c:pt idx="72">
                <c:v>-1.3888888888888888</c:v>
              </c:pt>
              <c:pt idx="73">
                <c:v>-6.3380281690140849</c:v>
              </c:pt>
              <c:pt idx="74">
                <c:v>3.007518796992481</c:v>
              </c:pt>
              <c:pt idx="75">
                <c:v>2.9197080291970803</c:v>
              </c:pt>
              <c:pt idx="76">
                <c:v>-3.5460992907801416</c:v>
              </c:pt>
              <c:pt idx="77">
                <c:v>-2.2058823529411766</c:v>
              </c:pt>
              <c:pt idx="78">
                <c:v>1.5037593984962405</c:v>
              </c:pt>
              <c:pt idx="79">
                <c:v>0.7407407407407407</c:v>
              </c:pt>
              <c:pt idx="80">
                <c:v>0</c:v>
              </c:pt>
              <c:pt idx="81">
                <c:v>-1.4705882352941178</c:v>
              </c:pt>
              <c:pt idx="82">
                <c:v>1.4925373134328359</c:v>
              </c:pt>
              <c:pt idx="83">
                <c:v>4.4117647058823533</c:v>
              </c:pt>
              <c:pt idx="84">
                <c:v>-1.408450704225352</c:v>
              </c:pt>
              <c:pt idx="85">
                <c:v>-2.1428571428571428</c:v>
              </c:pt>
              <c:pt idx="86">
                <c:v>2.9197080291970803</c:v>
              </c:pt>
              <c:pt idx="87">
                <c:v>0.70921985815602839</c:v>
              </c:pt>
              <c:pt idx="88">
                <c:v>2.112676056338028</c:v>
              </c:pt>
              <c:pt idx="89">
                <c:v>-0.68965517241379315</c:v>
              </c:pt>
              <c:pt idx="90">
                <c:v>-1.3888888888888888</c:v>
              </c:pt>
              <c:pt idx="91">
                <c:v>0</c:v>
              </c:pt>
              <c:pt idx="92">
                <c:v>1.408450704225352</c:v>
              </c:pt>
              <c:pt idx="93">
                <c:v>1.3888888888888888</c:v>
              </c:pt>
              <c:pt idx="94">
                <c:v>0.68493150684931503</c:v>
              </c:pt>
              <c:pt idx="95">
                <c:v>0.68027210884353739</c:v>
              </c:pt>
              <c:pt idx="96">
                <c:v>-3.3783783783783785</c:v>
              </c:pt>
              <c:pt idx="97">
                <c:v>1.3986013986013985</c:v>
              </c:pt>
              <c:pt idx="98">
                <c:v>1.3793103448275863</c:v>
              </c:pt>
              <c:pt idx="99">
                <c:v>-0.68027210884353739</c:v>
              </c:pt>
              <c:pt idx="100">
                <c:v>-2.7397260273972601</c:v>
              </c:pt>
              <c:pt idx="101">
                <c:v>0</c:v>
              </c:pt>
              <c:pt idx="102">
                <c:v>1.408450704225352</c:v>
              </c:pt>
              <c:pt idx="103">
                <c:v>2.7777777777777777</c:v>
              </c:pt>
              <c:pt idx="104">
                <c:v>2.7027027027027026</c:v>
              </c:pt>
              <c:pt idx="105">
                <c:v>3.9473684210526314</c:v>
              </c:pt>
              <c:pt idx="106">
                <c:v>3.1645569620253164</c:v>
              </c:pt>
              <c:pt idx="107">
                <c:v>-4.294478527607362</c:v>
              </c:pt>
              <c:pt idx="108">
                <c:v>0.64102564102564108</c:v>
              </c:pt>
              <c:pt idx="109">
                <c:v>-1.910828025477707</c:v>
              </c:pt>
              <c:pt idx="110">
                <c:v>-3.2467532467532467</c:v>
              </c:pt>
              <c:pt idx="111">
                <c:v>-2.0134228187919465</c:v>
              </c:pt>
              <c:pt idx="112">
                <c:v>4.1095890410958908</c:v>
              </c:pt>
              <c:pt idx="113">
                <c:v>0</c:v>
              </c:pt>
              <c:pt idx="114">
                <c:v>-0.65789473684210531</c:v>
              </c:pt>
              <c:pt idx="115">
                <c:v>1.3245033112582782</c:v>
              </c:pt>
              <c:pt idx="116">
                <c:v>0.65359477124183007</c:v>
              </c:pt>
              <c:pt idx="117">
                <c:v>0.64935064935064934</c:v>
              </c:pt>
              <c:pt idx="118">
                <c:v>-3.225806451612903</c:v>
              </c:pt>
              <c:pt idx="119">
                <c:v>-0.66666666666666663</c:v>
              </c:pt>
              <c:pt idx="120">
                <c:v>-0.67114093959731547</c:v>
              </c:pt>
              <c:pt idx="121">
                <c:v>0.67567567567567566</c:v>
              </c:pt>
              <c:pt idx="122">
                <c:v>1.3422818791946309</c:v>
              </c:pt>
              <c:pt idx="123">
                <c:v>1.9867549668874172</c:v>
              </c:pt>
              <c:pt idx="124">
                <c:v>1.2987012987012987</c:v>
              </c:pt>
              <c:pt idx="125">
                <c:v>0.64102564102564108</c:v>
              </c:pt>
              <c:pt idx="126">
                <c:v>2.5477707006369426</c:v>
              </c:pt>
              <c:pt idx="127">
                <c:v>-1.8633540372670807</c:v>
              </c:pt>
              <c:pt idx="128">
                <c:v>-0.63291139240506333</c:v>
              </c:pt>
              <c:pt idx="129">
                <c:v>-2.5477707006369426</c:v>
              </c:pt>
              <c:pt idx="130">
                <c:v>-1.9607843137254901</c:v>
              </c:pt>
              <c:pt idx="131">
                <c:v>1.3333333333333333</c:v>
              </c:pt>
              <c:pt idx="132">
                <c:v>1.9736842105263157</c:v>
              </c:pt>
              <c:pt idx="133">
                <c:v>-1.2903225806451613</c:v>
              </c:pt>
              <c:pt idx="134">
                <c:v>1.3071895424836601</c:v>
              </c:pt>
              <c:pt idx="135">
                <c:v>-0.64516129032258063</c:v>
              </c:pt>
              <c:pt idx="136">
                <c:v>4.5454545454545459</c:v>
              </c:pt>
              <c:pt idx="137">
                <c:v>-1.8633540372670807</c:v>
              </c:pt>
              <c:pt idx="138">
                <c:v>0.63291139240506333</c:v>
              </c:pt>
              <c:pt idx="139">
                <c:v>-3.1446540880503147</c:v>
              </c:pt>
              <c:pt idx="140">
                <c:v>0</c:v>
              </c:pt>
              <c:pt idx="141">
                <c:v>-1.2987012987012987</c:v>
              </c:pt>
              <c:pt idx="142">
                <c:v>2.6315789473684212</c:v>
              </c:pt>
              <c:pt idx="143">
                <c:v>-1.2820512820512822</c:v>
              </c:pt>
              <c:pt idx="144">
                <c:v>-1.2987012987012987</c:v>
              </c:pt>
              <c:pt idx="145">
                <c:v>2.6315789473684212</c:v>
              </c:pt>
              <c:pt idx="146">
                <c:v>-0.64102564102564108</c:v>
              </c:pt>
              <c:pt idx="147">
                <c:v>-1.2903225806451613</c:v>
              </c:pt>
              <c:pt idx="148">
                <c:v>-1.3071895424836601</c:v>
              </c:pt>
              <c:pt idx="149">
                <c:v>-0.66225165562913912</c:v>
              </c:pt>
              <c:pt idx="150">
                <c:v>2</c:v>
              </c:pt>
              <c:pt idx="151">
                <c:v>-1.3071895424836601</c:v>
              </c:pt>
              <c:pt idx="152">
                <c:v>0.66225165562913912</c:v>
              </c:pt>
              <c:pt idx="153">
                <c:v>0</c:v>
              </c:pt>
              <c:pt idx="154">
                <c:v>-1.9736842105263157</c:v>
              </c:pt>
              <c:pt idx="155">
                <c:v>-2.6845637583892619</c:v>
              </c:pt>
              <c:pt idx="156">
                <c:v>0.68965517241379315</c:v>
              </c:pt>
              <c:pt idx="157">
                <c:v>0.68493150684931503</c:v>
              </c:pt>
              <c:pt idx="158">
                <c:v>1.3605442176870748</c:v>
              </c:pt>
              <c:pt idx="159">
                <c:v>-0.67114093959731547</c:v>
              </c:pt>
              <c:pt idx="160">
                <c:v>0.67567567567567566</c:v>
              </c:pt>
              <c:pt idx="161">
                <c:v>-1.3422818791946309</c:v>
              </c:pt>
              <c:pt idx="162">
                <c:v>-2.0408163265306123</c:v>
              </c:pt>
              <c:pt idx="163">
                <c:v>0.69444444444444442</c:v>
              </c:pt>
              <c:pt idx="164">
                <c:v>0.68965517241379315</c:v>
              </c:pt>
              <c:pt idx="165">
                <c:v>-1.3698630136986301</c:v>
              </c:pt>
              <c:pt idx="166">
                <c:v>-2.7777777777777777</c:v>
              </c:pt>
              <c:pt idx="167">
                <c:v>0.7142857142857143</c:v>
              </c:pt>
              <c:pt idx="168">
                <c:v>0</c:v>
              </c:pt>
              <c:pt idx="169">
                <c:v>-0.70921985815602839</c:v>
              </c:pt>
              <c:pt idx="170">
                <c:v>0</c:v>
              </c:pt>
              <c:pt idx="171">
                <c:v>0.7142857142857143</c:v>
              </c:pt>
              <c:pt idx="172">
                <c:v>0</c:v>
              </c:pt>
              <c:pt idx="173">
                <c:v>1.4184397163120568</c:v>
              </c:pt>
              <c:pt idx="174">
                <c:v>-1.3986013986013985</c:v>
              </c:pt>
              <c:pt idx="175">
                <c:v>-0.70921985815602839</c:v>
              </c:pt>
              <c:pt idx="176">
                <c:v>-2.1428571428571428</c:v>
              </c:pt>
              <c:pt idx="177">
                <c:v>-2.1897810218978102</c:v>
              </c:pt>
              <c:pt idx="178">
                <c:v>-2.9850746268656718</c:v>
              </c:pt>
              <c:pt idx="179">
                <c:v>0</c:v>
              </c:pt>
              <c:pt idx="180">
                <c:v>3.0769230769230771</c:v>
              </c:pt>
              <c:pt idx="181">
                <c:v>-0.74626865671641796</c:v>
              </c:pt>
              <c:pt idx="182">
                <c:v>-3.7593984962406015</c:v>
              </c:pt>
              <c:pt idx="183">
                <c:v>3.125</c:v>
              </c:pt>
              <c:pt idx="184">
                <c:v>-2.2727272727272729</c:v>
              </c:pt>
              <c:pt idx="185">
                <c:v>0</c:v>
              </c:pt>
              <c:pt idx="186">
                <c:v>2.3255813953488373</c:v>
              </c:pt>
              <c:pt idx="187">
                <c:v>0</c:v>
              </c:pt>
              <c:pt idx="188">
                <c:v>0</c:v>
              </c:pt>
              <c:pt idx="189">
                <c:v>0.75757575757575757</c:v>
              </c:pt>
              <c:pt idx="190">
                <c:v>3.007518796992481</c:v>
              </c:pt>
              <c:pt idx="191">
                <c:v>-2.9197080291970803</c:v>
              </c:pt>
              <c:pt idx="192">
                <c:v>-0.75187969924812026</c:v>
              </c:pt>
              <c:pt idx="193">
                <c:v>-0.75757575757575757</c:v>
              </c:pt>
              <c:pt idx="194">
                <c:v>-0.76335877862595425</c:v>
              </c:pt>
              <c:pt idx="195">
                <c:v>-0.76923076923076927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-0.77519379844961245</c:v>
              </c:pt>
              <c:pt idx="200">
                <c:v>-1.5625</c:v>
              </c:pt>
              <c:pt idx="201">
                <c:v>-1.5873015873015872</c:v>
              </c:pt>
              <c:pt idx="202">
                <c:v>0</c:v>
              </c:pt>
              <c:pt idx="203">
                <c:v>0</c:v>
              </c:pt>
              <c:pt idx="204">
                <c:v>5.645161290322581</c:v>
              </c:pt>
              <c:pt idx="205">
                <c:v>-0.76335877862595425</c:v>
              </c:pt>
              <c:pt idx="206">
                <c:v>4.615384615384615</c:v>
              </c:pt>
              <c:pt idx="207">
                <c:v>0</c:v>
              </c:pt>
              <c:pt idx="208">
                <c:v>2.2058823529411766</c:v>
              </c:pt>
              <c:pt idx="209">
                <c:v>10.071942446043165</c:v>
              </c:pt>
              <c:pt idx="210">
                <c:v>0</c:v>
              </c:pt>
              <c:pt idx="211">
                <c:v>-2.6143790849673203</c:v>
              </c:pt>
              <c:pt idx="212">
                <c:v>0.67114093959731547</c:v>
              </c:pt>
              <c:pt idx="213">
                <c:v>0</c:v>
              </c:pt>
              <c:pt idx="214">
                <c:v>0</c:v>
              </c:pt>
              <c:pt idx="215">
                <c:v>1.3333333333333333</c:v>
              </c:pt>
              <c:pt idx="216">
                <c:v>-0.65789473684210531</c:v>
              </c:pt>
              <c:pt idx="217">
                <c:v>1.3245033112582782</c:v>
              </c:pt>
              <c:pt idx="218">
                <c:v>5.882352941176471</c:v>
              </c:pt>
              <c:pt idx="219">
                <c:v>-1.2345679012345678</c:v>
              </c:pt>
              <c:pt idx="220">
                <c:v>3.75</c:v>
              </c:pt>
              <c:pt idx="221">
                <c:v>1.2048192771084338</c:v>
              </c:pt>
              <c:pt idx="222">
                <c:v>-0.59523809523809523</c:v>
              </c:pt>
              <c:pt idx="223">
                <c:v>-4.1916167664670656</c:v>
              </c:pt>
              <c:pt idx="224">
                <c:v>2.5</c:v>
              </c:pt>
              <c:pt idx="225">
                <c:v>0</c:v>
              </c:pt>
              <c:pt idx="226">
                <c:v>3.0487804878048781</c:v>
              </c:pt>
              <c:pt idx="227">
                <c:v>1.7751479289940828</c:v>
              </c:pt>
              <c:pt idx="228">
                <c:v>0.58139534883720934</c:v>
              </c:pt>
              <c:pt idx="229">
                <c:v>-0.5780346820809249</c:v>
              </c:pt>
              <c:pt idx="230">
                <c:v>-1.7441860465116279</c:v>
              </c:pt>
              <c:pt idx="231">
                <c:v>1.1834319526627219</c:v>
              </c:pt>
              <c:pt idx="232">
                <c:v>-0.58479532163742687</c:v>
              </c:pt>
              <c:pt idx="233">
                <c:v>-0.58823529411764708</c:v>
              </c:pt>
              <c:pt idx="234">
                <c:v>1.1834319526627219</c:v>
              </c:pt>
              <c:pt idx="235">
                <c:v>-5.2631578947368425</c:v>
              </c:pt>
              <c:pt idx="236">
                <c:v>1.8518518518518519</c:v>
              </c:pt>
              <c:pt idx="237">
                <c:v>-2.4242424242424243</c:v>
              </c:pt>
              <c:pt idx="238">
                <c:v>2.4844720496894408</c:v>
              </c:pt>
              <c:pt idx="239">
                <c:v>1.8181818181818181</c:v>
              </c:pt>
              <c:pt idx="240">
                <c:v>-2.3809523809523809</c:v>
              </c:pt>
              <c:pt idx="241">
                <c:v>3.6585365853658538</c:v>
              </c:pt>
              <c:pt idx="242">
                <c:v>0</c:v>
              </c:pt>
              <c:pt idx="243">
                <c:v>0</c:v>
              </c:pt>
              <c:pt idx="244">
                <c:v>-1.1764705882352942</c:v>
              </c:pt>
              <c:pt idx="245">
                <c:v>1.7857142857142858</c:v>
              </c:pt>
              <c:pt idx="246">
                <c:v>-0.58479532163742687</c:v>
              </c:pt>
              <c:pt idx="247">
                <c:v>0.58823529411764708</c:v>
              </c:pt>
              <c:pt idx="248">
                <c:v>0.58479532163742687</c:v>
              </c:pt>
              <c:pt idx="249">
                <c:v>1.7441860465116279</c:v>
              </c:pt>
              <c:pt idx="250">
                <c:v>1.7142857142857142</c:v>
              </c:pt>
              <c:pt idx="251">
                <c:v>-1.1235955056179776</c:v>
              </c:pt>
              <c:pt idx="252">
                <c:v>-1.7045454545454546</c:v>
              </c:pt>
              <c:pt idx="253">
                <c:v>-1.7341040462427746</c:v>
              </c:pt>
              <c:pt idx="254">
                <c:v>-3.5294117647058822</c:v>
              </c:pt>
              <c:pt idx="255">
                <c:v>0</c:v>
              </c:pt>
              <c:pt idx="256">
                <c:v>-0.6097560975609756</c:v>
              </c:pt>
              <c:pt idx="257">
                <c:v>-3.0674846625766872</c:v>
              </c:pt>
              <c:pt idx="258">
                <c:v>1.2658227848101267</c:v>
              </c:pt>
              <c:pt idx="259">
                <c:v>-0.625</c:v>
              </c:pt>
              <c:pt idx="260">
                <c:v>-1.2578616352201257</c:v>
              </c:pt>
              <c:pt idx="261">
                <c:v>-1.910828025477707</c:v>
              </c:pt>
              <c:pt idx="262">
                <c:v>-1.948051948051948</c:v>
              </c:pt>
              <c:pt idx="263">
                <c:v>3.9735099337748343</c:v>
              </c:pt>
              <c:pt idx="264">
                <c:v>-1.2738853503184713</c:v>
              </c:pt>
              <c:pt idx="265">
                <c:v>-1.2903225806451613</c:v>
              </c:pt>
              <c:pt idx="266">
                <c:v>0</c:v>
              </c:pt>
              <c:pt idx="267">
                <c:v>1.9607843137254901</c:v>
              </c:pt>
              <c:pt idx="268">
                <c:v>3.2051282051282053</c:v>
              </c:pt>
              <c:pt idx="269">
                <c:v>1.8633540372670807</c:v>
              </c:pt>
              <c:pt idx="270">
                <c:v>-0.6097560975609756</c:v>
              </c:pt>
              <c:pt idx="271">
                <c:v>-1.2269938650306749</c:v>
              </c:pt>
              <c:pt idx="272">
                <c:v>2.4844720496894408</c:v>
              </c:pt>
              <c:pt idx="273">
                <c:v>0</c:v>
              </c:pt>
              <c:pt idx="274">
                <c:v>-1.2121212121212122</c:v>
              </c:pt>
              <c:pt idx="275">
                <c:v>-0.61349693251533743</c:v>
              </c:pt>
              <c:pt idx="276">
                <c:v>-1.2345679012345678</c:v>
              </c:pt>
              <c:pt idx="277">
                <c:v>0</c:v>
              </c:pt>
              <c:pt idx="278">
                <c:v>1.25</c:v>
              </c:pt>
              <c:pt idx="279">
                <c:v>-2.4691358024691357</c:v>
              </c:pt>
              <c:pt idx="280">
                <c:v>1.2658227848101267</c:v>
              </c:pt>
              <c:pt idx="281">
                <c:v>0</c:v>
              </c:pt>
              <c:pt idx="282">
                <c:v>-0.625</c:v>
              </c:pt>
              <c:pt idx="283">
                <c:v>3.1446540880503147</c:v>
              </c:pt>
              <c:pt idx="284">
                <c:v>-2.4390243902439024</c:v>
              </c:pt>
              <c:pt idx="285">
                <c:v>1.25</c:v>
              </c:pt>
              <c:pt idx="286">
                <c:v>3.7037037037037037</c:v>
              </c:pt>
              <c:pt idx="287">
                <c:v>-1.7857142857142858</c:v>
              </c:pt>
              <c:pt idx="288">
                <c:v>0.60606060606060608</c:v>
              </c:pt>
              <c:pt idx="289">
                <c:v>0</c:v>
              </c:pt>
              <c:pt idx="290">
                <c:v>0.60240963855421692</c:v>
              </c:pt>
              <c:pt idx="291">
                <c:v>-1.1976047904191616</c:v>
              </c:pt>
              <c:pt idx="292">
                <c:v>-1.2121212121212122</c:v>
              </c:pt>
              <c:pt idx="293">
                <c:v>-0.61349693251533743</c:v>
              </c:pt>
              <c:pt idx="294">
                <c:v>0</c:v>
              </c:pt>
              <c:pt idx="295">
                <c:v>0</c:v>
              </c:pt>
              <c:pt idx="296">
                <c:v>0</c:v>
              </c:pt>
              <c:pt idx="297">
                <c:v>-0.61728395061728392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1.2422360248447204</c:v>
              </c:pt>
              <c:pt idx="302">
                <c:v>0</c:v>
              </c:pt>
              <c:pt idx="303">
                <c:v>0.61349693251533743</c:v>
              </c:pt>
              <c:pt idx="304">
                <c:v>-0.6097560975609756</c:v>
              </c:pt>
              <c:pt idx="305">
                <c:v>-0.61349693251533743</c:v>
              </c:pt>
              <c:pt idx="306">
                <c:v>-1.2345679012345678</c:v>
              </c:pt>
              <c:pt idx="307">
                <c:v>-1.25</c:v>
              </c:pt>
              <c:pt idx="308">
                <c:v>-1.2658227848101267</c:v>
              </c:pt>
              <c:pt idx="309">
                <c:v>0.64102564102564108</c:v>
              </c:pt>
              <c:pt idx="310">
                <c:v>-0.63694267515923564</c:v>
              </c:pt>
              <c:pt idx="311">
                <c:v>1.9230769230769231</c:v>
              </c:pt>
              <c:pt idx="312">
                <c:v>0</c:v>
              </c:pt>
              <c:pt idx="313">
                <c:v>0</c:v>
              </c:pt>
              <c:pt idx="314">
                <c:v>-1.2578616352201257</c:v>
              </c:pt>
              <c:pt idx="315">
                <c:v>-0.63694267515923564</c:v>
              </c:pt>
              <c:pt idx="316">
                <c:v>-0.64102564102564108</c:v>
              </c:pt>
              <c:pt idx="317">
                <c:v>0</c:v>
              </c:pt>
              <c:pt idx="318">
                <c:v>0.64516129032258063</c:v>
              </c:pt>
              <c:pt idx="319">
                <c:v>0.64102564102564108</c:v>
              </c:pt>
              <c:pt idx="320">
                <c:v>3.1847133757961785</c:v>
              </c:pt>
              <c:pt idx="321">
                <c:v>-1.2345679012345678</c:v>
              </c:pt>
              <c:pt idx="322">
                <c:v>-1.25</c:v>
              </c:pt>
              <c:pt idx="323">
                <c:v>0.63291139240506333</c:v>
              </c:pt>
              <c:pt idx="324">
                <c:v>1.8867924528301887</c:v>
              </c:pt>
              <c:pt idx="325">
                <c:v>0</c:v>
              </c:pt>
              <c:pt idx="326">
                <c:v>-0.61728395061728392</c:v>
              </c:pt>
              <c:pt idx="327">
                <c:v>-1.2422360248447204</c:v>
              </c:pt>
              <c:pt idx="328">
                <c:v>0.62893081761006286</c:v>
              </c:pt>
              <c:pt idx="329">
                <c:v>0.625</c:v>
              </c:pt>
              <c:pt idx="330">
                <c:v>-1.2422360248447204</c:v>
              </c:pt>
              <c:pt idx="331">
                <c:v>0.62893081761006286</c:v>
              </c:pt>
              <c:pt idx="332">
                <c:v>-0.625</c:v>
              </c:pt>
              <c:pt idx="333">
                <c:v>-1.8867924528301887</c:v>
              </c:pt>
              <c:pt idx="334">
                <c:v>-1.2820512820512822</c:v>
              </c:pt>
              <c:pt idx="335">
                <c:v>-0.64935064935064934</c:v>
              </c:pt>
              <c:pt idx="336">
                <c:v>1.3071895424836601</c:v>
              </c:pt>
              <c:pt idx="337">
                <c:v>0</c:v>
              </c:pt>
              <c:pt idx="338">
                <c:v>1.2903225806451613</c:v>
              </c:pt>
              <c:pt idx="339">
                <c:v>0.63694267515923564</c:v>
              </c:pt>
              <c:pt idx="340">
                <c:v>5.0632911392405067</c:v>
              </c:pt>
              <c:pt idx="341">
                <c:v>0</c:v>
              </c:pt>
              <c:pt idx="342">
                <c:v>-0.60240963855421692</c:v>
              </c:pt>
              <c:pt idx="343">
                <c:v>0</c:v>
              </c:pt>
              <c:pt idx="344">
                <c:v>-1.8181818181818181</c:v>
              </c:pt>
              <c:pt idx="345">
                <c:v>0.61728395061728392</c:v>
              </c:pt>
              <c:pt idx="346">
                <c:v>0</c:v>
              </c:pt>
              <c:pt idx="347">
                <c:v>1.8404907975460123</c:v>
              </c:pt>
              <c:pt idx="348">
                <c:v>0</c:v>
              </c:pt>
              <c:pt idx="349">
                <c:v>-1.8072289156626506</c:v>
              </c:pt>
              <c:pt idx="350">
                <c:v>1.2269938650306749</c:v>
              </c:pt>
              <c:pt idx="351">
                <c:v>-0.60606060606060608</c:v>
              </c:pt>
              <c:pt idx="352">
                <c:v>-2.4390243902439024</c:v>
              </c:pt>
              <c:pt idx="353">
                <c:v>-0.625</c:v>
              </c:pt>
              <c:pt idx="354">
                <c:v>0.62893081761006286</c:v>
              </c:pt>
              <c:pt idx="355">
                <c:v>0</c:v>
              </c:pt>
              <c:pt idx="356">
                <c:v>0</c:v>
              </c:pt>
              <c:pt idx="357">
                <c:v>-0.625</c:v>
              </c:pt>
              <c:pt idx="358">
                <c:v>0</c:v>
              </c:pt>
              <c:pt idx="359">
                <c:v>-0.62893081761006286</c:v>
              </c:pt>
              <c:pt idx="360">
                <c:v>-0.63291139240506333</c:v>
              </c:pt>
              <c:pt idx="361">
                <c:v>-0.63694267515923564</c:v>
              </c:pt>
              <c:pt idx="362">
                <c:v>-0.64102564102564108</c:v>
              </c:pt>
              <c:pt idx="363">
                <c:v>0.64516129032258063</c:v>
              </c:pt>
              <c:pt idx="364">
                <c:v>0</c:v>
              </c:pt>
              <c:pt idx="365">
                <c:v>-0.64102564102564108</c:v>
              </c:pt>
              <c:pt idx="366">
                <c:v>-3.870967741935484</c:v>
              </c:pt>
              <c:pt idx="367">
                <c:v>0</c:v>
              </c:pt>
              <c:pt idx="368">
                <c:v>-0.67114093959731547</c:v>
              </c:pt>
              <c:pt idx="369">
                <c:v>2.0270270270270272</c:v>
              </c:pt>
              <c:pt idx="370">
                <c:v>-0.66225165562913912</c:v>
              </c:pt>
              <c:pt idx="371">
                <c:v>-0.66666666666666663</c:v>
              </c:pt>
              <c:pt idx="372">
                <c:v>0.67114093959731547</c:v>
              </c:pt>
              <c:pt idx="373">
                <c:v>-2.6666666666666665</c:v>
              </c:pt>
              <c:pt idx="374">
                <c:v>-2.0547945205479454</c:v>
              </c:pt>
              <c:pt idx="375">
                <c:v>0.69930069930069927</c:v>
              </c:pt>
              <c:pt idx="376">
                <c:v>0.69444444444444442</c:v>
              </c:pt>
              <c:pt idx="377">
                <c:v>-1.3793103448275863</c:v>
              </c:pt>
              <c:pt idx="378">
                <c:v>-0.69930069930069927</c:v>
              </c:pt>
              <c:pt idx="379">
                <c:v>0</c:v>
              </c:pt>
              <c:pt idx="380">
                <c:v>-2.112676056338028</c:v>
              </c:pt>
              <c:pt idx="381">
                <c:v>0.71942446043165464</c:v>
              </c:pt>
              <c:pt idx="382">
                <c:v>0.7142857142857143</c:v>
              </c:pt>
              <c:pt idx="383">
                <c:v>-0.70921985815602839</c:v>
              </c:pt>
              <c:pt idx="384">
                <c:v>-1.4285714285714286</c:v>
              </c:pt>
              <c:pt idx="385">
                <c:v>0</c:v>
              </c:pt>
              <c:pt idx="386">
                <c:v>0</c:v>
              </c:pt>
              <c:pt idx="387">
                <c:v>0.72463768115942029</c:v>
              </c:pt>
              <c:pt idx="388">
                <c:v>-0.71942446043165464</c:v>
              </c:pt>
              <c:pt idx="389">
                <c:v>1.4492753623188406</c:v>
              </c:pt>
              <c:pt idx="390">
                <c:v>0.7142857142857143</c:v>
              </c:pt>
              <c:pt idx="391">
                <c:v>2.1276595744680851</c:v>
              </c:pt>
              <c:pt idx="392">
                <c:v>-0.69444444444444442</c:v>
              </c:pt>
              <c:pt idx="393">
                <c:v>-1.3986013986013985</c:v>
              </c:pt>
              <c:pt idx="394">
                <c:v>-0.70921985815602839</c:v>
              </c:pt>
              <c:pt idx="395">
                <c:v>2.8571428571428572</c:v>
              </c:pt>
              <c:pt idx="396">
                <c:v>2.7777777777777777</c:v>
              </c:pt>
              <c:pt idx="397">
                <c:v>0.67567567567567566</c:v>
              </c:pt>
              <c:pt idx="398">
                <c:v>-0.67114093959731547</c:v>
              </c:pt>
              <c:pt idx="399">
                <c:v>2.0270270270270272</c:v>
              </c:pt>
              <c:pt idx="400">
                <c:v>2.6490066225165565</c:v>
              </c:pt>
              <c:pt idx="401">
                <c:v>-1.2903225806451613</c:v>
              </c:pt>
              <c:pt idx="402">
                <c:v>-1.9607843137254901</c:v>
              </c:pt>
              <c:pt idx="403">
                <c:v>1.3333333333333333</c:v>
              </c:pt>
              <c:pt idx="404">
                <c:v>0.65789473684210531</c:v>
              </c:pt>
              <c:pt idx="405">
                <c:v>-0.65359477124183007</c:v>
              </c:pt>
              <c:pt idx="406">
                <c:v>-1.3157894736842106</c:v>
              </c:pt>
              <c:pt idx="407">
                <c:v>-0.66666666666666663</c:v>
              </c:pt>
              <c:pt idx="408">
                <c:v>0</c:v>
              </c:pt>
              <c:pt idx="409">
                <c:v>2.0134228187919465</c:v>
              </c:pt>
              <c:pt idx="410">
                <c:v>0.65789473684210531</c:v>
              </c:pt>
              <c:pt idx="411">
                <c:v>1.9607843137254901</c:v>
              </c:pt>
              <c:pt idx="412">
                <c:v>0</c:v>
              </c:pt>
              <c:pt idx="413">
                <c:v>1.9230769230769231</c:v>
              </c:pt>
              <c:pt idx="414">
                <c:v>-1.8867924528301887</c:v>
              </c:pt>
              <c:pt idx="415">
                <c:v>0</c:v>
              </c:pt>
              <c:pt idx="416">
                <c:v>1.2820512820512822</c:v>
              </c:pt>
              <c:pt idx="417">
                <c:v>0</c:v>
              </c:pt>
              <c:pt idx="418">
                <c:v>1.2658227848101267</c:v>
              </c:pt>
              <c:pt idx="419">
                <c:v>1.25</c:v>
              </c:pt>
              <c:pt idx="420">
                <c:v>0</c:v>
              </c:pt>
              <c:pt idx="421">
                <c:v>-3.0864197530864197</c:v>
              </c:pt>
              <c:pt idx="422">
                <c:v>-0.63694267515923564</c:v>
              </c:pt>
            </c:numLit>
          </c:xVal>
          <c:yVal>
            <c:numLit>
              <c:formatCode>General</c:formatCode>
              <c:ptCount val="423"/>
              <c:pt idx="0">
                <c:v>6.9364161849710939</c:v>
              </c:pt>
              <c:pt idx="1">
                <c:v>-0.54054054054054823</c:v>
              </c:pt>
              <c:pt idx="2">
                <c:v>-3.26086956521738</c:v>
              </c:pt>
              <c:pt idx="3">
                <c:v>3.9325842696629172</c:v>
              </c:pt>
              <c:pt idx="4">
                <c:v>-4.3243243243243281</c:v>
              </c:pt>
              <c:pt idx="5">
                <c:v>1.6949152542372923</c:v>
              </c:pt>
              <c:pt idx="6">
                <c:v>-3.333333333333341</c:v>
              </c:pt>
              <c:pt idx="7">
                <c:v>-4.5977011494252711</c:v>
              </c:pt>
              <c:pt idx="8">
                <c:v>-4.2168674698795243</c:v>
              </c:pt>
              <c:pt idx="9">
                <c:v>-1.8867924528301931</c:v>
              </c:pt>
              <c:pt idx="10">
                <c:v>-3.846153846153844</c:v>
              </c:pt>
              <c:pt idx="11">
                <c:v>1.3333333333333286</c:v>
              </c:pt>
              <c:pt idx="12">
                <c:v>-3.2894736842105265</c:v>
              </c:pt>
              <c:pt idx="13">
                <c:v>-1.3605442176870701</c:v>
              </c:pt>
              <c:pt idx="14">
                <c:v>-4.1379310344827562</c:v>
              </c:pt>
              <c:pt idx="15">
                <c:v>-2.8776978417266212</c:v>
              </c:pt>
              <c:pt idx="16">
                <c:v>-1.4814814814814763</c:v>
              </c:pt>
              <c:pt idx="17">
                <c:v>-7.518796992481203</c:v>
              </c:pt>
              <c:pt idx="18">
                <c:v>4.0650406504065035</c:v>
              </c:pt>
              <c:pt idx="19">
                <c:v>5.4687499999999938</c:v>
              </c:pt>
              <c:pt idx="20">
                <c:v>-0.74074074074073815</c:v>
              </c:pt>
              <c:pt idx="21">
                <c:v>0.74626865671641529</c:v>
              </c:pt>
              <c:pt idx="22">
                <c:v>-1.4814814814814763</c:v>
              </c:pt>
              <c:pt idx="23">
                <c:v>3.7593984962406015</c:v>
              </c:pt>
              <c:pt idx="24">
                <c:v>0</c:v>
              </c:pt>
              <c:pt idx="25">
                <c:v>2.8985507246376705</c:v>
              </c:pt>
              <c:pt idx="26">
                <c:v>3.5211267605633805</c:v>
              </c:pt>
              <c:pt idx="27">
                <c:v>-4.0816326530612219</c:v>
              </c:pt>
              <c:pt idx="28">
                <c:v>4.9645390070922071</c:v>
              </c:pt>
              <c:pt idx="29">
                <c:v>-1.3513513513513584</c:v>
              </c:pt>
              <c:pt idx="30">
                <c:v>0</c:v>
              </c:pt>
              <c:pt idx="31">
                <c:v>1.3698630136986374</c:v>
              </c:pt>
              <c:pt idx="32">
                <c:v>-4.7297297297297369</c:v>
              </c:pt>
              <c:pt idx="33">
                <c:v>-0.70921985815602584</c:v>
              </c:pt>
              <c:pt idx="34">
                <c:v>0</c:v>
              </c:pt>
              <c:pt idx="35">
                <c:v>-0.71428571428571175</c:v>
              </c:pt>
              <c:pt idx="36">
                <c:v>-7.9136690647481993</c:v>
              </c:pt>
              <c:pt idx="37">
                <c:v>1.5624999999999944</c:v>
              </c:pt>
              <c:pt idx="38">
                <c:v>-5.3846153846153788</c:v>
              </c:pt>
              <c:pt idx="39">
                <c:v>1.6260162601625958</c:v>
              </c:pt>
              <c:pt idx="40">
                <c:v>-4</c:v>
              </c:pt>
              <c:pt idx="41">
                <c:v>-2.5000000000000058</c:v>
              </c:pt>
              <c:pt idx="42">
                <c:v>5.9829059829059927</c:v>
              </c:pt>
              <c:pt idx="43">
                <c:v>-1.6129032258064602</c:v>
              </c:pt>
              <c:pt idx="44">
                <c:v>2.4590163934426288</c:v>
              </c:pt>
              <c:pt idx="45">
                <c:v>-4.7999999999999972</c:v>
              </c:pt>
              <c:pt idx="46">
                <c:v>-17.983193277310928</c:v>
              </c:pt>
              <c:pt idx="47">
                <c:v>2.4590163934426252</c:v>
              </c:pt>
              <c:pt idx="48">
                <c:v>5</c:v>
              </c:pt>
              <c:pt idx="49">
                <c:v>-11.238095238095235</c:v>
              </c:pt>
              <c:pt idx="50">
                <c:v>5.1502145922746827</c:v>
              </c:pt>
              <c:pt idx="51">
                <c:v>-16.326530612244913</c:v>
              </c:pt>
              <c:pt idx="52">
                <c:v>0</c:v>
              </c:pt>
              <c:pt idx="53">
                <c:v>-10.24390243902438</c:v>
              </c:pt>
              <c:pt idx="54">
                <c:v>-8.6956521739130501</c:v>
              </c:pt>
              <c:pt idx="55">
                <c:v>14.880952380952381</c:v>
              </c:pt>
              <c:pt idx="56">
                <c:v>-8.2901554404145035</c:v>
              </c:pt>
              <c:pt idx="57">
                <c:v>1.6949152542372896</c:v>
              </c:pt>
              <c:pt idx="58">
                <c:v>6.1111111111111036</c:v>
              </c:pt>
              <c:pt idx="59">
                <c:v>-0.52356020942408421</c:v>
              </c:pt>
              <c:pt idx="60">
                <c:v>1.5789473684210542</c:v>
              </c:pt>
              <c:pt idx="61">
                <c:v>0.51813471502590724</c:v>
              </c:pt>
              <c:pt idx="62">
                <c:v>9.2783505154639254</c:v>
              </c:pt>
              <c:pt idx="63">
                <c:v>-0.94339622641509513</c:v>
              </c:pt>
              <c:pt idx="64">
                <c:v>12.380952380952371</c:v>
              </c:pt>
              <c:pt idx="65">
                <c:v>3.3898305084745797</c:v>
              </c:pt>
              <c:pt idx="66">
                <c:v>4.50819672131147</c:v>
              </c:pt>
              <c:pt idx="67">
                <c:v>-2.7450980392156801</c:v>
              </c:pt>
              <c:pt idx="68">
                <c:v>-0.80645161290322653</c:v>
              </c:pt>
              <c:pt idx="69">
                <c:v>-0.40650406504064174</c:v>
              </c:pt>
              <c:pt idx="70">
                <c:v>1.6326530612244912</c:v>
              </c:pt>
              <c:pt idx="71">
                <c:v>11.445783132530108</c:v>
              </c:pt>
              <c:pt idx="72">
                <c:v>-4.5045045045045047</c:v>
              </c:pt>
              <c:pt idx="73">
                <c:v>-2.8301886792452731</c:v>
              </c:pt>
              <c:pt idx="74">
                <c:v>0.97087378640776345</c:v>
              </c:pt>
              <c:pt idx="75">
                <c:v>1.9230769230769162</c:v>
              </c:pt>
              <c:pt idx="76">
                <c:v>-5.660377358490563</c:v>
              </c:pt>
              <c:pt idx="77">
                <c:v>-0.39999999999999147</c:v>
              </c:pt>
              <c:pt idx="78">
                <c:v>2.4096385542168517</c:v>
              </c:pt>
              <c:pt idx="79">
                <c:v>-0.98039215686274173</c:v>
              </c:pt>
              <c:pt idx="80">
                <c:v>0</c:v>
              </c:pt>
              <c:pt idx="81">
                <c:v>-0.99009900990098665</c:v>
              </c:pt>
              <c:pt idx="82">
                <c:v>0.99999999999999645</c:v>
              </c:pt>
              <c:pt idx="83">
                <c:v>6.9306930693069422</c:v>
              </c:pt>
              <c:pt idx="84">
                <c:v>2.7777777777777679</c:v>
              </c:pt>
              <c:pt idx="85">
                <c:v>1.8018018018018114</c:v>
              </c:pt>
              <c:pt idx="86">
                <c:v>-0.88495575221240186</c:v>
              </c:pt>
              <c:pt idx="87">
                <c:v>0</c:v>
              </c:pt>
              <c:pt idx="88">
                <c:v>0.89285714285715556</c:v>
              </c:pt>
              <c:pt idx="89">
                <c:v>0.8849557522123862</c:v>
              </c:pt>
              <c:pt idx="90">
                <c:v>-2.631578947368427</c:v>
              </c:pt>
              <c:pt idx="91">
                <c:v>4.5045045045045047</c:v>
              </c:pt>
              <c:pt idx="92">
                <c:v>3.4482758620689689</c:v>
              </c:pt>
              <c:pt idx="93">
                <c:v>1.6666666666666607</c:v>
              </c:pt>
              <c:pt idx="94">
                <c:v>0</c:v>
              </c:pt>
              <c:pt idx="95">
                <c:v>-1.6393442622950762</c:v>
              </c:pt>
              <c:pt idx="96">
                <c:v>-4.9999999999999973</c:v>
              </c:pt>
              <c:pt idx="97">
                <c:v>1.7543859649122744</c:v>
              </c:pt>
              <c:pt idx="98">
                <c:v>2.5862068965517304</c:v>
              </c:pt>
              <c:pt idx="99">
                <c:v>-0.84033613445377853</c:v>
              </c:pt>
              <c:pt idx="100">
                <c:v>-2.5423728813559379</c:v>
              </c:pt>
              <c:pt idx="101">
                <c:v>-3.4782608695652204</c:v>
              </c:pt>
              <c:pt idx="102">
                <c:v>5.4054054054054026</c:v>
              </c:pt>
              <c:pt idx="103">
                <c:v>14.52991452991454</c:v>
              </c:pt>
              <c:pt idx="104">
                <c:v>1.4925373134328306</c:v>
              </c:pt>
              <c:pt idx="105">
                <c:v>5.8823529411764763</c:v>
              </c:pt>
              <c:pt idx="106">
                <c:v>8.3333333333333286</c:v>
              </c:pt>
              <c:pt idx="107">
                <c:v>-7.6923076923076881</c:v>
              </c:pt>
              <c:pt idx="108">
                <c:v>1.388888888888884</c:v>
              </c:pt>
              <c:pt idx="109">
                <c:v>-2.7397260273972628</c:v>
              </c:pt>
              <c:pt idx="110">
                <c:v>-2.1126760563380209</c:v>
              </c:pt>
              <c:pt idx="111">
                <c:v>-7.1942446043165464</c:v>
              </c:pt>
              <c:pt idx="112">
                <c:v>12.403100775193796</c:v>
              </c:pt>
              <c:pt idx="113">
                <c:v>-0.68965517241379071</c:v>
              </c:pt>
              <c:pt idx="114">
                <c:v>4.1666666666666643</c:v>
              </c:pt>
              <c:pt idx="115">
                <c:v>-1.3333333333333286</c:v>
              </c:pt>
              <c:pt idx="116">
                <c:v>-1.3513513513513584</c:v>
              </c:pt>
              <c:pt idx="117">
                <c:v>0</c:v>
              </c:pt>
              <c:pt idx="118">
                <c:v>-4.7945205479452007</c:v>
              </c:pt>
              <c:pt idx="119">
                <c:v>-0.71942446043165209</c:v>
              </c:pt>
              <c:pt idx="120">
                <c:v>0.72463768115941762</c:v>
              </c:pt>
              <c:pt idx="121">
                <c:v>-1.4388489208633171</c:v>
              </c:pt>
              <c:pt idx="122">
                <c:v>2.1897810218978155</c:v>
              </c:pt>
              <c:pt idx="123">
                <c:v>8.5714285714285658</c:v>
              </c:pt>
              <c:pt idx="124">
                <c:v>-1.315789473684206</c:v>
              </c:pt>
              <c:pt idx="125">
                <c:v>3.9999999999999978</c:v>
              </c:pt>
              <c:pt idx="126">
                <c:v>0.64102564102563875</c:v>
              </c:pt>
              <c:pt idx="127">
                <c:v>-4.4585987261146451</c:v>
              </c:pt>
              <c:pt idx="128">
                <c:v>-2.0000000000000049</c:v>
              </c:pt>
              <c:pt idx="129">
                <c:v>-3.4013605442176873</c:v>
              </c:pt>
              <c:pt idx="130">
                <c:v>0.70422535211268611</c:v>
              </c:pt>
              <c:pt idx="131">
                <c:v>1.3986013986013937</c:v>
              </c:pt>
              <c:pt idx="132">
                <c:v>6.8965517241379306</c:v>
              </c:pt>
              <c:pt idx="133">
                <c:v>-2.5806451612903247</c:v>
              </c:pt>
              <c:pt idx="134">
                <c:v>2.6490066225165587</c:v>
              </c:pt>
              <c:pt idx="135">
                <c:v>0.64516129032257841</c:v>
              </c:pt>
              <c:pt idx="136">
                <c:v>2.5641025641025665</c:v>
              </c:pt>
              <c:pt idx="137">
                <c:v>-3.125</c:v>
              </c:pt>
              <c:pt idx="138">
                <c:v>1.9354838709677464</c:v>
              </c:pt>
              <c:pt idx="139">
                <c:v>-2.5316455696202551</c:v>
              </c:pt>
              <c:pt idx="140">
                <c:v>0</c:v>
              </c:pt>
              <c:pt idx="141">
                <c:v>-2.5974025974025996</c:v>
              </c:pt>
              <c:pt idx="142">
                <c:v>1.3333333333333286</c:v>
              </c:pt>
              <c:pt idx="143">
                <c:v>-0.65789473684210298</c:v>
              </c:pt>
              <c:pt idx="144">
                <c:v>7.9470198675496766</c:v>
              </c:pt>
              <c:pt idx="145">
                <c:v>1.8404907975460165</c:v>
              </c:pt>
              <c:pt idx="146">
                <c:v>-3.6144578313253093</c:v>
              </c:pt>
              <c:pt idx="147">
                <c:v>-2.5000000000000022</c:v>
              </c:pt>
              <c:pt idx="148">
                <c:v>0</c:v>
              </c:pt>
              <c:pt idx="149">
                <c:v>-6.4102564102564106</c:v>
              </c:pt>
              <c:pt idx="150">
                <c:v>-4.7945205479452007</c:v>
              </c:pt>
              <c:pt idx="151">
                <c:v>-2.1582733812949693</c:v>
              </c:pt>
              <c:pt idx="152">
                <c:v>-1.4705882352941124</c:v>
              </c:pt>
              <c:pt idx="153">
                <c:v>0.74626865671641529</c:v>
              </c:pt>
              <c:pt idx="154">
                <c:v>-2.9629629629629655</c:v>
              </c:pt>
              <c:pt idx="155">
                <c:v>0.76335877862595147</c:v>
              </c:pt>
              <c:pt idx="156">
                <c:v>-0.7575757575757549</c:v>
              </c:pt>
              <c:pt idx="157">
                <c:v>2.2900763358778682</c:v>
              </c:pt>
              <c:pt idx="158">
                <c:v>2.985074626865674</c:v>
              </c:pt>
              <c:pt idx="159">
                <c:v>-0.7246376811594305</c:v>
              </c:pt>
              <c:pt idx="160">
                <c:v>-0.72992700729926752</c:v>
              </c:pt>
              <c:pt idx="161">
                <c:v>-1.4705882352941124</c:v>
              </c:pt>
              <c:pt idx="162">
                <c:v>-1.4925373134328437</c:v>
              </c:pt>
              <c:pt idx="163">
                <c:v>-1.5151515151515098</c:v>
              </c:pt>
              <c:pt idx="164">
                <c:v>3.8461538461538463</c:v>
              </c:pt>
              <c:pt idx="165">
                <c:v>-2.2222222222222276</c:v>
              </c:pt>
              <c:pt idx="166">
                <c:v>-3.0303030303030196</c:v>
              </c:pt>
              <c:pt idx="167">
                <c:v>-0.7812500000000111</c:v>
              </c:pt>
              <c:pt idx="168">
                <c:v>-1.5748031496062938</c:v>
              </c:pt>
              <c:pt idx="169">
                <c:v>-0.79999999999999716</c:v>
              </c:pt>
              <c:pt idx="170">
                <c:v>-1.6129032258064602</c:v>
              </c:pt>
              <c:pt idx="171">
                <c:v>3.2786885245901671</c:v>
              </c:pt>
              <c:pt idx="172">
                <c:v>1.5873015873015959</c:v>
              </c:pt>
              <c:pt idx="173">
                <c:v>3.1249999999999889</c:v>
              </c:pt>
              <c:pt idx="174">
                <c:v>-1.5151515151515098</c:v>
              </c:pt>
              <c:pt idx="175">
                <c:v>-3.0769230769230798</c:v>
              </c:pt>
              <c:pt idx="176">
                <c:v>-1.5873015873015817</c:v>
              </c:pt>
              <c:pt idx="177">
                <c:v>0</c:v>
              </c:pt>
              <c:pt idx="178">
                <c:v>-1.6129032258064602</c:v>
              </c:pt>
              <c:pt idx="179">
                <c:v>-0.81967213114753812</c:v>
              </c:pt>
              <c:pt idx="180">
                <c:v>2.4793388429752126</c:v>
              </c:pt>
              <c:pt idx="181">
                <c:v>-2.4193548387096833</c:v>
              </c:pt>
              <c:pt idx="182">
                <c:v>0</c:v>
              </c:pt>
              <c:pt idx="183">
                <c:v>4.95867768595041</c:v>
              </c:pt>
              <c:pt idx="184">
                <c:v>-3.1496062992125875</c:v>
              </c:pt>
              <c:pt idx="185">
                <c:v>0</c:v>
              </c:pt>
              <c:pt idx="186">
                <c:v>5.6910569105690998</c:v>
              </c:pt>
              <c:pt idx="187">
                <c:v>-2.3076923076923133</c:v>
              </c:pt>
              <c:pt idx="188">
                <c:v>1.5748031496063077</c:v>
              </c:pt>
              <c:pt idx="189">
                <c:v>-1.5503875968992331</c:v>
              </c:pt>
              <c:pt idx="190">
                <c:v>-0.78740157480314688</c:v>
              </c:pt>
              <c:pt idx="191">
                <c:v>0.79365079365079083</c:v>
              </c:pt>
              <c:pt idx="192">
                <c:v>-2.3622047244094406</c:v>
              </c:pt>
              <c:pt idx="193">
                <c:v>-0.80645161290322287</c:v>
              </c:pt>
              <c:pt idx="194">
                <c:v>-3.2520325203252058</c:v>
              </c:pt>
              <c:pt idx="195">
                <c:v>0</c:v>
              </c:pt>
              <c:pt idx="196">
                <c:v>1.6806722689075571</c:v>
              </c:pt>
              <c:pt idx="197">
                <c:v>-0.82644628099173267</c:v>
              </c:pt>
              <c:pt idx="198">
                <c:v>0</c:v>
              </c:pt>
              <c:pt idx="199">
                <c:v>1.6666666666666607</c:v>
              </c:pt>
              <c:pt idx="200">
                <c:v>0.81967213114755266</c:v>
              </c:pt>
              <c:pt idx="201">
                <c:v>-2.4390243902439082</c:v>
              </c:pt>
              <c:pt idx="202">
                <c:v>0.83333333333333037</c:v>
              </c:pt>
              <c:pt idx="203">
                <c:v>-1.6528925619834653</c:v>
              </c:pt>
              <c:pt idx="204">
                <c:v>8.4033613445378155</c:v>
              </c:pt>
              <c:pt idx="205">
                <c:v>-2.3255813953488427</c:v>
              </c:pt>
              <c:pt idx="206">
                <c:v>1.5873015873015959</c:v>
              </c:pt>
              <c:pt idx="207">
                <c:v>-1.5625000000000082</c:v>
              </c:pt>
              <c:pt idx="208">
                <c:v>3.1746031746031775</c:v>
              </c:pt>
              <c:pt idx="209">
                <c:v>9.2307692307692246</c:v>
              </c:pt>
              <c:pt idx="210">
                <c:v>-1.4084507042253471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0.71428571428571175</c:v>
              </c:pt>
              <c:pt idx="215">
                <c:v>1.4184397163120643</c:v>
              </c:pt>
              <c:pt idx="216">
                <c:v>2.0979020979020904</c:v>
              </c:pt>
              <c:pt idx="217">
                <c:v>0</c:v>
              </c:pt>
              <c:pt idx="218">
                <c:v>0.6849315068493127</c:v>
              </c:pt>
              <c:pt idx="219">
                <c:v>-2.7210884353741402</c:v>
              </c:pt>
              <c:pt idx="220">
                <c:v>2.7972027972027873</c:v>
              </c:pt>
              <c:pt idx="221">
                <c:v>1.3605442176870821</c:v>
              </c:pt>
              <c:pt idx="222">
                <c:v>-1.342281879194638</c:v>
              </c:pt>
              <c:pt idx="223">
                <c:v>-1.3605442176870701</c:v>
              </c:pt>
              <c:pt idx="224">
                <c:v>-0.68965517241379071</c:v>
              </c:pt>
              <c:pt idx="225">
                <c:v>0.69444444444444198</c:v>
              </c:pt>
              <c:pt idx="226">
                <c:v>6.2068965517241397</c:v>
              </c:pt>
              <c:pt idx="227">
                <c:v>0</c:v>
              </c:pt>
              <c:pt idx="228">
                <c:v>0.64935064935064701</c:v>
              </c:pt>
              <c:pt idx="229">
                <c:v>3.225806451612903</c:v>
              </c:pt>
              <c:pt idx="230">
                <c:v>-1.8750000000000044</c:v>
              </c:pt>
              <c:pt idx="231">
                <c:v>1.9108280254777117</c:v>
              </c:pt>
              <c:pt idx="232">
                <c:v>-1.2499999999999956</c:v>
              </c:pt>
              <c:pt idx="233">
                <c:v>3.7974683544303662</c:v>
              </c:pt>
              <c:pt idx="234">
                <c:v>-1.219512195121947</c:v>
              </c:pt>
              <c:pt idx="235">
                <c:v>-8.0246913580246844</c:v>
              </c:pt>
              <c:pt idx="236">
                <c:v>2.013422818791939</c:v>
              </c:pt>
              <c:pt idx="237">
                <c:v>-1.9736842105263088</c:v>
              </c:pt>
              <c:pt idx="238">
                <c:v>3.3557046979865772</c:v>
              </c:pt>
              <c:pt idx="239">
                <c:v>0</c:v>
              </c:pt>
              <c:pt idx="240">
                <c:v>-4.545454545454553</c:v>
              </c:pt>
              <c:pt idx="241">
                <c:v>2.7210884353741522</c:v>
              </c:pt>
              <c:pt idx="242">
                <c:v>-1.9867549668874103</c:v>
              </c:pt>
              <c:pt idx="243">
                <c:v>4.0540540540540517</c:v>
              </c:pt>
              <c:pt idx="244">
                <c:v>5.8441558441558454</c:v>
              </c:pt>
              <c:pt idx="245">
                <c:v>4.9079754601227039</c:v>
              </c:pt>
              <c:pt idx="246">
                <c:v>-2.3391812865497199</c:v>
              </c:pt>
              <c:pt idx="247">
                <c:v>-3.5928143712574725</c:v>
              </c:pt>
              <c:pt idx="248">
                <c:v>0.62111801242234699</c:v>
              </c:pt>
              <c:pt idx="249">
                <c:v>8.6419753086419906</c:v>
              </c:pt>
              <c:pt idx="250">
                <c:v>-1.1363636363636525</c:v>
              </c:pt>
              <c:pt idx="251">
                <c:v>-2.2988505747126355</c:v>
              </c:pt>
              <c:pt idx="252">
                <c:v>1.1764705882352899</c:v>
              </c:pt>
              <c:pt idx="253">
                <c:v>1.1627906976744145</c:v>
              </c:pt>
              <c:pt idx="254">
                <c:v>3.4482758620689742</c:v>
              </c:pt>
              <c:pt idx="255">
                <c:v>-1.6666666666666705</c:v>
              </c:pt>
              <c:pt idx="256">
                <c:v>-0.5649717514124174</c:v>
              </c:pt>
              <c:pt idx="257">
                <c:v>-2.8409090909090908</c:v>
              </c:pt>
              <c:pt idx="258">
                <c:v>2.339181286549699</c:v>
              </c:pt>
              <c:pt idx="259">
                <c:v>0</c:v>
              </c:pt>
              <c:pt idx="260">
                <c:v>0.5714285714285795</c:v>
              </c:pt>
              <c:pt idx="261">
                <c:v>-5.1136363636363757</c:v>
              </c:pt>
              <c:pt idx="262">
                <c:v>0</c:v>
              </c:pt>
              <c:pt idx="263">
                <c:v>2.395209580838336</c:v>
              </c:pt>
              <c:pt idx="264">
                <c:v>0.58479532163741443</c:v>
              </c:pt>
              <c:pt idx="265">
                <c:v>-0.5813953488371969</c:v>
              </c:pt>
              <c:pt idx="266">
                <c:v>1.754385964912264</c:v>
              </c:pt>
              <c:pt idx="267">
                <c:v>-0.57471264367814867</c:v>
              </c:pt>
              <c:pt idx="268">
                <c:v>0.57803468208091247</c:v>
              </c:pt>
              <c:pt idx="269">
                <c:v>1.7241379310344871</c:v>
              </c:pt>
              <c:pt idx="270">
                <c:v>-1.6949152542372923</c:v>
              </c:pt>
              <c:pt idx="271">
                <c:v>2.298850574712656</c:v>
              </c:pt>
              <c:pt idx="272">
                <c:v>3.9325842696629172</c:v>
              </c:pt>
              <c:pt idx="273">
                <c:v>-2.1621621621621543</c:v>
              </c:pt>
              <c:pt idx="274">
                <c:v>-1.1049723756906233</c:v>
              </c:pt>
              <c:pt idx="275">
                <c:v>1.6759776536312889</c:v>
              </c:pt>
              <c:pt idx="276">
                <c:v>-2.19780219780219</c:v>
              </c:pt>
              <c:pt idx="277">
                <c:v>-3.3707865168539404</c:v>
              </c:pt>
              <c:pt idx="278">
                <c:v>3.4883720930232642</c:v>
              </c:pt>
              <c:pt idx="279">
                <c:v>-1.6853932584269702</c:v>
              </c:pt>
              <c:pt idx="280">
                <c:v>1.1428571428571388</c:v>
              </c:pt>
              <c:pt idx="281">
                <c:v>0</c:v>
              </c:pt>
              <c:pt idx="282">
                <c:v>-1.6949152542372923</c:v>
              </c:pt>
              <c:pt idx="283">
                <c:v>2.8735632183908049</c:v>
              </c:pt>
              <c:pt idx="284">
                <c:v>-1.6759776536312692</c:v>
              </c:pt>
              <c:pt idx="285">
                <c:v>1.1363636363636322</c:v>
              </c:pt>
              <c:pt idx="286">
                <c:v>2.2471910112359468</c:v>
              </c:pt>
              <c:pt idx="287">
                <c:v>-2.7472527472527473</c:v>
              </c:pt>
              <c:pt idx="288">
                <c:v>0</c:v>
              </c:pt>
              <c:pt idx="289">
                <c:v>0.56497175141243738</c:v>
              </c:pt>
              <c:pt idx="290">
                <c:v>-2.2471910112359668</c:v>
              </c:pt>
              <c:pt idx="291">
                <c:v>0</c:v>
              </c:pt>
              <c:pt idx="292">
                <c:v>-0.57471264367814867</c:v>
              </c:pt>
              <c:pt idx="293">
                <c:v>0</c:v>
              </c:pt>
              <c:pt idx="294">
                <c:v>-1.1560693641618456</c:v>
              </c:pt>
              <c:pt idx="295">
                <c:v>-1.1695906432748704</c:v>
              </c:pt>
              <c:pt idx="296">
                <c:v>0</c:v>
              </c:pt>
              <c:pt idx="297">
                <c:v>-1.1834319526627177</c:v>
              </c:pt>
              <c:pt idx="298">
                <c:v>-1.1976047904191576</c:v>
              </c:pt>
              <c:pt idx="299">
                <c:v>0</c:v>
              </c:pt>
              <c:pt idx="300">
                <c:v>3.0303030303030303</c:v>
              </c:pt>
              <c:pt idx="301">
                <c:v>0.58823529411765541</c:v>
              </c:pt>
              <c:pt idx="302">
                <c:v>-2.9239766081871341</c:v>
              </c:pt>
              <c:pt idx="303">
                <c:v>0.60240963855420393</c:v>
              </c:pt>
              <c:pt idx="304">
                <c:v>1.1976047904191576</c:v>
              </c:pt>
              <c:pt idx="305">
                <c:v>-0.59171597633134843</c:v>
              </c:pt>
              <c:pt idx="306">
                <c:v>-2.3809523809523934</c:v>
              </c:pt>
              <c:pt idx="307">
                <c:v>0</c:v>
              </c:pt>
              <c:pt idx="308">
                <c:v>0.60975609756098437</c:v>
              </c:pt>
              <c:pt idx="309">
                <c:v>0</c:v>
              </c:pt>
              <c:pt idx="310">
                <c:v>-2.4242424242424154</c:v>
              </c:pt>
              <c:pt idx="311">
                <c:v>4.3478260869565171</c:v>
              </c:pt>
              <c:pt idx="312">
                <c:v>0.59523809523808258</c:v>
              </c:pt>
              <c:pt idx="313">
                <c:v>-1.1834319526627177</c:v>
              </c:pt>
              <c:pt idx="314">
                <c:v>-0.59880239520956813</c:v>
              </c:pt>
              <c:pt idx="315">
                <c:v>-1.2048192771084507</c:v>
              </c:pt>
              <c:pt idx="316">
                <c:v>-1.219512195121947</c:v>
              </c:pt>
              <c:pt idx="317">
                <c:v>0.6172839506172928</c:v>
              </c:pt>
              <c:pt idx="318">
                <c:v>0.61349693251532433</c:v>
              </c:pt>
              <c:pt idx="319">
                <c:v>3.0487804878048781</c:v>
              </c:pt>
              <c:pt idx="320">
                <c:v>0.59171597633136941</c:v>
              </c:pt>
              <c:pt idx="321">
                <c:v>0.58823529411765541</c:v>
              </c:pt>
              <c:pt idx="322">
                <c:v>-2.3391812865497199</c:v>
              </c:pt>
              <c:pt idx="323">
                <c:v>2.395209580838336</c:v>
              </c:pt>
              <c:pt idx="324">
                <c:v>-1.7543859649122846</c:v>
              </c:pt>
              <c:pt idx="325">
                <c:v>4.1666666666666625</c:v>
              </c:pt>
              <c:pt idx="326">
                <c:v>-1.7142857142857184</c:v>
              </c:pt>
              <c:pt idx="327">
                <c:v>0</c:v>
              </c:pt>
              <c:pt idx="328">
                <c:v>-1.7441860465116321</c:v>
              </c:pt>
              <c:pt idx="329">
                <c:v>-1.1834319526627177</c:v>
              </c:pt>
              <c:pt idx="330">
                <c:v>0</c:v>
              </c:pt>
              <c:pt idx="331">
                <c:v>1.7964071856287469</c:v>
              </c:pt>
              <c:pt idx="332">
                <c:v>0.58823529411765541</c:v>
              </c:pt>
              <c:pt idx="333">
                <c:v>0</c:v>
              </c:pt>
              <c:pt idx="334">
                <c:v>-1.7543859649122846</c:v>
              </c:pt>
              <c:pt idx="335">
                <c:v>-0.59523809523810367</c:v>
              </c:pt>
              <c:pt idx="336">
                <c:v>0</c:v>
              </c:pt>
              <c:pt idx="337">
                <c:v>0.59880239520958933</c:v>
              </c:pt>
              <c:pt idx="338">
                <c:v>0.59523809523808258</c:v>
              </c:pt>
              <c:pt idx="339">
                <c:v>0</c:v>
              </c:pt>
              <c:pt idx="340">
                <c:v>2.3668639053254568</c:v>
              </c:pt>
              <c:pt idx="341">
                <c:v>1.1560693641618456</c:v>
              </c:pt>
              <c:pt idx="342">
                <c:v>-0.5714285714285795</c:v>
              </c:pt>
              <c:pt idx="343">
                <c:v>1.1494252873563382</c:v>
              </c:pt>
              <c:pt idx="344">
                <c:v>-2.2727272727272845</c:v>
              </c:pt>
              <c:pt idx="345">
                <c:v>0</c:v>
              </c:pt>
              <c:pt idx="346">
                <c:v>-1.1627906976744145</c:v>
              </c:pt>
              <c:pt idx="347">
                <c:v>-0.58823529411765541</c:v>
              </c:pt>
              <c:pt idx="348">
                <c:v>0</c:v>
              </c:pt>
              <c:pt idx="349">
                <c:v>-1.1834319526627177</c:v>
              </c:pt>
              <c:pt idx="350">
                <c:v>2.395209580838336</c:v>
              </c:pt>
              <c:pt idx="351">
                <c:v>-0.58479532163743519</c:v>
              </c:pt>
              <c:pt idx="352">
                <c:v>-1.7647058823529453</c:v>
              </c:pt>
              <c:pt idx="353">
                <c:v>-1.7964071856287469</c:v>
              </c:pt>
              <c:pt idx="354">
                <c:v>0</c:v>
              </c:pt>
              <c:pt idx="355">
                <c:v>1.8292682926829313</c:v>
              </c:pt>
              <c:pt idx="356">
                <c:v>-0.59880239520956813</c:v>
              </c:pt>
              <c:pt idx="357">
                <c:v>-1.2048192771084507</c:v>
              </c:pt>
              <c:pt idx="358">
                <c:v>0.60975609756098437</c:v>
              </c:pt>
              <c:pt idx="359">
                <c:v>-0.60606060606061463</c:v>
              </c:pt>
              <c:pt idx="360">
                <c:v>0.60975609756098437</c:v>
              </c:pt>
              <c:pt idx="361">
                <c:v>0.60606060606061463</c:v>
              </c:pt>
              <c:pt idx="362">
                <c:v>-1.2048192771084507</c:v>
              </c:pt>
              <c:pt idx="363">
                <c:v>1.2195121951219687</c:v>
              </c:pt>
              <c:pt idx="364">
                <c:v>0</c:v>
              </c:pt>
              <c:pt idx="365">
                <c:v>-1.8072289156626546</c:v>
              </c:pt>
              <c:pt idx="366">
                <c:v>-5.5214723926380387</c:v>
              </c:pt>
              <c:pt idx="367">
                <c:v>0.64935064935064701</c:v>
              </c:pt>
              <c:pt idx="368">
                <c:v>-0.64516129032257841</c:v>
              </c:pt>
              <c:pt idx="369">
                <c:v>1.9480519480519412</c:v>
              </c:pt>
              <c:pt idx="370">
                <c:v>0.63694267515924474</c:v>
              </c:pt>
              <c:pt idx="371">
                <c:v>0</c:v>
              </c:pt>
              <c:pt idx="372">
                <c:v>-0.63291139240507222</c:v>
              </c:pt>
              <c:pt idx="373">
                <c:v>-2.5477707006369337</c:v>
              </c:pt>
              <c:pt idx="374">
                <c:v>-3.2679738562091503</c:v>
              </c:pt>
              <c:pt idx="375">
                <c:v>0</c:v>
              </c:pt>
              <c:pt idx="376">
                <c:v>0.67567567567567322</c:v>
              </c:pt>
              <c:pt idx="377">
                <c:v>0</c:v>
              </c:pt>
              <c:pt idx="378">
                <c:v>-1.342281879194638</c:v>
              </c:pt>
              <c:pt idx="379">
                <c:v>0.68027210884354716</c:v>
              </c:pt>
              <c:pt idx="380">
                <c:v>-1.3513513513513584</c:v>
              </c:pt>
              <c:pt idx="381">
                <c:v>6.164383561643838</c:v>
              </c:pt>
              <c:pt idx="382">
                <c:v>0.64516129032257841</c:v>
              </c:pt>
              <c:pt idx="383">
                <c:v>-3.846153846153844</c:v>
              </c:pt>
              <c:pt idx="384">
                <c:v>-2.0000000000000049</c:v>
              </c:pt>
              <c:pt idx="385">
                <c:v>0.68027210884354716</c:v>
              </c:pt>
              <c:pt idx="386">
                <c:v>-4.0540540540540633</c:v>
              </c:pt>
              <c:pt idx="387">
                <c:v>2.1126760563380333</c:v>
              </c:pt>
              <c:pt idx="388">
                <c:v>-1.3793103448275814</c:v>
              </c:pt>
              <c:pt idx="389">
                <c:v>-1.3986013986014061</c:v>
              </c:pt>
              <c:pt idx="390">
                <c:v>0</c:v>
              </c:pt>
              <c:pt idx="391">
                <c:v>0</c:v>
              </c:pt>
              <c:pt idx="392">
                <c:v>1.4184397163120643</c:v>
              </c:pt>
              <c:pt idx="393">
                <c:v>-1.3986013986014061</c:v>
              </c:pt>
              <c:pt idx="394">
                <c:v>0.70921985815602584</c:v>
              </c:pt>
              <c:pt idx="395">
                <c:v>2.8169014084507067</c:v>
              </c:pt>
              <c:pt idx="396">
                <c:v>1.3698630136986374</c:v>
              </c:pt>
              <c:pt idx="397">
                <c:v>0</c:v>
              </c:pt>
              <c:pt idx="398">
                <c:v>-0.67567567567568521</c:v>
              </c:pt>
              <c:pt idx="399">
                <c:v>4.0816326530612344</c:v>
              </c:pt>
              <c:pt idx="400">
                <c:v>5.228758169934645</c:v>
              </c:pt>
              <c:pt idx="401">
                <c:v>-1.8633540372670849</c:v>
              </c:pt>
              <c:pt idx="402">
                <c:v>-1.2658227848101333</c:v>
              </c:pt>
              <c:pt idx="403">
                <c:v>0</c:v>
              </c:pt>
              <c:pt idx="404">
                <c:v>0.64102564102563875</c:v>
              </c:pt>
              <c:pt idx="405">
                <c:v>3.1847133757961785</c:v>
              </c:pt>
              <c:pt idx="406">
                <c:v>-0.61728395061727082</c:v>
              </c:pt>
              <c:pt idx="407">
                <c:v>0</c:v>
              </c:pt>
              <c:pt idx="408">
                <c:v>1.8633540372670629</c:v>
              </c:pt>
              <c:pt idx="409">
                <c:v>-1.8292682926829096</c:v>
              </c:pt>
              <c:pt idx="410">
                <c:v>0</c:v>
              </c:pt>
              <c:pt idx="411">
                <c:v>1.8633540372670629</c:v>
              </c:pt>
              <c:pt idx="412">
                <c:v>-1.219512195121947</c:v>
              </c:pt>
              <c:pt idx="413">
                <c:v>1.2345679012345636</c:v>
              </c:pt>
              <c:pt idx="414">
                <c:v>-0.60975609756096272</c:v>
              </c:pt>
              <c:pt idx="415">
                <c:v>-3.680981595092033</c:v>
              </c:pt>
              <c:pt idx="416">
                <c:v>0.63694267515924474</c:v>
              </c:pt>
              <c:pt idx="417">
                <c:v>1.265822784810122</c:v>
              </c:pt>
              <c:pt idx="418">
                <c:v>0</c:v>
              </c:pt>
              <c:pt idx="419">
                <c:v>1.2499999999999956</c:v>
              </c:pt>
              <c:pt idx="420">
                <c:v>3.0864197530864197</c:v>
              </c:pt>
              <c:pt idx="421">
                <c:v>-0.59880239520956813</c:v>
              </c:pt>
              <c:pt idx="422">
                <c:v>-1.2048192771084507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80400"/>
        <c:axId val="-114506512"/>
      </c:scatterChart>
      <c:valAx>
        <c:axId val="-11448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506512"/>
        <c:crosses val="autoZero"/>
        <c:crossBetween val="midCat"/>
      </c:valAx>
      <c:valAx>
        <c:axId val="-1145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48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PTT</a:t>
            </a:r>
            <a:r>
              <a:rPr lang="en-US" baseline="0"/>
              <a:t> &amp; ICHI -&gt; r = 0.2447</a:t>
            </a:r>
            <a:endParaRPr lang="en-US"/>
          </a:p>
        </c:rich>
      </c:tx>
      <c:layout>
        <c:manualLayout>
          <c:xMode val="edge"/>
          <c:yMode val="edge"/>
          <c:x val="0.36143064312936529"/>
          <c:y val="2.6930695868682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%Change_ICHI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904006494404661"/>
                  <c:y val="0.430653988269950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423"/>
              <c:pt idx="0">
                <c:v>3.4090909090909092</c:v>
              </c:pt>
              <c:pt idx="1">
                <c:v>2.197802197802198</c:v>
              </c:pt>
              <c:pt idx="2">
                <c:v>1.075268817204301</c:v>
              </c:pt>
              <c:pt idx="3">
                <c:v>0.53191489361702127</c:v>
              </c:pt>
              <c:pt idx="4">
                <c:v>-1.0582010582010581</c:v>
              </c:pt>
              <c:pt idx="5">
                <c:v>0.53475935828877008</c:v>
              </c:pt>
              <c:pt idx="6">
                <c:v>-1.0638297872340425</c:v>
              </c:pt>
              <c:pt idx="7">
                <c:v>0</c:v>
              </c:pt>
              <c:pt idx="8">
                <c:v>-1.075268817204301</c:v>
              </c:pt>
              <c:pt idx="9">
                <c:v>-1.0869565217391304</c:v>
              </c:pt>
              <c:pt idx="10">
                <c:v>1.098901098901099</c:v>
              </c:pt>
              <c:pt idx="11">
                <c:v>0</c:v>
              </c:pt>
              <c:pt idx="12">
                <c:v>0.54347826086956519</c:v>
              </c:pt>
              <c:pt idx="13">
                <c:v>0.54054054054054057</c:v>
              </c:pt>
              <c:pt idx="14">
                <c:v>-0.5376344086021505</c:v>
              </c:pt>
              <c:pt idx="15">
                <c:v>-1.0810810810810811</c:v>
              </c:pt>
              <c:pt idx="16">
                <c:v>-1.0928961748633881</c:v>
              </c:pt>
              <c:pt idx="17">
                <c:v>-3.867403314917127</c:v>
              </c:pt>
              <c:pt idx="18">
                <c:v>0.57471264367816088</c:v>
              </c:pt>
              <c:pt idx="19">
                <c:v>-0.5714285714285714</c:v>
              </c:pt>
              <c:pt idx="20">
                <c:v>0</c:v>
              </c:pt>
              <c:pt idx="21">
                <c:v>-0.57471264367816088</c:v>
              </c:pt>
              <c:pt idx="22">
                <c:v>-1.1560693641618498</c:v>
              </c:pt>
              <c:pt idx="23">
                <c:v>0.58479532163742687</c:v>
              </c:pt>
              <c:pt idx="24">
                <c:v>0.58139534883720934</c:v>
              </c:pt>
              <c:pt idx="25">
                <c:v>1.1560693641618498</c:v>
              </c:pt>
              <c:pt idx="26">
                <c:v>-0.5714285714285714</c:v>
              </c:pt>
              <c:pt idx="27">
                <c:v>-1.1494252873563218</c:v>
              </c:pt>
              <c:pt idx="28">
                <c:v>0.58139534883720934</c:v>
              </c:pt>
              <c:pt idx="29">
                <c:v>-0.5780346820809249</c:v>
              </c:pt>
              <c:pt idx="30">
                <c:v>0</c:v>
              </c:pt>
              <c:pt idx="31">
                <c:v>0</c:v>
              </c:pt>
              <c:pt idx="32">
                <c:v>-0.58139534883720934</c:v>
              </c:pt>
              <c:pt idx="33">
                <c:v>2.9239766081871346</c:v>
              </c:pt>
              <c:pt idx="34">
                <c:v>1.7045454545454546</c:v>
              </c:pt>
              <c:pt idx="35">
                <c:v>-0.55865921787709494</c:v>
              </c:pt>
              <c:pt idx="36">
                <c:v>-3.9325842696629212</c:v>
              </c:pt>
              <c:pt idx="37">
                <c:v>-0.58479532163742687</c:v>
              </c:pt>
              <c:pt idx="38">
                <c:v>-2.3529411764705883</c:v>
              </c:pt>
              <c:pt idx="39">
                <c:v>0.60240963855421692</c:v>
              </c:pt>
              <c:pt idx="40">
                <c:v>-6.5868263473053892</c:v>
              </c:pt>
              <c:pt idx="41">
                <c:v>0.64102564102564108</c:v>
              </c:pt>
              <c:pt idx="42">
                <c:v>3.8216560509554141</c:v>
              </c:pt>
              <c:pt idx="43">
                <c:v>-3.0674846625766872</c:v>
              </c:pt>
              <c:pt idx="44">
                <c:v>-1.2658227848101267</c:v>
              </c:pt>
              <c:pt idx="45">
                <c:v>-3.8461538461538463</c:v>
              </c:pt>
              <c:pt idx="46">
                <c:v>-25.333333333333332</c:v>
              </c:pt>
              <c:pt idx="47">
                <c:v>1.7857142857142858</c:v>
              </c:pt>
              <c:pt idx="48">
                <c:v>2.6315789473684212</c:v>
              </c:pt>
              <c:pt idx="49">
                <c:v>-9.4017094017094021</c:v>
              </c:pt>
              <c:pt idx="50">
                <c:v>5.6603773584905657</c:v>
              </c:pt>
              <c:pt idx="51">
                <c:v>-6.25</c:v>
              </c:pt>
              <c:pt idx="52">
                <c:v>-0.95238095238095233</c:v>
              </c:pt>
              <c:pt idx="53">
                <c:v>1.9230769230769231</c:v>
              </c:pt>
              <c:pt idx="54">
                <c:v>-2.8301886792452828</c:v>
              </c:pt>
              <c:pt idx="55">
                <c:v>14.563106796116505</c:v>
              </c:pt>
              <c:pt idx="56">
                <c:v>-7.6271186440677967</c:v>
              </c:pt>
              <c:pt idx="57">
                <c:v>6.4220183486238529</c:v>
              </c:pt>
              <c:pt idx="58">
                <c:v>7.7586206896551726</c:v>
              </c:pt>
              <c:pt idx="59">
                <c:v>0</c:v>
              </c:pt>
              <c:pt idx="60">
                <c:v>-4</c:v>
              </c:pt>
              <c:pt idx="61">
                <c:v>-3.3333333333333335</c:v>
              </c:pt>
              <c:pt idx="62">
                <c:v>6.0344827586206895</c:v>
              </c:pt>
              <c:pt idx="63">
                <c:v>-1.6260162601626016</c:v>
              </c:pt>
              <c:pt idx="64">
                <c:v>11.570247933884298</c:v>
              </c:pt>
              <c:pt idx="65">
                <c:v>5.1851851851851851</c:v>
              </c:pt>
              <c:pt idx="66">
                <c:v>7.746478873239437</c:v>
              </c:pt>
              <c:pt idx="67">
                <c:v>-5.882352941176471</c:v>
              </c:pt>
              <c:pt idx="68">
                <c:v>-0.69444444444444442</c:v>
              </c:pt>
              <c:pt idx="69">
                <c:v>0.69930069930069927</c:v>
              </c:pt>
              <c:pt idx="70">
                <c:v>-0.69444444444444442</c:v>
              </c:pt>
              <c:pt idx="71">
                <c:v>0.69930069930069927</c:v>
              </c:pt>
              <c:pt idx="72">
                <c:v>-1.3888888888888888</c:v>
              </c:pt>
              <c:pt idx="73">
                <c:v>-6.3380281690140849</c:v>
              </c:pt>
              <c:pt idx="74">
                <c:v>3.007518796992481</c:v>
              </c:pt>
              <c:pt idx="75">
                <c:v>2.9197080291970803</c:v>
              </c:pt>
              <c:pt idx="76">
                <c:v>-3.5460992907801416</c:v>
              </c:pt>
              <c:pt idx="77">
                <c:v>-2.2058823529411766</c:v>
              </c:pt>
              <c:pt idx="78">
                <c:v>1.5037593984962405</c:v>
              </c:pt>
              <c:pt idx="79">
                <c:v>0.7407407407407407</c:v>
              </c:pt>
              <c:pt idx="80">
                <c:v>0</c:v>
              </c:pt>
              <c:pt idx="81">
                <c:v>-1.4705882352941178</c:v>
              </c:pt>
              <c:pt idx="82">
                <c:v>1.4925373134328359</c:v>
              </c:pt>
              <c:pt idx="83">
                <c:v>4.4117647058823533</c:v>
              </c:pt>
              <c:pt idx="84">
                <c:v>-1.408450704225352</c:v>
              </c:pt>
              <c:pt idx="85">
                <c:v>-2.1428571428571428</c:v>
              </c:pt>
              <c:pt idx="86">
                <c:v>2.9197080291970803</c:v>
              </c:pt>
              <c:pt idx="87">
                <c:v>0.70921985815602839</c:v>
              </c:pt>
              <c:pt idx="88">
                <c:v>2.112676056338028</c:v>
              </c:pt>
              <c:pt idx="89">
                <c:v>-0.68965517241379315</c:v>
              </c:pt>
              <c:pt idx="90">
                <c:v>-1.3888888888888888</c:v>
              </c:pt>
              <c:pt idx="91">
                <c:v>0</c:v>
              </c:pt>
              <c:pt idx="92">
                <c:v>1.408450704225352</c:v>
              </c:pt>
              <c:pt idx="93">
                <c:v>1.3888888888888888</c:v>
              </c:pt>
              <c:pt idx="94">
                <c:v>0.68493150684931503</c:v>
              </c:pt>
              <c:pt idx="95">
                <c:v>0.68027210884353739</c:v>
              </c:pt>
              <c:pt idx="96">
                <c:v>-3.3783783783783785</c:v>
              </c:pt>
              <c:pt idx="97">
                <c:v>1.3986013986013985</c:v>
              </c:pt>
              <c:pt idx="98">
                <c:v>1.3793103448275863</c:v>
              </c:pt>
              <c:pt idx="99">
                <c:v>-0.68027210884353739</c:v>
              </c:pt>
              <c:pt idx="100">
                <c:v>-2.7397260273972601</c:v>
              </c:pt>
              <c:pt idx="101">
                <c:v>0</c:v>
              </c:pt>
              <c:pt idx="102">
                <c:v>1.408450704225352</c:v>
              </c:pt>
              <c:pt idx="103">
                <c:v>2.7777777777777777</c:v>
              </c:pt>
              <c:pt idx="104">
                <c:v>2.7027027027027026</c:v>
              </c:pt>
              <c:pt idx="105">
                <c:v>3.9473684210526314</c:v>
              </c:pt>
              <c:pt idx="106">
                <c:v>3.1645569620253164</c:v>
              </c:pt>
              <c:pt idx="107">
                <c:v>-4.294478527607362</c:v>
              </c:pt>
              <c:pt idx="108">
                <c:v>0.64102564102564108</c:v>
              </c:pt>
              <c:pt idx="109">
                <c:v>-1.910828025477707</c:v>
              </c:pt>
              <c:pt idx="110">
                <c:v>-3.2467532467532467</c:v>
              </c:pt>
              <c:pt idx="111">
                <c:v>-2.0134228187919465</c:v>
              </c:pt>
              <c:pt idx="112">
                <c:v>4.1095890410958908</c:v>
              </c:pt>
              <c:pt idx="113">
                <c:v>0</c:v>
              </c:pt>
              <c:pt idx="114">
                <c:v>-0.65789473684210531</c:v>
              </c:pt>
              <c:pt idx="115">
                <c:v>1.3245033112582782</c:v>
              </c:pt>
              <c:pt idx="116">
                <c:v>0.65359477124183007</c:v>
              </c:pt>
              <c:pt idx="117">
                <c:v>0.64935064935064934</c:v>
              </c:pt>
              <c:pt idx="118">
                <c:v>-3.225806451612903</c:v>
              </c:pt>
              <c:pt idx="119">
                <c:v>-0.66666666666666663</c:v>
              </c:pt>
              <c:pt idx="120">
                <c:v>-0.67114093959731547</c:v>
              </c:pt>
              <c:pt idx="121">
                <c:v>0.67567567567567566</c:v>
              </c:pt>
              <c:pt idx="122">
                <c:v>1.3422818791946309</c:v>
              </c:pt>
              <c:pt idx="123">
                <c:v>1.9867549668874172</c:v>
              </c:pt>
              <c:pt idx="124">
                <c:v>1.2987012987012987</c:v>
              </c:pt>
              <c:pt idx="125">
                <c:v>0.64102564102564108</c:v>
              </c:pt>
              <c:pt idx="126">
                <c:v>2.5477707006369426</c:v>
              </c:pt>
              <c:pt idx="127">
                <c:v>-1.8633540372670807</c:v>
              </c:pt>
              <c:pt idx="128">
                <c:v>-0.63291139240506333</c:v>
              </c:pt>
              <c:pt idx="129">
                <c:v>-2.5477707006369426</c:v>
              </c:pt>
              <c:pt idx="130">
                <c:v>-1.9607843137254901</c:v>
              </c:pt>
              <c:pt idx="131">
                <c:v>1.3333333333333333</c:v>
              </c:pt>
              <c:pt idx="132">
                <c:v>1.9736842105263157</c:v>
              </c:pt>
              <c:pt idx="133">
                <c:v>-1.2903225806451613</c:v>
              </c:pt>
              <c:pt idx="134">
                <c:v>1.3071895424836601</c:v>
              </c:pt>
              <c:pt idx="135">
                <c:v>-0.64516129032258063</c:v>
              </c:pt>
              <c:pt idx="136">
                <c:v>4.5454545454545459</c:v>
              </c:pt>
              <c:pt idx="137">
                <c:v>-1.8633540372670807</c:v>
              </c:pt>
              <c:pt idx="138">
                <c:v>0.63291139240506333</c:v>
              </c:pt>
              <c:pt idx="139">
                <c:v>-3.1446540880503147</c:v>
              </c:pt>
              <c:pt idx="140">
                <c:v>0</c:v>
              </c:pt>
              <c:pt idx="141">
                <c:v>-1.2987012987012987</c:v>
              </c:pt>
              <c:pt idx="142">
                <c:v>2.6315789473684212</c:v>
              </c:pt>
              <c:pt idx="143">
                <c:v>-1.2820512820512822</c:v>
              </c:pt>
              <c:pt idx="144">
                <c:v>-1.2987012987012987</c:v>
              </c:pt>
              <c:pt idx="145">
                <c:v>2.6315789473684212</c:v>
              </c:pt>
              <c:pt idx="146">
                <c:v>-0.64102564102564108</c:v>
              </c:pt>
              <c:pt idx="147">
                <c:v>-1.2903225806451613</c:v>
              </c:pt>
              <c:pt idx="148">
                <c:v>-1.3071895424836601</c:v>
              </c:pt>
              <c:pt idx="149">
                <c:v>-0.66225165562913912</c:v>
              </c:pt>
              <c:pt idx="150">
                <c:v>2</c:v>
              </c:pt>
              <c:pt idx="151">
                <c:v>-1.3071895424836601</c:v>
              </c:pt>
              <c:pt idx="152">
                <c:v>0.66225165562913912</c:v>
              </c:pt>
              <c:pt idx="153">
                <c:v>0</c:v>
              </c:pt>
              <c:pt idx="154">
                <c:v>-1.9736842105263157</c:v>
              </c:pt>
              <c:pt idx="155">
                <c:v>-2.6845637583892619</c:v>
              </c:pt>
              <c:pt idx="156">
                <c:v>0.68965517241379315</c:v>
              </c:pt>
              <c:pt idx="157">
                <c:v>0.68493150684931503</c:v>
              </c:pt>
              <c:pt idx="158">
                <c:v>1.3605442176870748</c:v>
              </c:pt>
              <c:pt idx="159">
                <c:v>-0.67114093959731547</c:v>
              </c:pt>
              <c:pt idx="160">
                <c:v>0.67567567567567566</c:v>
              </c:pt>
              <c:pt idx="161">
                <c:v>-1.3422818791946309</c:v>
              </c:pt>
              <c:pt idx="162">
                <c:v>-2.0408163265306123</c:v>
              </c:pt>
              <c:pt idx="163">
                <c:v>0.69444444444444442</c:v>
              </c:pt>
              <c:pt idx="164">
                <c:v>0.68965517241379315</c:v>
              </c:pt>
              <c:pt idx="165">
                <c:v>-1.3698630136986301</c:v>
              </c:pt>
              <c:pt idx="166">
                <c:v>-2.7777777777777777</c:v>
              </c:pt>
              <c:pt idx="167">
                <c:v>0.7142857142857143</c:v>
              </c:pt>
              <c:pt idx="168">
                <c:v>0</c:v>
              </c:pt>
              <c:pt idx="169">
                <c:v>-0.70921985815602839</c:v>
              </c:pt>
              <c:pt idx="170">
                <c:v>0</c:v>
              </c:pt>
              <c:pt idx="171">
                <c:v>0.7142857142857143</c:v>
              </c:pt>
              <c:pt idx="172">
                <c:v>0</c:v>
              </c:pt>
              <c:pt idx="173">
                <c:v>1.4184397163120568</c:v>
              </c:pt>
              <c:pt idx="174">
                <c:v>-1.3986013986013985</c:v>
              </c:pt>
              <c:pt idx="175">
                <c:v>-0.70921985815602839</c:v>
              </c:pt>
              <c:pt idx="176">
                <c:v>-2.1428571428571428</c:v>
              </c:pt>
              <c:pt idx="177">
                <c:v>-2.1897810218978102</c:v>
              </c:pt>
              <c:pt idx="178">
                <c:v>-2.9850746268656718</c:v>
              </c:pt>
              <c:pt idx="179">
                <c:v>0</c:v>
              </c:pt>
              <c:pt idx="180">
                <c:v>3.0769230769230771</c:v>
              </c:pt>
              <c:pt idx="181">
                <c:v>-0.74626865671641796</c:v>
              </c:pt>
              <c:pt idx="182">
                <c:v>-3.7593984962406015</c:v>
              </c:pt>
              <c:pt idx="183">
                <c:v>3.125</c:v>
              </c:pt>
              <c:pt idx="184">
                <c:v>-2.2727272727272729</c:v>
              </c:pt>
              <c:pt idx="185">
                <c:v>0</c:v>
              </c:pt>
              <c:pt idx="186">
                <c:v>2.3255813953488373</c:v>
              </c:pt>
              <c:pt idx="187">
                <c:v>0</c:v>
              </c:pt>
              <c:pt idx="188">
                <c:v>0</c:v>
              </c:pt>
              <c:pt idx="189">
                <c:v>0.75757575757575757</c:v>
              </c:pt>
              <c:pt idx="190">
                <c:v>3.007518796992481</c:v>
              </c:pt>
              <c:pt idx="191">
                <c:v>-2.9197080291970803</c:v>
              </c:pt>
              <c:pt idx="192">
                <c:v>-0.75187969924812026</c:v>
              </c:pt>
              <c:pt idx="193">
                <c:v>-0.75757575757575757</c:v>
              </c:pt>
              <c:pt idx="194">
                <c:v>-0.76335877862595425</c:v>
              </c:pt>
              <c:pt idx="195">
                <c:v>-0.76923076923076927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-0.77519379844961245</c:v>
              </c:pt>
              <c:pt idx="200">
                <c:v>-1.5625</c:v>
              </c:pt>
              <c:pt idx="201">
                <c:v>-1.5873015873015872</c:v>
              </c:pt>
              <c:pt idx="202">
                <c:v>0</c:v>
              </c:pt>
              <c:pt idx="203">
                <c:v>0</c:v>
              </c:pt>
              <c:pt idx="204">
                <c:v>5.645161290322581</c:v>
              </c:pt>
              <c:pt idx="205">
                <c:v>-0.76335877862595425</c:v>
              </c:pt>
              <c:pt idx="206">
                <c:v>4.615384615384615</c:v>
              </c:pt>
              <c:pt idx="207">
                <c:v>0</c:v>
              </c:pt>
              <c:pt idx="208">
                <c:v>2.2058823529411766</c:v>
              </c:pt>
              <c:pt idx="209">
                <c:v>10.071942446043165</c:v>
              </c:pt>
              <c:pt idx="210">
                <c:v>0</c:v>
              </c:pt>
              <c:pt idx="211">
                <c:v>-2.6143790849673203</c:v>
              </c:pt>
              <c:pt idx="212">
                <c:v>0.67114093959731547</c:v>
              </c:pt>
              <c:pt idx="213">
                <c:v>0</c:v>
              </c:pt>
              <c:pt idx="214">
                <c:v>0</c:v>
              </c:pt>
              <c:pt idx="215">
                <c:v>1.3333333333333333</c:v>
              </c:pt>
              <c:pt idx="216">
                <c:v>-0.65789473684210531</c:v>
              </c:pt>
              <c:pt idx="217">
                <c:v>1.3245033112582782</c:v>
              </c:pt>
              <c:pt idx="218">
                <c:v>5.882352941176471</c:v>
              </c:pt>
              <c:pt idx="219">
                <c:v>-1.2345679012345678</c:v>
              </c:pt>
              <c:pt idx="220">
                <c:v>3.75</c:v>
              </c:pt>
              <c:pt idx="221">
                <c:v>1.2048192771084338</c:v>
              </c:pt>
              <c:pt idx="222">
                <c:v>-0.59523809523809523</c:v>
              </c:pt>
              <c:pt idx="223">
                <c:v>-4.1916167664670656</c:v>
              </c:pt>
              <c:pt idx="224">
                <c:v>2.5</c:v>
              </c:pt>
              <c:pt idx="225">
                <c:v>0</c:v>
              </c:pt>
              <c:pt idx="226">
                <c:v>3.0487804878048781</c:v>
              </c:pt>
              <c:pt idx="227">
                <c:v>1.7751479289940828</c:v>
              </c:pt>
              <c:pt idx="228">
                <c:v>0.58139534883720934</c:v>
              </c:pt>
              <c:pt idx="229">
                <c:v>-0.5780346820809249</c:v>
              </c:pt>
              <c:pt idx="230">
                <c:v>-1.7441860465116279</c:v>
              </c:pt>
              <c:pt idx="231">
                <c:v>1.1834319526627219</c:v>
              </c:pt>
              <c:pt idx="232">
                <c:v>-0.58479532163742687</c:v>
              </c:pt>
              <c:pt idx="233">
                <c:v>-0.58823529411764708</c:v>
              </c:pt>
              <c:pt idx="234">
                <c:v>1.1834319526627219</c:v>
              </c:pt>
              <c:pt idx="235">
                <c:v>-5.2631578947368425</c:v>
              </c:pt>
              <c:pt idx="236">
                <c:v>1.8518518518518519</c:v>
              </c:pt>
              <c:pt idx="237">
                <c:v>-2.4242424242424243</c:v>
              </c:pt>
              <c:pt idx="238">
                <c:v>2.4844720496894408</c:v>
              </c:pt>
              <c:pt idx="239">
                <c:v>1.8181818181818181</c:v>
              </c:pt>
              <c:pt idx="240">
                <c:v>-2.3809523809523809</c:v>
              </c:pt>
              <c:pt idx="241">
                <c:v>3.6585365853658538</c:v>
              </c:pt>
              <c:pt idx="242">
                <c:v>0</c:v>
              </c:pt>
              <c:pt idx="243">
                <c:v>0</c:v>
              </c:pt>
              <c:pt idx="244">
                <c:v>-1.1764705882352942</c:v>
              </c:pt>
              <c:pt idx="245">
                <c:v>1.7857142857142858</c:v>
              </c:pt>
              <c:pt idx="246">
                <c:v>-0.58479532163742687</c:v>
              </c:pt>
              <c:pt idx="247">
                <c:v>0.58823529411764708</c:v>
              </c:pt>
              <c:pt idx="248">
                <c:v>0.58479532163742687</c:v>
              </c:pt>
              <c:pt idx="249">
                <c:v>1.7441860465116279</c:v>
              </c:pt>
              <c:pt idx="250">
                <c:v>1.7142857142857142</c:v>
              </c:pt>
              <c:pt idx="251">
                <c:v>-1.1235955056179776</c:v>
              </c:pt>
              <c:pt idx="252">
                <c:v>-1.7045454545454546</c:v>
              </c:pt>
              <c:pt idx="253">
                <c:v>-1.7341040462427746</c:v>
              </c:pt>
              <c:pt idx="254">
                <c:v>-3.5294117647058822</c:v>
              </c:pt>
              <c:pt idx="255">
                <c:v>0</c:v>
              </c:pt>
              <c:pt idx="256">
                <c:v>-0.6097560975609756</c:v>
              </c:pt>
              <c:pt idx="257">
                <c:v>-3.0674846625766872</c:v>
              </c:pt>
              <c:pt idx="258">
                <c:v>1.2658227848101267</c:v>
              </c:pt>
              <c:pt idx="259">
                <c:v>-0.625</c:v>
              </c:pt>
              <c:pt idx="260">
                <c:v>-1.2578616352201257</c:v>
              </c:pt>
              <c:pt idx="261">
                <c:v>-1.910828025477707</c:v>
              </c:pt>
              <c:pt idx="262">
                <c:v>-1.948051948051948</c:v>
              </c:pt>
              <c:pt idx="263">
                <c:v>3.9735099337748343</c:v>
              </c:pt>
              <c:pt idx="264">
                <c:v>-1.2738853503184713</c:v>
              </c:pt>
              <c:pt idx="265">
                <c:v>-1.2903225806451613</c:v>
              </c:pt>
              <c:pt idx="266">
                <c:v>0</c:v>
              </c:pt>
              <c:pt idx="267">
                <c:v>1.9607843137254901</c:v>
              </c:pt>
              <c:pt idx="268">
                <c:v>3.2051282051282053</c:v>
              </c:pt>
              <c:pt idx="269">
                <c:v>1.8633540372670807</c:v>
              </c:pt>
              <c:pt idx="270">
                <c:v>-0.6097560975609756</c:v>
              </c:pt>
              <c:pt idx="271">
                <c:v>-1.2269938650306749</c:v>
              </c:pt>
              <c:pt idx="272">
                <c:v>2.4844720496894408</c:v>
              </c:pt>
              <c:pt idx="273">
                <c:v>0</c:v>
              </c:pt>
              <c:pt idx="274">
                <c:v>-1.2121212121212122</c:v>
              </c:pt>
              <c:pt idx="275">
                <c:v>-0.61349693251533743</c:v>
              </c:pt>
              <c:pt idx="276">
                <c:v>-1.2345679012345678</c:v>
              </c:pt>
              <c:pt idx="277">
                <c:v>0</c:v>
              </c:pt>
              <c:pt idx="278">
                <c:v>1.25</c:v>
              </c:pt>
              <c:pt idx="279">
                <c:v>-2.4691358024691357</c:v>
              </c:pt>
              <c:pt idx="280">
                <c:v>1.2658227848101267</c:v>
              </c:pt>
              <c:pt idx="281">
                <c:v>0</c:v>
              </c:pt>
              <c:pt idx="282">
                <c:v>-0.625</c:v>
              </c:pt>
              <c:pt idx="283">
                <c:v>3.1446540880503147</c:v>
              </c:pt>
              <c:pt idx="284">
                <c:v>-2.4390243902439024</c:v>
              </c:pt>
              <c:pt idx="285">
                <c:v>1.25</c:v>
              </c:pt>
              <c:pt idx="286">
                <c:v>3.7037037037037037</c:v>
              </c:pt>
              <c:pt idx="287">
                <c:v>-1.7857142857142858</c:v>
              </c:pt>
              <c:pt idx="288">
                <c:v>0.60606060606060608</c:v>
              </c:pt>
              <c:pt idx="289">
                <c:v>0</c:v>
              </c:pt>
              <c:pt idx="290">
                <c:v>0.60240963855421692</c:v>
              </c:pt>
              <c:pt idx="291">
                <c:v>-1.1976047904191616</c:v>
              </c:pt>
              <c:pt idx="292">
                <c:v>-1.2121212121212122</c:v>
              </c:pt>
              <c:pt idx="293">
                <c:v>-0.61349693251533743</c:v>
              </c:pt>
              <c:pt idx="294">
                <c:v>0</c:v>
              </c:pt>
              <c:pt idx="295">
                <c:v>0</c:v>
              </c:pt>
              <c:pt idx="296">
                <c:v>0</c:v>
              </c:pt>
              <c:pt idx="297">
                <c:v>-0.61728395061728392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1.2422360248447204</c:v>
              </c:pt>
              <c:pt idx="302">
                <c:v>0</c:v>
              </c:pt>
              <c:pt idx="303">
                <c:v>0.61349693251533743</c:v>
              </c:pt>
              <c:pt idx="304">
                <c:v>-0.6097560975609756</c:v>
              </c:pt>
              <c:pt idx="305">
                <c:v>-0.61349693251533743</c:v>
              </c:pt>
              <c:pt idx="306">
                <c:v>-1.2345679012345678</c:v>
              </c:pt>
              <c:pt idx="307">
                <c:v>-1.25</c:v>
              </c:pt>
              <c:pt idx="308">
                <c:v>-1.2658227848101267</c:v>
              </c:pt>
              <c:pt idx="309">
                <c:v>0.64102564102564108</c:v>
              </c:pt>
              <c:pt idx="310">
                <c:v>-0.63694267515923564</c:v>
              </c:pt>
              <c:pt idx="311">
                <c:v>1.9230769230769231</c:v>
              </c:pt>
              <c:pt idx="312">
                <c:v>0</c:v>
              </c:pt>
              <c:pt idx="313">
                <c:v>0</c:v>
              </c:pt>
              <c:pt idx="314">
                <c:v>-1.2578616352201257</c:v>
              </c:pt>
              <c:pt idx="315">
                <c:v>-0.63694267515923564</c:v>
              </c:pt>
              <c:pt idx="316">
                <c:v>-0.64102564102564108</c:v>
              </c:pt>
              <c:pt idx="317">
                <c:v>0</c:v>
              </c:pt>
              <c:pt idx="318">
                <c:v>0.64516129032258063</c:v>
              </c:pt>
              <c:pt idx="319">
                <c:v>0.64102564102564108</c:v>
              </c:pt>
              <c:pt idx="320">
                <c:v>3.1847133757961785</c:v>
              </c:pt>
              <c:pt idx="321">
                <c:v>-1.2345679012345678</c:v>
              </c:pt>
              <c:pt idx="322">
                <c:v>-1.25</c:v>
              </c:pt>
              <c:pt idx="323">
                <c:v>0.63291139240506333</c:v>
              </c:pt>
              <c:pt idx="324">
                <c:v>1.8867924528301887</c:v>
              </c:pt>
              <c:pt idx="325">
                <c:v>0</c:v>
              </c:pt>
              <c:pt idx="326">
                <c:v>-0.61728395061728392</c:v>
              </c:pt>
              <c:pt idx="327">
                <c:v>-1.2422360248447204</c:v>
              </c:pt>
              <c:pt idx="328">
                <c:v>0.62893081761006286</c:v>
              </c:pt>
              <c:pt idx="329">
                <c:v>0.625</c:v>
              </c:pt>
              <c:pt idx="330">
                <c:v>-1.2422360248447204</c:v>
              </c:pt>
              <c:pt idx="331">
                <c:v>0.62893081761006286</c:v>
              </c:pt>
              <c:pt idx="332">
                <c:v>-0.625</c:v>
              </c:pt>
              <c:pt idx="333">
                <c:v>-1.8867924528301887</c:v>
              </c:pt>
              <c:pt idx="334">
                <c:v>-1.2820512820512822</c:v>
              </c:pt>
              <c:pt idx="335">
                <c:v>-0.64935064935064934</c:v>
              </c:pt>
              <c:pt idx="336">
                <c:v>1.3071895424836601</c:v>
              </c:pt>
              <c:pt idx="337">
                <c:v>0</c:v>
              </c:pt>
              <c:pt idx="338">
                <c:v>1.2903225806451613</c:v>
              </c:pt>
              <c:pt idx="339">
                <c:v>0.63694267515923564</c:v>
              </c:pt>
              <c:pt idx="340">
                <c:v>5.0632911392405067</c:v>
              </c:pt>
              <c:pt idx="341">
                <c:v>0</c:v>
              </c:pt>
              <c:pt idx="342">
                <c:v>-0.60240963855421692</c:v>
              </c:pt>
              <c:pt idx="343">
                <c:v>0</c:v>
              </c:pt>
              <c:pt idx="344">
                <c:v>-1.8181818181818181</c:v>
              </c:pt>
              <c:pt idx="345">
                <c:v>0.61728395061728392</c:v>
              </c:pt>
              <c:pt idx="346">
                <c:v>0</c:v>
              </c:pt>
              <c:pt idx="347">
                <c:v>1.8404907975460123</c:v>
              </c:pt>
              <c:pt idx="348">
                <c:v>0</c:v>
              </c:pt>
              <c:pt idx="349">
                <c:v>-1.8072289156626506</c:v>
              </c:pt>
              <c:pt idx="350">
                <c:v>1.2269938650306749</c:v>
              </c:pt>
              <c:pt idx="351">
                <c:v>-0.60606060606060608</c:v>
              </c:pt>
              <c:pt idx="352">
                <c:v>-2.4390243902439024</c:v>
              </c:pt>
              <c:pt idx="353">
                <c:v>-0.625</c:v>
              </c:pt>
              <c:pt idx="354">
                <c:v>0.62893081761006286</c:v>
              </c:pt>
              <c:pt idx="355">
                <c:v>0</c:v>
              </c:pt>
              <c:pt idx="356">
                <c:v>0</c:v>
              </c:pt>
              <c:pt idx="357">
                <c:v>-0.625</c:v>
              </c:pt>
              <c:pt idx="358">
                <c:v>0</c:v>
              </c:pt>
              <c:pt idx="359">
                <c:v>-0.62893081761006286</c:v>
              </c:pt>
              <c:pt idx="360">
                <c:v>-0.63291139240506333</c:v>
              </c:pt>
              <c:pt idx="361">
                <c:v>-0.63694267515923564</c:v>
              </c:pt>
              <c:pt idx="362">
                <c:v>-0.64102564102564108</c:v>
              </c:pt>
              <c:pt idx="363">
                <c:v>0.64516129032258063</c:v>
              </c:pt>
              <c:pt idx="364">
                <c:v>0</c:v>
              </c:pt>
              <c:pt idx="365">
                <c:v>-0.64102564102564108</c:v>
              </c:pt>
              <c:pt idx="366">
                <c:v>-3.870967741935484</c:v>
              </c:pt>
              <c:pt idx="367">
                <c:v>0</c:v>
              </c:pt>
              <c:pt idx="368">
                <c:v>-0.67114093959731547</c:v>
              </c:pt>
              <c:pt idx="369">
                <c:v>2.0270270270270272</c:v>
              </c:pt>
              <c:pt idx="370">
                <c:v>-0.66225165562913912</c:v>
              </c:pt>
              <c:pt idx="371">
                <c:v>-0.66666666666666663</c:v>
              </c:pt>
              <c:pt idx="372">
                <c:v>0.67114093959731547</c:v>
              </c:pt>
              <c:pt idx="373">
                <c:v>-2.6666666666666665</c:v>
              </c:pt>
              <c:pt idx="374">
                <c:v>-2.0547945205479454</c:v>
              </c:pt>
              <c:pt idx="375">
                <c:v>0.69930069930069927</c:v>
              </c:pt>
              <c:pt idx="376">
                <c:v>0.69444444444444442</c:v>
              </c:pt>
              <c:pt idx="377">
                <c:v>-1.3793103448275863</c:v>
              </c:pt>
              <c:pt idx="378">
                <c:v>-0.69930069930069927</c:v>
              </c:pt>
              <c:pt idx="379">
                <c:v>0</c:v>
              </c:pt>
              <c:pt idx="380">
                <c:v>-2.112676056338028</c:v>
              </c:pt>
              <c:pt idx="381">
                <c:v>0.71942446043165464</c:v>
              </c:pt>
              <c:pt idx="382">
                <c:v>0.7142857142857143</c:v>
              </c:pt>
              <c:pt idx="383">
                <c:v>-0.70921985815602839</c:v>
              </c:pt>
              <c:pt idx="384">
                <c:v>-1.4285714285714286</c:v>
              </c:pt>
              <c:pt idx="385">
                <c:v>0</c:v>
              </c:pt>
              <c:pt idx="386">
                <c:v>0</c:v>
              </c:pt>
              <c:pt idx="387">
                <c:v>0.72463768115942029</c:v>
              </c:pt>
              <c:pt idx="388">
                <c:v>-0.71942446043165464</c:v>
              </c:pt>
              <c:pt idx="389">
                <c:v>1.4492753623188406</c:v>
              </c:pt>
              <c:pt idx="390">
                <c:v>0.7142857142857143</c:v>
              </c:pt>
              <c:pt idx="391">
                <c:v>2.1276595744680851</c:v>
              </c:pt>
              <c:pt idx="392">
                <c:v>-0.69444444444444442</c:v>
              </c:pt>
              <c:pt idx="393">
                <c:v>-1.3986013986013985</c:v>
              </c:pt>
              <c:pt idx="394">
                <c:v>-0.70921985815602839</c:v>
              </c:pt>
              <c:pt idx="395">
                <c:v>2.8571428571428572</c:v>
              </c:pt>
              <c:pt idx="396">
                <c:v>2.7777777777777777</c:v>
              </c:pt>
              <c:pt idx="397">
                <c:v>0.67567567567567566</c:v>
              </c:pt>
              <c:pt idx="398">
                <c:v>-0.67114093959731547</c:v>
              </c:pt>
              <c:pt idx="399">
                <c:v>2.0270270270270272</c:v>
              </c:pt>
              <c:pt idx="400">
                <c:v>2.6490066225165565</c:v>
              </c:pt>
              <c:pt idx="401">
                <c:v>-1.2903225806451613</c:v>
              </c:pt>
              <c:pt idx="402">
                <c:v>-1.9607843137254901</c:v>
              </c:pt>
              <c:pt idx="403">
                <c:v>1.3333333333333333</c:v>
              </c:pt>
              <c:pt idx="404">
                <c:v>0.65789473684210531</c:v>
              </c:pt>
              <c:pt idx="405">
                <c:v>-0.65359477124183007</c:v>
              </c:pt>
              <c:pt idx="406">
                <c:v>-1.3157894736842106</c:v>
              </c:pt>
              <c:pt idx="407">
                <c:v>-0.66666666666666663</c:v>
              </c:pt>
              <c:pt idx="408">
                <c:v>0</c:v>
              </c:pt>
              <c:pt idx="409">
                <c:v>2.0134228187919465</c:v>
              </c:pt>
              <c:pt idx="410">
                <c:v>0.65789473684210531</c:v>
              </c:pt>
              <c:pt idx="411">
                <c:v>1.9607843137254901</c:v>
              </c:pt>
              <c:pt idx="412">
                <c:v>0</c:v>
              </c:pt>
              <c:pt idx="413">
                <c:v>1.9230769230769231</c:v>
              </c:pt>
              <c:pt idx="414">
                <c:v>-1.8867924528301887</c:v>
              </c:pt>
              <c:pt idx="415">
                <c:v>0</c:v>
              </c:pt>
              <c:pt idx="416">
                <c:v>1.2820512820512822</c:v>
              </c:pt>
              <c:pt idx="417">
                <c:v>0</c:v>
              </c:pt>
              <c:pt idx="418">
                <c:v>1.2658227848101267</c:v>
              </c:pt>
              <c:pt idx="419">
                <c:v>1.25</c:v>
              </c:pt>
              <c:pt idx="420">
                <c:v>0</c:v>
              </c:pt>
              <c:pt idx="421">
                <c:v>-3.0864197530864197</c:v>
              </c:pt>
              <c:pt idx="422">
                <c:v>-0.63694267515923564</c:v>
              </c:pt>
            </c:numLit>
          </c:xVal>
          <c:yVal>
            <c:numLit>
              <c:formatCode>General</c:formatCode>
              <c:ptCount val="423"/>
              <c:pt idx="0">
                <c:v>-1.7821782178217793</c:v>
              </c:pt>
              <c:pt idx="1">
                <c:v>1.8145161290322551</c:v>
              </c:pt>
              <c:pt idx="2">
                <c:v>-1.7821782178217793</c:v>
              </c:pt>
              <c:pt idx="3">
                <c:v>0.80645161290322653</c:v>
              </c:pt>
              <c:pt idx="4">
                <c:v>-3.2000000000000028</c:v>
              </c:pt>
              <c:pt idx="5">
                <c:v>4.3388429752066111</c:v>
              </c:pt>
              <c:pt idx="6">
                <c:v>7.9207920792079278</c:v>
              </c:pt>
              <c:pt idx="7">
                <c:v>3.6697247706422051</c:v>
              </c:pt>
              <c:pt idx="8">
                <c:v>-1.7699115044247882</c:v>
              </c:pt>
              <c:pt idx="9">
                <c:v>0.90090090090089769</c:v>
              </c:pt>
              <c:pt idx="10">
                <c:v>0.89285714285715556</c:v>
              </c:pt>
              <c:pt idx="11">
                <c:v>1.7699115044247724</c:v>
              </c:pt>
              <c:pt idx="12">
                <c:v>-3.4782608695652204</c:v>
              </c:pt>
              <c:pt idx="13">
                <c:v>-4.5045045045045047</c:v>
              </c:pt>
              <c:pt idx="14">
                <c:v>0.94339622641509102</c:v>
              </c:pt>
              <c:pt idx="15">
                <c:v>-3.7383177570093329</c:v>
              </c:pt>
              <c:pt idx="16">
                <c:v>0.97087378640776345</c:v>
              </c:pt>
              <c:pt idx="17">
                <c:v>-1.9230769230769333</c:v>
              </c:pt>
              <c:pt idx="18">
                <c:v>-0.98039215686274173</c:v>
              </c:pt>
              <c:pt idx="19">
                <c:v>1.9801980198019908</c:v>
              </c:pt>
              <c:pt idx="20">
                <c:v>-0.97087378640778077</c:v>
              </c:pt>
              <c:pt idx="21">
                <c:v>-2.3529411764705732</c:v>
              </c:pt>
              <c:pt idx="22">
                <c:v>-2.0080321285140665</c:v>
              </c:pt>
              <c:pt idx="23">
                <c:v>2.0491803278688634</c:v>
              </c:pt>
              <c:pt idx="24">
                <c:v>3.4136546184738941</c:v>
              </c:pt>
              <c:pt idx="25">
                <c:v>-1.9417475728155442</c:v>
              </c:pt>
              <c:pt idx="26">
                <c:v>0.99009900990098665</c:v>
              </c:pt>
              <c:pt idx="27">
                <c:v>-1.9607843137254835</c:v>
              </c:pt>
              <c:pt idx="28">
                <c:v>5</c:v>
              </c:pt>
              <c:pt idx="29">
                <c:v>1.904761904761898</c:v>
              </c:pt>
              <c:pt idx="30">
                <c:v>0</c:v>
              </c:pt>
              <c:pt idx="31">
                <c:v>-0.93457943925233322</c:v>
              </c:pt>
              <c:pt idx="32">
                <c:v>3.773584905660381</c:v>
              </c:pt>
              <c:pt idx="33">
                <c:v>-5.4545454545454515</c:v>
              </c:pt>
              <c:pt idx="34">
                <c:v>-1.9230769230769333</c:v>
              </c:pt>
              <c:pt idx="35">
                <c:v>0</c:v>
              </c:pt>
              <c:pt idx="36">
                <c:v>-4.7058823529411633</c:v>
              </c:pt>
              <c:pt idx="37">
                <c:v>-0.82304526748971263</c:v>
              </c:pt>
              <c:pt idx="38">
                <c:v>1.2448132780082906</c:v>
              </c:pt>
              <c:pt idx="39">
                <c:v>4.50819672131147</c:v>
              </c:pt>
              <c:pt idx="40">
                <c:v>-1.9607843137254835</c:v>
              </c:pt>
              <c:pt idx="41">
                <c:v>0.99999999999999645</c:v>
              </c:pt>
              <c:pt idx="42">
                <c:v>1.9801980198019908</c:v>
              </c:pt>
              <c:pt idx="43">
                <c:v>2.9126213592232904</c:v>
              </c:pt>
              <c:pt idx="44">
                <c:v>-0.94339622641509102</c:v>
              </c:pt>
              <c:pt idx="45">
                <c:v>-1.904761904761898</c:v>
              </c:pt>
              <c:pt idx="46">
                <c:v>-4.4660194174757359</c:v>
              </c:pt>
              <c:pt idx="47">
                <c:v>1.6260162601626031</c:v>
              </c:pt>
              <c:pt idx="48">
                <c:v>0</c:v>
              </c:pt>
              <c:pt idx="49">
                <c:v>-12.400000000000002</c:v>
              </c:pt>
              <c:pt idx="50">
                <c:v>-2.2831050228310423</c:v>
              </c:pt>
              <c:pt idx="51">
                <c:v>-4.6728971962616859</c:v>
              </c:pt>
              <c:pt idx="52">
                <c:v>-0.98039215686274594</c:v>
              </c:pt>
              <c:pt idx="53">
                <c:v>0.99009900990099098</c:v>
              </c:pt>
              <c:pt idx="54">
                <c:v>-1.9607843137254919</c:v>
              </c:pt>
              <c:pt idx="55">
                <c:v>8.4999999999999964</c:v>
              </c:pt>
              <c:pt idx="56">
                <c:v>-7.834101382488476</c:v>
              </c:pt>
              <c:pt idx="57">
                <c:v>0.49999999999998934</c:v>
              </c:pt>
              <c:pt idx="58">
                <c:v>1.4925373134328483</c:v>
              </c:pt>
              <c:pt idx="59">
                <c:v>0.98039215686274594</c:v>
              </c:pt>
              <c:pt idx="60">
                <c:v>-0.48543689320389471</c:v>
              </c:pt>
              <c:pt idx="61">
                <c:v>-2.4390243902438939</c:v>
              </c:pt>
              <c:pt idx="62">
                <c:v>0.49999999999998934</c:v>
              </c:pt>
              <c:pt idx="63">
                <c:v>-0.99502487562188047</c:v>
              </c:pt>
              <c:pt idx="64">
                <c:v>2.5125628140703542</c:v>
              </c:pt>
              <c:pt idx="65">
                <c:v>2.450980392156854</c:v>
              </c:pt>
              <c:pt idx="66">
                <c:v>6.6985645933014419</c:v>
              </c:pt>
              <c:pt idx="67">
                <c:v>1.793721973094172</c:v>
              </c:pt>
              <c:pt idx="68">
                <c:v>2.6431718061674032</c:v>
              </c:pt>
              <c:pt idx="69">
                <c:v>2.5751072961373414</c:v>
              </c:pt>
              <c:pt idx="70">
                <c:v>3.3472803347280364</c:v>
              </c:pt>
              <c:pt idx="71">
                <c:v>4.2510121457489864</c:v>
              </c:pt>
              <c:pt idx="72">
                <c:v>-2.9126213592233077</c:v>
              </c:pt>
              <c:pt idx="73">
                <c:v>-3.2000000000000028</c:v>
              </c:pt>
              <c:pt idx="74">
                <c:v>1.2396694214876136</c:v>
              </c:pt>
              <c:pt idx="75">
                <c:v>4.0816326530612095</c:v>
              </c:pt>
              <c:pt idx="76">
                <c:v>2.9411764705882426</c:v>
              </c:pt>
              <c:pt idx="77">
                <c:v>0.952380952380949</c:v>
              </c:pt>
              <c:pt idx="78">
                <c:v>7.5471698113207619</c:v>
              </c:pt>
              <c:pt idx="79">
                <c:v>-1.7543859649122899</c:v>
              </c:pt>
              <c:pt idx="80">
                <c:v>0.89285714285715556</c:v>
              </c:pt>
              <c:pt idx="81">
                <c:v>1.7699115044247724</c:v>
              </c:pt>
              <c:pt idx="82">
                <c:v>1.7391304347826024</c:v>
              </c:pt>
              <c:pt idx="83">
                <c:v>0</c:v>
              </c:pt>
              <c:pt idx="84">
                <c:v>-5.1282051282051251</c:v>
              </c:pt>
              <c:pt idx="85">
                <c:v>-3.6036036036036068</c:v>
              </c:pt>
              <c:pt idx="86">
                <c:v>3.7383177570093493</c:v>
              </c:pt>
              <c:pt idx="87">
                <c:v>3.6036036036036068</c:v>
              </c:pt>
              <c:pt idx="88">
                <c:v>-0.86956521739130122</c:v>
              </c:pt>
              <c:pt idx="89">
                <c:v>0.87719298245613719</c:v>
              </c:pt>
              <c:pt idx="90">
                <c:v>-2.6086956521739193</c:v>
              </c:pt>
              <c:pt idx="91">
                <c:v>14.285714285714299</c:v>
              </c:pt>
              <c:pt idx="92">
                <c:v>7.8125</c:v>
              </c:pt>
              <c:pt idx="93">
                <c:v>-2.1739130434782661</c:v>
              </c:pt>
              <c:pt idx="94">
                <c:v>4.444444444444442</c:v>
              </c:pt>
              <c:pt idx="95">
                <c:v>-3.5460992907801421</c:v>
              </c:pt>
              <c:pt idx="96">
                <c:v>-3.6764705882352944</c:v>
              </c:pt>
              <c:pt idx="97">
                <c:v>3.8167938931297711</c:v>
              </c:pt>
              <c:pt idx="98">
                <c:v>-1.4705882352941124</c:v>
              </c:pt>
              <c:pt idx="99">
                <c:v>-1.4925373134328437</c:v>
              </c:pt>
              <c:pt idx="100">
                <c:v>4.5454545454545565</c:v>
              </c:pt>
              <c:pt idx="101">
                <c:v>-3.6231884057971011</c:v>
              </c:pt>
              <c:pt idx="102">
                <c:v>1.5037593984962352</c:v>
              </c:pt>
              <c:pt idx="103">
                <c:v>0</c:v>
              </c:pt>
              <c:pt idx="104">
                <c:v>-1.4814814814814763</c:v>
              </c:pt>
              <c:pt idx="105">
                <c:v>-1.5037593984962485</c:v>
              </c:pt>
              <c:pt idx="106">
                <c:v>3.8167938931297711</c:v>
              </c:pt>
              <c:pt idx="107">
                <c:v>0.73529411764705621</c:v>
              </c:pt>
              <c:pt idx="108">
                <c:v>3.6496350364963503</c:v>
              </c:pt>
              <c:pt idx="109">
                <c:v>0.70422535211268611</c:v>
              </c:pt>
              <c:pt idx="110">
                <c:v>-0.69930069930070915</c:v>
              </c:pt>
              <c:pt idx="111">
                <c:v>4.9295774647887409</c:v>
              </c:pt>
              <c:pt idx="112">
                <c:v>0</c:v>
              </c:pt>
              <c:pt idx="113">
                <c:v>4.0268456375838904</c:v>
              </c:pt>
              <c:pt idx="114">
                <c:v>3.8709677419354929</c:v>
              </c:pt>
              <c:pt idx="115">
                <c:v>0</c:v>
              </c:pt>
              <c:pt idx="116">
                <c:v>1.242236024844716</c:v>
              </c:pt>
              <c:pt idx="117">
                <c:v>3.6809815950920113</c:v>
              </c:pt>
              <c:pt idx="118">
                <c:v>-5.3254437869822402</c:v>
              </c:pt>
              <c:pt idx="119">
                <c:v>2.4999999999999911</c:v>
              </c:pt>
              <c:pt idx="120">
                <c:v>-0.60975609756096272</c:v>
              </c:pt>
              <c:pt idx="121">
                <c:v>-1.8404907975460165</c:v>
              </c:pt>
              <c:pt idx="122">
                <c:v>0.62500000000000888</c:v>
              </c:pt>
              <c:pt idx="123">
                <c:v>1.242236024844716</c:v>
              </c:pt>
              <c:pt idx="124">
                <c:v>1.8404907975460165</c:v>
              </c:pt>
              <c:pt idx="125">
                <c:v>-1.2048192771084507</c:v>
              </c:pt>
              <c:pt idx="126">
                <c:v>-2.4390243902438939</c:v>
              </c:pt>
              <c:pt idx="127">
                <c:v>5.0000000000000044</c:v>
              </c:pt>
              <c:pt idx="128">
                <c:v>-1.1904761904761862</c:v>
              </c:pt>
              <c:pt idx="129">
                <c:v>-1.8072289156626546</c:v>
              </c:pt>
              <c:pt idx="130">
                <c:v>-1.8404907975460165</c:v>
              </c:pt>
              <c:pt idx="131">
                <c:v>-5.6250000000000018</c:v>
              </c:pt>
              <c:pt idx="132">
                <c:v>5.2980132450331174</c:v>
              </c:pt>
              <c:pt idx="133">
                <c:v>-0.62893081761006064</c:v>
              </c:pt>
              <c:pt idx="134">
                <c:v>4.4303797468354382</c:v>
              </c:pt>
              <c:pt idx="135">
                <c:v>2.4242424242424154</c:v>
              </c:pt>
              <c:pt idx="136">
                <c:v>-2.3668639053254354</c:v>
              </c:pt>
              <c:pt idx="137">
                <c:v>11.515151515151507</c:v>
              </c:pt>
              <c:pt idx="138">
                <c:v>-2.1739130434782532</c:v>
              </c:pt>
              <c:pt idx="139">
                <c:v>-1.6666666666666705</c:v>
              </c:pt>
              <c:pt idx="140">
                <c:v>5.6497175141242941</c:v>
              </c:pt>
              <c:pt idx="141">
                <c:v>-8.0213903743315509</c:v>
              </c:pt>
              <c:pt idx="142">
                <c:v>2.9069767441860468</c:v>
              </c:pt>
              <c:pt idx="143">
                <c:v>1.1299435028248548</c:v>
              </c:pt>
              <c:pt idx="144">
                <c:v>-1.6759776536312692</c:v>
              </c:pt>
              <c:pt idx="145">
                <c:v>0</c:v>
              </c:pt>
              <c:pt idx="146">
                <c:v>-1.7045454545454584</c:v>
              </c:pt>
              <c:pt idx="147">
                <c:v>-1.1560693641618456</c:v>
              </c:pt>
              <c:pt idx="148">
                <c:v>5.8479532163742682</c:v>
              </c:pt>
              <c:pt idx="149">
                <c:v>-2.2099447513812271</c:v>
              </c:pt>
              <c:pt idx="150">
                <c:v>-1.6949152542372923</c:v>
              </c:pt>
              <c:pt idx="151">
                <c:v>0.5747126436781691</c:v>
              </c:pt>
              <c:pt idx="152">
                <c:v>0.5714285714285795</c:v>
              </c:pt>
              <c:pt idx="153">
                <c:v>0.56818181818180602</c:v>
              </c:pt>
              <c:pt idx="154">
                <c:v>-1.1299435028248548</c:v>
              </c:pt>
              <c:pt idx="155">
                <c:v>-1.7142857142857184</c:v>
              </c:pt>
              <c:pt idx="156">
                <c:v>-3.4883720930232434</c:v>
              </c:pt>
              <c:pt idx="157">
                <c:v>1.2048192771084294</c:v>
              </c:pt>
              <c:pt idx="158">
                <c:v>-1.1904761904761862</c:v>
              </c:pt>
              <c:pt idx="159">
                <c:v>1.8072289156626333</c:v>
              </c:pt>
              <c:pt idx="160">
                <c:v>4.7337278106508922</c:v>
              </c:pt>
              <c:pt idx="161">
                <c:v>5.0847457627118766</c:v>
              </c:pt>
              <c:pt idx="162">
                <c:v>-4.3010752688172076</c:v>
              </c:pt>
              <c:pt idx="163">
                <c:v>10.674157303370778</c:v>
              </c:pt>
              <c:pt idx="164">
                <c:v>2.5380710659898478</c:v>
              </c:pt>
              <c:pt idx="165">
                <c:v>9.9009900990099009</c:v>
              </c:pt>
              <c:pt idx="166">
                <c:v>1.8018018018018114</c:v>
              </c:pt>
              <c:pt idx="167">
                <c:v>4.4247787610619467</c:v>
              </c:pt>
              <c:pt idx="168">
                <c:v>-5.0847457627118757</c:v>
              </c:pt>
              <c:pt idx="169">
                <c:v>-5.3571428571428541</c:v>
              </c:pt>
              <c:pt idx="170">
                <c:v>4.716981132075472</c:v>
              </c:pt>
              <c:pt idx="171">
                <c:v>4.5045045045045047</c:v>
              </c:pt>
              <c:pt idx="172">
                <c:v>-3.4482758620689689</c:v>
              </c:pt>
              <c:pt idx="173">
                <c:v>-1.7857142857142796</c:v>
              </c:pt>
              <c:pt idx="174">
                <c:v>0.90909090909090584</c:v>
              </c:pt>
              <c:pt idx="175">
                <c:v>0.90090090090089769</c:v>
              </c:pt>
              <c:pt idx="176">
                <c:v>2.678571428571435</c:v>
              </c:pt>
              <c:pt idx="177">
                <c:v>7.8260869565217419</c:v>
              </c:pt>
              <c:pt idx="178">
                <c:v>-2.4193548387096833</c:v>
              </c:pt>
              <c:pt idx="179">
                <c:v>-0.82644628099173267</c:v>
              </c:pt>
              <c:pt idx="180">
                <c:v>-4.166666666666667</c:v>
              </c:pt>
              <c:pt idx="181">
                <c:v>3.4782608695652204</c:v>
              </c:pt>
              <c:pt idx="182">
                <c:v>-3.3613445378151288</c:v>
              </c:pt>
              <c:pt idx="183">
                <c:v>-1.7391304347826024</c:v>
              </c:pt>
              <c:pt idx="184">
                <c:v>5.309734513274333</c:v>
              </c:pt>
              <c:pt idx="185">
                <c:v>0.84033613445377853</c:v>
              </c:pt>
              <c:pt idx="186">
                <c:v>-2.5000000000000058</c:v>
              </c:pt>
              <c:pt idx="187">
                <c:v>2.5641025641025705</c:v>
              </c:pt>
              <c:pt idx="188">
                <c:v>-1.6666666666666607</c:v>
              </c:pt>
              <c:pt idx="189">
                <c:v>-1.6949152542372972</c:v>
              </c:pt>
              <c:pt idx="190">
                <c:v>0</c:v>
              </c:pt>
              <c:pt idx="191">
                <c:v>0</c:v>
              </c:pt>
              <c:pt idx="192">
                <c:v>-5.1724137931034457</c:v>
              </c:pt>
              <c:pt idx="193">
                <c:v>-0.90909090909090584</c:v>
              </c:pt>
              <c:pt idx="194">
                <c:v>-8.256880733944957</c:v>
              </c:pt>
              <c:pt idx="195">
                <c:v>6.9999999999999929</c:v>
              </c:pt>
              <c:pt idx="196">
                <c:v>-1.8691588785046664</c:v>
              </c:pt>
              <c:pt idx="197">
                <c:v>3.8095238095238129</c:v>
              </c:pt>
              <c:pt idx="198">
                <c:v>-3.6697247706422051</c:v>
              </c:pt>
              <c:pt idx="199">
                <c:v>1.904761904761898</c:v>
              </c:pt>
              <c:pt idx="200">
                <c:v>0</c:v>
              </c:pt>
              <c:pt idx="201">
                <c:v>-2.8037383177569994</c:v>
              </c:pt>
              <c:pt idx="202">
                <c:v>-1.9230769230769333</c:v>
              </c:pt>
              <c:pt idx="203">
                <c:v>-1.9607843137254835</c:v>
              </c:pt>
              <c:pt idx="204">
                <c:v>5</c:v>
              </c:pt>
              <c:pt idx="205">
                <c:v>-1.904761904761898</c:v>
              </c:pt>
              <c:pt idx="206">
                <c:v>1.9417475728155269</c:v>
              </c:pt>
              <c:pt idx="207">
                <c:v>-1.904761904761898</c:v>
              </c:pt>
              <c:pt idx="208">
                <c:v>11.650485436893197</c:v>
              </c:pt>
              <c:pt idx="209">
                <c:v>-4.3478260869565215</c:v>
              </c:pt>
              <c:pt idx="210">
                <c:v>2.7272727272727337</c:v>
              </c:pt>
              <c:pt idx="211">
                <c:v>-1.7699115044247882</c:v>
              </c:pt>
              <c:pt idx="212">
                <c:v>2.7027027027027093</c:v>
              </c:pt>
              <c:pt idx="213">
                <c:v>-0.87719298245613719</c:v>
              </c:pt>
              <c:pt idx="214">
                <c:v>0.8849557522123862</c:v>
              </c:pt>
              <c:pt idx="215">
                <c:v>0</c:v>
              </c:pt>
              <c:pt idx="216">
                <c:v>0</c:v>
              </c:pt>
              <c:pt idx="217">
                <c:v>-0.87719298245613719</c:v>
              </c:pt>
              <c:pt idx="218">
                <c:v>0</c:v>
              </c:pt>
              <c:pt idx="219">
                <c:v>-3.5398230088495604</c:v>
              </c:pt>
              <c:pt idx="220">
                <c:v>-1.8348623853211106</c:v>
              </c:pt>
              <c:pt idx="221">
                <c:v>3.7383177570093493</c:v>
              </c:pt>
              <c:pt idx="222">
                <c:v>0</c:v>
              </c:pt>
              <c:pt idx="223">
                <c:v>-1.8018018018017954</c:v>
              </c:pt>
              <c:pt idx="224">
                <c:v>-0.91743119266054718</c:v>
              </c:pt>
              <c:pt idx="225">
                <c:v>2.7777777777777679</c:v>
              </c:pt>
              <c:pt idx="226">
                <c:v>0</c:v>
              </c:pt>
              <c:pt idx="227">
                <c:v>0</c:v>
              </c:pt>
              <c:pt idx="228">
                <c:v>-1.8018018018017954</c:v>
              </c:pt>
              <c:pt idx="229">
                <c:v>-2.752293577981658</c:v>
              </c:pt>
              <c:pt idx="230">
                <c:v>-3.773584905660381</c:v>
              </c:pt>
              <c:pt idx="231">
                <c:v>0</c:v>
              </c:pt>
              <c:pt idx="232">
                <c:v>0.98039215686275905</c:v>
              </c:pt>
              <c:pt idx="233">
                <c:v>0.97087378640776345</c:v>
              </c:pt>
              <c:pt idx="234">
                <c:v>-1.9230769230769333</c:v>
              </c:pt>
              <c:pt idx="235">
                <c:v>-11.764705882352935</c:v>
              </c:pt>
              <c:pt idx="236">
                <c:v>3.333333333333341</c:v>
              </c:pt>
              <c:pt idx="237">
                <c:v>-1.6129032258064553</c:v>
              </c:pt>
              <c:pt idx="238">
                <c:v>3.8251366120218537</c:v>
              </c:pt>
              <c:pt idx="239">
                <c:v>3.1578947368421129</c:v>
              </c:pt>
              <c:pt idx="240">
                <c:v>-3.5714285714285858</c:v>
              </c:pt>
              <c:pt idx="241">
                <c:v>0.52910052910053662</c:v>
              </c:pt>
              <c:pt idx="242">
                <c:v>-2.6315789473684212</c:v>
              </c:pt>
              <c:pt idx="243">
                <c:v>3.243243243243251</c:v>
              </c:pt>
              <c:pt idx="244">
                <c:v>-1.0471204188481824</c:v>
              </c:pt>
              <c:pt idx="245">
                <c:v>0</c:v>
              </c:pt>
              <c:pt idx="246">
                <c:v>2.1164021164021278</c:v>
              </c:pt>
              <c:pt idx="247">
                <c:v>-0.51813471502591413</c:v>
              </c:pt>
              <c:pt idx="248">
                <c:v>0.52083333333334081</c:v>
              </c:pt>
              <c:pt idx="249">
                <c:v>7.7720207253886011</c:v>
              </c:pt>
              <c:pt idx="250">
                <c:v>-1.9230769230769333</c:v>
              </c:pt>
              <c:pt idx="251">
                <c:v>12.745098039215693</c:v>
              </c:pt>
              <c:pt idx="252">
                <c:v>-4.3478260869565215</c:v>
              </c:pt>
              <c:pt idx="253">
                <c:v>3.6363636363636398</c:v>
              </c:pt>
              <c:pt idx="254">
                <c:v>0</c:v>
              </c:pt>
              <c:pt idx="255">
                <c:v>0.87719298245613719</c:v>
              </c:pt>
              <c:pt idx="256">
                <c:v>-1.7391304347826024</c:v>
              </c:pt>
              <c:pt idx="257">
                <c:v>2.6548672566371585</c:v>
              </c:pt>
              <c:pt idx="258">
                <c:v>7.7586206896551753</c:v>
              </c:pt>
              <c:pt idx="259">
                <c:v>-3.2000000000000028</c:v>
              </c:pt>
              <c:pt idx="260">
                <c:v>3.3057851239669453</c:v>
              </c:pt>
              <c:pt idx="261">
                <c:v>-1.5999999999999943</c:v>
              </c:pt>
              <c:pt idx="262">
                <c:v>-2.4390243902439082</c:v>
              </c:pt>
              <c:pt idx="263">
                <c:v>0</c:v>
              </c:pt>
              <c:pt idx="264">
                <c:v>2.5000000000000058</c:v>
              </c:pt>
              <c:pt idx="265">
                <c:v>0.81300813008129791</c:v>
              </c:pt>
              <c:pt idx="266">
                <c:v>-1.6129032258064602</c:v>
              </c:pt>
              <c:pt idx="267">
                <c:v>4.9180327868852576</c:v>
              </c:pt>
              <c:pt idx="268">
                <c:v>-1.5625000000000082</c:v>
              </c:pt>
              <c:pt idx="269">
                <c:v>0</c:v>
              </c:pt>
              <c:pt idx="270">
                <c:v>-1.5873015873015817</c:v>
              </c:pt>
              <c:pt idx="271">
                <c:v>-0.80645161290322287</c:v>
              </c:pt>
              <c:pt idx="272">
                <c:v>-2.4390243902439082</c:v>
              </c:pt>
              <c:pt idx="273">
                <c:v>3.3333333333333361</c:v>
              </c:pt>
              <c:pt idx="274">
                <c:v>0.80645161290322287</c:v>
              </c:pt>
              <c:pt idx="275">
                <c:v>-0.79999999999999716</c:v>
              </c:pt>
              <c:pt idx="276">
                <c:v>0</c:v>
              </c:pt>
              <c:pt idx="277">
                <c:v>-5.6451612903225898</c:v>
              </c:pt>
              <c:pt idx="278">
                <c:v>0.85470085470086687</c:v>
              </c:pt>
              <c:pt idx="279">
                <c:v>-2.5423728813559379</c:v>
              </c:pt>
              <c:pt idx="280">
                <c:v>6.9565217391304408</c:v>
              </c:pt>
              <c:pt idx="281">
                <c:v>7.3170731707316952</c:v>
              </c:pt>
              <c:pt idx="282">
                <c:v>5.3030303030303116</c:v>
              </c:pt>
              <c:pt idx="283">
                <c:v>-1.4388489208633171</c:v>
              </c:pt>
              <c:pt idx="284">
                <c:v>2.9197080291970829</c:v>
              </c:pt>
              <c:pt idx="285">
                <c:v>-2.8368794326241162</c:v>
              </c:pt>
              <c:pt idx="286">
                <c:v>-0.72992700729926752</c:v>
              </c:pt>
              <c:pt idx="287">
                <c:v>0.73529411764705621</c:v>
              </c:pt>
              <c:pt idx="288">
                <c:v>1.4598540145985479</c:v>
              </c:pt>
              <c:pt idx="289">
                <c:v>-2.8776978417266212</c:v>
              </c:pt>
              <c:pt idx="290">
                <c:v>0</c:v>
              </c:pt>
              <c:pt idx="291">
                <c:v>-1.4814814814814763</c:v>
              </c:pt>
              <c:pt idx="292">
                <c:v>4.5112781954887193</c:v>
              </c:pt>
              <c:pt idx="293">
                <c:v>-1.4388489208633171</c:v>
              </c:pt>
              <c:pt idx="294">
                <c:v>7.2992700729927007</c:v>
              </c:pt>
              <c:pt idx="295">
                <c:v>-1.3605442176870701</c:v>
              </c:pt>
              <c:pt idx="296">
                <c:v>-0.68965517241379071</c:v>
              </c:pt>
              <c:pt idx="297">
                <c:v>1.388888888888884</c:v>
              </c:pt>
              <c:pt idx="298">
                <c:v>0</c:v>
              </c:pt>
              <c:pt idx="299">
                <c:v>-2.0547945205479379</c:v>
              </c:pt>
              <c:pt idx="300">
                <c:v>0</c:v>
              </c:pt>
              <c:pt idx="301">
                <c:v>0</c:v>
              </c:pt>
              <c:pt idx="302">
                <c:v>-0.69930069930070915</c:v>
              </c:pt>
              <c:pt idx="303">
                <c:v>-0.70422535211267356</c:v>
              </c:pt>
              <c:pt idx="304">
                <c:v>0</c:v>
              </c:pt>
              <c:pt idx="305">
                <c:v>0.70921985815602584</c:v>
              </c:pt>
              <c:pt idx="306">
                <c:v>0.70422535211268611</c:v>
              </c:pt>
              <c:pt idx="307">
                <c:v>-3.4965034965034962</c:v>
              </c:pt>
              <c:pt idx="308">
                <c:v>1.4492753623188352</c:v>
              </c:pt>
              <c:pt idx="309">
                <c:v>0</c:v>
              </c:pt>
              <c:pt idx="310">
                <c:v>-3.5714285714285716</c:v>
              </c:pt>
              <c:pt idx="311">
                <c:v>2.2222222222222276</c:v>
              </c:pt>
              <c:pt idx="312">
                <c:v>3.6231884057971011</c:v>
              </c:pt>
              <c:pt idx="313">
                <c:v>0</c:v>
              </c:pt>
              <c:pt idx="314">
                <c:v>-0.69930069930070915</c:v>
              </c:pt>
              <c:pt idx="315">
                <c:v>-2.1126760563380209</c:v>
              </c:pt>
              <c:pt idx="316">
                <c:v>-2.8776978417266212</c:v>
              </c:pt>
              <c:pt idx="317">
                <c:v>-2.2222222222222276</c:v>
              </c:pt>
              <c:pt idx="318">
                <c:v>0</c:v>
              </c:pt>
              <c:pt idx="319">
                <c:v>0.75757575757576834</c:v>
              </c:pt>
              <c:pt idx="320">
                <c:v>1.5037593984962352</c:v>
              </c:pt>
              <c:pt idx="321">
                <c:v>0</c:v>
              </c:pt>
              <c:pt idx="322">
                <c:v>-1.4814814814814763</c:v>
              </c:pt>
              <c:pt idx="323">
                <c:v>-1.5037593984962485</c:v>
              </c:pt>
              <c:pt idx="324">
                <c:v>-0.76335877862595147</c:v>
              </c:pt>
              <c:pt idx="325">
                <c:v>-3.0769230769230798</c:v>
              </c:pt>
              <c:pt idx="326">
                <c:v>-3.9682539682539684</c:v>
              </c:pt>
              <c:pt idx="327">
                <c:v>0.82644628099173267</c:v>
              </c:pt>
              <c:pt idx="328">
                <c:v>-4.9180327868852434</c:v>
              </c:pt>
              <c:pt idx="329">
                <c:v>-0.86206896551723833</c:v>
              </c:pt>
              <c:pt idx="330">
                <c:v>6.0869565217391246</c:v>
              </c:pt>
              <c:pt idx="331">
                <c:v>-0.81967213114753812</c:v>
              </c:pt>
              <c:pt idx="332">
                <c:v>0.82644628099173267</c:v>
              </c:pt>
              <c:pt idx="333">
                <c:v>1.6393442622950909</c:v>
              </c:pt>
              <c:pt idx="334">
                <c:v>-2.4193548387096833</c:v>
              </c:pt>
              <c:pt idx="335">
                <c:v>0</c:v>
              </c:pt>
              <c:pt idx="336">
                <c:v>0.82644628099173267</c:v>
              </c:pt>
              <c:pt idx="337">
                <c:v>0</c:v>
              </c:pt>
              <c:pt idx="338">
                <c:v>-1.6393442622950762</c:v>
              </c:pt>
              <c:pt idx="339">
                <c:v>-1.6666666666666607</c:v>
              </c:pt>
              <c:pt idx="340">
                <c:v>2.5423728813559232</c:v>
              </c:pt>
              <c:pt idx="341">
                <c:v>3.3057851239669453</c:v>
              </c:pt>
              <c:pt idx="342">
                <c:v>0.79999999999999716</c:v>
              </c:pt>
              <c:pt idx="343">
                <c:v>1.5873015873015959</c:v>
              </c:pt>
              <c:pt idx="344">
                <c:v>-0.7812500000000111</c:v>
              </c:pt>
              <c:pt idx="345">
                <c:v>0.78740157480316086</c:v>
              </c:pt>
              <c:pt idx="346">
                <c:v>-3.1250000000000027</c:v>
              </c:pt>
              <c:pt idx="347">
                <c:v>0</c:v>
              </c:pt>
              <c:pt idx="348">
                <c:v>0</c:v>
              </c:pt>
              <c:pt idx="349">
                <c:v>-0.80645161290322287</c:v>
              </c:pt>
              <c:pt idx="350">
                <c:v>0.81300813008129791</c:v>
              </c:pt>
              <c:pt idx="351">
                <c:v>2.4193548387096686</c:v>
              </c:pt>
              <c:pt idx="352">
                <c:v>-0.78740157480314688</c:v>
              </c:pt>
              <c:pt idx="353">
                <c:v>-0.79365079365079083</c:v>
              </c:pt>
              <c:pt idx="354">
                <c:v>5.5999999999999943</c:v>
              </c:pt>
              <c:pt idx="355">
                <c:v>-3.0303030303030196</c:v>
              </c:pt>
              <c:pt idx="356">
                <c:v>-1.5625000000000082</c:v>
              </c:pt>
              <c:pt idx="357">
                <c:v>-1.5873015873015817</c:v>
              </c:pt>
              <c:pt idx="358">
                <c:v>0.80645161290322287</c:v>
              </c:pt>
              <c:pt idx="359">
                <c:v>0</c:v>
              </c:pt>
              <c:pt idx="360">
                <c:v>-4</c:v>
              </c:pt>
              <c:pt idx="361">
                <c:v>2.5000000000000058</c:v>
              </c:pt>
              <c:pt idx="362">
                <c:v>-1.6260162601626102</c:v>
              </c:pt>
              <c:pt idx="363">
                <c:v>-1.6528925619834653</c:v>
              </c:pt>
              <c:pt idx="364">
                <c:v>2.5210084033613356</c:v>
              </c:pt>
              <c:pt idx="365">
                <c:v>-2.4590163934426146</c:v>
              </c:pt>
              <c:pt idx="366">
                <c:v>-5.8823529411764799</c:v>
              </c:pt>
              <c:pt idx="367">
                <c:v>0.89285714285715556</c:v>
              </c:pt>
              <c:pt idx="368">
                <c:v>0.8849557522123862</c:v>
              </c:pt>
              <c:pt idx="369">
                <c:v>6.1403508771929758</c:v>
              </c:pt>
              <c:pt idx="370">
                <c:v>-1.6528925619834653</c:v>
              </c:pt>
              <c:pt idx="371">
                <c:v>2.5210084033613356</c:v>
              </c:pt>
              <c:pt idx="372">
                <c:v>0</c:v>
              </c:pt>
              <c:pt idx="373">
                <c:v>-0.81967213114753812</c:v>
              </c:pt>
              <c:pt idx="374">
                <c:v>-1.6528925619834653</c:v>
              </c:pt>
              <c:pt idx="375">
                <c:v>0.84033613445377853</c:v>
              </c:pt>
              <c:pt idx="376">
                <c:v>0.83333333333333037</c:v>
              </c:pt>
              <c:pt idx="377">
                <c:v>-1.6528925619834653</c:v>
              </c:pt>
              <c:pt idx="378">
                <c:v>-0.84033613445377853</c:v>
              </c:pt>
              <c:pt idx="379">
                <c:v>-1.6949152542372972</c:v>
              </c:pt>
              <c:pt idx="380">
                <c:v>-2.5862068965517149</c:v>
              </c:pt>
              <c:pt idx="381">
                <c:v>-1.7699115044247882</c:v>
              </c:pt>
              <c:pt idx="382">
                <c:v>6.3063063063063165</c:v>
              </c:pt>
              <c:pt idx="383">
                <c:v>-2.5423728813559379</c:v>
              </c:pt>
              <c:pt idx="384">
                <c:v>-0.86956521739130122</c:v>
              </c:pt>
              <c:pt idx="385">
                <c:v>-0.87719298245613719</c:v>
              </c:pt>
              <c:pt idx="386">
                <c:v>0</c:v>
              </c:pt>
              <c:pt idx="387">
                <c:v>0.8849557522123862</c:v>
              </c:pt>
              <c:pt idx="388">
                <c:v>-0.87719298245613719</c:v>
              </c:pt>
              <c:pt idx="389">
                <c:v>1.7699115044247724</c:v>
              </c:pt>
              <c:pt idx="390">
                <c:v>-3.4782608695652204</c:v>
              </c:pt>
              <c:pt idx="391">
                <c:v>0</c:v>
              </c:pt>
              <c:pt idx="392">
                <c:v>0.90090090090089769</c:v>
              </c:pt>
              <c:pt idx="393">
                <c:v>0</c:v>
              </c:pt>
              <c:pt idx="394">
                <c:v>0</c:v>
              </c:pt>
              <c:pt idx="395">
                <c:v>2.678571428571435</c:v>
              </c:pt>
              <c:pt idx="396">
                <c:v>3.4782608695652204</c:v>
              </c:pt>
              <c:pt idx="397">
                <c:v>0.84033613445377853</c:v>
              </c:pt>
              <c:pt idx="398">
                <c:v>-2.5000000000000058</c:v>
              </c:pt>
              <c:pt idx="399">
                <c:v>3.4188034188034222</c:v>
              </c:pt>
              <c:pt idx="400">
                <c:v>-0.82644628099173267</c:v>
              </c:pt>
              <c:pt idx="401">
                <c:v>0.83333333333333037</c:v>
              </c:pt>
              <c:pt idx="402">
                <c:v>-1.6528925619834653</c:v>
              </c:pt>
              <c:pt idx="403">
                <c:v>0.84033613445377853</c:v>
              </c:pt>
              <c:pt idx="404">
                <c:v>-1.6666666666666607</c:v>
              </c:pt>
              <c:pt idx="405">
                <c:v>-1.6949152542372972</c:v>
              </c:pt>
              <c:pt idx="406">
                <c:v>-3.4482758620689689</c:v>
              </c:pt>
              <c:pt idx="407">
                <c:v>0.89285714285715556</c:v>
              </c:pt>
              <c:pt idx="408">
                <c:v>-0.88495575221240186</c:v>
              </c:pt>
              <c:pt idx="409">
                <c:v>1.7857142857142954</c:v>
              </c:pt>
              <c:pt idx="410">
                <c:v>-0.87719298245613719</c:v>
              </c:pt>
              <c:pt idx="411">
                <c:v>0.8849557522123862</c:v>
              </c:pt>
              <c:pt idx="412">
                <c:v>-0.87719298245613719</c:v>
              </c:pt>
              <c:pt idx="413">
                <c:v>0</c:v>
              </c:pt>
              <c:pt idx="414">
                <c:v>-0.88495575221240186</c:v>
              </c:pt>
              <c:pt idx="415">
                <c:v>-1.7857142857142796</c:v>
              </c:pt>
              <c:pt idx="416">
                <c:v>1.8181818181818117</c:v>
              </c:pt>
              <c:pt idx="417">
                <c:v>0</c:v>
              </c:pt>
              <c:pt idx="418">
                <c:v>-0.8928571428571398</c:v>
              </c:pt>
              <c:pt idx="419">
                <c:v>-0.90090090090089769</c:v>
              </c:pt>
              <c:pt idx="420">
                <c:v>1.8181818181818117</c:v>
              </c:pt>
              <c:pt idx="421">
                <c:v>-0.89285714285714002</c:v>
              </c:pt>
              <c:pt idx="422">
                <c:v>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96720"/>
        <c:axId val="-114511408"/>
      </c:scatterChart>
      <c:valAx>
        <c:axId val="-11449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511408"/>
        <c:crosses val="autoZero"/>
        <c:crossBetween val="midCat"/>
      </c:valAx>
      <c:valAx>
        <c:axId val="-1145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49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ESSO</a:t>
            </a:r>
            <a:r>
              <a:rPr lang="en-US" baseline="0"/>
              <a:t> &amp; </a:t>
            </a:r>
            <a:r>
              <a:rPr lang="en-US"/>
              <a:t>ICHI -&gt; 0.2624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%Change_ICHI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319893322594064"/>
                  <c:y val="0.398007224045900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423"/>
              <c:pt idx="0">
                <c:v>6.9364161849710939</c:v>
              </c:pt>
              <c:pt idx="1">
                <c:v>-0.54054054054054823</c:v>
              </c:pt>
              <c:pt idx="2">
                <c:v>-3.26086956521738</c:v>
              </c:pt>
              <c:pt idx="3">
                <c:v>3.9325842696629172</c:v>
              </c:pt>
              <c:pt idx="4">
                <c:v>-4.3243243243243281</c:v>
              </c:pt>
              <c:pt idx="5">
                <c:v>1.6949152542372923</c:v>
              </c:pt>
              <c:pt idx="6">
                <c:v>-3.333333333333341</c:v>
              </c:pt>
              <c:pt idx="7">
                <c:v>-4.5977011494252711</c:v>
              </c:pt>
              <c:pt idx="8">
                <c:v>-4.2168674698795243</c:v>
              </c:pt>
              <c:pt idx="9">
                <c:v>-1.8867924528301931</c:v>
              </c:pt>
              <c:pt idx="10">
                <c:v>-3.846153846153844</c:v>
              </c:pt>
              <c:pt idx="11">
                <c:v>1.3333333333333286</c:v>
              </c:pt>
              <c:pt idx="12">
                <c:v>-3.2894736842105265</c:v>
              </c:pt>
              <c:pt idx="13">
                <c:v>-1.3605442176870701</c:v>
              </c:pt>
              <c:pt idx="14">
                <c:v>-4.1379310344827562</c:v>
              </c:pt>
              <c:pt idx="15">
                <c:v>-2.8776978417266212</c:v>
              </c:pt>
              <c:pt idx="16">
                <c:v>-1.4814814814814763</c:v>
              </c:pt>
              <c:pt idx="17">
                <c:v>-7.518796992481203</c:v>
              </c:pt>
              <c:pt idx="18">
                <c:v>4.0650406504065035</c:v>
              </c:pt>
              <c:pt idx="19">
                <c:v>5.4687499999999938</c:v>
              </c:pt>
              <c:pt idx="20">
                <c:v>-0.74074074074073815</c:v>
              </c:pt>
              <c:pt idx="21">
                <c:v>0.74626865671641529</c:v>
              </c:pt>
              <c:pt idx="22">
                <c:v>-1.4814814814814763</c:v>
              </c:pt>
              <c:pt idx="23">
                <c:v>3.7593984962406015</c:v>
              </c:pt>
              <c:pt idx="24">
                <c:v>0</c:v>
              </c:pt>
              <c:pt idx="25">
                <c:v>2.8985507246376705</c:v>
              </c:pt>
              <c:pt idx="26">
                <c:v>3.5211267605633805</c:v>
              </c:pt>
              <c:pt idx="27">
                <c:v>-4.0816326530612219</c:v>
              </c:pt>
              <c:pt idx="28">
                <c:v>4.9645390070922071</c:v>
              </c:pt>
              <c:pt idx="29">
                <c:v>-1.3513513513513584</c:v>
              </c:pt>
              <c:pt idx="30">
                <c:v>0</c:v>
              </c:pt>
              <c:pt idx="31">
                <c:v>1.3698630136986374</c:v>
              </c:pt>
              <c:pt idx="32">
                <c:v>-4.7297297297297369</c:v>
              </c:pt>
              <c:pt idx="33">
                <c:v>-0.70921985815602584</c:v>
              </c:pt>
              <c:pt idx="34">
                <c:v>0</c:v>
              </c:pt>
              <c:pt idx="35">
                <c:v>-0.71428571428571175</c:v>
              </c:pt>
              <c:pt idx="36">
                <c:v>-7.9136690647481993</c:v>
              </c:pt>
              <c:pt idx="37">
                <c:v>1.5624999999999944</c:v>
              </c:pt>
              <c:pt idx="38">
                <c:v>-5.3846153846153788</c:v>
              </c:pt>
              <c:pt idx="39">
                <c:v>1.6260162601625958</c:v>
              </c:pt>
              <c:pt idx="40">
                <c:v>-4</c:v>
              </c:pt>
              <c:pt idx="41">
                <c:v>-2.5000000000000058</c:v>
              </c:pt>
              <c:pt idx="42">
                <c:v>5.9829059829059927</c:v>
              </c:pt>
              <c:pt idx="43">
                <c:v>-1.6129032258064602</c:v>
              </c:pt>
              <c:pt idx="44">
                <c:v>2.4590163934426288</c:v>
              </c:pt>
              <c:pt idx="45">
                <c:v>-4.7999999999999972</c:v>
              </c:pt>
              <c:pt idx="46">
                <c:v>-17.983193277310928</c:v>
              </c:pt>
              <c:pt idx="47">
                <c:v>2.4590163934426252</c:v>
              </c:pt>
              <c:pt idx="48">
                <c:v>5</c:v>
              </c:pt>
              <c:pt idx="49">
                <c:v>-11.238095238095235</c:v>
              </c:pt>
              <c:pt idx="50">
                <c:v>5.1502145922746827</c:v>
              </c:pt>
              <c:pt idx="51">
                <c:v>-16.326530612244913</c:v>
              </c:pt>
              <c:pt idx="52">
                <c:v>0</c:v>
              </c:pt>
              <c:pt idx="53">
                <c:v>-10.24390243902438</c:v>
              </c:pt>
              <c:pt idx="54">
                <c:v>-8.6956521739130501</c:v>
              </c:pt>
              <c:pt idx="55">
                <c:v>14.880952380952381</c:v>
              </c:pt>
              <c:pt idx="56">
                <c:v>-8.2901554404145035</c:v>
              </c:pt>
              <c:pt idx="57">
                <c:v>1.6949152542372896</c:v>
              </c:pt>
              <c:pt idx="58">
                <c:v>6.1111111111111036</c:v>
              </c:pt>
              <c:pt idx="59">
                <c:v>-0.52356020942408421</c:v>
              </c:pt>
              <c:pt idx="60">
                <c:v>1.5789473684210542</c:v>
              </c:pt>
              <c:pt idx="61">
                <c:v>0.51813471502590724</c:v>
              </c:pt>
              <c:pt idx="62">
                <c:v>9.2783505154639254</c:v>
              </c:pt>
              <c:pt idx="63">
                <c:v>-0.94339622641509513</c:v>
              </c:pt>
              <c:pt idx="64">
                <c:v>12.380952380952371</c:v>
              </c:pt>
              <c:pt idx="65">
                <c:v>3.3898305084745797</c:v>
              </c:pt>
              <c:pt idx="66">
                <c:v>4.50819672131147</c:v>
              </c:pt>
              <c:pt idx="67">
                <c:v>-2.7450980392156801</c:v>
              </c:pt>
              <c:pt idx="68">
                <c:v>-0.80645161290322653</c:v>
              </c:pt>
              <c:pt idx="69">
                <c:v>-0.40650406504064174</c:v>
              </c:pt>
              <c:pt idx="70">
                <c:v>1.6326530612244912</c:v>
              </c:pt>
              <c:pt idx="71">
                <c:v>11.445783132530108</c:v>
              </c:pt>
              <c:pt idx="72">
                <c:v>-4.5045045045045047</c:v>
              </c:pt>
              <c:pt idx="73">
                <c:v>-2.8301886792452731</c:v>
              </c:pt>
              <c:pt idx="74">
                <c:v>0.97087378640776345</c:v>
              </c:pt>
              <c:pt idx="75">
                <c:v>1.9230769230769162</c:v>
              </c:pt>
              <c:pt idx="76">
                <c:v>-5.660377358490563</c:v>
              </c:pt>
              <c:pt idx="77">
                <c:v>-0.39999999999999147</c:v>
              </c:pt>
              <c:pt idx="78">
                <c:v>2.4096385542168517</c:v>
              </c:pt>
              <c:pt idx="79">
                <c:v>-0.98039215686274173</c:v>
              </c:pt>
              <c:pt idx="80">
                <c:v>0</c:v>
              </c:pt>
              <c:pt idx="81">
                <c:v>-0.99009900990098665</c:v>
              </c:pt>
              <c:pt idx="82">
                <c:v>0.99999999999999645</c:v>
              </c:pt>
              <c:pt idx="83">
                <c:v>6.9306930693069422</c:v>
              </c:pt>
              <c:pt idx="84">
                <c:v>2.7777777777777679</c:v>
              </c:pt>
              <c:pt idx="85">
                <c:v>1.8018018018018114</c:v>
              </c:pt>
              <c:pt idx="86">
                <c:v>-0.88495575221240186</c:v>
              </c:pt>
              <c:pt idx="87">
                <c:v>0</c:v>
              </c:pt>
              <c:pt idx="88">
                <c:v>0.89285714285715556</c:v>
              </c:pt>
              <c:pt idx="89">
                <c:v>0.8849557522123862</c:v>
              </c:pt>
              <c:pt idx="90">
                <c:v>-2.631578947368427</c:v>
              </c:pt>
              <c:pt idx="91">
                <c:v>4.5045045045045047</c:v>
              </c:pt>
              <c:pt idx="92">
                <c:v>3.4482758620689689</c:v>
              </c:pt>
              <c:pt idx="93">
                <c:v>1.6666666666666607</c:v>
              </c:pt>
              <c:pt idx="94">
                <c:v>0</c:v>
              </c:pt>
              <c:pt idx="95">
                <c:v>-1.6393442622950762</c:v>
              </c:pt>
              <c:pt idx="96">
                <c:v>-4.9999999999999973</c:v>
              </c:pt>
              <c:pt idx="97">
                <c:v>1.7543859649122744</c:v>
              </c:pt>
              <c:pt idx="98">
                <c:v>2.5862068965517304</c:v>
              </c:pt>
              <c:pt idx="99">
                <c:v>-0.84033613445377853</c:v>
              </c:pt>
              <c:pt idx="100">
                <c:v>-2.5423728813559379</c:v>
              </c:pt>
              <c:pt idx="101">
                <c:v>-3.4782608695652204</c:v>
              </c:pt>
              <c:pt idx="102">
                <c:v>5.4054054054054026</c:v>
              </c:pt>
              <c:pt idx="103">
                <c:v>14.52991452991454</c:v>
              </c:pt>
              <c:pt idx="104">
                <c:v>1.4925373134328306</c:v>
              </c:pt>
              <c:pt idx="105">
                <c:v>5.8823529411764763</c:v>
              </c:pt>
              <c:pt idx="106">
                <c:v>8.3333333333333286</c:v>
              </c:pt>
              <c:pt idx="107">
                <c:v>-7.6923076923076881</c:v>
              </c:pt>
              <c:pt idx="108">
                <c:v>1.388888888888884</c:v>
              </c:pt>
              <c:pt idx="109">
                <c:v>-2.7397260273972628</c:v>
              </c:pt>
              <c:pt idx="110">
                <c:v>-2.1126760563380209</c:v>
              </c:pt>
              <c:pt idx="111">
                <c:v>-7.1942446043165464</c:v>
              </c:pt>
              <c:pt idx="112">
                <c:v>12.403100775193796</c:v>
              </c:pt>
              <c:pt idx="113">
                <c:v>-0.68965517241379071</c:v>
              </c:pt>
              <c:pt idx="114">
                <c:v>4.1666666666666643</c:v>
              </c:pt>
              <c:pt idx="115">
                <c:v>-1.3333333333333286</c:v>
              </c:pt>
              <c:pt idx="116">
                <c:v>-1.3513513513513584</c:v>
              </c:pt>
              <c:pt idx="117">
                <c:v>0</c:v>
              </c:pt>
              <c:pt idx="118">
                <c:v>-4.7945205479452007</c:v>
              </c:pt>
              <c:pt idx="119">
                <c:v>-0.71942446043165209</c:v>
              </c:pt>
              <c:pt idx="120">
                <c:v>0.72463768115941762</c:v>
              </c:pt>
              <c:pt idx="121">
                <c:v>-1.4388489208633171</c:v>
              </c:pt>
              <c:pt idx="122">
                <c:v>2.1897810218978155</c:v>
              </c:pt>
              <c:pt idx="123">
                <c:v>8.5714285714285658</c:v>
              </c:pt>
              <c:pt idx="124">
                <c:v>-1.315789473684206</c:v>
              </c:pt>
              <c:pt idx="125">
                <c:v>3.9999999999999978</c:v>
              </c:pt>
              <c:pt idx="126">
                <c:v>0.64102564102563875</c:v>
              </c:pt>
              <c:pt idx="127">
                <c:v>-4.4585987261146451</c:v>
              </c:pt>
              <c:pt idx="128">
                <c:v>-2.0000000000000049</c:v>
              </c:pt>
              <c:pt idx="129">
                <c:v>-3.4013605442176873</c:v>
              </c:pt>
              <c:pt idx="130">
                <c:v>0.70422535211268611</c:v>
              </c:pt>
              <c:pt idx="131">
                <c:v>1.3986013986013937</c:v>
              </c:pt>
              <c:pt idx="132">
                <c:v>6.8965517241379306</c:v>
              </c:pt>
              <c:pt idx="133">
                <c:v>-2.5806451612903247</c:v>
              </c:pt>
              <c:pt idx="134">
                <c:v>2.6490066225165587</c:v>
              </c:pt>
              <c:pt idx="135">
                <c:v>0.64516129032257841</c:v>
              </c:pt>
              <c:pt idx="136">
                <c:v>2.5641025641025665</c:v>
              </c:pt>
              <c:pt idx="137">
                <c:v>-3.125</c:v>
              </c:pt>
              <c:pt idx="138">
                <c:v>1.9354838709677464</c:v>
              </c:pt>
              <c:pt idx="139">
                <c:v>-2.5316455696202551</c:v>
              </c:pt>
              <c:pt idx="140">
                <c:v>0</c:v>
              </c:pt>
              <c:pt idx="141">
                <c:v>-2.5974025974025996</c:v>
              </c:pt>
              <c:pt idx="142">
                <c:v>1.3333333333333286</c:v>
              </c:pt>
              <c:pt idx="143">
                <c:v>-0.65789473684210298</c:v>
              </c:pt>
              <c:pt idx="144">
                <c:v>7.9470198675496766</c:v>
              </c:pt>
              <c:pt idx="145">
                <c:v>1.8404907975460165</c:v>
              </c:pt>
              <c:pt idx="146">
                <c:v>-3.6144578313253093</c:v>
              </c:pt>
              <c:pt idx="147">
                <c:v>-2.5000000000000022</c:v>
              </c:pt>
              <c:pt idx="148">
                <c:v>0</c:v>
              </c:pt>
              <c:pt idx="149">
                <c:v>-6.4102564102564106</c:v>
              </c:pt>
              <c:pt idx="150">
                <c:v>-4.7945205479452007</c:v>
              </c:pt>
              <c:pt idx="151">
                <c:v>-2.1582733812949693</c:v>
              </c:pt>
              <c:pt idx="152">
                <c:v>-1.4705882352941124</c:v>
              </c:pt>
              <c:pt idx="153">
                <c:v>0.74626865671641529</c:v>
              </c:pt>
              <c:pt idx="154">
                <c:v>-2.9629629629629655</c:v>
              </c:pt>
              <c:pt idx="155">
                <c:v>0.76335877862595147</c:v>
              </c:pt>
              <c:pt idx="156">
                <c:v>-0.7575757575757549</c:v>
              </c:pt>
              <c:pt idx="157">
                <c:v>2.2900763358778682</c:v>
              </c:pt>
              <c:pt idx="158">
                <c:v>2.985074626865674</c:v>
              </c:pt>
              <c:pt idx="159">
                <c:v>-0.7246376811594305</c:v>
              </c:pt>
              <c:pt idx="160">
                <c:v>-0.72992700729926752</c:v>
              </c:pt>
              <c:pt idx="161">
                <c:v>-1.4705882352941124</c:v>
              </c:pt>
              <c:pt idx="162">
                <c:v>-1.4925373134328437</c:v>
              </c:pt>
              <c:pt idx="163">
                <c:v>-1.5151515151515098</c:v>
              </c:pt>
              <c:pt idx="164">
                <c:v>3.8461538461538463</c:v>
              </c:pt>
              <c:pt idx="165">
                <c:v>-2.2222222222222276</c:v>
              </c:pt>
              <c:pt idx="166">
                <c:v>-3.0303030303030196</c:v>
              </c:pt>
              <c:pt idx="167">
                <c:v>-0.7812500000000111</c:v>
              </c:pt>
              <c:pt idx="168">
                <c:v>-1.5748031496062938</c:v>
              </c:pt>
              <c:pt idx="169">
                <c:v>-0.79999999999999716</c:v>
              </c:pt>
              <c:pt idx="170">
                <c:v>-1.6129032258064602</c:v>
              </c:pt>
              <c:pt idx="171">
                <c:v>3.2786885245901671</c:v>
              </c:pt>
              <c:pt idx="172">
                <c:v>1.5873015873015959</c:v>
              </c:pt>
              <c:pt idx="173">
                <c:v>3.1249999999999889</c:v>
              </c:pt>
              <c:pt idx="174">
                <c:v>-1.5151515151515098</c:v>
              </c:pt>
              <c:pt idx="175">
                <c:v>-3.0769230769230798</c:v>
              </c:pt>
              <c:pt idx="176">
                <c:v>-1.5873015873015817</c:v>
              </c:pt>
              <c:pt idx="177">
                <c:v>0</c:v>
              </c:pt>
              <c:pt idx="178">
                <c:v>-1.6129032258064602</c:v>
              </c:pt>
              <c:pt idx="179">
                <c:v>-0.81967213114753812</c:v>
              </c:pt>
              <c:pt idx="180">
                <c:v>2.4793388429752126</c:v>
              </c:pt>
              <c:pt idx="181">
                <c:v>-2.4193548387096833</c:v>
              </c:pt>
              <c:pt idx="182">
                <c:v>0</c:v>
              </c:pt>
              <c:pt idx="183">
                <c:v>4.95867768595041</c:v>
              </c:pt>
              <c:pt idx="184">
                <c:v>-3.1496062992125875</c:v>
              </c:pt>
              <c:pt idx="185">
                <c:v>0</c:v>
              </c:pt>
              <c:pt idx="186">
                <c:v>5.6910569105690998</c:v>
              </c:pt>
              <c:pt idx="187">
                <c:v>-2.3076923076923133</c:v>
              </c:pt>
              <c:pt idx="188">
                <c:v>1.5748031496063077</c:v>
              </c:pt>
              <c:pt idx="189">
                <c:v>-1.5503875968992331</c:v>
              </c:pt>
              <c:pt idx="190">
                <c:v>-0.78740157480314688</c:v>
              </c:pt>
              <c:pt idx="191">
                <c:v>0.79365079365079083</c:v>
              </c:pt>
              <c:pt idx="192">
                <c:v>-2.3622047244094406</c:v>
              </c:pt>
              <c:pt idx="193">
                <c:v>-0.80645161290322287</c:v>
              </c:pt>
              <c:pt idx="194">
                <c:v>-3.2520325203252058</c:v>
              </c:pt>
              <c:pt idx="195">
                <c:v>0</c:v>
              </c:pt>
              <c:pt idx="196">
                <c:v>1.6806722689075571</c:v>
              </c:pt>
              <c:pt idx="197">
                <c:v>-0.82644628099173267</c:v>
              </c:pt>
              <c:pt idx="198">
                <c:v>0</c:v>
              </c:pt>
              <c:pt idx="199">
                <c:v>1.6666666666666607</c:v>
              </c:pt>
              <c:pt idx="200">
                <c:v>0.81967213114755266</c:v>
              </c:pt>
              <c:pt idx="201">
                <c:v>-2.4390243902439082</c:v>
              </c:pt>
              <c:pt idx="202">
                <c:v>0.83333333333333037</c:v>
              </c:pt>
              <c:pt idx="203">
                <c:v>-1.6528925619834653</c:v>
              </c:pt>
              <c:pt idx="204">
                <c:v>8.4033613445378155</c:v>
              </c:pt>
              <c:pt idx="205">
                <c:v>-2.3255813953488427</c:v>
              </c:pt>
              <c:pt idx="206">
                <c:v>1.5873015873015959</c:v>
              </c:pt>
              <c:pt idx="207">
                <c:v>-1.5625000000000082</c:v>
              </c:pt>
              <c:pt idx="208">
                <c:v>3.1746031746031775</c:v>
              </c:pt>
              <c:pt idx="209">
                <c:v>9.2307692307692246</c:v>
              </c:pt>
              <c:pt idx="210">
                <c:v>-1.4084507042253471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0.71428571428571175</c:v>
              </c:pt>
              <c:pt idx="215">
                <c:v>1.4184397163120643</c:v>
              </c:pt>
              <c:pt idx="216">
                <c:v>2.0979020979020904</c:v>
              </c:pt>
              <c:pt idx="217">
                <c:v>0</c:v>
              </c:pt>
              <c:pt idx="218">
                <c:v>0.6849315068493127</c:v>
              </c:pt>
              <c:pt idx="219">
                <c:v>-2.7210884353741402</c:v>
              </c:pt>
              <c:pt idx="220">
                <c:v>2.7972027972027873</c:v>
              </c:pt>
              <c:pt idx="221">
                <c:v>1.3605442176870821</c:v>
              </c:pt>
              <c:pt idx="222">
                <c:v>-1.342281879194638</c:v>
              </c:pt>
              <c:pt idx="223">
                <c:v>-1.3605442176870701</c:v>
              </c:pt>
              <c:pt idx="224">
                <c:v>-0.68965517241379071</c:v>
              </c:pt>
              <c:pt idx="225">
                <c:v>0.69444444444444198</c:v>
              </c:pt>
              <c:pt idx="226">
                <c:v>6.2068965517241397</c:v>
              </c:pt>
              <c:pt idx="227">
                <c:v>0</c:v>
              </c:pt>
              <c:pt idx="228">
                <c:v>0.64935064935064701</c:v>
              </c:pt>
              <c:pt idx="229">
                <c:v>3.225806451612903</c:v>
              </c:pt>
              <c:pt idx="230">
                <c:v>-1.8750000000000044</c:v>
              </c:pt>
              <c:pt idx="231">
                <c:v>1.9108280254777117</c:v>
              </c:pt>
              <c:pt idx="232">
                <c:v>-1.2499999999999956</c:v>
              </c:pt>
              <c:pt idx="233">
                <c:v>3.7974683544303662</c:v>
              </c:pt>
              <c:pt idx="234">
                <c:v>-1.219512195121947</c:v>
              </c:pt>
              <c:pt idx="235">
                <c:v>-8.0246913580246844</c:v>
              </c:pt>
              <c:pt idx="236">
                <c:v>2.013422818791939</c:v>
              </c:pt>
              <c:pt idx="237">
                <c:v>-1.9736842105263088</c:v>
              </c:pt>
              <c:pt idx="238">
                <c:v>3.3557046979865772</c:v>
              </c:pt>
              <c:pt idx="239">
                <c:v>0</c:v>
              </c:pt>
              <c:pt idx="240">
                <c:v>-4.545454545454553</c:v>
              </c:pt>
              <c:pt idx="241">
                <c:v>2.7210884353741522</c:v>
              </c:pt>
              <c:pt idx="242">
                <c:v>-1.9867549668874103</c:v>
              </c:pt>
              <c:pt idx="243">
                <c:v>4.0540540540540517</c:v>
              </c:pt>
              <c:pt idx="244">
                <c:v>5.8441558441558454</c:v>
              </c:pt>
              <c:pt idx="245">
                <c:v>4.9079754601227039</c:v>
              </c:pt>
              <c:pt idx="246">
                <c:v>-2.3391812865497199</c:v>
              </c:pt>
              <c:pt idx="247">
                <c:v>-3.5928143712574725</c:v>
              </c:pt>
              <c:pt idx="248">
                <c:v>0.62111801242234699</c:v>
              </c:pt>
              <c:pt idx="249">
                <c:v>8.6419753086419906</c:v>
              </c:pt>
              <c:pt idx="250">
                <c:v>-1.1363636363636525</c:v>
              </c:pt>
              <c:pt idx="251">
                <c:v>-2.2988505747126355</c:v>
              </c:pt>
              <c:pt idx="252">
                <c:v>1.1764705882352899</c:v>
              </c:pt>
              <c:pt idx="253">
                <c:v>1.1627906976744145</c:v>
              </c:pt>
              <c:pt idx="254">
                <c:v>3.4482758620689742</c:v>
              </c:pt>
              <c:pt idx="255">
                <c:v>-1.6666666666666705</c:v>
              </c:pt>
              <c:pt idx="256">
                <c:v>-0.5649717514124174</c:v>
              </c:pt>
              <c:pt idx="257">
                <c:v>-2.8409090909090908</c:v>
              </c:pt>
              <c:pt idx="258">
                <c:v>2.339181286549699</c:v>
              </c:pt>
              <c:pt idx="259">
                <c:v>0</c:v>
              </c:pt>
              <c:pt idx="260">
                <c:v>0.5714285714285795</c:v>
              </c:pt>
              <c:pt idx="261">
                <c:v>-5.1136363636363757</c:v>
              </c:pt>
              <c:pt idx="262">
                <c:v>0</c:v>
              </c:pt>
              <c:pt idx="263">
                <c:v>2.395209580838336</c:v>
              </c:pt>
              <c:pt idx="264">
                <c:v>0.58479532163741443</c:v>
              </c:pt>
              <c:pt idx="265">
                <c:v>-0.5813953488371969</c:v>
              </c:pt>
              <c:pt idx="266">
                <c:v>1.754385964912264</c:v>
              </c:pt>
              <c:pt idx="267">
                <c:v>-0.57471264367814867</c:v>
              </c:pt>
              <c:pt idx="268">
                <c:v>0.57803468208091247</c:v>
              </c:pt>
              <c:pt idx="269">
                <c:v>1.7241379310344871</c:v>
              </c:pt>
              <c:pt idx="270">
                <c:v>-1.6949152542372923</c:v>
              </c:pt>
              <c:pt idx="271">
                <c:v>2.298850574712656</c:v>
              </c:pt>
              <c:pt idx="272">
                <c:v>3.9325842696629172</c:v>
              </c:pt>
              <c:pt idx="273">
                <c:v>-2.1621621621621543</c:v>
              </c:pt>
              <c:pt idx="274">
                <c:v>-1.1049723756906233</c:v>
              </c:pt>
              <c:pt idx="275">
                <c:v>1.6759776536312889</c:v>
              </c:pt>
              <c:pt idx="276">
                <c:v>-2.19780219780219</c:v>
              </c:pt>
              <c:pt idx="277">
                <c:v>-3.3707865168539404</c:v>
              </c:pt>
              <c:pt idx="278">
                <c:v>3.4883720930232642</c:v>
              </c:pt>
              <c:pt idx="279">
                <c:v>-1.6853932584269702</c:v>
              </c:pt>
              <c:pt idx="280">
                <c:v>1.1428571428571388</c:v>
              </c:pt>
              <c:pt idx="281">
                <c:v>0</c:v>
              </c:pt>
              <c:pt idx="282">
                <c:v>-1.6949152542372923</c:v>
              </c:pt>
              <c:pt idx="283">
                <c:v>2.8735632183908049</c:v>
              </c:pt>
              <c:pt idx="284">
                <c:v>-1.6759776536312692</c:v>
              </c:pt>
              <c:pt idx="285">
                <c:v>1.1363636363636322</c:v>
              </c:pt>
              <c:pt idx="286">
                <c:v>2.2471910112359468</c:v>
              </c:pt>
              <c:pt idx="287">
                <c:v>-2.7472527472527473</c:v>
              </c:pt>
              <c:pt idx="288">
                <c:v>0</c:v>
              </c:pt>
              <c:pt idx="289">
                <c:v>0.56497175141243738</c:v>
              </c:pt>
              <c:pt idx="290">
                <c:v>-2.2471910112359668</c:v>
              </c:pt>
              <c:pt idx="291">
                <c:v>0</c:v>
              </c:pt>
              <c:pt idx="292">
                <c:v>-0.57471264367814867</c:v>
              </c:pt>
              <c:pt idx="293">
                <c:v>0</c:v>
              </c:pt>
              <c:pt idx="294">
                <c:v>-1.1560693641618456</c:v>
              </c:pt>
              <c:pt idx="295">
                <c:v>-1.1695906432748704</c:v>
              </c:pt>
              <c:pt idx="296">
                <c:v>0</c:v>
              </c:pt>
              <c:pt idx="297">
                <c:v>-1.1834319526627177</c:v>
              </c:pt>
              <c:pt idx="298">
                <c:v>-1.1976047904191576</c:v>
              </c:pt>
              <c:pt idx="299">
                <c:v>0</c:v>
              </c:pt>
              <c:pt idx="300">
                <c:v>3.0303030303030303</c:v>
              </c:pt>
              <c:pt idx="301">
                <c:v>0.58823529411765541</c:v>
              </c:pt>
              <c:pt idx="302">
                <c:v>-2.9239766081871341</c:v>
              </c:pt>
              <c:pt idx="303">
                <c:v>0.60240963855420393</c:v>
              </c:pt>
              <c:pt idx="304">
                <c:v>1.1976047904191576</c:v>
              </c:pt>
              <c:pt idx="305">
                <c:v>-0.59171597633134843</c:v>
              </c:pt>
              <c:pt idx="306">
                <c:v>-2.3809523809523934</c:v>
              </c:pt>
              <c:pt idx="307">
                <c:v>0</c:v>
              </c:pt>
              <c:pt idx="308">
                <c:v>0.60975609756098437</c:v>
              </c:pt>
              <c:pt idx="309">
                <c:v>0</c:v>
              </c:pt>
              <c:pt idx="310">
                <c:v>-2.4242424242424154</c:v>
              </c:pt>
              <c:pt idx="311">
                <c:v>4.3478260869565171</c:v>
              </c:pt>
              <c:pt idx="312">
                <c:v>0.59523809523808258</c:v>
              </c:pt>
              <c:pt idx="313">
                <c:v>-1.1834319526627177</c:v>
              </c:pt>
              <c:pt idx="314">
                <c:v>-0.59880239520956813</c:v>
              </c:pt>
              <c:pt idx="315">
                <c:v>-1.2048192771084507</c:v>
              </c:pt>
              <c:pt idx="316">
                <c:v>-1.219512195121947</c:v>
              </c:pt>
              <c:pt idx="317">
                <c:v>0.6172839506172928</c:v>
              </c:pt>
              <c:pt idx="318">
                <c:v>0.61349693251532433</c:v>
              </c:pt>
              <c:pt idx="319">
                <c:v>3.0487804878048781</c:v>
              </c:pt>
              <c:pt idx="320">
                <c:v>0.59171597633136941</c:v>
              </c:pt>
              <c:pt idx="321">
                <c:v>0.58823529411765541</c:v>
              </c:pt>
              <c:pt idx="322">
                <c:v>-2.3391812865497199</c:v>
              </c:pt>
              <c:pt idx="323">
                <c:v>2.395209580838336</c:v>
              </c:pt>
              <c:pt idx="324">
                <c:v>-1.7543859649122846</c:v>
              </c:pt>
              <c:pt idx="325">
                <c:v>4.1666666666666625</c:v>
              </c:pt>
              <c:pt idx="326">
                <c:v>-1.7142857142857184</c:v>
              </c:pt>
              <c:pt idx="327">
                <c:v>0</c:v>
              </c:pt>
              <c:pt idx="328">
                <c:v>-1.7441860465116321</c:v>
              </c:pt>
              <c:pt idx="329">
                <c:v>-1.1834319526627177</c:v>
              </c:pt>
              <c:pt idx="330">
                <c:v>0</c:v>
              </c:pt>
              <c:pt idx="331">
                <c:v>1.7964071856287469</c:v>
              </c:pt>
              <c:pt idx="332">
                <c:v>0.58823529411765541</c:v>
              </c:pt>
              <c:pt idx="333">
                <c:v>0</c:v>
              </c:pt>
              <c:pt idx="334">
                <c:v>-1.7543859649122846</c:v>
              </c:pt>
              <c:pt idx="335">
                <c:v>-0.59523809523810367</c:v>
              </c:pt>
              <c:pt idx="336">
                <c:v>0</c:v>
              </c:pt>
              <c:pt idx="337">
                <c:v>0.59880239520958933</c:v>
              </c:pt>
              <c:pt idx="338">
                <c:v>0.59523809523808258</c:v>
              </c:pt>
              <c:pt idx="339">
                <c:v>0</c:v>
              </c:pt>
              <c:pt idx="340">
                <c:v>2.3668639053254568</c:v>
              </c:pt>
              <c:pt idx="341">
                <c:v>1.1560693641618456</c:v>
              </c:pt>
              <c:pt idx="342">
                <c:v>-0.5714285714285795</c:v>
              </c:pt>
              <c:pt idx="343">
                <c:v>1.1494252873563382</c:v>
              </c:pt>
              <c:pt idx="344">
                <c:v>-2.2727272727272845</c:v>
              </c:pt>
              <c:pt idx="345">
                <c:v>0</c:v>
              </c:pt>
              <c:pt idx="346">
                <c:v>-1.1627906976744145</c:v>
              </c:pt>
              <c:pt idx="347">
                <c:v>-0.58823529411765541</c:v>
              </c:pt>
              <c:pt idx="348">
                <c:v>0</c:v>
              </c:pt>
              <c:pt idx="349">
                <c:v>-1.1834319526627177</c:v>
              </c:pt>
              <c:pt idx="350">
                <c:v>2.395209580838336</c:v>
              </c:pt>
              <c:pt idx="351">
                <c:v>-0.58479532163743519</c:v>
              </c:pt>
              <c:pt idx="352">
                <c:v>-1.7647058823529453</c:v>
              </c:pt>
              <c:pt idx="353">
                <c:v>-1.7964071856287469</c:v>
              </c:pt>
              <c:pt idx="354">
                <c:v>0</c:v>
              </c:pt>
              <c:pt idx="355">
                <c:v>1.8292682926829313</c:v>
              </c:pt>
              <c:pt idx="356">
                <c:v>-0.59880239520956813</c:v>
              </c:pt>
              <c:pt idx="357">
                <c:v>-1.2048192771084507</c:v>
              </c:pt>
              <c:pt idx="358">
                <c:v>0.60975609756098437</c:v>
              </c:pt>
              <c:pt idx="359">
                <c:v>-0.60606060606061463</c:v>
              </c:pt>
              <c:pt idx="360">
                <c:v>0.60975609756098437</c:v>
              </c:pt>
              <c:pt idx="361">
                <c:v>0.60606060606061463</c:v>
              </c:pt>
              <c:pt idx="362">
                <c:v>-1.2048192771084507</c:v>
              </c:pt>
              <c:pt idx="363">
                <c:v>1.2195121951219687</c:v>
              </c:pt>
              <c:pt idx="364">
                <c:v>0</c:v>
              </c:pt>
              <c:pt idx="365">
                <c:v>-1.8072289156626546</c:v>
              </c:pt>
              <c:pt idx="366">
                <c:v>-5.5214723926380387</c:v>
              </c:pt>
              <c:pt idx="367">
                <c:v>0.64935064935064701</c:v>
              </c:pt>
              <c:pt idx="368">
                <c:v>-0.64516129032257841</c:v>
              </c:pt>
              <c:pt idx="369">
                <c:v>1.9480519480519412</c:v>
              </c:pt>
              <c:pt idx="370">
                <c:v>0.63694267515924474</c:v>
              </c:pt>
              <c:pt idx="371">
                <c:v>0</c:v>
              </c:pt>
              <c:pt idx="372">
                <c:v>-0.63291139240507222</c:v>
              </c:pt>
              <c:pt idx="373">
                <c:v>-2.5477707006369337</c:v>
              </c:pt>
              <c:pt idx="374">
                <c:v>-3.2679738562091503</c:v>
              </c:pt>
              <c:pt idx="375">
                <c:v>0</c:v>
              </c:pt>
              <c:pt idx="376">
                <c:v>0.67567567567567322</c:v>
              </c:pt>
              <c:pt idx="377">
                <c:v>0</c:v>
              </c:pt>
              <c:pt idx="378">
                <c:v>-1.342281879194638</c:v>
              </c:pt>
              <c:pt idx="379">
                <c:v>0.68027210884354716</c:v>
              </c:pt>
              <c:pt idx="380">
                <c:v>-1.3513513513513584</c:v>
              </c:pt>
              <c:pt idx="381">
                <c:v>6.164383561643838</c:v>
              </c:pt>
              <c:pt idx="382">
                <c:v>0.64516129032257841</c:v>
              </c:pt>
              <c:pt idx="383">
                <c:v>-3.846153846153844</c:v>
              </c:pt>
              <c:pt idx="384">
                <c:v>-2.0000000000000049</c:v>
              </c:pt>
              <c:pt idx="385">
                <c:v>0.68027210884354716</c:v>
              </c:pt>
              <c:pt idx="386">
                <c:v>-4.0540540540540633</c:v>
              </c:pt>
              <c:pt idx="387">
                <c:v>2.1126760563380333</c:v>
              </c:pt>
              <c:pt idx="388">
                <c:v>-1.3793103448275814</c:v>
              </c:pt>
              <c:pt idx="389">
                <c:v>-1.3986013986014061</c:v>
              </c:pt>
              <c:pt idx="390">
                <c:v>0</c:v>
              </c:pt>
              <c:pt idx="391">
                <c:v>0</c:v>
              </c:pt>
              <c:pt idx="392">
                <c:v>1.4184397163120643</c:v>
              </c:pt>
              <c:pt idx="393">
                <c:v>-1.3986013986014061</c:v>
              </c:pt>
              <c:pt idx="394">
                <c:v>0.70921985815602584</c:v>
              </c:pt>
              <c:pt idx="395">
                <c:v>2.8169014084507067</c:v>
              </c:pt>
              <c:pt idx="396">
                <c:v>1.3698630136986374</c:v>
              </c:pt>
              <c:pt idx="397">
                <c:v>0</c:v>
              </c:pt>
              <c:pt idx="398">
                <c:v>-0.67567567567568521</c:v>
              </c:pt>
              <c:pt idx="399">
                <c:v>4.0816326530612344</c:v>
              </c:pt>
              <c:pt idx="400">
                <c:v>5.228758169934645</c:v>
              </c:pt>
              <c:pt idx="401">
                <c:v>-1.8633540372670849</c:v>
              </c:pt>
              <c:pt idx="402">
                <c:v>-1.2658227848101333</c:v>
              </c:pt>
              <c:pt idx="403">
                <c:v>0</c:v>
              </c:pt>
              <c:pt idx="404">
                <c:v>0.64102564102563875</c:v>
              </c:pt>
              <c:pt idx="405">
                <c:v>3.1847133757961785</c:v>
              </c:pt>
              <c:pt idx="406">
                <c:v>-0.61728395061727082</c:v>
              </c:pt>
              <c:pt idx="407">
                <c:v>0</c:v>
              </c:pt>
              <c:pt idx="408">
                <c:v>1.8633540372670629</c:v>
              </c:pt>
              <c:pt idx="409">
                <c:v>-1.8292682926829096</c:v>
              </c:pt>
              <c:pt idx="410">
                <c:v>0</c:v>
              </c:pt>
              <c:pt idx="411">
                <c:v>1.8633540372670629</c:v>
              </c:pt>
              <c:pt idx="412">
                <c:v>-1.219512195121947</c:v>
              </c:pt>
              <c:pt idx="413">
                <c:v>1.2345679012345636</c:v>
              </c:pt>
              <c:pt idx="414">
                <c:v>-0.60975609756096272</c:v>
              </c:pt>
              <c:pt idx="415">
                <c:v>-3.680981595092033</c:v>
              </c:pt>
              <c:pt idx="416">
                <c:v>0.63694267515924474</c:v>
              </c:pt>
              <c:pt idx="417">
                <c:v>1.265822784810122</c:v>
              </c:pt>
              <c:pt idx="418">
                <c:v>0</c:v>
              </c:pt>
              <c:pt idx="419">
                <c:v>1.2499999999999956</c:v>
              </c:pt>
              <c:pt idx="420">
                <c:v>3.0864197530864197</c:v>
              </c:pt>
              <c:pt idx="421">
                <c:v>-0.59880239520956813</c:v>
              </c:pt>
              <c:pt idx="422">
                <c:v>-1.2048192771084507</c:v>
              </c:pt>
            </c:numLit>
          </c:xVal>
          <c:yVal>
            <c:numLit>
              <c:formatCode>General</c:formatCode>
              <c:ptCount val="423"/>
              <c:pt idx="0">
                <c:v>-1.7821782178217793</c:v>
              </c:pt>
              <c:pt idx="1">
                <c:v>1.8145161290322551</c:v>
              </c:pt>
              <c:pt idx="2">
                <c:v>-1.7821782178217793</c:v>
              </c:pt>
              <c:pt idx="3">
                <c:v>0.80645161290322653</c:v>
              </c:pt>
              <c:pt idx="4">
                <c:v>-3.2000000000000028</c:v>
              </c:pt>
              <c:pt idx="5">
                <c:v>4.3388429752066111</c:v>
              </c:pt>
              <c:pt idx="6">
                <c:v>7.9207920792079278</c:v>
              </c:pt>
              <c:pt idx="7">
                <c:v>3.6697247706422051</c:v>
              </c:pt>
              <c:pt idx="8">
                <c:v>-1.7699115044247882</c:v>
              </c:pt>
              <c:pt idx="9">
                <c:v>0.90090090090089769</c:v>
              </c:pt>
              <c:pt idx="10">
                <c:v>0.89285714285715556</c:v>
              </c:pt>
              <c:pt idx="11">
                <c:v>1.7699115044247724</c:v>
              </c:pt>
              <c:pt idx="12">
                <c:v>-3.4782608695652204</c:v>
              </c:pt>
              <c:pt idx="13">
                <c:v>-4.5045045045045047</c:v>
              </c:pt>
              <c:pt idx="14">
                <c:v>0.94339622641509102</c:v>
              </c:pt>
              <c:pt idx="15">
                <c:v>-3.7383177570093329</c:v>
              </c:pt>
              <c:pt idx="16">
                <c:v>0.97087378640776345</c:v>
              </c:pt>
              <c:pt idx="17">
                <c:v>-1.9230769230769333</c:v>
              </c:pt>
              <c:pt idx="18">
                <c:v>-0.98039215686274173</c:v>
              </c:pt>
              <c:pt idx="19">
                <c:v>1.9801980198019908</c:v>
              </c:pt>
              <c:pt idx="20">
                <c:v>-0.97087378640778077</c:v>
              </c:pt>
              <c:pt idx="21">
                <c:v>-2.3529411764705732</c:v>
              </c:pt>
              <c:pt idx="22">
                <c:v>-2.0080321285140665</c:v>
              </c:pt>
              <c:pt idx="23">
                <c:v>2.0491803278688634</c:v>
              </c:pt>
              <c:pt idx="24">
                <c:v>3.4136546184738941</c:v>
              </c:pt>
              <c:pt idx="25">
                <c:v>-1.9417475728155442</c:v>
              </c:pt>
              <c:pt idx="26">
                <c:v>0.99009900990098665</c:v>
              </c:pt>
              <c:pt idx="27">
                <c:v>-1.9607843137254835</c:v>
              </c:pt>
              <c:pt idx="28">
                <c:v>5</c:v>
              </c:pt>
              <c:pt idx="29">
                <c:v>1.904761904761898</c:v>
              </c:pt>
              <c:pt idx="30">
                <c:v>0</c:v>
              </c:pt>
              <c:pt idx="31">
                <c:v>-0.93457943925233322</c:v>
              </c:pt>
              <c:pt idx="32">
                <c:v>3.773584905660381</c:v>
              </c:pt>
              <c:pt idx="33">
                <c:v>-5.4545454545454515</c:v>
              </c:pt>
              <c:pt idx="34">
                <c:v>-1.9230769230769333</c:v>
              </c:pt>
              <c:pt idx="35">
                <c:v>0</c:v>
              </c:pt>
              <c:pt idx="36">
                <c:v>-4.7058823529411633</c:v>
              </c:pt>
              <c:pt idx="37">
                <c:v>-0.82304526748971263</c:v>
              </c:pt>
              <c:pt idx="38">
                <c:v>1.2448132780082906</c:v>
              </c:pt>
              <c:pt idx="39">
                <c:v>4.50819672131147</c:v>
              </c:pt>
              <c:pt idx="40">
                <c:v>-1.9607843137254835</c:v>
              </c:pt>
              <c:pt idx="41">
                <c:v>0.99999999999999645</c:v>
              </c:pt>
              <c:pt idx="42">
                <c:v>1.9801980198019908</c:v>
              </c:pt>
              <c:pt idx="43">
                <c:v>2.9126213592232904</c:v>
              </c:pt>
              <c:pt idx="44">
                <c:v>-0.94339622641509102</c:v>
              </c:pt>
              <c:pt idx="45">
                <c:v>-1.904761904761898</c:v>
              </c:pt>
              <c:pt idx="46">
                <c:v>-4.4660194174757359</c:v>
              </c:pt>
              <c:pt idx="47">
                <c:v>1.6260162601626031</c:v>
              </c:pt>
              <c:pt idx="48">
                <c:v>0</c:v>
              </c:pt>
              <c:pt idx="49">
                <c:v>-12.400000000000002</c:v>
              </c:pt>
              <c:pt idx="50">
                <c:v>-2.2831050228310423</c:v>
              </c:pt>
              <c:pt idx="51">
                <c:v>-4.6728971962616859</c:v>
              </c:pt>
              <c:pt idx="52">
                <c:v>-0.98039215686274594</c:v>
              </c:pt>
              <c:pt idx="53">
                <c:v>0.99009900990099098</c:v>
              </c:pt>
              <c:pt idx="54">
                <c:v>-1.9607843137254919</c:v>
              </c:pt>
              <c:pt idx="55">
                <c:v>8.4999999999999964</c:v>
              </c:pt>
              <c:pt idx="56">
                <c:v>-7.834101382488476</c:v>
              </c:pt>
              <c:pt idx="57">
                <c:v>0.49999999999998934</c:v>
              </c:pt>
              <c:pt idx="58">
                <c:v>1.4925373134328483</c:v>
              </c:pt>
              <c:pt idx="59">
                <c:v>0.98039215686274594</c:v>
              </c:pt>
              <c:pt idx="60">
                <c:v>-0.48543689320389471</c:v>
              </c:pt>
              <c:pt idx="61">
                <c:v>-2.4390243902438939</c:v>
              </c:pt>
              <c:pt idx="62">
                <c:v>0.49999999999998934</c:v>
              </c:pt>
              <c:pt idx="63">
                <c:v>-0.99502487562188047</c:v>
              </c:pt>
              <c:pt idx="64">
                <c:v>2.5125628140703542</c:v>
              </c:pt>
              <c:pt idx="65">
                <c:v>2.450980392156854</c:v>
              </c:pt>
              <c:pt idx="66">
                <c:v>6.6985645933014419</c:v>
              </c:pt>
              <c:pt idx="67">
                <c:v>1.793721973094172</c:v>
              </c:pt>
              <c:pt idx="68">
                <c:v>2.6431718061674032</c:v>
              </c:pt>
              <c:pt idx="69">
                <c:v>2.5751072961373414</c:v>
              </c:pt>
              <c:pt idx="70">
                <c:v>3.3472803347280364</c:v>
              </c:pt>
              <c:pt idx="71">
                <c:v>4.2510121457489864</c:v>
              </c:pt>
              <c:pt idx="72">
                <c:v>-2.9126213592233077</c:v>
              </c:pt>
              <c:pt idx="73">
                <c:v>-3.2000000000000028</c:v>
              </c:pt>
              <c:pt idx="74">
                <c:v>1.2396694214876136</c:v>
              </c:pt>
              <c:pt idx="75">
                <c:v>4.0816326530612095</c:v>
              </c:pt>
              <c:pt idx="76">
                <c:v>2.9411764705882426</c:v>
              </c:pt>
              <c:pt idx="77">
                <c:v>0.952380952380949</c:v>
              </c:pt>
              <c:pt idx="78">
                <c:v>7.5471698113207619</c:v>
              </c:pt>
              <c:pt idx="79">
                <c:v>-1.7543859649122899</c:v>
              </c:pt>
              <c:pt idx="80">
                <c:v>0.89285714285715556</c:v>
              </c:pt>
              <c:pt idx="81">
                <c:v>1.7699115044247724</c:v>
              </c:pt>
              <c:pt idx="82">
                <c:v>1.7391304347826024</c:v>
              </c:pt>
              <c:pt idx="83">
                <c:v>0</c:v>
              </c:pt>
              <c:pt idx="84">
                <c:v>-5.1282051282051251</c:v>
              </c:pt>
              <c:pt idx="85">
                <c:v>-3.6036036036036068</c:v>
              </c:pt>
              <c:pt idx="86">
                <c:v>3.7383177570093493</c:v>
              </c:pt>
              <c:pt idx="87">
                <c:v>3.6036036036036068</c:v>
              </c:pt>
              <c:pt idx="88">
                <c:v>-0.86956521739130122</c:v>
              </c:pt>
              <c:pt idx="89">
                <c:v>0.87719298245613719</c:v>
              </c:pt>
              <c:pt idx="90">
                <c:v>-2.6086956521739193</c:v>
              </c:pt>
              <c:pt idx="91">
                <c:v>14.285714285714299</c:v>
              </c:pt>
              <c:pt idx="92">
                <c:v>7.8125</c:v>
              </c:pt>
              <c:pt idx="93">
                <c:v>-2.1739130434782661</c:v>
              </c:pt>
              <c:pt idx="94">
                <c:v>4.444444444444442</c:v>
              </c:pt>
              <c:pt idx="95">
                <c:v>-3.5460992907801421</c:v>
              </c:pt>
              <c:pt idx="96">
                <c:v>-3.6764705882352944</c:v>
              </c:pt>
              <c:pt idx="97">
                <c:v>3.8167938931297711</c:v>
              </c:pt>
              <c:pt idx="98">
                <c:v>-1.4705882352941124</c:v>
              </c:pt>
              <c:pt idx="99">
                <c:v>-1.4925373134328437</c:v>
              </c:pt>
              <c:pt idx="100">
                <c:v>4.5454545454545565</c:v>
              </c:pt>
              <c:pt idx="101">
                <c:v>-3.6231884057971011</c:v>
              </c:pt>
              <c:pt idx="102">
                <c:v>1.5037593984962352</c:v>
              </c:pt>
              <c:pt idx="103">
                <c:v>0</c:v>
              </c:pt>
              <c:pt idx="104">
                <c:v>-1.4814814814814763</c:v>
              </c:pt>
              <c:pt idx="105">
                <c:v>-1.5037593984962485</c:v>
              </c:pt>
              <c:pt idx="106">
                <c:v>3.8167938931297711</c:v>
              </c:pt>
              <c:pt idx="107">
                <c:v>0.73529411764705621</c:v>
              </c:pt>
              <c:pt idx="108">
                <c:v>3.6496350364963503</c:v>
              </c:pt>
              <c:pt idx="109">
                <c:v>0.70422535211268611</c:v>
              </c:pt>
              <c:pt idx="110">
                <c:v>-0.69930069930070915</c:v>
              </c:pt>
              <c:pt idx="111">
                <c:v>4.9295774647887409</c:v>
              </c:pt>
              <c:pt idx="112">
                <c:v>0</c:v>
              </c:pt>
              <c:pt idx="113">
                <c:v>4.0268456375838904</c:v>
              </c:pt>
              <c:pt idx="114">
                <c:v>3.8709677419354929</c:v>
              </c:pt>
              <c:pt idx="115">
                <c:v>0</c:v>
              </c:pt>
              <c:pt idx="116">
                <c:v>1.242236024844716</c:v>
              </c:pt>
              <c:pt idx="117">
                <c:v>3.6809815950920113</c:v>
              </c:pt>
              <c:pt idx="118">
                <c:v>-5.3254437869822402</c:v>
              </c:pt>
              <c:pt idx="119">
                <c:v>2.4999999999999911</c:v>
              </c:pt>
              <c:pt idx="120">
                <c:v>-0.60975609756096272</c:v>
              </c:pt>
              <c:pt idx="121">
                <c:v>-1.8404907975460165</c:v>
              </c:pt>
              <c:pt idx="122">
                <c:v>0.62500000000000888</c:v>
              </c:pt>
              <c:pt idx="123">
                <c:v>1.242236024844716</c:v>
              </c:pt>
              <c:pt idx="124">
                <c:v>1.8404907975460165</c:v>
              </c:pt>
              <c:pt idx="125">
                <c:v>-1.2048192771084507</c:v>
              </c:pt>
              <c:pt idx="126">
                <c:v>-2.4390243902438939</c:v>
              </c:pt>
              <c:pt idx="127">
                <c:v>5.0000000000000044</c:v>
              </c:pt>
              <c:pt idx="128">
                <c:v>-1.1904761904761862</c:v>
              </c:pt>
              <c:pt idx="129">
                <c:v>-1.8072289156626546</c:v>
              </c:pt>
              <c:pt idx="130">
                <c:v>-1.8404907975460165</c:v>
              </c:pt>
              <c:pt idx="131">
                <c:v>-5.6250000000000018</c:v>
              </c:pt>
              <c:pt idx="132">
                <c:v>5.2980132450331174</c:v>
              </c:pt>
              <c:pt idx="133">
                <c:v>-0.62893081761006064</c:v>
              </c:pt>
              <c:pt idx="134">
                <c:v>4.4303797468354382</c:v>
              </c:pt>
              <c:pt idx="135">
                <c:v>2.4242424242424154</c:v>
              </c:pt>
              <c:pt idx="136">
                <c:v>-2.3668639053254354</c:v>
              </c:pt>
              <c:pt idx="137">
                <c:v>11.515151515151507</c:v>
              </c:pt>
              <c:pt idx="138">
                <c:v>-2.1739130434782532</c:v>
              </c:pt>
              <c:pt idx="139">
                <c:v>-1.6666666666666705</c:v>
              </c:pt>
              <c:pt idx="140">
                <c:v>5.6497175141242941</c:v>
              </c:pt>
              <c:pt idx="141">
                <c:v>-8.0213903743315509</c:v>
              </c:pt>
              <c:pt idx="142">
                <c:v>2.9069767441860468</c:v>
              </c:pt>
              <c:pt idx="143">
                <c:v>1.1299435028248548</c:v>
              </c:pt>
              <c:pt idx="144">
                <c:v>-1.6759776536312692</c:v>
              </c:pt>
              <c:pt idx="145">
                <c:v>0</c:v>
              </c:pt>
              <c:pt idx="146">
                <c:v>-1.7045454545454584</c:v>
              </c:pt>
              <c:pt idx="147">
                <c:v>-1.1560693641618456</c:v>
              </c:pt>
              <c:pt idx="148">
                <c:v>5.8479532163742682</c:v>
              </c:pt>
              <c:pt idx="149">
                <c:v>-2.2099447513812271</c:v>
              </c:pt>
              <c:pt idx="150">
                <c:v>-1.6949152542372923</c:v>
              </c:pt>
              <c:pt idx="151">
                <c:v>0.5747126436781691</c:v>
              </c:pt>
              <c:pt idx="152">
                <c:v>0.5714285714285795</c:v>
              </c:pt>
              <c:pt idx="153">
                <c:v>0.56818181818180602</c:v>
              </c:pt>
              <c:pt idx="154">
                <c:v>-1.1299435028248548</c:v>
              </c:pt>
              <c:pt idx="155">
                <c:v>-1.7142857142857184</c:v>
              </c:pt>
              <c:pt idx="156">
                <c:v>-3.4883720930232434</c:v>
              </c:pt>
              <c:pt idx="157">
                <c:v>1.2048192771084294</c:v>
              </c:pt>
              <c:pt idx="158">
                <c:v>-1.1904761904761862</c:v>
              </c:pt>
              <c:pt idx="159">
                <c:v>1.8072289156626333</c:v>
              </c:pt>
              <c:pt idx="160">
                <c:v>4.7337278106508922</c:v>
              </c:pt>
              <c:pt idx="161">
                <c:v>5.0847457627118766</c:v>
              </c:pt>
              <c:pt idx="162">
                <c:v>-4.3010752688172076</c:v>
              </c:pt>
              <c:pt idx="163">
                <c:v>10.674157303370778</c:v>
              </c:pt>
              <c:pt idx="164">
                <c:v>2.5380710659898478</c:v>
              </c:pt>
              <c:pt idx="165">
                <c:v>9.9009900990099009</c:v>
              </c:pt>
              <c:pt idx="166">
                <c:v>1.8018018018018114</c:v>
              </c:pt>
              <c:pt idx="167">
                <c:v>4.4247787610619467</c:v>
              </c:pt>
              <c:pt idx="168">
                <c:v>-5.0847457627118757</c:v>
              </c:pt>
              <c:pt idx="169">
                <c:v>-5.3571428571428541</c:v>
              </c:pt>
              <c:pt idx="170">
                <c:v>4.716981132075472</c:v>
              </c:pt>
              <c:pt idx="171">
                <c:v>4.5045045045045047</c:v>
              </c:pt>
              <c:pt idx="172">
                <c:v>-3.4482758620689689</c:v>
              </c:pt>
              <c:pt idx="173">
                <c:v>-1.7857142857142796</c:v>
              </c:pt>
              <c:pt idx="174">
                <c:v>0.90909090909090584</c:v>
              </c:pt>
              <c:pt idx="175">
                <c:v>0.90090090090089769</c:v>
              </c:pt>
              <c:pt idx="176">
                <c:v>2.678571428571435</c:v>
              </c:pt>
              <c:pt idx="177">
                <c:v>7.8260869565217419</c:v>
              </c:pt>
              <c:pt idx="178">
                <c:v>-2.4193548387096833</c:v>
              </c:pt>
              <c:pt idx="179">
                <c:v>-0.82644628099173267</c:v>
              </c:pt>
              <c:pt idx="180">
                <c:v>-4.166666666666667</c:v>
              </c:pt>
              <c:pt idx="181">
                <c:v>3.4782608695652204</c:v>
              </c:pt>
              <c:pt idx="182">
                <c:v>-3.3613445378151288</c:v>
              </c:pt>
              <c:pt idx="183">
                <c:v>-1.7391304347826024</c:v>
              </c:pt>
              <c:pt idx="184">
                <c:v>5.309734513274333</c:v>
              </c:pt>
              <c:pt idx="185">
                <c:v>0.84033613445377853</c:v>
              </c:pt>
              <c:pt idx="186">
                <c:v>-2.5000000000000058</c:v>
              </c:pt>
              <c:pt idx="187">
                <c:v>2.5641025641025705</c:v>
              </c:pt>
              <c:pt idx="188">
                <c:v>-1.6666666666666607</c:v>
              </c:pt>
              <c:pt idx="189">
                <c:v>-1.6949152542372972</c:v>
              </c:pt>
              <c:pt idx="190">
                <c:v>0</c:v>
              </c:pt>
              <c:pt idx="191">
                <c:v>0</c:v>
              </c:pt>
              <c:pt idx="192">
                <c:v>-5.1724137931034457</c:v>
              </c:pt>
              <c:pt idx="193">
                <c:v>-0.90909090909090584</c:v>
              </c:pt>
              <c:pt idx="194">
                <c:v>-8.256880733944957</c:v>
              </c:pt>
              <c:pt idx="195">
                <c:v>6.9999999999999929</c:v>
              </c:pt>
              <c:pt idx="196">
                <c:v>-1.8691588785046664</c:v>
              </c:pt>
              <c:pt idx="197">
                <c:v>3.8095238095238129</c:v>
              </c:pt>
              <c:pt idx="198">
                <c:v>-3.6697247706422051</c:v>
              </c:pt>
              <c:pt idx="199">
                <c:v>1.904761904761898</c:v>
              </c:pt>
              <c:pt idx="200">
                <c:v>0</c:v>
              </c:pt>
              <c:pt idx="201">
                <c:v>-2.8037383177569994</c:v>
              </c:pt>
              <c:pt idx="202">
                <c:v>-1.9230769230769333</c:v>
              </c:pt>
              <c:pt idx="203">
                <c:v>-1.9607843137254835</c:v>
              </c:pt>
              <c:pt idx="204">
                <c:v>5</c:v>
              </c:pt>
              <c:pt idx="205">
                <c:v>-1.904761904761898</c:v>
              </c:pt>
              <c:pt idx="206">
                <c:v>1.9417475728155269</c:v>
              </c:pt>
              <c:pt idx="207">
                <c:v>-1.904761904761898</c:v>
              </c:pt>
              <c:pt idx="208">
                <c:v>11.650485436893197</c:v>
              </c:pt>
              <c:pt idx="209">
                <c:v>-4.3478260869565215</c:v>
              </c:pt>
              <c:pt idx="210">
                <c:v>2.7272727272727337</c:v>
              </c:pt>
              <c:pt idx="211">
                <c:v>-1.7699115044247882</c:v>
              </c:pt>
              <c:pt idx="212">
                <c:v>2.7027027027027093</c:v>
              </c:pt>
              <c:pt idx="213">
                <c:v>-0.87719298245613719</c:v>
              </c:pt>
              <c:pt idx="214">
                <c:v>0.8849557522123862</c:v>
              </c:pt>
              <c:pt idx="215">
                <c:v>0</c:v>
              </c:pt>
              <c:pt idx="216">
                <c:v>0</c:v>
              </c:pt>
              <c:pt idx="217">
                <c:v>-0.87719298245613719</c:v>
              </c:pt>
              <c:pt idx="218">
                <c:v>0</c:v>
              </c:pt>
              <c:pt idx="219">
                <c:v>-3.5398230088495604</c:v>
              </c:pt>
              <c:pt idx="220">
                <c:v>-1.8348623853211106</c:v>
              </c:pt>
              <c:pt idx="221">
                <c:v>3.7383177570093493</c:v>
              </c:pt>
              <c:pt idx="222">
                <c:v>0</c:v>
              </c:pt>
              <c:pt idx="223">
                <c:v>-1.8018018018017954</c:v>
              </c:pt>
              <c:pt idx="224">
                <c:v>-0.91743119266054718</c:v>
              </c:pt>
              <c:pt idx="225">
                <c:v>2.7777777777777679</c:v>
              </c:pt>
              <c:pt idx="226">
                <c:v>0</c:v>
              </c:pt>
              <c:pt idx="227">
                <c:v>0</c:v>
              </c:pt>
              <c:pt idx="228">
                <c:v>-1.8018018018017954</c:v>
              </c:pt>
              <c:pt idx="229">
                <c:v>-2.752293577981658</c:v>
              </c:pt>
              <c:pt idx="230">
                <c:v>-3.773584905660381</c:v>
              </c:pt>
              <c:pt idx="231">
                <c:v>0</c:v>
              </c:pt>
              <c:pt idx="232">
                <c:v>0.98039215686275905</c:v>
              </c:pt>
              <c:pt idx="233">
                <c:v>0.97087378640776345</c:v>
              </c:pt>
              <c:pt idx="234">
                <c:v>-1.9230769230769333</c:v>
              </c:pt>
              <c:pt idx="235">
                <c:v>-11.764705882352935</c:v>
              </c:pt>
              <c:pt idx="236">
                <c:v>3.333333333333341</c:v>
              </c:pt>
              <c:pt idx="237">
                <c:v>-1.6129032258064553</c:v>
              </c:pt>
              <c:pt idx="238">
                <c:v>3.8251366120218537</c:v>
              </c:pt>
              <c:pt idx="239">
                <c:v>3.1578947368421129</c:v>
              </c:pt>
              <c:pt idx="240">
                <c:v>-3.5714285714285858</c:v>
              </c:pt>
              <c:pt idx="241">
                <c:v>0.52910052910053662</c:v>
              </c:pt>
              <c:pt idx="242">
                <c:v>-2.6315789473684212</c:v>
              </c:pt>
              <c:pt idx="243">
                <c:v>3.243243243243251</c:v>
              </c:pt>
              <c:pt idx="244">
                <c:v>-1.0471204188481824</c:v>
              </c:pt>
              <c:pt idx="245">
                <c:v>0</c:v>
              </c:pt>
              <c:pt idx="246">
                <c:v>2.1164021164021278</c:v>
              </c:pt>
              <c:pt idx="247">
                <c:v>-0.51813471502591413</c:v>
              </c:pt>
              <c:pt idx="248">
                <c:v>0.52083333333334081</c:v>
              </c:pt>
              <c:pt idx="249">
                <c:v>7.7720207253886011</c:v>
              </c:pt>
              <c:pt idx="250">
                <c:v>-1.9230769230769333</c:v>
              </c:pt>
              <c:pt idx="251">
                <c:v>12.745098039215693</c:v>
              </c:pt>
              <c:pt idx="252">
                <c:v>-4.3478260869565215</c:v>
              </c:pt>
              <c:pt idx="253">
                <c:v>3.6363636363636398</c:v>
              </c:pt>
              <c:pt idx="254">
                <c:v>0</c:v>
              </c:pt>
              <c:pt idx="255">
                <c:v>0.87719298245613719</c:v>
              </c:pt>
              <c:pt idx="256">
                <c:v>-1.7391304347826024</c:v>
              </c:pt>
              <c:pt idx="257">
                <c:v>2.6548672566371585</c:v>
              </c:pt>
              <c:pt idx="258">
                <c:v>7.7586206896551753</c:v>
              </c:pt>
              <c:pt idx="259">
                <c:v>-3.2000000000000028</c:v>
              </c:pt>
              <c:pt idx="260">
                <c:v>3.3057851239669453</c:v>
              </c:pt>
              <c:pt idx="261">
                <c:v>-1.5999999999999943</c:v>
              </c:pt>
              <c:pt idx="262">
                <c:v>-2.4390243902439082</c:v>
              </c:pt>
              <c:pt idx="263">
                <c:v>0</c:v>
              </c:pt>
              <c:pt idx="264">
                <c:v>2.5000000000000058</c:v>
              </c:pt>
              <c:pt idx="265">
                <c:v>0.81300813008129791</c:v>
              </c:pt>
              <c:pt idx="266">
                <c:v>-1.6129032258064602</c:v>
              </c:pt>
              <c:pt idx="267">
                <c:v>4.9180327868852576</c:v>
              </c:pt>
              <c:pt idx="268">
                <c:v>-1.5625000000000082</c:v>
              </c:pt>
              <c:pt idx="269">
                <c:v>0</c:v>
              </c:pt>
              <c:pt idx="270">
                <c:v>-1.5873015873015817</c:v>
              </c:pt>
              <c:pt idx="271">
                <c:v>-0.80645161290322287</c:v>
              </c:pt>
              <c:pt idx="272">
                <c:v>-2.4390243902439082</c:v>
              </c:pt>
              <c:pt idx="273">
                <c:v>3.3333333333333361</c:v>
              </c:pt>
              <c:pt idx="274">
                <c:v>0.80645161290322287</c:v>
              </c:pt>
              <c:pt idx="275">
                <c:v>-0.79999999999999716</c:v>
              </c:pt>
              <c:pt idx="276">
                <c:v>0</c:v>
              </c:pt>
              <c:pt idx="277">
                <c:v>-5.6451612903225898</c:v>
              </c:pt>
              <c:pt idx="278">
                <c:v>0.85470085470086687</c:v>
              </c:pt>
              <c:pt idx="279">
                <c:v>-2.5423728813559379</c:v>
              </c:pt>
              <c:pt idx="280">
                <c:v>6.9565217391304408</c:v>
              </c:pt>
              <c:pt idx="281">
                <c:v>7.3170731707316952</c:v>
              </c:pt>
              <c:pt idx="282">
                <c:v>5.3030303030303116</c:v>
              </c:pt>
              <c:pt idx="283">
                <c:v>-1.4388489208633171</c:v>
              </c:pt>
              <c:pt idx="284">
                <c:v>2.9197080291970829</c:v>
              </c:pt>
              <c:pt idx="285">
                <c:v>-2.8368794326241162</c:v>
              </c:pt>
              <c:pt idx="286">
                <c:v>-0.72992700729926752</c:v>
              </c:pt>
              <c:pt idx="287">
                <c:v>0.73529411764705621</c:v>
              </c:pt>
              <c:pt idx="288">
                <c:v>1.4598540145985479</c:v>
              </c:pt>
              <c:pt idx="289">
                <c:v>-2.8776978417266212</c:v>
              </c:pt>
              <c:pt idx="290">
                <c:v>0</c:v>
              </c:pt>
              <c:pt idx="291">
                <c:v>-1.4814814814814763</c:v>
              </c:pt>
              <c:pt idx="292">
                <c:v>4.5112781954887193</c:v>
              </c:pt>
              <c:pt idx="293">
                <c:v>-1.4388489208633171</c:v>
              </c:pt>
              <c:pt idx="294">
                <c:v>7.2992700729927007</c:v>
              </c:pt>
              <c:pt idx="295">
                <c:v>-1.3605442176870701</c:v>
              </c:pt>
              <c:pt idx="296">
                <c:v>-0.68965517241379071</c:v>
              </c:pt>
              <c:pt idx="297">
                <c:v>1.388888888888884</c:v>
              </c:pt>
              <c:pt idx="298">
                <c:v>0</c:v>
              </c:pt>
              <c:pt idx="299">
                <c:v>-2.0547945205479379</c:v>
              </c:pt>
              <c:pt idx="300">
                <c:v>0</c:v>
              </c:pt>
              <c:pt idx="301">
                <c:v>0</c:v>
              </c:pt>
              <c:pt idx="302">
                <c:v>-0.69930069930070915</c:v>
              </c:pt>
              <c:pt idx="303">
                <c:v>-0.70422535211267356</c:v>
              </c:pt>
              <c:pt idx="304">
                <c:v>0</c:v>
              </c:pt>
              <c:pt idx="305">
                <c:v>0.70921985815602584</c:v>
              </c:pt>
              <c:pt idx="306">
                <c:v>0.70422535211268611</c:v>
              </c:pt>
              <c:pt idx="307">
                <c:v>-3.4965034965034962</c:v>
              </c:pt>
              <c:pt idx="308">
                <c:v>1.4492753623188352</c:v>
              </c:pt>
              <c:pt idx="309">
                <c:v>0</c:v>
              </c:pt>
              <c:pt idx="310">
                <c:v>-3.5714285714285716</c:v>
              </c:pt>
              <c:pt idx="311">
                <c:v>2.2222222222222276</c:v>
              </c:pt>
              <c:pt idx="312">
                <c:v>3.6231884057971011</c:v>
              </c:pt>
              <c:pt idx="313">
                <c:v>0</c:v>
              </c:pt>
              <c:pt idx="314">
                <c:v>-0.69930069930070915</c:v>
              </c:pt>
              <c:pt idx="315">
                <c:v>-2.1126760563380209</c:v>
              </c:pt>
              <c:pt idx="316">
                <c:v>-2.8776978417266212</c:v>
              </c:pt>
              <c:pt idx="317">
                <c:v>-2.2222222222222276</c:v>
              </c:pt>
              <c:pt idx="318">
                <c:v>0</c:v>
              </c:pt>
              <c:pt idx="319">
                <c:v>0.75757575757576834</c:v>
              </c:pt>
              <c:pt idx="320">
                <c:v>1.5037593984962352</c:v>
              </c:pt>
              <c:pt idx="321">
                <c:v>0</c:v>
              </c:pt>
              <c:pt idx="322">
                <c:v>-1.4814814814814763</c:v>
              </c:pt>
              <c:pt idx="323">
                <c:v>-1.5037593984962485</c:v>
              </c:pt>
              <c:pt idx="324">
                <c:v>-0.76335877862595147</c:v>
              </c:pt>
              <c:pt idx="325">
                <c:v>-3.0769230769230798</c:v>
              </c:pt>
              <c:pt idx="326">
                <c:v>-3.9682539682539684</c:v>
              </c:pt>
              <c:pt idx="327">
                <c:v>0.82644628099173267</c:v>
              </c:pt>
              <c:pt idx="328">
                <c:v>-4.9180327868852434</c:v>
              </c:pt>
              <c:pt idx="329">
                <c:v>-0.86206896551723833</c:v>
              </c:pt>
              <c:pt idx="330">
                <c:v>6.0869565217391246</c:v>
              </c:pt>
              <c:pt idx="331">
                <c:v>-0.81967213114753812</c:v>
              </c:pt>
              <c:pt idx="332">
                <c:v>0.82644628099173267</c:v>
              </c:pt>
              <c:pt idx="333">
                <c:v>1.6393442622950909</c:v>
              </c:pt>
              <c:pt idx="334">
                <c:v>-2.4193548387096833</c:v>
              </c:pt>
              <c:pt idx="335">
                <c:v>0</c:v>
              </c:pt>
              <c:pt idx="336">
                <c:v>0.82644628099173267</c:v>
              </c:pt>
              <c:pt idx="337">
                <c:v>0</c:v>
              </c:pt>
              <c:pt idx="338">
                <c:v>-1.6393442622950762</c:v>
              </c:pt>
              <c:pt idx="339">
                <c:v>-1.6666666666666607</c:v>
              </c:pt>
              <c:pt idx="340">
                <c:v>2.5423728813559232</c:v>
              </c:pt>
              <c:pt idx="341">
                <c:v>3.3057851239669453</c:v>
              </c:pt>
              <c:pt idx="342">
                <c:v>0.79999999999999716</c:v>
              </c:pt>
              <c:pt idx="343">
                <c:v>1.5873015873015959</c:v>
              </c:pt>
              <c:pt idx="344">
                <c:v>-0.7812500000000111</c:v>
              </c:pt>
              <c:pt idx="345">
                <c:v>0.78740157480316086</c:v>
              </c:pt>
              <c:pt idx="346">
                <c:v>-3.1250000000000027</c:v>
              </c:pt>
              <c:pt idx="347">
                <c:v>0</c:v>
              </c:pt>
              <c:pt idx="348">
                <c:v>0</c:v>
              </c:pt>
              <c:pt idx="349">
                <c:v>-0.80645161290322287</c:v>
              </c:pt>
              <c:pt idx="350">
                <c:v>0.81300813008129791</c:v>
              </c:pt>
              <c:pt idx="351">
                <c:v>2.4193548387096686</c:v>
              </c:pt>
              <c:pt idx="352">
                <c:v>-0.78740157480314688</c:v>
              </c:pt>
              <c:pt idx="353">
                <c:v>-0.79365079365079083</c:v>
              </c:pt>
              <c:pt idx="354">
                <c:v>5.5999999999999943</c:v>
              </c:pt>
              <c:pt idx="355">
                <c:v>-3.0303030303030196</c:v>
              </c:pt>
              <c:pt idx="356">
                <c:v>-1.5625000000000082</c:v>
              </c:pt>
              <c:pt idx="357">
                <c:v>-1.5873015873015817</c:v>
              </c:pt>
              <c:pt idx="358">
                <c:v>0.80645161290322287</c:v>
              </c:pt>
              <c:pt idx="359">
                <c:v>0</c:v>
              </c:pt>
              <c:pt idx="360">
                <c:v>-4</c:v>
              </c:pt>
              <c:pt idx="361">
                <c:v>2.5000000000000058</c:v>
              </c:pt>
              <c:pt idx="362">
                <c:v>-1.6260162601626102</c:v>
              </c:pt>
              <c:pt idx="363">
                <c:v>-1.6528925619834653</c:v>
              </c:pt>
              <c:pt idx="364">
                <c:v>2.5210084033613356</c:v>
              </c:pt>
              <c:pt idx="365">
                <c:v>-2.4590163934426146</c:v>
              </c:pt>
              <c:pt idx="366">
                <c:v>-5.8823529411764799</c:v>
              </c:pt>
              <c:pt idx="367">
                <c:v>0.89285714285715556</c:v>
              </c:pt>
              <c:pt idx="368">
                <c:v>0.8849557522123862</c:v>
              </c:pt>
              <c:pt idx="369">
                <c:v>6.1403508771929758</c:v>
              </c:pt>
              <c:pt idx="370">
                <c:v>-1.6528925619834653</c:v>
              </c:pt>
              <c:pt idx="371">
                <c:v>2.5210084033613356</c:v>
              </c:pt>
              <c:pt idx="372">
                <c:v>0</c:v>
              </c:pt>
              <c:pt idx="373">
                <c:v>-0.81967213114753812</c:v>
              </c:pt>
              <c:pt idx="374">
                <c:v>-1.6528925619834653</c:v>
              </c:pt>
              <c:pt idx="375">
                <c:v>0.84033613445377853</c:v>
              </c:pt>
              <c:pt idx="376">
                <c:v>0.83333333333333037</c:v>
              </c:pt>
              <c:pt idx="377">
                <c:v>-1.6528925619834653</c:v>
              </c:pt>
              <c:pt idx="378">
                <c:v>-0.84033613445377853</c:v>
              </c:pt>
              <c:pt idx="379">
                <c:v>-1.6949152542372972</c:v>
              </c:pt>
              <c:pt idx="380">
                <c:v>-2.5862068965517149</c:v>
              </c:pt>
              <c:pt idx="381">
                <c:v>-1.7699115044247882</c:v>
              </c:pt>
              <c:pt idx="382">
                <c:v>6.3063063063063165</c:v>
              </c:pt>
              <c:pt idx="383">
                <c:v>-2.5423728813559379</c:v>
              </c:pt>
              <c:pt idx="384">
                <c:v>-0.86956521739130122</c:v>
              </c:pt>
              <c:pt idx="385">
                <c:v>-0.87719298245613719</c:v>
              </c:pt>
              <c:pt idx="386">
                <c:v>0</c:v>
              </c:pt>
              <c:pt idx="387">
                <c:v>0.8849557522123862</c:v>
              </c:pt>
              <c:pt idx="388">
                <c:v>-0.87719298245613719</c:v>
              </c:pt>
              <c:pt idx="389">
                <c:v>1.7699115044247724</c:v>
              </c:pt>
              <c:pt idx="390">
                <c:v>-3.4782608695652204</c:v>
              </c:pt>
              <c:pt idx="391">
                <c:v>0</c:v>
              </c:pt>
              <c:pt idx="392">
                <c:v>0.90090090090089769</c:v>
              </c:pt>
              <c:pt idx="393">
                <c:v>0</c:v>
              </c:pt>
              <c:pt idx="394">
                <c:v>0</c:v>
              </c:pt>
              <c:pt idx="395">
                <c:v>2.678571428571435</c:v>
              </c:pt>
              <c:pt idx="396">
                <c:v>3.4782608695652204</c:v>
              </c:pt>
              <c:pt idx="397">
                <c:v>0.84033613445377853</c:v>
              </c:pt>
              <c:pt idx="398">
                <c:v>-2.5000000000000058</c:v>
              </c:pt>
              <c:pt idx="399">
                <c:v>3.4188034188034222</c:v>
              </c:pt>
              <c:pt idx="400">
                <c:v>-0.82644628099173267</c:v>
              </c:pt>
              <c:pt idx="401">
                <c:v>0.83333333333333037</c:v>
              </c:pt>
              <c:pt idx="402">
                <c:v>-1.6528925619834653</c:v>
              </c:pt>
              <c:pt idx="403">
                <c:v>0.84033613445377853</c:v>
              </c:pt>
              <c:pt idx="404">
                <c:v>-1.6666666666666607</c:v>
              </c:pt>
              <c:pt idx="405">
                <c:v>-1.6949152542372972</c:v>
              </c:pt>
              <c:pt idx="406">
                <c:v>-3.4482758620689689</c:v>
              </c:pt>
              <c:pt idx="407">
                <c:v>0.89285714285715556</c:v>
              </c:pt>
              <c:pt idx="408">
                <c:v>-0.88495575221240186</c:v>
              </c:pt>
              <c:pt idx="409">
                <c:v>1.7857142857142954</c:v>
              </c:pt>
              <c:pt idx="410">
                <c:v>-0.87719298245613719</c:v>
              </c:pt>
              <c:pt idx="411">
                <c:v>0.8849557522123862</c:v>
              </c:pt>
              <c:pt idx="412">
                <c:v>-0.87719298245613719</c:v>
              </c:pt>
              <c:pt idx="413">
                <c:v>0</c:v>
              </c:pt>
              <c:pt idx="414">
                <c:v>-0.88495575221240186</c:v>
              </c:pt>
              <c:pt idx="415">
                <c:v>-1.7857142857142796</c:v>
              </c:pt>
              <c:pt idx="416">
                <c:v>1.8181818181818117</c:v>
              </c:pt>
              <c:pt idx="417">
                <c:v>0</c:v>
              </c:pt>
              <c:pt idx="418">
                <c:v>-0.8928571428571398</c:v>
              </c:pt>
              <c:pt idx="419">
                <c:v>-0.90090090090089769</c:v>
              </c:pt>
              <c:pt idx="420">
                <c:v>1.8181818181818117</c:v>
              </c:pt>
              <c:pt idx="421">
                <c:v>-0.89285714285714002</c:v>
              </c:pt>
              <c:pt idx="422">
                <c:v>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505968"/>
        <c:axId val="-114495088"/>
      </c:scatterChart>
      <c:valAx>
        <c:axId val="-11450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495088"/>
        <c:crosses val="autoZero"/>
        <c:crossBetween val="midCat"/>
      </c:valAx>
      <c:valAx>
        <c:axId val="-11449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50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32</xdr:row>
      <xdr:rowOff>95250</xdr:rowOff>
    </xdr:from>
    <xdr:to>
      <xdr:col>17</xdr:col>
      <xdr:colOff>323850</xdr:colOff>
      <xdr:row>44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581025</xdr:colOff>
      <xdr:row>48</xdr:row>
      <xdr:rowOff>104775</xdr:rowOff>
    </xdr:from>
    <xdr:to>
      <xdr:col>17</xdr:col>
      <xdr:colOff>276225</xdr:colOff>
      <xdr:row>62</xdr:row>
      <xdr:rowOff>9524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</xdr:colOff>
      <xdr:row>65</xdr:row>
      <xdr:rowOff>28574</xdr:rowOff>
    </xdr:from>
    <xdr:to>
      <xdr:col>17</xdr:col>
      <xdr:colOff>323850</xdr:colOff>
      <xdr:row>79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82</xdr:row>
      <xdr:rowOff>0</xdr:rowOff>
    </xdr:from>
    <xdr:to>
      <xdr:col>17</xdr:col>
      <xdr:colOff>304800</xdr:colOff>
      <xdr:row>95</xdr:row>
      <xdr:rowOff>142875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47</xdr:row>
      <xdr:rowOff>0</xdr:rowOff>
    </xdr:from>
    <xdr:to>
      <xdr:col>12</xdr:col>
      <xdr:colOff>270622</xdr:colOff>
      <xdr:row>61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47</xdr:row>
      <xdr:rowOff>0</xdr:rowOff>
    </xdr:from>
    <xdr:to>
      <xdr:col>12</xdr:col>
      <xdr:colOff>276225</xdr:colOff>
      <xdr:row>62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866775</xdr:colOff>
      <xdr:row>46</xdr:row>
      <xdr:rowOff>85725</xdr:rowOff>
    </xdr:from>
    <xdr:to>
      <xdr:col>12</xdr:col>
      <xdr:colOff>276225</xdr:colOff>
      <xdr:row>65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128307</xdr:colOff>
      <xdr:row>9</xdr:row>
      <xdr:rowOff>48185</xdr:rowOff>
    </xdr:from>
    <xdr:to>
      <xdr:col>13</xdr:col>
      <xdr:colOff>130548</xdr:colOff>
      <xdr:row>24</xdr:row>
      <xdr:rowOff>57709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124383</xdr:colOff>
      <xdr:row>25</xdr:row>
      <xdr:rowOff>84095</xdr:rowOff>
    </xdr:from>
    <xdr:to>
      <xdr:col>13</xdr:col>
      <xdr:colOff>214845</xdr:colOff>
      <xdr:row>39</xdr:row>
      <xdr:rowOff>179345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112058</xdr:colOff>
      <xdr:row>41</xdr:row>
      <xdr:rowOff>38150</xdr:rowOff>
    </xdr:from>
    <xdr:to>
      <xdr:col>13</xdr:col>
      <xdr:colOff>288245</xdr:colOff>
      <xdr:row>56</xdr:row>
      <xdr:rowOff>9575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"/>
  <sheetViews>
    <sheetView tabSelected="1" workbookViewId="0">
      <selection activeCell="D16" sqref="D16"/>
    </sheetView>
  </sheetViews>
  <sheetFormatPr defaultRowHeight="15" x14ac:dyDescent="0.25"/>
  <cols>
    <col min="1" max="1" width="4.42578125" bestFit="1" customWidth="1"/>
    <col min="2" max="2" width="9.28515625" bestFit="1" customWidth="1"/>
    <col min="3" max="3" width="15.7109375" bestFit="1" customWidth="1"/>
    <col min="4" max="4" width="17.85546875" bestFit="1" customWidth="1"/>
    <col min="5" max="5" width="17" bestFit="1" customWidth="1"/>
    <col min="6" max="6" width="15.5703125" bestFit="1" customWidth="1"/>
    <col min="7" max="7" width="18.42578125" bestFit="1" customWidth="1"/>
    <col min="8" max="8" width="16" bestFit="1" customWidth="1"/>
    <col min="9" max="9" width="20.85546875" bestFit="1" customWidth="1"/>
    <col min="11" max="11" width="18.5703125" bestFit="1" customWidth="1"/>
  </cols>
  <sheetData>
    <row r="1" spans="1:19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ht="15.75" x14ac:dyDescent="0.25">
      <c r="A2" s="3">
        <v>1</v>
      </c>
      <c r="B2" s="4">
        <v>43832</v>
      </c>
      <c r="C2" s="5">
        <v>3.4090909090909092</v>
      </c>
      <c r="D2" s="6">
        <v>6.9364161849710939</v>
      </c>
      <c r="E2" s="6">
        <v>-1.7821782178217793</v>
      </c>
      <c r="F2" s="5">
        <v>1.01</v>
      </c>
      <c r="G2" s="5">
        <v>2.25</v>
      </c>
      <c r="H2" s="5">
        <v>-0.24</v>
      </c>
      <c r="I2" s="5">
        <v>0.79</v>
      </c>
      <c r="K2" t="s">
        <v>9</v>
      </c>
      <c r="S2" t="s">
        <v>10</v>
      </c>
    </row>
    <row r="3" spans="1:19" ht="15.75" x14ac:dyDescent="0.25">
      <c r="A3" s="7">
        <v>2</v>
      </c>
      <c r="B3" s="8">
        <v>43833</v>
      </c>
      <c r="C3" s="9">
        <v>2.197802197802198</v>
      </c>
      <c r="D3" s="10">
        <v>-0.54054054054054823</v>
      </c>
      <c r="E3" s="10">
        <v>1.8145161290322551</v>
      </c>
      <c r="F3" s="9">
        <v>-0.05</v>
      </c>
      <c r="G3" s="9">
        <v>0.91</v>
      </c>
      <c r="H3" s="9">
        <v>3.06</v>
      </c>
      <c r="I3" s="9">
        <v>1.48</v>
      </c>
      <c r="K3" t="s">
        <v>2</v>
      </c>
      <c r="L3" t="s">
        <v>11</v>
      </c>
    </row>
    <row r="4" spans="1:19" ht="15.75" x14ac:dyDescent="0.25">
      <c r="A4" s="7">
        <v>3</v>
      </c>
      <c r="B4" s="8">
        <v>43836</v>
      </c>
      <c r="C4" s="9">
        <v>1.075268817204301</v>
      </c>
      <c r="D4" s="10">
        <v>-3.26086956521738</v>
      </c>
      <c r="E4" s="10">
        <v>-1.7821782178217793</v>
      </c>
      <c r="F4" s="9">
        <v>-1.66</v>
      </c>
      <c r="G4" s="9">
        <v>-0.08</v>
      </c>
      <c r="H4" s="9">
        <v>0.35000000000000003</v>
      </c>
      <c r="I4" s="9">
        <v>0.92999999999999994</v>
      </c>
      <c r="K4" t="s">
        <v>3</v>
      </c>
      <c r="L4" t="s">
        <v>12</v>
      </c>
    </row>
    <row r="5" spans="1:19" ht="15.75" x14ac:dyDescent="0.25">
      <c r="A5" s="7">
        <v>4</v>
      </c>
      <c r="B5" s="8">
        <v>43837</v>
      </c>
      <c r="C5" s="9">
        <v>0.53191489361702127</v>
      </c>
      <c r="D5" s="10">
        <v>3.9325842696629172</v>
      </c>
      <c r="E5" s="10">
        <v>0.80645161290322653</v>
      </c>
      <c r="F5" s="9">
        <v>1.07</v>
      </c>
      <c r="G5" s="9">
        <v>0.63</v>
      </c>
      <c r="H5" s="9">
        <v>-0.89999999999999991</v>
      </c>
      <c r="I5" s="9">
        <v>0.51</v>
      </c>
      <c r="K5" t="s">
        <v>4</v>
      </c>
      <c r="L5" t="s">
        <v>13</v>
      </c>
    </row>
    <row r="6" spans="1:19" ht="15.75" x14ac:dyDescent="0.25">
      <c r="A6" s="7">
        <v>5</v>
      </c>
      <c r="B6" s="8">
        <v>43838</v>
      </c>
      <c r="C6" s="9">
        <v>-1.0582010582010581</v>
      </c>
      <c r="D6" s="10">
        <v>-4.3243243243243281</v>
      </c>
      <c r="E6" s="10">
        <v>-3.2000000000000028</v>
      </c>
      <c r="F6" s="9">
        <v>-1.64</v>
      </c>
      <c r="G6" s="9">
        <v>-1.6</v>
      </c>
      <c r="H6" s="9">
        <v>-4.93</v>
      </c>
      <c r="I6" s="9">
        <v>-1.1499999999999999</v>
      </c>
      <c r="K6" t="s">
        <v>5</v>
      </c>
      <c r="L6" t="s">
        <v>14</v>
      </c>
    </row>
    <row r="7" spans="1:19" ht="15.75" x14ac:dyDescent="0.25">
      <c r="A7" s="7">
        <v>6</v>
      </c>
      <c r="B7" s="8">
        <v>43839</v>
      </c>
      <c r="C7" s="9">
        <v>0.53475935828877008</v>
      </c>
      <c r="D7" s="10">
        <v>1.6949152542372923</v>
      </c>
      <c r="E7" s="10">
        <v>4.3388429752066111</v>
      </c>
      <c r="F7" s="9">
        <v>1.31</v>
      </c>
      <c r="G7" s="9">
        <v>1.3</v>
      </c>
      <c r="H7" s="9">
        <v>-0.08</v>
      </c>
      <c r="I7" s="9">
        <v>-0.22</v>
      </c>
      <c r="K7" t="s">
        <v>6</v>
      </c>
      <c r="L7" t="s">
        <v>15</v>
      </c>
    </row>
    <row r="8" spans="1:19" ht="15.75" x14ac:dyDescent="0.25">
      <c r="A8" s="7">
        <v>7</v>
      </c>
      <c r="B8" s="8">
        <v>43840</v>
      </c>
      <c r="C8" s="9">
        <v>-1.0638297872340425</v>
      </c>
      <c r="D8" s="10">
        <v>-3.333333333333341</v>
      </c>
      <c r="E8" s="10">
        <v>7.9207920792079278</v>
      </c>
      <c r="F8" s="9">
        <v>0.06</v>
      </c>
      <c r="G8" s="9">
        <v>7.0000000000000007E-2</v>
      </c>
      <c r="H8" s="9">
        <v>-0.86999999999999988</v>
      </c>
      <c r="I8" s="9">
        <v>0.63</v>
      </c>
      <c r="K8" t="s">
        <v>7</v>
      </c>
      <c r="L8" t="s">
        <v>16</v>
      </c>
    </row>
    <row r="9" spans="1:19" ht="15.75" x14ac:dyDescent="0.25">
      <c r="A9" s="7">
        <v>8</v>
      </c>
      <c r="B9" s="8">
        <v>43843</v>
      </c>
      <c r="C9" s="9">
        <v>0</v>
      </c>
      <c r="D9" s="10">
        <v>-4.5977011494252711</v>
      </c>
      <c r="E9" s="10">
        <v>3.6697247706422051</v>
      </c>
      <c r="F9" s="9">
        <v>0.35</v>
      </c>
      <c r="G9" s="9">
        <v>1.24</v>
      </c>
      <c r="H9" s="9">
        <v>-1.63</v>
      </c>
      <c r="I9" s="9">
        <v>-0.89999999999999991</v>
      </c>
      <c r="K9" t="s">
        <v>8</v>
      </c>
      <c r="L9" t="s">
        <v>17</v>
      </c>
    </row>
    <row r="10" spans="1:19" ht="15.75" x14ac:dyDescent="0.25">
      <c r="A10" s="7">
        <v>9</v>
      </c>
      <c r="B10" s="8">
        <v>43844</v>
      </c>
      <c r="C10" s="9">
        <v>-1.075268817204301</v>
      </c>
      <c r="D10" s="10">
        <v>-4.2168674698795243</v>
      </c>
      <c r="E10" s="10">
        <v>-1.7699115044247882</v>
      </c>
      <c r="F10" s="9">
        <v>0.05</v>
      </c>
      <c r="G10" s="9">
        <v>0.03</v>
      </c>
      <c r="H10" s="9">
        <v>0.26</v>
      </c>
      <c r="I10" s="9">
        <v>-0.12</v>
      </c>
    </row>
    <row r="11" spans="1:19" ht="15.75" x14ac:dyDescent="0.25">
      <c r="A11" s="7">
        <v>10</v>
      </c>
      <c r="B11" s="8">
        <v>43845</v>
      </c>
      <c r="C11" s="9">
        <v>-1.0869565217391304</v>
      </c>
      <c r="D11" s="10">
        <v>-1.8867924528301931</v>
      </c>
      <c r="E11" s="10">
        <v>0.90090090090089769</v>
      </c>
      <c r="F11" s="9">
        <v>-0.37</v>
      </c>
      <c r="G11" s="9">
        <v>-1.4</v>
      </c>
      <c r="H11" s="9">
        <v>-0.72</v>
      </c>
      <c r="I11" s="9">
        <v>0.63</v>
      </c>
    </row>
    <row r="12" spans="1:19" ht="15.75" x14ac:dyDescent="0.25">
      <c r="A12" s="7">
        <v>11</v>
      </c>
      <c r="B12" s="8">
        <v>43846</v>
      </c>
      <c r="C12" s="9">
        <v>1.098901098901099</v>
      </c>
      <c r="D12" s="10">
        <v>-3.846153846153844</v>
      </c>
      <c r="E12" s="10">
        <v>0.89285714285715556</v>
      </c>
      <c r="F12" s="9">
        <v>0.94</v>
      </c>
      <c r="G12" s="9">
        <v>1.32</v>
      </c>
      <c r="H12" s="9">
        <v>1.23</v>
      </c>
      <c r="I12" s="9">
        <v>-0.22</v>
      </c>
    </row>
    <row r="13" spans="1:19" ht="15.75" x14ac:dyDescent="0.25">
      <c r="A13" s="7">
        <v>12</v>
      </c>
      <c r="B13" s="8">
        <v>43847</v>
      </c>
      <c r="C13" s="9">
        <v>0</v>
      </c>
      <c r="D13" s="10">
        <v>1.3333333333333286</v>
      </c>
      <c r="E13" s="10">
        <v>1.7699115044247724</v>
      </c>
      <c r="F13" s="9">
        <v>0.28999999999999998</v>
      </c>
      <c r="G13" s="9">
        <v>-0.37</v>
      </c>
      <c r="H13" s="9">
        <v>0.03</v>
      </c>
      <c r="I13" s="9">
        <v>0.24</v>
      </c>
    </row>
    <row r="14" spans="1:19" ht="15.75" x14ac:dyDescent="0.25">
      <c r="A14" s="7">
        <v>13</v>
      </c>
      <c r="B14" s="8">
        <v>43850</v>
      </c>
      <c r="C14" s="9">
        <v>0.54347826086956519</v>
      </c>
      <c r="D14" s="10">
        <v>-3.2894736842105265</v>
      </c>
      <c r="E14" s="10">
        <v>-3.4782608695652204</v>
      </c>
      <c r="F14" s="9">
        <v>-0.71</v>
      </c>
      <c r="G14" s="9">
        <v>0.39</v>
      </c>
      <c r="H14" s="9">
        <v>-0.91</v>
      </c>
      <c r="I14" s="9">
        <v>0.32</v>
      </c>
    </row>
    <row r="15" spans="1:19" ht="15.75" x14ac:dyDescent="0.25">
      <c r="A15" s="7">
        <v>14</v>
      </c>
      <c r="B15" s="8">
        <v>43851</v>
      </c>
      <c r="C15" s="9">
        <v>0.54054054054054057</v>
      </c>
      <c r="D15" s="10">
        <v>-1.3605442176870701</v>
      </c>
      <c r="E15" s="10">
        <v>-4.5045045045045047</v>
      </c>
      <c r="F15" s="9">
        <v>-0.89</v>
      </c>
      <c r="G15" s="9">
        <v>-0.28999999999999998</v>
      </c>
      <c r="H15" s="9">
        <v>-0.66</v>
      </c>
      <c r="I15" s="9">
        <v>-0.22999999999999998</v>
      </c>
    </row>
    <row r="16" spans="1:19" ht="15.75" x14ac:dyDescent="0.25">
      <c r="A16" s="7">
        <v>15</v>
      </c>
      <c r="B16" s="8">
        <v>43852</v>
      </c>
      <c r="C16" s="9">
        <v>-0.5376344086021505</v>
      </c>
      <c r="D16" s="10">
        <v>-4.1379310344827562</v>
      </c>
      <c r="E16" s="10">
        <v>0.94339622641509102</v>
      </c>
      <c r="F16" s="9">
        <v>-0.02</v>
      </c>
      <c r="G16" s="9">
        <v>-0.21</v>
      </c>
      <c r="H16" s="9">
        <v>-2.74</v>
      </c>
      <c r="I16" s="9">
        <v>0.06</v>
      </c>
    </row>
    <row r="17" spans="1:9" ht="15.75" x14ac:dyDescent="0.25">
      <c r="A17" s="7">
        <v>16</v>
      </c>
      <c r="B17" s="8">
        <v>43853</v>
      </c>
      <c r="C17" s="9">
        <v>-1.0810810810810811</v>
      </c>
      <c r="D17" s="10">
        <v>-2.8776978417266212</v>
      </c>
      <c r="E17" s="10">
        <v>-3.7383177570093329</v>
      </c>
      <c r="F17" s="9">
        <v>-0.06</v>
      </c>
      <c r="G17" s="9">
        <v>-0.71</v>
      </c>
      <c r="H17" s="9">
        <v>-2.0299999999999998</v>
      </c>
      <c r="I17" s="9">
        <v>0.27999999999999997</v>
      </c>
    </row>
    <row r="18" spans="1:9" ht="15.75" x14ac:dyDescent="0.25">
      <c r="A18" s="7">
        <v>17</v>
      </c>
      <c r="B18" s="8">
        <v>43854</v>
      </c>
      <c r="C18" s="9">
        <v>-1.0928961748633881</v>
      </c>
      <c r="D18" s="10">
        <v>-1.4814814814814763</v>
      </c>
      <c r="E18" s="10">
        <v>0.97087378640776345</v>
      </c>
      <c r="F18" s="9">
        <v>-0.26</v>
      </c>
      <c r="G18" s="9">
        <v>-1.06</v>
      </c>
      <c r="H18" s="9">
        <v>-2.52</v>
      </c>
      <c r="I18" s="9">
        <v>0.47000000000000003</v>
      </c>
    </row>
    <row r="19" spans="1:9" ht="15.75" x14ac:dyDescent="0.25">
      <c r="A19" s="7">
        <v>18</v>
      </c>
      <c r="B19" s="8">
        <v>43857</v>
      </c>
      <c r="C19" s="9">
        <v>-3.867403314917127</v>
      </c>
      <c r="D19" s="10">
        <v>-7.518796992481203</v>
      </c>
      <c r="E19" s="10">
        <v>-1.9230769230769333</v>
      </c>
      <c r="F19" s="9">
        <v>-2.89</v>
      </c>
      <c r="G19" s="9">
        <v>-3.37</v>
      </c>
      <c r="H19" s="9">
        <v>-1.94</v>
      </c>
      <c r="I19" s="9">
        <v>0.72</v>
      </c>
    </row>
    <row r="20" spans="1:9" ht="15.75" x14ac:dyDescent="0.25">
      <c r="A20" s="7">
        <v>19</v>
      </c>
      <c r="B20" s="8">
        <v>43858</v>
      </c>
      <c r="C20" s="9">
        <v>0.57471264367816088</v>
      </c>
      <c r="D20" s="10">
        <v>4.0650406504065035</v>
      </c>
      <c r="E20" s="10">
        <v>-0.98039215686274173</v>
      </c>
      <c r="F20" s="9">
        <v>-0.71</v>
      </c>
      <c r="G20" s="9">
        <v>-0.44</v>
      </c>
      <c r="H20" s="9">
        <v>0.64</v>
      </c>
      <c r="I20" s="9">
        <v>-1</v>
      </c>
    </row>
    <row r="21" spans="1:9" ht="15.75" x14ac:dyDescent="0.25">
      <c r="A21" s="7">
        <v>20</v>
      </c>
      <c r="B21" s="8">
        <v>43859</v>
      </c>
      <c r="C21" s="9">
        <v>-0.5714285714285714</v>
      </c>
      <c r="D21" s="10">
        <v>5.4687499999999938</v>
      </c>
      <c r="E21" s="10">
        <v>1.9801980198019908</v>
      </c>
      <c r="F21" s="9">
        <v>0.75</v>
      </c>
      <c r="G21" s="9">
        <v>1.07</v>
      </c>
      <c r="H21" s="9">
        <v>-0.27999999999999997</v>
      </c>
      <c r="I21" s="9">
        <v>0.69</v>
      </c>
    </row>
    <row r="22" spans="1:9" ht="15.75" x14ac:dyDescent="0.25">
      <c r="A22" s="7">
        <v>21</v>
      </c>
      <c r="B22" s="8">
        <v>43860</v>
      </c>
      <c r="C22" s="9">
        <v>0</v>
      </c>
      <c r="D22" s="10">
        <v>-0.74074074074073815</v>
      </c>
      <c r="E22" s="10">
        <v>-0.97087378640778077</v>
      </c>
      <c r="F22" s="9">
        <v>-0.04</v>
      </c>
      <c r="G22" s="9">
        <v>-0.3</v>
      </c>
      <c r="H22" s="9">
        <v>-2.23</v>
      </c>
      <c r="I22" s="9">
        <v>-0.18</v>
      </c>
    </row>
    <row r="23" spans="1:9" ht="15.75" x14ac:dyDescent="0.25">
      <c r="A23" s="7">
        <v>22</v>
      </c>
      <c r="B23" s="8">
        <v>43861</v>
      </c>
      <c r="C23" s="9">
        <v>-0.57471264367816088</v>
      </c>
      <c r="D23" s="10">
        <v>0.74626865671641529</v>
      </c>
      <c r="E23" s="10">
        <v>-2.3529411764705732</v>
      </c>
      <c r="F23" s="9">
        <v>-0.65</v>
      </c>
      <c r="G23" s="9">
        <v>-1.42</v>
      </c>
      <c r="H23" s="9">
        <v>-1.1100000000000001</v>
      </c>
      <c r="I23" s="9">
        <v>1.01</v>
      </c>
    </row>
    <row r="24" spans="1:9" ht="15.75" x14ac:dyDescent="0.25">
      <c r="A24" s="7">
        <v>23</v>
      </c>
      <c r="B24" s="8">
        <v>43864</v>
      </c>
      <c r="C24" s="9">
        <v>-1.1560693641618498</v>
      </c>
      <c r="D24" s="10">
        <v>-1.4814814814814763</v>
      </c>
      <c r="E24" s="10">
        <v>-2.0080321285140665</v>
      </c>
      <c r="F24" s="9">
        <v>-1.19</v>
      </c>
      <c r="G24" s="9">
        <v>-0.86</v>
      </c>
      <c r="H24" s="9">
        <v>-2.81</v>
      </c>
      <c r="I24" s="9">
        <v>-0.86999999999999988</v>
      </c>
    </row>
    <row r="25" spans="1:9" ht="15.75" x14ac:dyDescent="0.25">
      <c r="A25" s="7">
        <v>24</v>
      </c>
      <c r="B25" s="8">
        <v>43865</v>
      </c>
      <c r="C25" s="9">
        <v>0.58479532163742687</v>
      </c>
      <c r="D25" s="10">
        <v>3.7593984962406015</v>
      </c>
      <c r="E25" s="10">
        <v>2.0491803278688634</v>
      </c>
      <c r="F25" s="9">
        <v>1.56</v>
      </c>
      <c r="G25" s="9">
        <v>1.37</v>
      </c>
      <c r="H25" s="9">
        <v>-1</v>
      </c>
      <c r="I25" s="9">
        <v>-1.51</v>
      </c>
    </row>
    <row r="26" spans="1:9" ht="15.75" x14ac:dyDescent="0.25">
      <c r="A26" s="7">
        <v>25</v>
      </c>
      <c r="B26" s="8">
        <v>43866</v>
      </c>
      <c r="C26" s="9">
        <v>0.58139534883720934</v>
      </c>
      <c r="D26" s="10">
        <v>0</v>
      </c>
      <c r="E26" s="10">
        <v>3.4136546184738941</v>
      </c>
      <c r="F26" s="9">
        <v>0.97</v>
      </c>
      <c r="G26" s="9">
        <v>0.21</v>
      </c>
      <c r="H26" s="9">
        <v>2.2999999999999998</v>
      </c>
      <c r="I26" s="9">
        <v>0.27</v>
      </c>
    </row>
    <row r="27" spans="1:9" ht="15.75" x14ac:dyDescent="0.25">
      <c r="A27" s="7">
        <v>26</v>
      </c>
      <c r="B27" s="8">
        <v>43867</v>
      </c>
      <c r="C27" s="9">
        <v>1.1560693641618498</v>
      </c>
      <c r="D27" s="10">
        <v>2.8985507246376705</v>
      </c>
      <c r="E27" s="10">
        <v>-1.9417475728155442</v>
      </c>
      <c r="F27" s="9">
        <v>0.11</v>
      </c>
      <c r="G27" s="9">
        <v>-0.55000000000000004</v>
      </c>
      <c r="H27" s="9">
        <v>0.38999999999999996</v>
      </c>
      <c r="I27" s="9">
        <v>0.65</v>
      </c>
    </row>
    <row r="28" spans="1:9" ht="15.75" x14ac:dyDescent="0.25">
      <c r="A28" s="7">
        <v>27</v>
      </c>
      <c r="B28" s="8">
        <v>43868</v>
      </c>
      <c r="C28" s="9">
        <v>-0.5714285714285714</v>
      </c>
      <c r="D28" s="10">
        <v>3.5211267605633805</v>
      </c>
      <c r="E28" s="10">
        <v>0.99009900990098665</v>
      </c>
      <c r="F28" s="9">
        <v>-0.04</v>
      </c>
      <c r="G28" s="9">
        <v>0.14000000000000001</v>
      </c>
      <c r="H28" s="9">
        <v>-1.24</v>
      </c>
      <c r="I28" s="9">
        <v>0.21</v>
      </c>
    </row>
    <row r="29" spans="1:9" ht="15.75" x14ac:dyDescent="0.25">
      <c r="A29" s="7">
        <v>28</v>
      </c>
      <c r="B29" s="8">
        <v>43872</v>
      </c>
      <c r="C29" s="9">
        <v>-1.1494252873563218</v>
      </c>
      <c r="D29" s="10">
        <v>-4.0816326530612219</v>
      </c>
      <c r="E29" s="10">
        <v>-1.9607843137254835</v>
      </c>
      <c r="F29" s="9">
        <v>-0.74</v>
      </c>
      <c r="G29" s="9">
        <v>-0.49</v>
      </c>
      <c r="H29" s="9">
        <v>0.75</v>
      </c>
      <c r="I29" s="9">
        <v>-0.28999999999999998</v>
      </c>
    </row>
    <row r="30" spans="1:9" ht="15.75" x14ac:dyDescent="0.25">
      <c r="A30" s="7">
        <v>29</v>
      </c>
      <c r="B30" s="8">
        <v>43873</v>
      </c>
      <c r="C30" s="9">
        <v>0.58139534883720934</v>
      </c>
      <c r="D30" s="10">
        <v>4.9645390070922071</v>
      </c>
      <c r="E30" s="10">
        <v>5</v>
      </c>
      <c r="F30" s="9">
        <v>1.04</v>
      </c>
      <c r="G30" s="9">
        <v>1.25</v>
      </c>
      <c r="H30" s="9">
        <v>2.46</v>
      </c>
      <c r="I30" s="9">
        <v>-0.13</v>
      </c>
    </row>
    <row r="31" spans="1:9" ht="15.75" x14ac:dyDescent="0.25">
      <c r="A31" s="7">
        <v>30</v>
      </c>
      <c r="B31" s="8">
        <v>43874</v>
      </c>
      <c r="C31" s="9">
        <v>-0.5780346820809249</v>
      </c>
      <c r="D31" s="10">
        <v>-1.3513513513513584</v>
      </c>
      <c r="E31" s="10">
        <v>1.904761904761898</v>
      </c>
      <c r="F31" s="9">
        <v>-0.46</v>
      </c>
      <c r="G31" s="9">
        <v>-1.03</v>
      </c>
      <c r="H31" s="9">
        <v>0.49</v>
      </c>
      <c r="I31" s="9">
        <v>0.69</v>
      </c>
    </row>
    <row r="32" spans="1:9" ht="15.75" x14ac:dyDescent="0.25">
      <c r="A32" s="7">
        <v>31</v>
      </c>
      <c r="B32" s="8">
        <v>43875</v>
      </c>
      <c r="C32" s="9">
        <v>0</v>
      </c>
      <c r="D32" s="10">
        <v>0</v>
      </c>
      <c r="E32" s="10">
        <v>0</v>
      </c>
      <c r="F32" s="9">
        <v>-0.42</v>
      </c>
      <c r="G32" s="9">
        <v>-0.92</v>
      </c>
      <c r="H32" s="9">
        <v>1.23</v>
      </c>
      <c r="I32" s="9">
        <v>0.52</v>
      </c>
    </row>
    <row r="33" spans="1:9" ht="15.75" x14ac:dyDescent="0.25">
      <c r="A33" s="7">
        <v>32</v>
      </c>
      <c r="B33" s="8">
        <v>43878</v>
      </c>
      <c r="C33" s="9">
        <v>0</v>
      </c>
      <c r="D33" s="10">
        <v>1.3698630136986374</v>
      </c>
      <c r="E33" s="10">
        <v>-0.93457943925233322</v>
      </c>
      <c r="F33" s="9">
        <v>0.06</v>
      </c>
      <c r="G33" s="9">
        <v>0.45</v>
      </c>
      <c r="H33" s="9">
        <v>-0.31</v>
      </c>
      <c r="I33" s="9">
        <v>-0.22</v>
      </c>
    </row>
    <row r="34" spans="1:9" ht="15.75" x14ac:dyDescent="0.25">
      <c r="A34" s="7">
        <v>33</v>
      </c>
      <c r="B34" s="8">
        <v>43879</v>
      </c>
      <c r="C34" s="9">
        <v>-0.58139534883720934</v>
      </c>
      <c r="D34" s="10">
        <v>-4.7297297297297369</v>
      </c>
      <c r="E34" s="10">
        <v>3.773584905660381</v>
      </c>
      <c r="F34" s="9">
        <v>-0.89</v>
      </c>
      <c r="G34" s="9">
        <v>-0.67</v>
      </c>
      <c r="H34" s="9">
        <v>-0.28999999999999998</v>
      </c>
      <c r="I34" s="9">
        <v>1.32</v>
      </c>
    </row>
    <row r="35" spans="1:9" ht="15.75" x14ac:dyDescent="0.25">
      <c r="A35" s="7">
        <v>34</v>
      </c>
      <c r="B35" s="8">
        <v>43880</v>
      </c>
      <c r="C35" s="9">
        <v>2.9239766081871346</v>
      </c>
      <c r="D35" s="10">
        <v>-0.70921985815602584</v>
      </c>
      <c r="E35" s="10">
        <v>-5.4545454545454515</v>
      </c>
      <c r="F35" s="9">
        <v>-0.54</v>
      </c>
      <c r="G35" s="9">
        <v>-0.36</v>
      </c>
      <c r="H35" s="9">
        <v>2.3800000000000003</v>
      </c>
      <c r="I35" s="9">
        <v>0.6</v>
      </c>
    </row>
    <row r="36" spans="1:9" ht="15.75" x14ac:dyDescent="0.25">
      <c r="A36" s="7">
        <v>35</v>
      </c>
      <c r="B36" s="8">
        <v>43881</v>
      </c>
      <c r="C36" s="9">
        <v>1.7045454545454546</v>
      </c>
      <c r="D36" s="10">
        <v>0</v>
      </c>
      <c r="E36" s="10">
        <v>-1.9230769230769333</v>
      </c>
      <c r="F36" s="9">
        <v>-0.95</v>
      </c>
      <c r="G36" s="9">
        <v>0.69</v>
      </c>
      <c r="H36" s="9">
        <v>0.91999999999999993</v>
      </c>
      <c r="I36" s="9">
        <v>0.5</v>
      </c>
    </row>
    <row r="37" spans="1:9" ht="15.75" x14ac:dyDescent="0.25">
      <c r="A37" s="7">
        <v>36</v>
      </c>
      <c r="B37" s="8">
        <v>43882</v>
      </c>
      <c r="C37" s="9">
        <v>-0.55865921787709494</v>
      </c>
      <c r="D37" s="10">
        <v>-0.71428571428571175</v>
      </c>
      <c r="E37" s="10">
        <v>0</v>
      </c>
      <c r="F37" s="9">
        <v>0.26</v>
      </c>
      <c r="G37" s="9">
        <v>-0.12</v>
      </c>
      <c r="H37" s="9">
        <v>-0.74</v>
      </c>
      <c r="I37" s="9">
        <v>1.48</v>
      </c>
    </row>
    <row r="38" spans="1:9" ht="15.75" x14ac:dyDescent="0.25">
      <c r="A38" s="7">
        <v>37</v>
      </c>
      <c r="B38" s="8">
        <v>43885</v>
      </c>
      <c r="C38" s="9">
        <v>-3.9325842696629212</v>
      </c>
      <c r="D38" s="10">
        <v>-7.9136690647481993</v>
      </c>
      <c r="E38" s="10">
        <v>-4.7058823529411633</v>
      </c>
      <c r="F38" s="9">
        <v>-3.98</v>
      </c>
      <c r="G38" s="9">
        <v>-3.48</v>
      </c>
      <c r="H38" s="9">
        <v>-3.65</v>
      </c>
      <c r="I38" s="9">
        <v>1.04</v>
      </c>
    </row>
    <row r="39" spans="1:9" ht="15.75" x14ac:dyDescent="0.25">
      <c r="A39" s="7">
        <v>38</v>
      </c>
      <c r="B39" s="8">
        <v>43886</v>
      </c>
      <c r="C39" s="9">
        <v>-0.58479532163742687</v>
      </c>
      <c r="D39" s="10">
        <v>1.5624999999999944</v>
      </c>
      <c r="E39" s="10">
        <v>-0.82304526748971263</v>
      </c>
      <c r="F39" s="9">
        <v>0.25</v>
      </c>
      <c r="G39" s="9">
        <v>-0.08</v>
      </c>
      <c r="H39" s="9">
        <v>-2.97</v>
      </c>
      <c r="I39" s="9">
        <v>-1.53</v>
      </c>
    </row>
    <row r="40" spans="1:9" ht="15.75" x14ac:dyDescent="0.25">
      <c r="A40" s="7">
        <v>39</v>
      </c>
      <c r="B40" s="8">
        <v>43887</v>
      </c>
      <c r="C40" s="9">
        <v>-2.3529411764705883</v>
      </c>
      <c r="D40" s="10">
        <v>-5.3846153846153788</v>
      </c>
      <c r="E40" s="10">
        <v>1.2448132780082906</v>
      </c>
      <c r="F40" s="9">
        <v>-5.05</v>
      </c>
      <c r="G40" s="9">
        <v>-4.17</v>
      </c>
      <c r="H40" s="9">
        <v>-2.34</v>
      </c>
      <c r="I40" s="9">
        <v>0.27</v>
      </c>
    </row>
    <row r="41" spans="1:9" ht="15.75" x14ac:dyDescent="0.25">
      <c r="A41" s="7">
        <v>40</v>
      </c>
      <c r="B41" s="8">
        <v>43888</v>
      </c>
      <c r="C41" s="9">
        <v>0.60240963855421692</v>
      </c>
      <c r="D41" s="10">
        <v>1.6260162601625958</v>
      </c>
      <c r="E41" s="10">
        <v>4.50819672131147</v>
      </c>
      <c r="F41" s="9">
        <v>2.1</v>
      </c>
      <c r="G41" s="9">
        <v>0.75</v>
      </c>
      <c r="H41" s="9">
        <v>-3.37</v>
      </c>
      <c r="I41" s="9">
        <v>0.13999999999999999</v>
      </c>
    </row>
    <row r="42" spans="1:9" ht="15.75" x14ac:dyDescent="0.25">
      <c r="A42" s="7">
        <v>41</v>
      </c>
      <c r="B42" s="8">
        <v>43889</v>
      </c>
      <c r="C42" s="9">
        <v>-6.5868263473053892</v>
      </c>
      <c r="D42" s="10">
        <v>-4</v>
      </c>
      <c r="E42" s="10">
        <v>-1.9607843137254835</v>
      </c>
      <c r="F42" s="9">
        <v>-3.91</v>
      </c>
      <c r="G42" s="9">
        <v>-5.99</v>
      </c>
      <c r="H42" s="9">
        <v>-4.95</v>
      </c>
      <c r="I42" s="9">
        <v>-3.4799999999999995</v>
      </c>
    </row>
    <row r="43" spans="1:9" ht="15.75" x14ac:dyDescent="0.25">
      <c r="A43" s="7">
        <v>42</v>
      </c>
      <c r="B43" s="8">
        <v>43892</v>
      </c>
      <c r="C43" s="9">
        <v>0.64102564102564108</v>
      </c>
      <c r="D43" s="10">
        <v>-2.5000000000000058</v>
      </c>
      <c r="E43" s="10">
        <v>0.99999999999999645</v>
      </c>
      <c r="F43" s="9">
        <v>-0.36</v>
      </c>
      <c r="G43" s="9">
        <v>-0.77</v>
      </c>
      <c r="H43" s="9">
        <v>4.45</v>
      </c>
      <c r="I43" s="9">
        <v>0.36</v>
      </c>
    </row>
    <row r="44" spans="1:9" ht="15.75" x14ac:dyDescent="0.25">
      <c r="A44" s="7">
        <v>43</v>
      </c>
      <c r="B44" s="8">
        <v>43893</v>
      </c>
      <c r="C44" s="9">
        <v>3.8216560509554141</v>
      </c>
      <c r="D44" s="10">
        <v>5.9829059829059927</v>
      </c>
      <c r="E44" s="10">
        <v>1.9801980198019908</v>
      </c>
      <c r="F44" s="9">
        <v>2.94</v>
      </c>
      <c r="G44" s="9">
        <v>3.96</v>
      </c>
      <c r="H44" s="9">
        <v>0.91999999999999993</v>
      </c>
      <c r="I44" s="9">
        <v>3.08</v>
      </c>
    </row>
    <row r="45" spans="1:9" ht="15.75" x14ac:dyDescent="0.25">
      <c r="A45" s="7">
        <v>44</v>
      </c>
      <c r="B45" s="8">
        <v>43894</v>
      </c>
      <c r="C45" s="9">
        <v>-3.0674846625766872</v>
      </c>
      <c r="D45" s="10">
        <v>-1.6129032258064602</v>
      </c>
      <c r="E45" s="10">
        <v>2.9126213592232904</v>
      </c>
      <c r="F45" s="9">
        <v>0.26</v>
      </c>
      <c r="G45" s="9">
        <v>-0.73</v>
      </c>
      <c r="H45" s="9">
        <v>-0.85000000000000009</v>
      </c>
      <c r="I45" s="9">
        <v>-0.25</v>
      </c>
    </row>
    <row r="46" spans="1:9" ht="15.75" x14ac:dyDescent="0.25">
      <c r="A46" s="7">
        <v>45</v>
      </c>
      <c r="B46" s="8">
        <v>43895</v>
      </c>
      <c r="C46" s="9">
        <v>-1.2658227848101267</v>
      </c>
      <c r="D46" s="10">
        <v>2.4590163934426288</v>
      </c>
      <c r="E46" s="10">
        <v>-0.94339622641509102</v>
      </c>
      <c r="F46" s="9">
        <v>0.89</v>
      </c>
      <c r="G46" s="9">
        <v>0.49</v>
      </c>
      <c r="H46" s="9">
        <v>-1.8800000000000001</v>
      </c>
      <c r="I46" s="9">
        <v>2.13</v>
      </c>
    </row>
    <row r="47" spans="1:9" ht="15.75" x14ac:dyDescent="0.25">
      <c r="A47" s="7">
        <v>46</v>
      </c>
      <c r="B47" s="8">
        <v>43896</v>
      </c>
      <c r="C47" s="9">
        <v>-3.8461538461538463</v>
      </c>
      <c r="D47" s="10">
        <v>-4.7999999999999972</v>
      </c>
      <c r="E47" s="10">
        <v>-1.904761904761898</v>
      </c>
      <c r="F47" s="9">
        <v>-1.89</v>
      </c>
      <c r="G47" s="9">
        <v>-2.92</v>
      </c>
      <c r="H47" s="9">
        <v>-10.07</v>
      </c>
      <c r="I47" s="9">
        <v>0.21</v>
      </c>
    </row>
    <row r="48" spans="1:9" ht="15.75" x14ac:dyDescent="0.25">
      <c r="A48" s="7">
        <v>47</v>
      </c>
      <c r="B48" s="8">
        <v>43899</v>
      </c>
      <c r="C48" s="9">
        <v>-25.333333333333332</v>
      </c>
      <c r="D48" s="10">
        <v>-17.983193277310928</v>
      </c>
      <c r="E48" s="10">
        <v>-4.4660194174757359</v>
      </c>
      <c r="F48" s="9">
        <v>-7.96</v>
      </c>
      <c r="G48" s="9">
        <v>-16.03</v>
      </c>
      <c r="H48" s="9">
        <v>-24.59</v>
      </c>
      <c r="I48" s="9">
        <v>0.33999999999999997</v>
      </c>
    </row>
    <row r="49" spans="1:9" ht="15.75" x14ac:dyDescent="0.25">
      <c r="A49" s="7">
        <v>48</v>
      </c>
      <c r="B49" s="8">
        <v>43900</v>
      </c>
      <c r="C49" s="9">
        <v>1.7857142857142858</v>
      </c>
      <c r="D49" s="10">
        <v>2.4590163934426252</v>
      </c>
      <c r="E49" s="10">
        <v>1.6260162601626031</v>
      </c>
      <c r="F49" s="9">
        <v>1.22</v>
      </c>
      <c r="G49" s="9">
        <v>0.88</v>
      </c>
      <c r="H49" s="9">
        <v>10.38</v>
      </c>
      <c r="I49" s="9">
        <v>-1.82</v>
      </c>
    </row>
    <row r="50" spans="1:9" ht="15.75" x14ac:dyDescent="0.25">
      <c r="A50" s="7">
        <v>49</v>
      </c>
      <c r="B50" s="8">
        <v>43901</v>
      </c>
      <c r="C50" s="9">
        <v>2.6315789473684212</v>
      </c>
      <c r="D50" s="10">
        <v>5</v>
      </c>
      <c r="E50" s="10">
        <v>0</v>
      </c>
      <c r="F50" s="9">
        <v>-1.68</v>
      </c>
      <c r="G50" s="9">
        <v>-1.81</v>
      </c>
      <c r="H50" s="9">
        <v>-4.0199999999999996</v>
      </c>
      <c r="I50" s="9">
        <v>-0.88</v>
      </c>
    </row>
    <row r="51" spans="1:9" ht="15.75" x14ac:dyDescent="0.25">
      <c r="A51" s="7">
        <v>50</v>
      </c>
      <c r="B51" s="8">
        <v>43902</v>
      </c>
      <c r="C51" s="9">
        <v>-9.4017094017094021</v>
      </c>
      <c r="D51" s="10">
        <v>-11.238095238095235</v>
      </c>
      <c r="E51" s="10">
        <v>-12.400000000000002</v>
      </c>
      <c r="F51" s="9">
        <v>-10.8</v>
      </c>
      <c r="G51" s="9">
        <v>-11.73</v>
      </c>
      <c r="H51" s="9">
        <v>-4.49</v>
      </c>
      <c r="I51" s="9">
        <v>-3.53</v>
      </c>
    </row>
    <row r="52" spans="1:9" ht="15.75" x14ac:dyDescent="0.25">
      <c r="A52" s="7">
        <v>51</v>
      </c>
      <c r="B52" s="8">
        <v>43903</v>
      </c>
      <c r="C52" s="9">
        <v>5.6603773584905657</v>
      </c>
      <c r="D52" s="10">
        <v>5.1502145922746827</v>
      </c>
      <c r="E52" s="10">
        <v>-2.2831050228310423</v>
      </c>
      <c r="F52" s="9">
        <v>1.26</v>
      </c>
      <c r="G52" s="9">
        <v>4.0199999999999996</v>
      </c>
      <c r="H52" s="9">
        <v>0.73</v>
      </c>
      <c r="I52" s="9">
        <v>-3.01</v>
      </c>
    </row>
    <row r="53" spans="1:9" ht="15.75" x14ac:dyDescent="0.25">
      <c r="A53" s="7">
        <v>52</v>
      </c>
      <c r="B53" s="8">
        <v>43906</v>
      </c>
      <c r="C53" s="9">
        <v>-6.25</v>
      </c>
      <c r="D53" s="10">
        <v>-16.326530612244913</v>
      </c>
      <c r="E53" s="10">
        <v>-4.6728971962616859</v>
      </c>
      <c r="F53" s="9">
        <v>-7.34</v>
      </c>
      <c r="G53" s="9">
        <v>-8.36</v>
      </c>
      <c r="H53" s="9">
        <v>-9.5500000000000007</v>
      </c>
      <c r="I53" s="9">
        <v>-1.01</v>
      </c>
    </row>
    <row r="54" spans="1:9" ht="15.75" x14ac:dyDescent="0.25">
      <c r="A54" s="7">
        <v>53</v>
      </c>
      <c r="B54" s="8">
        <v>43907</v>
      </c>
      <c r="C54" s="9">
        <v>-0.95238095238095233</v>
      </c>
      <c r="D54" s="10">
        <v>0</v>
      </c>
      <c r="E54" s="10">
        <v>-0.98039215686274594</v>
      </c>
      <c r="F54" s="9">
        <v>-1.04</v>
      </c>
      <c r="G54" s="9">
        <v>-0.69</v>
      </c>
      <c r="H54" s="9">
        <v>-6.1</v>
      </c>
      <c r="I54" s="9">
        <v>0.95</v>
      </c>
    </row>
    <row r="55" spans="1:9" ht="15.75" x14ac:dyDescent="0.25">
      <c r="A55" s="7">
        <v>54</v>
      </c>
      <c r="B55" s="8">
        <v>43908</v>
      </c>
      <c r="C55" s="9">
        <v>1.9230769230769231</v>
      </c>
      <c r="D55" s="10">
        <v>-10.24390243902438</v>
      </c>
      <c r="E55" s="10">
        <v>0.99009900990099098</v>
      </c>
      <c r="F55" s="9">
        <v>1.25</v>
      </c>
      <c r="G55" s="9">
        <v>1.86</v>
      </c>
      <c r="H55" s="9">
        <v>-24.42</v>
      </c>
      <c r="I55" s="9">
        <v>-2.77</v>
      </c>
    </row>
    <row r="56" spans="1:9" ht="15.75" x14ac:dyDescent="0.25">
      <c r="A56" s="7">
        <v>55</v>
      </c>
      <c r="B56" s="8">
        <v>43909</v>
      </c>
      <c r="C56" s="9">
        <v>-2.8301886792452828</v>
      </c>
      <c r="D56" s="10">
        <v>-8.6956521739130501</v>
      </c>
      <c r="E56" s="10">
        <v>-1.9607843137254919</v>
      </c>
      <c r="F56" s="9">
        <v>-0.38</v>
      </c>
      <c r="G56" s="9">
        <v>0.88</v>
      </c>
      <c r="H56" s="9">
        <v>23.810000000000002</v>
      </c>
      <c r="I56" s="9">
        <v>-1.0900000000000001</v>
      </c>
    </row>
    <row r="57" spans="1:9" ht="15.75" x14ac:dyDescent="0.25">
      <c r="A57" s="7">
        <v>56</v>
      </c>
      <c r="B57" s="8">
        <v>43910</v>
      </c>
      <c r="C57" s="9">
        <v>14.563106796116505</v>
      </c>
      <c r="D57" s="10">
        <v>14.880952380952381</v>
      </c>
      <c r="E57" s="10">
        <v>8.4999999999999964</v>
      </c>
      <c r="F57" s="9">
        <v>7.95</v>
      </c>
      <c r="G57" s="9">
        <v>12.51</v>
      </c>
      <c r="H57" s="9">
        <v>-11.06</v>
      </c>
      <c r="I57" s="9">
        <v>1.8900000000000001</v>
      </c>
    </row>
    <row r="58" spans="1:9" ht="15.75" x14ac:dyDescent="0.25">
      <c r="A58" s="7">
        <v>57</v>
      </c>
      <c r="B58" s="8">
        <v>43913</v>
      </c>
      <c r="C58" s="9">
        <v>-7.6271186440677967</v>
      </c>
      <c r="D58" s="10">
        <v>-8.2901554404145035</v>
      </c>
      <c r="E58" s="10">
        <v>-7.834101382488476</v>
      </c>
      <c r="F58" s="9">
        <v>-9.1199999999999992</v>
      </c>
      <c r="G58" s="9">
        <v>-10.24</v>
      </c>
      <c r="H58" s="9">
        <v>4.1500000000000004</v>
      </c>
      <c r="I58" s="9">
        <v>3.6999999999999997</v>
      </c>
    </row>
    <row r="59" spans="1:9" ht="15.75" x14ac:dyDescent="0.25">
      <c r="A59" s="7">
        <v>58</v>
      </c>
      <c r="B59" s="8">
        <v>43914</v>
      </c>
      <c r="C59" s="9">
        <v>6.4220183486238529</v>
      </c>
      <c r="D59" s="10">
        <v>1.6949152542372896</v>
      </c>
      <c r="E59" s="10">
        <v>0.49999999999998934</v>
      </c>
      <c r="F59" s="9">
        <v>0.92</v>
      </c>
      <c r="G59" s="9">
        <v>3.99</v>
      </c>
      <c r="H59" s="9">
        <v>2.78</v>
      </c>
      <c r="I59" s="9">
        <v>3.6700000000000004</v>
      </c>
    </row>
    <row r="60" spans="1:9" ht="15.75" x14ac:dyDescent="0.25">
      <c r="A60" s="7">
        <v>59</v>
      </c>
      <c r="B60" s="8">
        <v>43915</v>
      </c>
      <c r="C60" s="9">
        <v>7.7586206896551726</v>
      </c>
      <c r="D60" s="10">
        <v>6.1111111111111036</v>
      </c>
      <c r="E60" s="10">
        <v>1.4925373134328483</v>
      </c>
      <c r="F60" s="9">
        <v>4.47</v>
      </c>
      <c r="G60" s="9">
        <v>6.37</v>
      </c>
      <c r="H60" s="9">
        <v>2</v>
      </c>
      <c r="I60" s="9">
        <v>0.2</v>
      </c>
    </row>
    <row r="61" spans="1:9" ht="15.75" x14ac:dyDescent="0.25">
      <c r="A61" s="7">
        <v>60</v>
      </c>
      <c r="B61" s="8">
        <v>43916</v>
      </c>
      <c r="C61" s="9">
        <v>0</v>
      </c>
      <c r="D61" s="10">
        <v>-0.52356020942408421</v>
      </c>
      <c r="E61" s="10">
        <v>0.98039215686274594</v>
      </c>
      <c r="F61" s="9">
        <v>1.1000000000000001</v>
      </c>
      <c r="G61" s="9">
        <v>0.55000000000000004</v>
      </c>
      <c r="H61" s="9">
        <v>-7.7200000000000006</v>
      </c>
      <c r="I61" s="9">
        <v>0.97</v>
      </c>
    </row>
    <row r="62" spans="1:9" ht="15.75" x14ac:dyDescent="0.25">
      <c r="A62" s="7">
        <v>61</v>
      </c>
      <c r="B62" s="8">
        <v>43917</v>
      </c>
      <c r="C62" s="9">
        <v>-4</v>
      </c>
      <c r="D62" s="10">
        <v>1.5789473684210542</v>
      </c>
      <c r="E62" s="10">
        <v>-0.48543689320389471</v>
      </c>
      <c r="F62" s="9">
        <v>0.71</v>
      </c>
      <c r="G62" s="9">
        <v>-1.5</v>
      </c>
      <c r="H62" s="9">
        <v>-4.82</v>
      </c>
      <c r="I62" s="9">
        <v>-0.70000000000000007</v>
      </c>
    </row>
    <row r="63" spans="1:9" ht="15.75" x14ac:dyDescent="0.25">
      <c r="A63" s="7">
        <v>62</v>
      </c>
      <c r="B63" s="8">
        <v>43920</v>
      </c>
      <c r="C63" s="9">
        <v>-3.3333333333333335</v>
      </c>
      <c r="D63" s="10">
        <v>0.51813471502590724</v>
      </c>
      <c r="E63" s="10">
        <v>-2.4390243902438939</v>
      </c>
      <c r="F63" s="9">
        <v>-1.0900000000000001</v>
      </c>
      <c r="G63" s="9">
        <v>-1.83</v>
      </c>
      <c r="H63" s="9">
        <v>-6.6000000000000005</v>
      </c>
      <c r="I63" s="9">
        <v>0.27</v>
      </c>
    </row>
    <row r="64" spans="1:9" ht="15.75" x14ac:dyDescent="0.25">
      <c r="A64" s="7">
        <v>63</v>
      </c>
      <c r="B64" s="8">
        <v>43921</v>
      </c>
      <c r="C64" s="9">
        <v>6.0344827586206895</v>
      </c>
      <c r="D64" s="10">
        <v>9.2783505154639254</v>
      </c>
      <c r="E64" s="10">
        <v>0.49999999999998934</v>
      </c>
      <c r="F64" s="9">
        <v>3.5</v>
      </c>
      <c r="G64" s="9">
        <v>4.22</v>
      </c>
      <c r="H64" s="9">
        <v>1.94</v>
      </c>
      <c r="I64" s="9">
        <v>-3.1399999999999997</v>
      </c>
    </row>
    <row r="65" spans="1:9" ht="15.75" x14ac:dyDescent="0.25">
      <c r="A65" s="7">
        <v>64</v>
      </c>
      <c r="B65" s="8">
        <v>43922</v>
      </c>
      <c r="C65" s="9">
        <v>-1.6260162601626016</v>
      </c>
      <c r="D65" s="10">
        <v>-0.94339622641509513</v>
      </c>
      <c r="E65" s="10">
        <v>-0.99502487562188047</v>
      </c>
      <c r="F65" s="9">
        <v>-1.81</v>
      </c>
      <c r="G65" s="9">
        <v>-1.08</v>
      </c>
      <c r="H65" s="9">
        <v>-0.83</v>
      </c>
      <c r="I65" s="9">
        <v>1.24</v>
      </c>
    </row>
    <row r="66" spans="1:9" ht="15.75" x14ac:dyDescent="0.25">
      <c r="A66" s="7">
        <v>65</v>
      </c>
      <c r="B66" s="8">
        <v>43923</v>
      </c>
      <c r="C66" s="9">
        <v>11.570247933884298</v>
      </c>
      <c r="D66" s="10">
        <v>12.380952380952371</v>
      </c>
      <c r="E66" s="10">
        <v>2.5125628140703542</v>
      </c>
      <c r="F66" s="9">
        <v>2.96</v>
      </c>
      <c r="G66" s="9">
        <v>6.99</v>
      </c>
      <c r="H66" s="9">
        <v>24.67</v>
      </c>
      <c r="I66" s="9">
        <v>1.37</v>
      </c>
    </row>
    <row r="67" spans="1:9" ht="15.75" x14ac:dyDescent="0.25">
      <c r="A67" s="7">
        <v>66</v>
      </c>
      <c r="B67" s="8">
        <v>43924</v>
      </c>
      <c r="C67" s="9">
        <v>5.1851851851851851</v>
      </c>
      <c r="D67" s="10">
        <v>3.3898305084745797</v>
      </c>
      <c r="E67" s="10">
        <v>2.450980392156854</v>
      </c>
      <c r="F67" s="9">
        <v>0.05</v>
      </c>
      <c r="G67" s="9">
        <v>2.2000000000000002</v>
      </c>
      <c r="H67" s="9">
        <v>11.93</v>
      </c>
      <c r="I67" s="9">
        <v>0.25</v>
      </c>
    </row>
    <row r="68" spans="1:9" ht="15.75" x14ac:dyDescent="0.25">
      <c r="A68" s="7">
        <v>67</v>
      </c>
      <c r="B68" s="8">
        <v>43928</v>
      </c>
      <c r="C68" s="9">
        <v>7.746478873239437</v>
      </c>
      <c r="D68" s="10">
        <v>4.50819672131147</v>
      </c>
      <c r="E68" s="10">
        <v>6.6985645933014419</v>
      </c>
      <c r="F68" s="9">
        <v>6.68</v>
      </c>
      <c r="G68" s="9">
        <v>8.24</v>
      </c>
      <c r="H68" s="9">
        <v>-9.39</v>
      </c>
      <c r="I68" s="9">
        <v>-0.8</v>
      </c>
    </row>
    <row r="69" spans="1:9" ht="15.75" x14ac:dyDescent="0.25">
      <c r="A69" s="7">
        <v>68</v>
      </c>
      <c r="B69" s="8">
        <v>43929</v>
      </c>
      <c r="C69" s="9">
        <v>-5.882352941176471</v>
      </c>
      <c r="D69" s="10">
        <v>-2.7450980392156801</v>
      </c>
      <c r="E69" s="10">
        <v>1.793721973094172</v>
      </c>
      <c r="F69" s="9">
        <v>-0.76</v>
      </c>
      <c r="G69" s="9">
        <v>-2.61</v>
      </c>
      <c r="H69" s="9">
        <v>6.18</v>
      </c>
      <c r="I69" s="9">
        <v>-0.16</v>
      </c>
    </row>
    <row r="70" spans="1:9" ht="15.75" x14ac:dyDescent="0.25">
      <c r="A70" s="7">
        <v>69</v>
      </c>
      <c r="B70" s="8">
        <v>43930</v>
      </c>
      <c r="C70" s="9">
        <v>-0.69444444444444442</v>
      </c>
      <c r="D70" s="10">
        <v>-0.80645161290322653</v>
      </c>
      <c r="E70" s="10">
        <v>2.6431718061674032</v>
      </c>
      <c r="F70" s="9">
        <v>0.39</v>
      </c>
      <c r="G70" s="9">
        <v>-0.41</v>
      </c>
      <c r="H70" s="9">
        <v>-9.2899999999999991</v>
      </c>
      <c r="I70" s="9">
        <v>2.31</v>
      </c>
    </row>
    <row r="71" spans="1:9" ht="15.75" x14ac:dyDescent="0.25">
      <c r="A71" s="7">
        <v>70</v>
      </c>
      <c r="B71" s="8">
        <v>43931</v>
      </c>
      <c r="C71" s="9">
        <v>0.69930069930069927</v>
      </c>
      <c r="D71" s="10">
        <v>-0.40650406504064174</v>
      </c>
      <c r="E71" s="10">
        <v>2.5751072961373414</v>
      </c>
      <c r="F71" s="9">
        <v>1.45</v>
      </c>
      <c r="G71" s="9">
        <v>1.4</v>
      </c>
      <c r="H71" s="9">
        <v>-1.54</v>
      </c>
      <c r="I71" s="9">
        <v>0.3</v>
      </c>
    </row>
    <row r="72" spans="1:9" ht="15.75" x14ac:dyDescent="0.25">
      <c r="A72" s="7">
        <v>71</v>
      </c>
      <c r="B72" s="8">
        <v>43934</v>
      </c>
      <c r="C72" s="9">
        <v>-0.69444444444444442</v>
      </c>
      <c r="D72" s="10">
        <v>1.6326530612244912</v>
      </c>
      <c r="E72" s="10">
        <v>3.3472803347280364</v>
      </c>
      <c r="F72" s="9">
        <v>0.71</v>
      </c>
      <c r="G72" s="9">
        <v>-0.23</v>
      </c>
      <c r="H72" s="9">
        <v>-1.54</v>
      </c>
      <c r="I72" s="9">
        <v>1.49</v>
      </c>
    </row>
    <row r="73" spans="1:9" ht="15.75" x14ac:dyDescent="0.25">
      <c r="A73" s="7">
        <v>72</v>
      </c>
      <c r="B73" s="8">
        <v>43935</v>
      </c>
      <c r="C73" s="9">
        <v>0.69930069930069927</v>
      </c>
      <c r="D73" s="10">
        <v>11.445783132530108</v>
      </c>
      <c r="E73" s="10">
        <v>4.2510121457489864</v>
      </c>
      <c r="F73" s="9">
        <v>1.58</v>
      </c>
      <c r="G73" s="9">
        <v>0.81</v>
      </c>
      <c r="H73" s="9">
        <v>-10.26</v>
      </c>
      <c r="I73" s="9">
        <v>0.8</v>
      </c>
    </row>
    <row r="74" spans="1:9" ht="15.75" x14ac:dyDescent="0.25">
      <c r="A74" s="7">
        <v>73</v>
      </c>
      <c r="B74" s="8">
        <v>43936</v>
      </c>
      <c r="C74" s="9">
        <v>-1.3888888888888888</v>
      </c>
      <c r="D74" s="10">
        <v>-4.5045045045045047</v>
      </c>
      <c r="E74" s="10">
        <v>-2.9126213592233077</v>
      </c>
      <c r="F74" s="9">
        <v>-1.61</v>
      </c>
      <c r="G74" s="9">
        <v>-1.42</v>
      </c>
      <c r="H74" s="9">
        <v>-1.1900000000000002</v>
      </c>
      <c r="I74" s="9">
        <v>-0.69</v>
      </c>
    </row>
    <row r="75" spans="1:9" ht="15.75" x14ac:dyDescent="0.25">
      <c r="A75" s="7">
        <v>74</v>
      </c>
      <c r="B75" s="8">
        <v>43937</v>
      </c>
      <c r="C75" s="9">
        <v>-6.3380281690140849</v>
      </c>
      <c r="D75" s="10">
        <v>-2.8301886792452731</v>
      </c>
      <c r="E75" s="10">
        <v>-3.2000000000000028</v>
      </c>
      <c r="F75" s="9">
        <v>-2.91</v>
      </c>
      <c r="G75" s="9">
        <v>-4.9000000000000004</v>
      </c>
      <c r="H75" s="9">
        <v>0</v>
      </c>
      <c r="I75" s="9">
        <v>0.11</v>
      </c>
    </row>
    <row r="76" spans="1:9" ht="15.75" x14ac:dyDescent="0.25">
      <c r="A76" s="7">
        <v>75</v>
      </c>
      <c r="B76" s="8">
        <v>43938</v>
      </c>
      <c r="C76" s="9">
        <v>3.007518796992481</v>
      </c>
      <c r="D76" s="10">
        <v>0.97087378640776345</v>
      </c>
      <c r="E76" s="10">
        <v>1.2396694214876136</v>
      </c>
      <c r="F76" s="9">
        <v>3.26</v>
      </c>
      <c r="G76" s="9">
        <v>2.54</v>
      </c>
      <c r="H76" s="9">
        <v>-8.0500000000000007</v>
      </c>
      <c r="I76" s="9">
        <v>-1.95</v>
      </c>
    </row>
    <row r="77" spans="1:9" ht="15.75" x14ac:dyDescent="0.25">
      <c r="A77" s="7">
        <v>76</v>
      </c>
      <c r="B77" s="8">
        <v>43941</v>
      </c>
      <c r="C77" s="9">
        <v>2.9197080291970803</v>
      </c>
      <c r="D77" s="10">
        <v>1.9230769230769162</v>
      </c>
      <c r="E77" s="10">
        <v>4.0816326530612095</v>
      </c>
      <c r="F77" s="9">
        <v>2.19</v>
      </c>
      <c r="G77" s="9">
        <v>2.81</v>
      </c>
      <c r="H77" s="9">
        <v>-305.96999999999997</v>
      </c>
      <c r="I77" s="9">
        <v>0.52</v>
      </c>
    </row>
    <row r="78" spans="1:9" ht="15.75" x14ac:dyDescent="0.25">
      <c r="A78" s="7">
        <v>77</v>
      </c>
      <c r="B78" s="8">
        <v>43942</v>
      </c>
      <c r="C78" s="9">
        <v>-3.5460992907801416</v>
      </c>
      <c r="D78" s="10">
        <v>-5.660377358490563</v>
      </c>
      <c r="E78" s="10">
        <v>2.9411764705882426</v>
      </c>
      <c r="F78" s="9">
        <v>-1.06</v>
      </c>
      <c r="G78" s="9">
        <v>-1.05</v>
      </c>
      <c r="H78" s="9">
        <v>-126.6</v>
      </c>
      <c r="I78" s="9">
        <v>-0.43</v>
      </c>
    </row>
    <row r="79" spans="1:9" ht="15.75" x14ac:dyDescent="0.25">
      <c r="A79" s="7">
        <v>78</v>
      </c>
      <c r="B79" s="8">
        <v>43943</v>
      </c>
      <c r="C79" s="9">
        <v>-2.2058823529411766</v>
      </c>
      <c r="D79" s="10">
        <v>-0.39999999999999147</v>
      </c>
      <c r="E79" s="10">
        <v>0.952380952380949</v>
      </c>
      <c r="F79" s="9">
        <v>0.71</v>
      </c>
      <c r="G79" s="9">
        <v>1.44</v>
      </c>
      <c r="H79" s="9">
        <v>37.659999999999997</v>
      </c>
      <c r="I79" s="9">
        <v>1.6400000000000001</v>
      </c>
    </row>
    <row r="80" spans="1:9" ht="15.75" x14ac:dyDescent="0.25">
      <c r="A80" s="7">
        <v>79</v>
      </c>
      <c r="B80" s="8">
        <v>43944</v>
      </c>
      <c r="C80" s="9">
        <v>1.5037593984962405</v>
      </c>
      <c r="D80" s="10">
        <v>2.4096385542168517</v>
      </c>
      <c r="E80" s="10">
        <v>7.5471698113207619</v>
      </c>
      <c r="F80" s="9">
        <v>0.85</v>
      </c>
      <c r="G80" s="9">
        <v>1.53</v>
      </c>
      <c r="H80" s="9">
        <v>19.739999999999998</v>
      </c>
      <c r="I80" s="9">
        <v>1.04</v>
      </c>
    </row>
    <row r="81" spans="1:9" ht="15.75" x14ac:dyDescent="0.25">
      <c r="A81" s="7">
        <v>80</v>
      </c>
      <c r="B81" s="8">
        <v>43945</v>
      </c>
      <c r="C81" s="9">
        <v>0.7407407407407407</v>
      </c>
      <c r="D81" s="10">
        <v>-0.98039215686274173</v>
      </c>
      <c r="E81" s="10">
        <v>-1.7543859649122899</v>
      </c>
      <c r="F81" s="9">
        <v>-1.08</v>
      </c>
      <c r="G81" s="9">
        <v>-1.02</v>
      </c>
      <c r="H81" s="9">
        <v>2.67</v>
      </c>
      <c r="I81" s="9">
        <v>-0.22999999999999998</v>
      </c>
    </row>
    <row r="82" spans="1:9" ht="15.75" x14ac:dyDescent="0.25">
      <c r="A82" s="7">
        <v>81</v>
      </c>
      <c r="B82" s="8">
        <v>43948</v>
      </c>
      <c r="C82" s="9">
        <v>0</v>
      </c>
      <c r="D82" s="10">
        <v>0</v>
      </c>
      <c r="E82" s="10">
        <v>0.89285714285715556</v>
      </c>
      <c r="F82" s="9">
        <v>0.69</v>
      </c>
      <c r="G82" s="9">
        <v>0.92</v>
      </c>
      <c r="H82" s="9">
        <v>-24.560000000000002</v>
      </c>
      <c r="I82" s="9">
        <v>-0.77</v>
      </c>
    </row>
    <row r="83" spans="1:9" ht="15.75" x14ac:dyDescent="0.25">
      <c r="A83" s="7">
        <v>82</v>
      </c>
      <c r="B83" s="8">
        <v>43949</v>
      </c>
      <c r="C83" s="9">
        <v>-1.4705882352941178</v>
      </c>
      <c r="D83" s="10">
        <v>-0.99009900990098665</v>
      </c>
      <c r="E83" s="10">
        <v>1.7699115044247724</v>
      </c>
      <c r="F83" s="9">
        <v>0.6</v>
      </c>
      <c r="G83" s="9">
        <v>0.14000000000000001</v>
      </c>
      <c r="H83" s="9">
        <v>-3.44</v>
      </c>
      <c r="I83" s="9">
        <v>-0.38999999999999996</v>
      </c>
    </row>
    <row r="84" spans="1:9" ht="15.75" x14ac:dyDescent="0.25">
      <c r="A84" s="7">
        <v>83</v>
      </c>
      <c r="B84" s="8">
        <v>43950</v>
      </c>
      <c r="C84" s="9">
        <v>1.4925373134328359</v>
      </c>
      <c r="D84" s="10">
        <v>0.99999999999999645</v>
      </c>
      <c r="E84" s="10">
        <v>1.7391304347826024</v>
      </c>
      <c r="F84" s="9">
        <v>0.6</v>
      </c>
      <c r="G84" s="9">
        <v>0.9</v>
      </c>
      <c r="H84" s="9">
        <v>22.040000000000003</v>
      </c>
      <c r="I84" s="9">
        <v>0.22</v>
      </c>
    </row>
    <row r="85" spans="1:9" ht="15.75" x14ac:dyDescent="0.25">
      <c r="A85" s="7">
        <v>84</v>
      </c>
      <c r="B85" s="8">
        <v>43951</v>
      </c>
      <c r="C85" s="9">
        <v>4.4117647058823533</v>
      </c>
      <c r="D85" s="10">
        <v>6.9306930693069422</v>
      </c>
      <c r="E85" s="10">
        <v>0</v>
      </c>
      <c r="F85" s="9">
        <v>1.48</v>
      </c>
      <c r="G85" s="9">
        <v>2.59</v>
      </c>
      <c r="H85" s="9">
        <v>25.1</v>
      </c>
      <c r="I85" s="9">
        <v>-1.82</v>
      </c>
    </row>
    <row r="86" spans="1:9" ht="15.75" x14ac:dyDescent="0.25">
      <c r="A86" s="7">
        <v>85</v>
      </c>
      <c r="B86" s="8">
        <v>43956</v>
      </c>
      <c r="C86" s="9">
        <v>-1.408450704225352</v>
      </c>
      <c r="D86" s="10">
        <v>2.7777777777777679</v>
      </c>
      <c r="E86" s="10">
        <v>-5.1282051282051251</v>
      </c>
      <c r="F86" s="9">
        <v>-1.77</v>
      </c>
      <c r="G86" s="9">
        <v>-1.48</v>
      </c>
      <c r="H86" s="9">
        <v>20.45</v>
      </c>
      <c r="I86" s="9">
        <v>0.27</v>
      </c>
    </row>
    <row r="87" spans="1:9" ht="15.75" x14ac:dyDescent="0.25">
      <c r="A87" s="7">
        <v>86</v>
      </c>
      <c r="B87" s="8">
        <v>43958</v>
      </c>
      <c r="C87" s="9">
        <v>-2.1428571428571428</v>
      </c>
      <c r="D87" s="10">
        <v>1.8018018018018114</v>
      </c>
      <c r="E87" s="10">
        <v>-3.6036036036036068</v>
      </c>
      <c r="F87" s="9">
        <v>-1.62</v>
      </c>
      <c r="G87" s="9">
        <v>-1.39</v>
      </c>
      <c r="H87" s="9">
        <v>-1.83</v>
      </c>
      <c r="I87" s="9">
        <v>1.9</v>
      </c>
    </row>
    <row r="88" spans="1:9" ht="15.75" x14ac:dyDescent="0.25">
      <c r="A88" s="7">
        <v>87</v>
      </c>
      <c r="B88" s="8">
        <v>43959</v>
      </c>
      <c r="C88" s="9">
        <v>2.9197080291970803</v>
      </c>
      <c r="D88" s="10">
        <v>-0.88495575221240186</v>
      </c>
      <c r="E88" s="10">
        <v>3.7383177570093493</v>
      </c>
      <c r="F88" s="9">
        <v>0.64</v>
      </c>
      <c r="G88" s="9">
        <v>1.33</v>
      </c>
      <c r="H88" s="9">
        <v>5.0500000000000007</v>
      </c>
      <c r="I88" s="9">
        <v>-0.9900000000000001</v>
      </c>
    </row>
    <row r="89" spans="1:9" ht="15.75" x14ac:dyDescent="0.25">
      <c r="A89" s="7">
        <v>88</v>
      </c>
      <c r="B89" s="8">
        <v>43962</v>
      </c>
      <c r="C89" s="9">
        <v>0.70921985815602839</v>
      </c>
      <c r="D89" s="10">
        <v>0</v>
      </c>
      <c r="E89" s="10">
        <v>3.6036036036036068</v>
      </c>
      <c r="F89" s="9">
        <v>1.68</v>
      </c>
      <c r="G89" s="9">
        <v>1.77</v>
      </c>
      <c r="H89" s="9">
        <v>-2.4299999999999997</v>
      </c>
      <c r="I89" s="9">
        <v>-0.27</v>
      </c>
    </row>
    <row r="90" spans="1:9" ht="15.75" x14ac:dyDescent="0.25">
      <c r="A90" s="7">
        <v>89</v>
      </c>
      <c r="B90" s="8">
        <v>43963</v>
      </c>
      <c r="C90" s="9">
        <v>2.112676056338028</v>
      </c>
      <c r="D90" s="10">
        <v>0.89285714285715556</v>
      </c>
      <c r="E90" s="10">
        <v>-0.86956521739130122</v>
      </c>
      <c r="F90" s="9">
        <v>0.96</v>
      </c>
      <c r="G90" s="9">
        <v>1.61</v>
      </c>
      <c r="H90" s="9">
        <v>6.79</v>
      </c>
      <c r="I90" s="9">
        <v>0.36</v>
      </c>
    </row>
    <row r="91" spans="1:9" ht="15.75" x14ac:dyDescent="0.25">
      <c r="A91" s="7">
        <v>90</v>
      </c>
      <c r="B91" s="8">
        <v>43964</v>
      </c>
      <c r="C91" s="9">
        <v>-0.68965517241379315</v>
      </c>
      <c r="D91" s="10">
        <v>0.8849557522123862</v>
      </c>
      <c r="E91" s="10">
        <v>0.87719298245613719</v>
      </c>
      <c r="F91" s="9">
        <v>-0.4</v>
      </c>
      <c r="G91" s="9">
        <v>-1.1599999999999999</v>
      </c>
      <c r="H91" s="9">
        <v>-1.9</v>
      </c>
      <c r="I91" s="9">
        <v>0.77</v>
      </c>
    </row>
    <row r="92" spans="1:9" ht="15.75" x14ac:dyDescent="0.25">
      <c r="A92" s="7">
        <v>91</v>
      </c>
      <c r="B92" s="8">
        <v>43965</v>
      </c>
      <c r="C92" s="9">
        <v>-1.3888888888888888</v>
      </c>
      <c r="D92" s="10">
        <v>-2.631578947368427</v>
      </c>
      <c r="E92" s="10">
        <v>-2.6086956521739193</v>
      </c>
      <c r="F92" s="9">
        <v>-1.0900000000000001</v>
      </c>
      <c r="G92" s="9">
        <v>-1.23</v>
      </c>
      <c r="H92" s="9">
        <v>8.98</v>
      </c>
      <c r="I92" s="9">
        <v>0.82000000000000006</v>
      </c>
    </row>
    <row r="93" spans="1:9" ht="15.75" x14ac:dyDescent="0.25">
      <c r="A93" s="7">
        <v>92</v>
      </c>
      <c r="B93" s="8">
        <v>43966</v>
      </c>
      <c r="C93" s="9">
        <v>0</v>
      </c>
      <c r="D93" s="10">
        <v>4.5045045045045047</v>
      </c>
      <c r="E93" s="10">
        <v>14.285714285714299</v>
      </c>
      <c r="F93" s="9">
        <v>0.03</v>
      </c>
      <c r="G93" s="9">
        <v>0.61</v>
      </c>
      <c r="H93" s="9">
        <v>6.79</v>
      </c>
      <c r="I93" s="9">
        <v>0.67999999999999994</v>
      </c>
    </row>
    <row r="94" spans="1:9" ht="15.75" x14ac:dyDescent="0.25">
      <c r="A94" s="7">
        <v>93</v>
      </c>
      <c r="B94" s="8">
        <v>43969</v>
      </c>
      <c r="C94" s="9">
        <v>1.408450704225352</v>
      </c>
      <c r="D94" s="10">
        <v>3.4482758620689689</v>
      </c>
      <c r="E94" s="10">
        <v>7.8125</v>
      </c>
      <c r="F94" s="9">
        <v>0.45</v>
      </c>
      <c r="G94" s="9">
        <v>0.74</v>
      </c>
      <c r="H94" s="9">
        <v>8.1199999999999992</v>
      </c>
      <c r="I94" s="9">
        <v>-0.51</v>
      </c>
    </row>
    <row r="95" spans="1:9" ht="15.75" x14ac:dyDescent="0.25">
      <c r="A95" s="7">
        <v>94</v>
      </c>
      <c r="B95" s="8">
        <v>43970</v>
      </c>
      <c r="C95" s="9">
        <v>1.3888888888888888</v>
      </c>
      <c r="D95" s="10">
        <v>1.6666666666666607</v>
      </c>
      <c r="E95" s="10">
        <v>-2.1739130434782661</v>
      </c>
      <c r="F95" s="9">
        <v>1.82</v>
      </c>
      <c r="G95" s="9">
        <v>1.83</v>
      </c>
      <c r="H95" s="9">
        <v>2.1399999999999997</v>
      </c>
      <c r="I95" s="9">
        <v>0.67999999999999994</v>
      </c>
    </row>
    <row r="96" spans="1:9" ht="15.75" x14ac:dyDescent="0.25">
      <c r="A96" s="7">
        <v>95</v>
      </c>
      <c r="B96" s="8">
        <v>43971</v>
      </c>
      <c r="C96" s="9">
        <v>0.68493150684931503</v>
      </c>
      <c r="D96" s="10">
        <v>0</v>
      </c>
      <c r="E96" s="10">
        <v>4.444444444444442</v>
      </c>
      <c r="F96" s="9">
        <v>0.94</v>
      </c>
      <c r="G96" s="9">
        <v>1.46</v>
      </c>
      <c r="H96" s="9">
        <v>3.05</v>
      </c>
      <c r="I96" s="9">
        <v>0.3</v>
      </c>
    </row>
    <row r="97" spans="1:9" ht="15.75" x14ac:dyDescent="0.25">
      <c r="A97" s="7">
        <v>96</v>
      </c>
      <c r="B97" s="8">
        <v>43972</v>
      </c>
      <c r="C97" s="9">
        <v>0.68027210884353739</v>
      </c>
      <c r="D97" s="10">
        <v>-1.6393442622950762</v>
      </c>
      <c r="E97" s="10">
        <v>-3.5460992907801421</v>
      </c>
      <c r="F97" s="9">
        <v>-0.11</v>
      </c>
      <c r="G97" s="9">
        <v>0.43</v>
      </c>
      <c r="H97" s="9">
        <v>1.28</v>
      </c>
      <c r="I97" s="9">
        <v>-1.3599999999999999</v>
      </c>
    </row>
    <row r="98" spans="1:9" ht="15.75" x14ac:dyDescent="0.25">
      <c r="A98" s="7">
        <v>97</v>
      </c>
      <c r="B98" s="8">
        <v>43973</v>
      </c>
      <c r="C98" s="9">
        <v>-3.3783783783783785</v>
      </c>
      <c r="D98" s="10">
        <v>-4.9999999999999973</v>
      </c>
      <c r="E98" s="10">
        <v>-3.6764705882352944</v>
      </c>
      <c r="F98" s="9">
        <v>-1.27</v>
      </c>
      <c r="G98" s="9">
        <v>-1.64</v>
      </c>
      <c r="H98" s="9">
        <v>-1.9800000000000002</v>
      </c>
      <c r="I98" s="9">
        <v>0.51</v>
      </c>
    </row>
    <row r="99" spans="1:9" ht="15.75" x14ac:dyDescent="0.25">
      <c r="A99" s="7">
        <v>98</v>
      </c>
      <c r="B99" s="8">
        <v>43976</v>
      </c>
      <c r="C99" s="9">
        <v>1.3986013986013985</v>
      </c>
      <c r="D99" s="10">
        <v>1.7543859649122744</v>
      </c>
      <c r="E99" s="10">
        <v>3.8167938931297711</v>
      </c>
      <c r="F99" s="9">
        <v>1.3</v>
      </c>
      <c r="G99" s="9">
        <v>0.91</v>
      </c>
      <c r="H99" s="9">
        <v>3.1</v>
      </c>
      <c r="I99" s="9">
        <v>-0.27999999999999997</v>
      </c>
    </row>
    <row r="100" spans="1:9" ht="15.75" x14ac:dyDescent="0.25">
      <c r="A100" s="7">
        <v>99</v>
      </c>
      <c r="B100" s="8">
        <v>43977</v>
      </c>
      <c r="C100" s="9">
        <v>1.3793103448275863</v>
      </c>
      <c r="D100" s="10">
        <v>2.5862068965517304</v>
      </c>
      <c r="E100" s="10">
        <v>-1.4705882352941124</v>
      </c>
      <c r="F100" s="9">
        <v>1.1399999999999999</v>
      </c>
      <c r="G100" s="9">
        <v>0.6</v>
      </c>
      <c r="H100" s="9">
        <v>1.27</v>
      </c>
      <c r="I100" s="9">
        <v>-1.04</v>
      </c>
    </row>
    <row r="101" spans="1:9" ht="15.75" x14ac:dyDescent="0.25">
      <c r="A101" s="7">
        <v>100</v>
      </c>
      <c r="B101" s="8">
        <v>43978</v>
      </c>
      <c r="C101" s="9">
        <v>-0.68027210884353739</v>
      </c>
      <c r="D101" s="10">
        <v>-0.84033613445377853</v>
      </c>
      <c r="E101" s="10">
        <v>-1.4925373134328437</v>
      </c>
      <c r="F101" s="9">
        <v>0.68</v>
      </c>
      <c r="G101" s="9">
        <v>-0.37</v>
      </c>
      <c r="H101" s="9">
        <v>-4.4799999999999995</v>
      </c>
      <c r="I101" s="9">
        <v>-0.13999999999999999</v>
      </c>
    </row>
    <row r="102" spans="1:9" ht="15.75" x14ac:dyDescent="0.25">
      <c r="A102" s="7">
        <v>101</v>
      </c>
      <c r="B102" s="8">
        <v>43979</v>
      </c>
      <c r="C102" s="9">
        <v>-2.7397260273972601</v>
      </c>
      <c r="D102" s="10">
        <v>-2.5423728813559379</v>
      </c>
      <c r="E102" s="10">
        <v>4.5454545454545565</v>
      </c>
      <c r="F102" s="9">
        <v>-0.56999999999999995</v>
      </c>
      <c r="G102" s="9">
        <v>-1.81</v>
      </c>
      <c r="H102" s="9">
        <v>2.74</v>
      </c>
      <c r="I102" s="9">
        <v>0.55999999999999994</v>
      </c>
    </row>
    <row r="103" spans="1:9" ht="15.75" x14ac:dyDescent="0.25">
      <c r="A103" s="7">
        <v>102</v>
      </c>
      <c r="B103" s="8">
        <v>43980</v>
      </c>
      <c r="C103" s="9">
        <v>0</v>
      </c>
      <c r="D103" s="10">
        <v>-3.4782608695652204</v>
      </c>
      <c r="E103" s="10">
        <v>-3.6231884057971011</v>
      </c>
      <c r="F103" s="9">
        <v>0.4</v>
      </c>
      <c r="G103" s="9">
        <v>0.05</v>
      </c>
      <c r="H103" s="9">
        <v>5.28</v>
      </c>
      <c r="I103" s="9">
        <v>0.44999999999999996</v>
      </c>
    </row>
    <row r="104" spans="1:9" ht="15.75" x14ac:dyDescent="0.25">
      <c r="A104" s="7">
        <v>103</v>
      </c>
      <c r="B104" s="8">
        <v>43983</v>
      </c>
      <c r="C104" s="9">
        <v>1.408450704225352</v>
      </c>
      <c r="D104" s="10">
        <v>5.4054054054054026</v>
      </c>
      <c r="E104" s="10">
        <v>1.5037593984962352</v>
      </c>
      <c r="F104" s="9">
        <v>0.71</v>
      </c>
      <c r="G104" s="9">
        <v>1.27</v>
      </c>
      <c r="H104" s="9">
        <v>-0.13999999999999999</v>
      </c>
      <c r="I104" s="9">
        <v>0.79</v>
      </c>
    </row>
    <row r="105" spans="1:9" ht="15.75" x14ac:dyDescent="0.25">
      <c r="A105" s="7">
        <v>104</v>
      </c>
      <c r="B105" s="8">
        <v>43984</v>
      </c>
      <c r="C105" s="9">
        <v>2.7777777777777777</v>
      </c>
      <c r="D105" s="10">
        <v>14.52991452991454</v>
      </c>
      <c r="E105" s="10">
        <v>0</v>
      </c>
      <c r="F105" s="9">
        <v>1.61</v>
      </c>
      <c r="G105" s="9">
        <v>2.95</v>
      </c>
      <c r="H105" s="9">
        <v>3.8699999999999997</v>
      </c>
      <c r="I105" s="9">
        <v>-0.74</v>
      </c>
    </row>
    <row r="106" spans="1:9" ht="15.75" x14ac:dyDescent="0.25">
      <c r="A106" s="7">
        <v>105</v>
      </c>
      <c r="B106" s="8">
        <v>43986</v>
      </c>
      <c r="C106" s="9">
        <v>2.7027027027027026</v>
      </c>
      <c r="D106" s="10">
        <v>1.4925373134328306</v>
      </c>
      <c r="E106" s="10">
        <v>-1.4814814814814763</v>
      </c>
      <c r="F106" s="9">
        <v>2.68</v>
      </c>
      <c r="G106" s="9">
        <v>0.97</v>
      </c>
      <c r="H106" s="9">
        <v>0.32</v>
      </c>
      <c r="I106" s="9">
        <v>0.77</v>
      </c>
    </row>
    <row r="107" spans="1:9" ht="15.75" x14ac:dyDescent="0.25">
      <c r="A107" s="7">
        <v>106</v>
      </c>
      <c r="B107" s="8">
        <v>43987</v>
      </c>
      <c r="C107" s="9">
        <v>3.9473684210526314</v>
      </c>
      <c r="D107" s="10">
        <v>5.8823529411764763</v>
      </c>
      <c r="E107" s="10">
        <v>-1.5037593984962485</v>
      </c>
      <c r="F107" s="9">
        <v>1.75</v>
      </c>
      <c r="G107" s="9">
        <v>3.11</v>
      </c>
      <c r="H107" s="9">
        <v>5.72</v>
      </c>
      <c r="I107" s="9">
        <v>-1.48</v>
      </c>
    </row>
    <row r="108" spans="1:9" ht="15.75" x14ac:dyDescent="0.25">
      <c r="A108" s="7">
        <v>107</v>
      </c>
      <c r="B108" s="8">
        <v>43990</v>
      </c>
      <c r="C108" s="9">
        <v>3.1645569620253164</v>
      </c>
      <c r="D108" s="10">
        <v>8.3333333333333286</v>
      </c>
      <c r="E108" s="10">
        <v>3.8167938931297711</v>
      </c>
      <c r="F108" s="9">
        <v>0.21</v>
      </c>
      <c r="G108" s="9">
        <v>1.32</v>
      </c>
      <c r="H108" s="9">
        <v>-3.44</v>
      </c>
      <c r="I108" s="9">
        <v>0.55999999999999994</v>
      </c>
    </row>
    <row r="109" spans="1:9" ht="15.75" x14ac:dyDescent="0.25">
      <c r="A109" s="7">
        <v>108</v>
      </c>
      <c r="B109" s="8">
        <v>43991</v>
      </c>
      <c r="C109" s="9">
        <v>-4.294478527607362</v>
      </c>
      <c r="D109" s="10">
        <v>-7.6923076923076881</v>
      </c>
      <c r="E109" s="10">
        <v>0.73529411764705621</v>
      </c>
      <c r="F109" s="9">
        <v>-2.11</v>
      </c>
      <c r="G109" s="9">
        <v>-3.72</v>
      </c>
      <c r="H109" s="9">
        <v>1.96</v>
      </c>
      <c r="I109" s="9">
        <v>1.1599999999999999</v>
      </c>
    </row>
    <row r="110" spans="1:9" ht="15.75" x14ac:dyDescent="0.25">
      <c r="A110" s="7">
        <v>109</v>
      </c>
      <c r="B110" s="8">
        <v>43992</v>
      </c>
      <c r="C110" s="9">
        <v>0.64102564102564108</v>
      </c>
      <c r="D110" s="10">
        <v>1.388888888888884</v>
      </c>
      <c r="E110" s="10">
        <v>3.6496350364963503</v>
      </c>
      <c r="F110" s="9">
        <v>0.74</v>
      </c>
      <c r="G110" s="9">
        <v>0.52</v>
      </c>
      <c r="H110" s="9">
        <v>1.69</v>
      </c>
      <c r="I110" s="9">
        <v>1.28</v>
      </c>
    </row>
    <row r="111" spans="1:9" ht="15.75" x14ac:dyDescent="0.25">
      <c r="A111" s="7">
        <v>110</v>
      </c>
      <c r="B111" s="8">
        <v>43993</v>
      </c>
      <c r="C111" s="9">
        <v>-1.910828025477707</v>
      </c>
      <c r="D111" s="10">
        <v>-2.7397260273972628</v>
      </c>
      <c r="E111" s="10">
        <v>0.70422535211268611</v>
      </c>
      <c r="F111" s="9">
        <v>-1.55</v>
      </c>
      <c r="G111" s="9">
        <v>-1.51</v>
      </c>
      <c r="H111" s="9">
        <v>-8.23</v>
      </c>
      <c r="I111" s="9">
        <v>-0.52</v>
      </c>
    </row>
    <row r="112" spans="1:9" ht="15.75" x14ac:dyDescent="0.25">
      <c r="A112" s="7">
        <v>111</v>
      </c>
      <c r="B112" s="8">
        <v>43994</v>
      </c>
      <c r="C112" s="9">
        <v>-3.2467532467532467</v>
      </c>
      <c r="D112" s="10">
        <v>-2.1126760563380209</v>
      </c>
      <c r="E112" s="10">
        <v>-0.69930069930070915</v>
      </c>
      <c r="F112" s="9">
        <v>-1.02</v>
      </c>
      <c r="G112" s="9">
        <v>-1.87</v>
      </c>
      <c r="H112" s="9">
        <v>-0.22</v>
      </c>
      <c r="I112" s="9">
        <v>0.15</v>
      </c>
    </row>
    <row r="113" spans="1:9" ht="15.75" x14ac:dyDescent="0.25">
      <c r="A113" s="7">
        <v>112</v>
      </c>
      <c r="B113" s="8">
        <v>43997</v>
      </c>
      <c r="C113" s="9">
        <v>-2.0134228187919465</v>
      </c>
      <c r="D113" s="10">
        <v>-7.1942446043165464</v>
      </c>
      <c r="E113" s="10">
        <v>4.9295774647887409</v>
      </c>
      <c r="F113" s="9">
        <v>-2.93</v>
      </c>
      <c r="G113" s="9">
        <v>-3.1</v>
      </c>
      <c r="H113" s="9">
        <v>2.37</v>
      </c>
      <c r="I113" s="9">
        <v>-0.3</v>
      </c>
    </row>
    <row r="114" spans="1:9" ht="15.75" x14ac:dyDescent="0.25">
      <c r="A114" s="7">
        <v>113</v>
      </c>
      <c r="B114" s="8">
        <v>43998</v>
      </c>
      <c r="C114" s="9">
        <v>4.1095890410958908</v>
      </c>
      <c r="D114" s="10">
        <v>12.403100775193796</v>
      </c>
      <c r="E114" s="10">
        <v>0</v>
      </c>
      <c r="F114" s="9">
        <v>1.87</v>
      </c>
      <c r="G114" s="9">
        <v>3.19</v>
      </c>
      <c r="H114" s="9">
        <v>3.39</v>
      </c>
      <c r="I114" s="9">
        <v>0.13999999999999999</v>
      </c>
    </row>
    <row r="115" spans="1:9" ht="15.75" x14ac:dyDescent="0.25">
      <c r="A115" s="7">
        <v>114</v>
      </c>
      <c r="B115" s="8">
        <v>43999</v>
      </c>
      <c r="C115" s="9">
        <v>0</v>
      </c>
      <c r="D115" s="10">
        <v>-0.68965517241379071</v>
      </c>
      <c r="E115" s="10">
        <v>4.0268456375838904</v>
      </c>
      <c r="F115" s="9">
        <v>0.66</v>
      </c>
      <c r="G115" s="9">
        <v>1.07</v>
      </c>
      <c r="H115" s="9">
        <v>-1.0900000000000001</v>
      </c>
      <c r="I115" s="9">
        <v>-0.04</v>
      </c>
    </row>
    <row r="116" spans="1:9" ht="15.75" x14ac:dyDescent="0.25">
      <c r="A116" s="7">
        <v>115</v>
      </c>
      <c r="B116" s="8">
        <v>44000</v>
      </c>
      <c r="C116" s="9">
        <v>-0.65789473684210531</v>
      </c>
      <c r="D116" s="10">
        <v>4.1666666666666643</v>
      </c>
      <c r="E116" s="10">
        <v>3.8709677419354929</v>
      </c>
      <c r="F116" s="9">
        <v>-0.23</v>
      </c>
      <c r="G116" s="9">
        <v>0.04</v>
      </c>
      <c r="H116" s="9">
        <v>2.3199999999999998</v>
      </c>
      <c r="I116" s="9">
        <v>-0.21</v>
      </c>
    </row>
    <row r="117" spans="1:9" ht="15.75" x14ac:dyDescent="0.25">
      <c r="A117" s="7">
        <v>116</v>
      </c>
      <c r="B117" s="8">
        <v>44001</v>
      </c>
      <c r="C117" s="9">
        <v>1.3245033112582782</v>
      </c>
      <c r="D117" s="10">
        <v>-1.3333333333333286</v>
      </c>
      <c r="E117" s="10">
        <v>0</v>
      </c>
      <c r="F117" s="9">
        <v>-0.16</v>
      </c>
      <c r="G117" s="9">
        <v>0.09</v>
      </c>
      <c r="H117" s="9">
        <v>2.34</v>
      </c>
      <c r="I117" s="9">
        <v>1.17</v>
      </c>
    </row>
    <row r="118" spans="1:9" ht="15.75" x14ac:dyDescent="0.25">
      <c r="A118" s="7">
        <v>117</v>
      </c>
      <c r="B118" s="8">
        <v>44004</v>
      </c>
      <c r="C118" s="9">
        <v>0.65359477124183007</v>
      </c>
      <c r="D118" s="10">
        <v>-1.3513513513513584</v>
      </c>
      <c r="E118" s="10">
        <v>1.242236024844716</v>
      </c>
      <c r="F118" s="9">
        <v>-1.36</v>
      </c>
      <c r="G118" s="9">
        <v>-0.18</v>
      </c>
      <c r="H118" s="9">
        <v>1.79</v>
      </c>
      <c r="I118" s="9">
        <v>0.67</v>
      </c>
    </row>
    <row r="119" spans="1:9" ht="15.75" x14ac:dyDescent="0.25">
      <c r="A119" s="7">
        <v>118</v>
      </c>
      <c r="B119" s="8">
        <v>44005</v>
      </c>
      <c r="C119" s="9">
        <v>0.64935064935064934</v>
      </c>
      <c r="D119" s="10">
        <v>0</v>
      </c>
      <c r="E119" s="10">
        <v>3.6809815950920113</v>
      </c>
      <c r="F119" s="9">
        <v>0.31</v>
      </c>
      <c r="G119" s="9">
        <v>0.32</v>
      </c>
      <c r="H119" s="9">
        <v>-0.22</v>
      </c>
      <c r="I119" s="9">
        <v>0.69</v>
      </c>
    </row>
    <row r="120" spans="1:9" ht="15.75" x14ac:dyDescent="0.25">
      <c r="A120" s="7">
        <v>119</v>
      </c>
      <c r="B120" s="8">
        <v>44006</v>
      </c>
      <c r="C120" s="9">
        <v>-3.225806451612903</v>
      </c>
      <c r="D120" s="10">
        <v>-4.7945205479452007</v>
      </c>
      <c r="E120" s="10">
        <v>-5.3254437869822402</v>
      </c>
      <c r="F120" s="9">
        <v>-1.7</v>
      </c>
      <c r="G120" s="9">
        <v>-2.91</v>
      </c>
      <c r="H120" s="9">
        <v>-5.8500000000000005</v>
      </c>
      <c r="I120" s="9">
        <v>-0.28999999999999998</v>
      </c>
    </row>
    <row r="121" spans="1:9" ht="15.75" x14ac:dyDescent="0.25">
      <c r="A121" s="7">
        <v>120</v>
      </c>
      <c r="B121" s="8">
        <v>44007</v>
      </c>
      <c r="C121" s="9">
        <v>-0.66666666666666663</v>
      </c>
      <c r="D121" s="10">
        <v>-0.71942446043165209</v>
      </c>
      <c r="E121" s="10">
        <v>2.4999999999999911</v>
      </c>
      <c r="F121" s="9">
        <v>-0.56999999999999995</v>
      </c>
      <c r="G121" s="9">
        <v>-0.52</v>
      </c>
      <c r="H121" s="9">
        <v>1.87</v>
      </c>
      <c r="I121" s="9">
        <v>0</v>
      </c>
    </row>
    <row r="122" spans="1:9" ht="15.75" x14ac:dyDescent="0.25">
      <c r="A122" s="7">
        <v>121</v>
      </c>
      <c r="B122" s="8">
        <v>44008</v>
      </c>
      <c r="C122" s="9">
        <v>-0.67114093959731547</v>
      </c>
      <c r="D122" s="10">
        <v>0.72463768115941762</v>
      </c>
      <c r="E122" s="10">
        <v>-0.60975609756096272</v>
      </c>
      <c r="F122" s="9">
        <v>0.34</v>
      </c>
      <c r="G122" s="9">
        <v>0.81</v>
      </c>
      <c r="H122" s="9">
        <v>-0.59</v>
      </c>
      <c r="I122" s="9">
        <v>0.52</v>
      </c>
    </row>
    <row r="123" spans="1:9" ht="15.75" x14ac:dyDescent="0.25">
      <c r="A123" s="7">
        <v>122</v>
      </c>
      <c r="B123" s="8">
        <v>44011</v>
      </c>
      <c r="C123" s="9">
        <v>0.67567567567567566</v>
      </c>
      <c r="D123" s="10">
        <v>-1.4388489208633171</v>
      </c>
      <c r="E123" s="10">
        <v>-1.8404907975460165</v>
      </c>
      <c r="F123" s="9">
        <v>-0.04</v>
      </c>
      <c r="G123" s="9">
        <v>-0.11</v>
      </c>
      <c r="H123" s="9">
        <v>3.1399999999999997</v>
      </c>
      <c r="I123" s="9">
        <v>0.05</v>
      </c>
    </row>
    <row r="124" spans="1:9" ht="15.75" x14ac:dyDescent="0.25">
      <c r="A124" s="7">
        <v>123</v>
      </c>
      <c r="B124" s="8">
        <v>44012</v>
      </c>
      <c r="C124" s="9">
        <v>1.3422818791946309</v>
      </c>
      <c r="D124" s="10">
        <v>2.1897810218978155</v>
      </c>
      <c r="E124" s="10">
        <v>0.62500000000000888</v>
      </c>
      <c r="F124" s="9">
        <v>0.7</v>
      </c>
      <c r="G124" s="9">
        <v>0.68</v>
      </c>
      <c r="H124" s="9">
        <v>-1.08</v>
      </c>
      <c r="I124" s="9">
        <v>0.52</v>
      </c>
    </row>
    <row r="125" spans="1:9" ht="15.75" x14ac:dyDescent="0.25">
      <c r="A125" s="7">
        <v>124</v>
      </c>
      <c r="B125" s="8">
        <v>44013</v>
      </c>
      <c r="C125" s="9">
        <v>1.9867549668874172</v>
      </c>
      <c r="D125" s="10">
        <v>8.5714285714285658</v>
      </c>
      <c r="E125" s="10">
        <v>1.242236024844716</v>
      </c>
      <c r="F125" s="9">
        <v>0.78</v>
      </c>
      <c r="G125" s="9">
        <v>1.57</v>
      </c>
      <c r="H125" s="9">
        <v>1.4000000000000001</v>
      </c>
      <c r="I125" s="9">
        <v>-0.6</v>
      </c>
    </row>
    <row r="126" spans="1:9" ht="15.75" x14ac:dyDescent="0.25">
      <c r="A126" s="7">
        <v>125</v>
      </c>
      <c r="B126" s="8">
        <v>44014</v>
      </c>
      <c r="C126" s="9">
        <v>1.2987012987012987</v>
      </c>
      <c r="D126" s="10">
        <v>-1.315789473684206</v>
      </c>
      <c r="E126" s="10">
        <v>1.8404907975460165</v>
      </c>
      <c r="F126" s="9">
        <v>1.83</v>
      </c>
      <c r="G126" s="9">
        <v>1.34</v>
      </c>
      <c r="H126" s="9">
        <v>2.08</v>
      </c>
      <c r="I126" s="9">
        <v>0.28999999999999998</v>
      </c>
    </row>
    <row r="127" spans="1:9" ht="15.75" x14ac:dyDescent="0.25">
      <c r="A127" s="7">
        <v>126</v>
      </c>
      <c r="B127" s="8">
        <v>44015</v>
      </c>
      <c r="C127" s="9">
        <v>0.64102564102564108</v>
      </c>
      <c r="D127" s="10">
        <v>3.9999999999999978</v>
      </c>
      <c r="E127" s="10">
        <v>-1.2048192771084507</v>
      </c>
      <c r="F127" s="9">
        <v>-0.14000000000000001</v>
      </c>
      <c r="G127" s="9">
        <v>1.19</v>
      </c>
      <c r="H127" s="9">
        <v>-0.91</v>
      </c>
      <c r="I127" s="9">
        <v>-0.02</v>
      </c>
    </row>
    <row r="128" spans="1:9" ht="15.75" x14ac:dyDescent="0.25">
      <c r="A128" s="7">
        <v>127</v>
      </c>
      <c r="B128" s="8">
        <v>44019</v>
      </c>
      <c r="C128" s="9">
        <v>2.5477707006369426</v>
      </c>
      <c r="D128" s="10">
        <v>0.64102564102563875</v>
      </c>
      <c r="E128" s="10">
        <v>-2.4390243902438939</v>
      </c>
      <c r="F128" s="9">
        <v>7.0000000000000007E-2</v>
      </c>
      <c r="G128" s="9">
        <v>1.34</v>
      </c>
      <c r="H128" s="9">
        <v>-0.02</v>
      </c>
      <c r="I128" s="9">
        <v>0.6</v>
      </c>
    </row>
    <row r="129" spans="1:9" ht="15.75" x14ac:dyDescent="0.25">
      <c r="A129" s="7">
        <v>128</v>
      </c>
      <c r="B129" s="8">
        <v>44020</v>
      </c>
      <c r="C129" s="9">
        <v>-1.8633540372670807</v>
      </c>
      <c r="D129" s="10">
        <v>-4.4585987261146451</v>
      </c>
      <c r="E129" s="10">
        <v>5.0000000000000044</v>
      </c>
      <c r="F129" s="9">
        <v>-0.78</v>
      </c>
      <c r="G129" s="9">
        <v>-1.67</v>
      </c>
      <c r="H129" s="9">
        <v>0.69</v>
      </c>
      <c r="I129" s="9">
        <v>0.88</v>
      </c>
    </row>
    <row r="130" spans="1:9" ht="15.75" x14ac:dyDescent="0.25">
      <c r="A130" s="7">
        <v>129</v>
      </c>
      <c r="B130" s="8">
        <v>44021</v>
      </c>
      <c r="C130" s="9">
        <v>-0.63291139240506333</v>
      </c>
      <c r="D130" s="10">
        <v>-2.0000000000000049</v>
      </c>
      <c r="E130" s="10">
        <v>-1.1904761904761862</v>
      </c>
      <c r="F130" s="9">
        <v>0.25</v>
      </c>
      <c r="G130" s="9">
        <v>0.04</v>
      </c>
      <c r="H130" s="9">
        <v>-3.1300000000000003</v>
      </c>
      <c r="I130" s="9">
        <v>-0.4</v>
      </c>
    </row>
    <row r="131" spans="1:9" ht="15.75" x14ac:dyDescent="0.25">
      <c r="A131" s="7">
        <v>130</v>
      </c>
      <c r="B131" s="8">
        <v>44022</v>
      </c>
      <c r="C131" s="9">
        <v>-2.5477707006369426</v>
      </c>
      <c r="D131" s="10">
        <v>-3.4013605442176873</v>
      </c>
      <c r="E131" s="10">
        <v>-1.8072289156626546</v>
      </c>
      <c r="F131" s="9">
        <v>-1.1200000000000001</v>
      </c>
      <c r="G131" s="9">
        <v>-2.2400000000000002</v>
      </c>
      <c r="H131" s="9">
        <v>2.35</v>
      </c>
      <c r="I131" s="9">
        <v>-0.25</v>
      </c>
    </row>
    <row r="132" spans="1:9" ht="15.75" x14ac:dyDescent="0.25">
      <c r="A132" s="7">
        <v>131</v>
      </c>
      <c r="B132" s="8">
        <v>44025</v>
      </c>
      <c r="C132" s="9">
        <v>-1.9607843137254901</v>
      </c>
      <c r="D132" s="10">
        <v>0.70422535211268611</v>
      </c>
      <c r="E132" s="10">
        <v>-1.8404907975460165</v>
      </c>
      <c r="F132" s="9">
        <v>-0.6</v>
      </c>
      <c r="G132" s="9">
        <v>-0.76</v>
      </c>
      <c r="H132" s="9">
        <v>-1.1100000000000001</v>
      </c>
      <c r="I132" s="9">
        <v>0.24</v>
      </c>
    </row>
    <row r="133" spans="1:9" ht="15.75" x14ac:dyDescent="0.25">
      <c r="A133" s="7">
        <v>132</v>
      </c>
      <c r="B133" s="8">
        <v>44026</v>
      </c>
      <c r="C133" s="9">
        <v>1.3333333333333333</v>
      </c>
      <c r="D133" s="10">
        <v>1.3986013986013937</v>
      </c>
      <c r="E133" s="10">
        <v>-5.6250000000000018</v>
      </c>
      <c r="F133" s="9">
        <v>-0.1</v>
      </c>
      <c r="G133" s="9">
        <v>0.52</v>
      </c>
      <c r="H133" s="9">
        <v>0.47000000000000003</v>
      </c>
      <c r="I133" s="9">
        <v>0.27</v>
      </c>
    </row>
    <row r="134" spans="1:9" ht="15.75" x14ac:dyDescent="0.25">
      <c r="A134" s="7">
        <v>133</v>
      </c>
      <c r="B134" s="8">
        <v>44027</v>
      </c>
      <c r="C134" s="9">
        <v>1.9736842105263157</v>
      </c>
      <c r="D134" s="10">
        <v>6.8965517241379306</v>
      </c>
      <c r="E134" s="10">
        <v>5.2980132450331174</v>
      </c>
      <c r="F134" s="9">
        <v>0.99</v>
      </c>
      <c r="G134" s="9">
        <v>1.39</v>
      </c>
      <c r="H134" s="9">
        <v>2.2599999999999998</v>
      </c>
      <c r="I134" s="9">
        <v>0.21</v>
      </c>
    </row>
    <row r="135" spans="1:9" ht="15.75" x14ac:dyDescent="0.25">
      <c r="A135" s="7">
        <v>134</v>
      </c>
      <c r="B135" s="8">
        <v>44028</v>
      </c>
      <c r="C135" s="9">
        <v>-1.2903225806451613</v>
      </c>
      <c r="D135" s="10">
        <v>-2.5806451612903247</v>
      </c>
      <c r="E135" s="10">
        <v>-0.62893081761006064</v>
      </c>
      <c r="F135" s="9">
        <v>-0.48</v>
      </c>
      <c r="G135" s="9">
        <v>-1.19</v>
      </c>
      <c r="H135" s="9">
        <v>-1.0900000000000001</v>
      </c>
      <c r="I135" s="9">
        <v>-0.80999999999999994</v>
      </c>
    </row>
    <row r="136" spans="1:9" ht="15.75" x14ac:dyDescent="0.25">
      <c r="A136" s="7">
        <v>135</v>
      </c>
      <c r="B136" s="8">
        <v>44029</v>
      </c>
      <c r="C136" s="9">
        <v>1.3071895424836601</v>
      </c>
      <c r="D136" s="10">
        <v>2.6490066225165587</v>
      </c>
      <c r="E136" s="10">
        <v>4.4303797468354382</v>
      </c>
      <c r="F136" s="9">
        <v>0.87</v>
      </c>
      <c r="G136" s="9">
        <v>1.31</v>
      </c>
      <c r="H136" s="9">
        <v>-0.38999999999999996</v>
      </c>
      <c r="I136" s="9">
        <v>0.67999999999999994</v>
      </c>
    </row>
    <row r="137" spans="1:9" ht="15.75" x14ac:dyDescent="0.25">
      <c r="A137" s="7">
        <v>136</v>
      </c>
      <c r="B137" s="8">
        <v>44032</v>
      </c>
      <c r="C137" s="9">
        <v>-0.64516129032258063</v>
      </c>
      <c r="D137" s="10">
        <v>0.64516129032257841</v>
      </c>
      <c r="E137" s="10">
        <v>2.4242424242424154</v>
      </c>
      <c r="F137" s="9">
        <v>-0.09</v>
      </c>
      <c r="G137" s="9">
        <v>-0.06</v>
      </c>
      <c r="H137" s="9">
        <v>0.54</v>
      </c>
      <c r="I137" s="9">
        <v>0.36</v>
      </c>
    </row>
    <row r="138" spans="1:9" ht="15.75" x14ac:dyDescent="0.25">
      <c r="A138" s="7">
        <v>137</v>
      </c>
      <c r="B138" s="8">
        <v>44033</v>
      </c>
      <c r="C138" s="9">
        <v>4.5454545454545459</v>
      </c>
      <c r="D138" s="10">
        <v>2.5641025641025665</v>
      </c>
      <c r="E138" s="10">
        <v>-2.3668639053254354</v>
      </c>
      <c r="F138" s="9">
        <v>1.38</v>
      </c>
      <c r="G138" s="9">
        <v>2.81</v>
      </c>
      <c r="H138" s="9">
        <v>2.82</v>
      </c>
      <c r="I138" s="9">
        <v>1.44</v>
      </c>
    </row>
    <row r="139" spans="1:9" ht="15.75" x14ac:dyDescent="0.25">
      <c r="A139" s="7">
        <v>138</v>
      </c>
      <c r="B139" s="8">
        <v>44034</v>
      </c>
      <c r="C139" s="9">
        <v>-1.8633540372670807</v>
      </c>
      <c r="D139" s="10">
        <v>-3.125</v>
      </c>
      <c r="E139" s="10">
        <v>11.515151515151507</v>
      </c>
      <c r="F139" s="9">
        <v>-1.45</v>
      </c>
      <c r="G139" s="9">
        <v>-2.1</v>
      </c>
      <c r="H139" s="9">
        <v>-0.13999999999999999</v>
      </c>
      <c r="I139" s="9">
        <v>1.6400000000000001</v>
      </c>
    </row>
    <row r="140" spans="1:9" ht="15.75" x14ac:dyDescent="0.25">
      <c r="A140" s="7">
        <v>139</v>
      </c>
      <c r="B140" s="8">
        <v>44035</v>
      </c>
      <c r="C140" s="9">
        <v>0.63291139240506333</v>
      </c>
      <c r="D140" s="10">
        <v>1.9354838709677464</v>
      </c>
      <c r="E140" s="10">
        <v>-2.1739130434782532</v>
      </c>
      <c r="F140" s="9">
        <v>0.19</v>
      </c>
      <c r="G140" s="9">
        <v>-0.69</v>
      </c>
      <c r="H140" s="9">
        <v>-1.9800000000000002</v>
      </c>
      <c r="I140" s="9">
        <v>0.80999999999999994</v>
      </c>
    </row>
    <row r="141" spans="1:9" ht="15.75" x14ac:dyDescent="0.25">
      <c r="A141" s="7">
        <v>140</v>
      </c>
      <c r="B141" s="8">
        <v>44036</v>
      </c>
      <c r="C141" s="9">
        <v>-3.1446540880503147</v>
      </c>
      <c r="D141" s="10">
        <v>-2.5316455696202551</v>
      </c>
      <c r="E141" s="10">
        <v>-1.6666666666666705</v>
      </c>
      <c r="F141" s="9">
        <v>-1.38</v>
      </c>
      <c r="G141" s="9">
        <v>-1.73</v>
      </c>
      <c r="H141" s="9">
        <v>0.54</v>
      </c>
      <c r="I141" s="9">
        <v>0.75</v>
      </c>
    </row>
    <row r="142" spans="1:9" ht="15.75" x14ac:dyDescent="0.25">
      <c r="A142" s="7">
        <v>141</v>
      </c>
      <c r="B142" s="8">
        <v>44041</v>
      </c>
      <c r="C142" s="9">
        <v>0</v>
      </c>
      <c r="D142" s="10">
        <v>0</v>
      </c>
      <c r="E142" s="10">
        <v>5.6497175141242941</v>
      </c>
      <c r="F142" s="9">
        <v>-0.19</v>
      </c>
      <c r="G142" s="9">
        <v>-0.54</v>
      </c>
      <c r="H142" s="9">
        <v>0.55999999999999994</v>
      </c>
      <c r="I142" s="9">
        <v>0.57999999999999996</v>
      </c>
    </row>
    <row r="143" spans="1:9" ht="15.75" x14ac:dyDescent="0.25">
      <c r="A143" s="7">
        <v>142</v>
      </c>
      <c r="B143" s="8">
        <v>44042</v>
      </c>
      <c r="C143" s="9">
        <v>-1.2987012987012987</v>
      </c>
      <c r="D143" s="10">
        <v>-2.5974025974025996</v>
      </c>
      <c r="E143" s="10">
        <v>-8.0213903743315509</v>
      </c>
      <c r="F143" s="9">
        <v>-1.69</v>
      </c>
      <c r="G143" s="9">
        <v>-2.39</v>
      </c>
      <c r="H143" s="9">
        <v>-3.27</v>
      </c>
      <c r="I143" s="9">
        <v>-0.54999999999999993</v>
      </c>
    </row>
    <row r="144" spans="1:9" ht="15.75" x14ac:dyDescent="0.25">
      <c r="A144" s="7">
        <v>143</v>
      </c>
      <c r="B144" s="8">
        <v>44043</v>
      </c>
      <c r="C144" s="9">
        <v>2.6315789473684212</v>
      </c>
      <c r="D144" s="10">
        <v>1.3333333333333286</v>
      </c>
      <c r="E144" s="10">
        <v>2.9069767441860468</v>
      </c>
      <c r="F144" s="9">
        <v>0.97</v>
      </c>
      <c r="G144" s="9">
        <v>1.6</v>
      </c>
      <c r="H144" s="9">
        <v>0.88</v>
      </c>
      <c r="I144" s="9">
        <v>0.77999999999999992</v>
      </c>
    </row>
    <row r="145" spans="1:9" ht="15.75" x14ac:dyDescent="0.25">
      <c r="A145" s="7">
        <v>144</v>
      </c>
      <c r="B145" s="8">
        <v>44046</v>
      </c>
      <c r="C145" s="9">
        <v>-1.2820512820512822</v>
      </c>
      <c r="D145" s="10">
        <v>-0.65789473684210298</v>
      </c>
      <c r="E145" s="10">
        <v>1.1299435028248548</v>
      </c>
      <c r="F145" s="9">
        <v>-0.55000000000000004</v>
      </c>
      <c r="G145" s="9">
        <v>-0.97</v>
      </c>
      <c r="H145" s="9">
        <v>1.8399999999999999</v>
      </c>
      <c r="I145" s="9">
        <v>0.1</v>
      </c>
    </row>
    <row r="146" spans="1:9" ht="15.75" x14ac:dyDescent="0.25">
      <c r="A146" s="7">
        <v>145</v>
      </c>
      <c r="B146" s="8">
        <v>44047</v>
      </c>
      <c r="C146" s="9">
        <v>-1.2987012987012987</v>
      </c>
      <c r="D146" s="10">
        <v>7.9470198675496766</v>
      </c>
      <c r="E146" s="10">
        <v>-1.6759776536312692</v>
      </c>
      <c r="F146" s="9">
        <v>0.73</v>
      </c>
      <c r="G146" s="9">
        <v>0.78</v>
      </c>
      <c r="H146" s="9">
        <v>1.68</v>
      </c>
      <c r="I146" s="9">
        <v>2.09</v>
      </c>
    </row>
    <row r="147" spans="1:9" ht="15.75" x14ac:dyDescent="0.25">
      <c r="A147" s="7">
        <v>146</v>
      </c>
      <c r="B147" s="8">
        <v>44048</v>
      </c>
      <c r="C147" s="9">
        <v>2.6315789473684212</v>
      </c>
      <c r="D147" s="10">
        <v>1.8404907975460165</v>
      </c>
      <c r="E147" s="10">
        <v>0</v>
      </c>
      <c r="F147" s="9">
        <v>0.49</v>
      </c>
      <c r="G147" s="9">
        <v>1.78</v>
      </c>
      <c r="H147" s="9">
        <v>1.18</v>
      </c>
      <c r="I147" s="9">
        <v>1.06</v>
      </c>
    </row>
    <row r="148" spans="1:9" ht="15.75" x14ac:dyDescent="0.25">
      <c r="A148" s="7">
        <v>147</v>
      </c>
      <c r="B148" s="8">
        <v>44049</v>
      </c>
      <c r="C148" s="9">
        <v>-0.64102564102564108</v>
      </c>
      <c r="D148" s="10">
        <v>-3.6144578313253093</v>
      </c>
      <c r="E148" s="10">
        <v>-1.7045454545454584</v>
      </c>
      <c r="F148" s="9">
        <v>-0.31</v>
      </c>
      <c r="G148" s="9">
        <v>-0.75</v>
      </c>
      <c r="H148" s="9">
        <v>-0.57000000000000006</v>
      </c>
      <c r="I148" s="9">
        <v>1.17</v>
      </c>
    </row>
    <row r="149" spans="1:9" ht="15.75" x14ac:dyDescent="0.25">
      <c r="A149" s="7">
        <v>148</v>
      </c>
      <c r="B149" s="8">
        <v>44050</v>
      </c>
      <c r="C149" s="9">
        <v>-1.2903225806451613</v>
      </c>
      <c r="D149" s="10">
        <v>-2.5000000000000022</v>
      </c>
      <c r="E149" s="10">
        <v>-1.1560693641618456</v>
      </c>
      <c r="F149" s="9">
        <v>-0.66</v>
      </c>
      <c r="G149" s="9">
        <v>-0.54</v>
      </c>
      <c r="H149" s="9">
        <v>-1.7399999999999998</v>
      </c>
      <c r="I149" s="9">
        <v>-1.38</v>
      </c>
    </row>
    <row r="150" spans="1:9" ht="15.75" x14ac:dyDescent="0.25">
      <c r="A150" s="7">
        <v>149</v>
      </c>
      <c r="B150" s="8">
        <v>44053</v>
      </c>
      <c r="C150" s="9">
        <v>-1.3071895424836601</v>
      </c>
      <c r="D150" s="10">
        <v>0</v>
      </c>
      <c r="E150" s="10">
        <v>5.8479532163742682</v>
      </c>
      <c r="F150" s="9">
        <v>-0.18</v>
      </c>
      <c r="G150" s="9">
        <v>-0.47</v>
      </c>
      <c r="H150" s="9">
        <v>1.7500000000000002</v>
      </c>
      <c r="I150" s="9">
        <v>-0.36</v>
      </c>
    </row>
    <row r="151" spans="1:9" ht="15.75" x14ac:dyDescent="0.25">
      <c r="A151" s="7">
        <v>150</v>
      </c>
      <c r="B151" s="8">
        <v>44054</v>
      </c>
      <c r="C151" s="9">
        <v>-0.66225165562913912</v>
      </c>
      <c r="D151" s="10">
        <v>-6.4102564102564106</v>
      </c>
      <c r="E151" s="10">
        <v>-2.2099447513812271</v>
      </c>
      <c r="F151" s="9">
        <v>1.1200000000000001</v>
      </c>
      <c r="G151" s="9">
        <v>-0.16</v>
      </c>
      <c r="H151" s="9">
        <v>-0.79</v>
      </c>
      <c r="I151" s="9">
        <v>-5.72</v>
      </c>
    </row>
    <row r="152" spans="1:9" ht="15.75" x14ac:dyDescent="0.25">
      <c r="A152" s="7">
        <v>151</v>
      </c>
      <c r="B152" s="8">
        <v>44056</v>
      </c>
      <c r="C152" s="9">
        <v>2</v>
      </c>
      <c r="D152" s="10">
        <v>-4.7945205479452007</v>
      </c>
      <c r="E152" s="10">
        <v>-1.6949152542372923</v>
      </c>
      <c r="F152" s="9">
        <v>0.74</v>
      </c>
      <c r="G152" s="9">
        <v>0.35</v>
      </c>
      <c r="H152" s="9">
        <v>-1.01</v>
      </c>
      <c r="I152" s="9">
        <v>1.8399999999999999</v>
      </c>
    </row>
    <row r="153" spans="1:9" ht="15.75" x14ac:dyDescent="0.25">
      <c r="A153" s="7">
        <v>152</v>
      </c>
      <c r="B153" s="8">
        <v>44057</v>
      </c>
      <c r="C153" s="9">
        <v>-1.3071895424836601</v>
      </c>
      <c r="D153" s="10">
        <v>-2.1582733812949693</v>
      </c>
      <c r="E153" s="10">
        <v>0.5747126436781691</v>
      </c>
      <c r="F153" s="9">
        <v>-1.46</v>
      </c>
      <c r="G153" s="9">
        <v>-1.7</v>
      </c>
      <c r="H153" s="9">
        <v>-0.54</v>
      </c>
      <c r="I153" s="9">
        <v>-0.48</v>
      </c>
    </row>
    <row r="154" spans="1:9" ht="15.75" x14ac:dyDescent="0.25">
      <c r="A154" s="7">
        <v>153</v>
      </c>
      <c r="B154" s="8">
        <v>44060</v>
      </c>
      <c r="C154" s="9">
        <v>0.66225165562913912</v>
      </c>
      <c r="D154" s="10">
        <v>-1.4705882352941124</v>
      </c>
      <c r="E154" s="10">
        <v>0.5714285714285795</v>
      </c>
      <c r="F154" s="9">
        <v>-0.46</v>
      </c>
      <c r="G154" s="9">
        <v>-0.45</v>
      </c>
      <c r="H154" s="9">
        <v>2.09</v>
      </c>
      <c r="I154" s="9">
        <v>2.15</v>
      </c>
    </row>
    <row r="155" spans="1:9" ht="15.75" x14ac:dyDescent="0.25">
      <c r="A155" s="7">
        <v>154</v>
      </c>
      <c r="B155" s="8">
        <v>44061</v>
      </c>
      <c r="C155" s="9">
        <v>0</v>
      </c>
      <c r="D155" s="10">
        <v>0.74626865671641529</v>
      </c>
      <c r="E155" s="10">
        <v>0.56818181818180602</v>
      </c>
      <c r="F155" s="9">
        <v>0.7</v>
      </c>
      <c r="G155" s="9">
        <v>0.45</v>
      </c>
      <c r="H155" s="9">
        <v>0</v>
      </c>
      <c r="I155" s="9">
        <v>0.77999999999999992</v>
      </c>
    </row>
    <row r="156" spans="1:9" ht="15.75" x14ac:dyDescent="0.25">
      <c r="A156" s="7">
        <v>155</v>
      </c>
      <c r="B156" s="8">
        <v>44062</v>
      </c>
      <c r="C156" s="9">
        <v>-1.9736842105263157</v>
      </c>
      <c r="D156" s="10">
        <v>-2.9629629629629655</v>
      </c>
      <c r="E156" s="10">
        <v>-1.1299435028248548</v>
      </c>
      <c r="F156" s="9">
        <v>-1.61</v>
      </c>
      <c r="G156" s="9">
        <v>-1.61</v>
      </c>
      <c r="H156" s="9">
        <v>0.09</v>
      </c>
      <c r="I156" s="9">
        <v>-3.5700000000000003</v>
      </c>
    </row>
    <row r="157" spans="1:9" ht="15.75" x14ac:dyDescent="0.25">
      <c r="A157" s="7">
        <v>156</v>
      </c>
      <c r="B157" s="8">
        <v>44063</v>
      </c>
      <c r="C157" s="9">
        <v>-2.6845637583892619</v>
      </c>
      <c r="D157" s="10">
        <v>0.76335877862595147</v>
      </c>
      <c r="E157" s="10">
        <v>-1.7142857142857184</v>
      </c>
      <c r="F157" s="9">
        <v>-0.91</v>
      </c>
      <c r="G157" s="9">
        <v>-1.86</v>
      </c>
      <c r="H157" s="9">
        <v>-0.82000000000000006</v>
      </c>
      <c r="I157" s="9">
        <v>0.67999999999999994</v>
      </c>
    </row>
    <row r="158" spans="1:9" ht="15.75" x14ac:dyDescent="0.25">
      <c r="A158" s="7">
        <v>157</v>
      </c>
      <c r="B158" s="8">
        <v>44064</v>
      </c>
      <c r="C158" s="9">
        <v>0.68965517241379315</v>
      </c>
      <c r="D158" s="10">
        <v>-0.7575757575757549</v>
      </c>
      <c r="E158" s="10">
        <v>-3.4883720930232434</v>
      </c>
      <c r="F158" s="9">
        <v>0.19</v>
      </c>
      <c r="G158" s="9">
        <v>-0.66</v>
      </c>
      <c r="H158" s="9">
        <v>-0.55999999999999994</v>
      </c>
      <c r="I158" s="9">
        <v>-0.16</v>
      </c>
    </row>
    <row r="159" spans="1:9" ht="15.75" x14ac:dyDescent="0.25">
      <c r="A159" s="7">
        <v>158</v>
      </c>
      <c r="B159" s="8">
        <v>44067</v>
      </c>
      <c r="C159" s="9">
        <v>0.68493150684931503</v>
      </c>
      <c r="D159" s="10">
        <v>2.2900763358778682</v>
      </c>
      <c r="E159" s="10">
        <v>1.2048192771084294</v>
      </c>
      <c r="F159" s="9">
        <v>1.37</v>
      </c>
      <c r="G159" s="9">
        <v>1.55</v>
      </c>
      <c r="H159" s="9">
        <v>0.66</v>
      </c>
      <c r="I159" s="9">
        <v>-0.36</v>
      </c>
    </row>
    <row r="160" spans="1:9" ht="15.75" x14ac:dyDescent="0.25">
      <c r="A160" s="7">
        <v>159</v>
      </c>
      <c r="B160" s="8">
        <v>44068</v>
      </c>
      <c r="C160" s="9">
        <v>1.3605442176870748</v>
      </c>
      <c r="D160" s="10">
        <v>2.985074626865674</v>
      </c>
      <c r="E160" s="10">
        <v>-1.1904761904761862</v>
      </c>
      <c r="F160" s="9">
        <v>-0.09</v>
      </c>
      <c r="G160" s="9">
        <v>0.19</v>
      </c>
      <c r="H160" s="9">
        <v>1.71</v>
      </c>
      <c r="I160" s="9">
        <v>-0.22999999999999998</v>
      </c>
    </row>
    <row r="161" spans="1:9" ht="15.75" x14ac:dyDescent="0.25">
      <c r="A161" s="7">
        <v>160</v>
      </c>
      <c r="B161" s="8">
        <v>44069</v>
      </c>
      <c r="C161" s="9">
        <v>-0.67114093959731547</v>
      </c>
      <c r="D161" s="10">
        <v>-0.7246376811594305</v>
      </c>
      <c r="E161" s="10">
        <v>1.8072289156626333</v>
      </c>
      <c r="F161" s="9">
        <v>0.5</v>
      </c>
      <c r="G161" s="9">
        <v>0.16</v>
      </c>
      <c r="H161" s="9">
        <v>0.09</v>
      </c>
      <c r="I161" s="9">
        <v>1.32</v>
      </c>
    </row>
    <row r="162" spans="1:9" ht="15.75" x14ac:dyDescent="0.25">
      <c r="A162" s="7">
        <v>161</v>
      </c>
      <c r="B162" s="8">
        <v>44070</v>
      </c>
      <c r="C162" s="9">
        <v>0.67567567567567566</v>
      </c>
      <c r="D162" s="10">
        <v>-0.72992700729926752</v>
      </c>
      <c r="E162" s="10">
        <v>4.7337278106508922</v>
      </c>
      <c r="F162" s="9">
        <v>0.32</v>
      </c>
      <c r="G162" s="9">
        <v>1.1599999999999999</v>
      </c>
      <c r="H162" s="9">
        <v>-0.80999999999999994</v>
      </c>
      <c r="I162" s="9">
        <v>-1.26</v>
      </c>
    </row>
    <row r="163" spans="1:9" ht="15.75" x14ac:dyDescent="0.25">
      <c r="A163" s="7">
        <v>162</v>
      </c>
      <c r="B163" s="8">
        <v>44071</v>
      </c>
      <c r="C163" s="9">
        <v>-1.3422818791946309</v>
      </c>
      <c r="D163" s="10">
        <v>-1.4705882352941124</v>
      </c>
      <c r="E163" s="10">
        <v>5.0847457627118766</v>
      </c>
      <c r="F163" s="9">
        <v>-0.26</v>
      </c>
      <c r="G163" s="9">
        <v>-1.0900000000000001</v>
      </c>
      <c r="H163" s="9">
        <v>-0.16</v>
      </c>
      <c r="I163" s="9">
        <v>1.8399999999999999</v>
      </c>
    </row>
    <row r="164" spans="1:9" ht="15.75" x14ac:dyDescent="0.25">
      <c r="A164" s="7">
        <v>163</v>
      </c>
      <c r="B164" s="8">
        <v>44074</v>
      </c>
      <c r="C164" s="9">
        <v>-2.0408163265306123</v>
      </c>
      <c r="D164" s="10">
        <v>-1.4925373134328437</v>
      </c>
      <c r="E164" s="10">
        <v>-4.3010752688172076</v>
      </c>
      <c r="F164" s="9">
        <v>-0.96</v>
      </c>
      <c r="G164" s="9">
        <v>-1.77</v>
      </c>
      <c r="H164" s="9">
        <v>-0.84</v>
      </c>
      <c r="I164" s="9">
        <v>0.27</v>
      </c>
    </row>
    <row r="165" spans="1:9" ht="15.75" x14ac:dyDescent="0.25">
      <c r="A165" s="7">
        <v>164</v>
      </c>
      <c r="B165" s="8">
        <v>44075</v>
      </c>
      <c r="C165" s="9">
        <v>0.69444444444444442</v>
      </c>
      <c r="D165" s="10">
        <v>-1.5151515151515098</v>
      </c>
      <c r="E165" s="10">
        <v>10.674157303370778</v>
      </c>
      <c r="F165" s="9">
        <v>-0.39</v>
      </c>
      <c r="G165" s="9">
        <v>-0.09</v>
      </c>
      <c r="H165" s="9">
        <v>0.35000000000000003</v>
      </c>
      <c r="I165" s="9">
        <v>0.02</v>
      </c>
    </row>
    <row r="166" spans="1:9" ht="15.75" x14ac:dyDescent="0.25">
      <c r="A166" s="7">
        <v>165</v>
      </c>
      <c r="B166" s="8">
        <v>44076</v>
      </c>
      <c r="C166" s="9">
        <v>0.68965517241379315</v>
      </c>
      <c r="D166" s="10">
        <v>3.8461538461538463</v>
      </c>
      <c r="E166" s="10">
        <v>2.5380710659898478</v>
      </c>
      <c r="F166" s="9">
        <v>0.79</v>
      </c>
      <c r="G166" s="9">
        <v>0.52</v>
      </c>
      <c r="H166" s="9">
        <v>-2.92</v>
      </c>
      <c r="I166" s="9">
        <v>-1.4000000000000001</v>
      </c>
    </row>
    <row r="167" spans="1:9" ht="15.75" x14ac:dyDescent="0.25">
      <c r="A167" s="7">
        <v>166</v>
      </c>
      <c r="B167" s="8">
        <v>44077</v>
      </c>
      <c r="C167" s="9">
        <v>-1.3698630136986301</v>
      </c>
      <c r="D167" s="10">
        <v>-2.2222222222222276</v>
      </c>
      <c r="E167" s="10">
        <v>9.9009900990099009</v>
      </c>
      <c r="F167" s="9">
        <v>-0.3</v>
      </c>
      <c r="G167" s="9">
        <v>-1.1000000000000001</v>
      </c>
      <c r="H167" s="9">
        <v>-0.33999999999999997</v>
      </c>
      <c r="I167" s="9">
        <v>-0.62</v>
      </c>
    </row>
    <row r="168" spans="1:9" ht="15.75" x14ac:dyDescent="0.25">
      <c r="A168" s="7">
        <v>167</v>
      </c>
      <c r="B168" s="8">
        <v>44082</v>
      </c>
      <c r="C168" s="9">
        <v>-2.7777777777777777</v>
      </c>
      <c r="D168" s="10">
        <v>-3.0303030303030196</v>
      </c>
      <c r="E168" s="10">
        <v>1.8018018018018114</v>
      </c>
      <c r="F168" s="9">
        <v>-1.38</v>
      </c>
      <c r="G168" s="9">
        <v>-2.16</v>
      </c>
      <c r="H168" s="9">
        <v>-6.22</v>
      </c>
      <c r="I168" s="9">
        <v>0.11</v>
      </c>
    </row>
    <row r="169" spans="1:9" ht="15.75" x14ac:dyDescent="0.25">
      <c r="A169" s="7">
        <v>168</v>
      </c>
      <c r="B169" s="8">
        <v>44083</v>
      </c>
      <c r="C169" s="9">
        <v>0.7142857142857143</v>
      </c>
      <c r="D169" s="10">
        <v>-0.7812500000000111</v>
      </c>
      <c r="E169" s="10">
        <v>4.4247787610619467</v>
      </c>
      <c r="F169" s="9">
        <v>-0.03</v>
      </c>
      <c r="G169" s="9">
        <v>0.18</v>
      </c>
      <c r="H169" s="9">
        <v>3.51</v>
      </c>
      <c r="I169" s="9">
        <v>0.80999999999999994</v>
      </c>
    </row>
    <row r="170" spans="1:9" ht="15.75" x14ac:dyDescent="0.25">
      <c r="A170" s="7">
        <v>169</v>
      </c>
      <c r="B170" s="8">
        <v>44084</v>
      </c>
      <c r="C170" s="9">
        <v>0</v>
      </c>
      <c r="D170" s="10">
        <v>-1.5748031496062938</v>
      </c>
      <c r="E170" s="10">
        <v>-5.0847457627118757</v>
      </c>
      <c r="F170" s="9">
        <v>-0.19</v>
      </c>
      <c r="G170" s="9">
        <v>-0.03</v>
      </c>
      <c r="H170" s="9">
        <v>-1.97</v>
      </c>
      <c r="I170" s="9">
        <v>0.38</v>
      </c>
    </row>
    <row r="171" spans="1:9" ht="15.75" x14ac:dyDescent="0.25">
      <c r="A171" s="7">
        <v>170</v>
      </c>
      <c r="B171" s="8">
        <v>44085</v>
      </c>
      <c r="C171" s="9">
        <v>-0.70921985815602839</v>
      </c>
      <c r="D171" s="10">
        <v>-0.79999999999999716</v>
      </c>
      <c r="E171" s="10">
        <v>-5.3571428571428541</v>
      </c>
      <c r="F171" s="9">
        <v>-0.85</v>
      </c>
      <c r="G171" s="9">
        <v>-0.7</v>
      </c>
      <c r="H171" s="9">
        <v>0.08</v>
      </c>
      <c r="I171" s="9">
        <v>-0.64</v>
      </c>
    </row>
    <row r="172" spans="1:9" ht="15.75" x14ac:dyDescent="0.25">
      <c r="A172" s="7">
        <v>171</v>
      </c>
      <c r="B172" s="8">
        <v>44088</v>
      </c>
      <c r="C172" s="9">
        <v>0</v>
      </c>
      <c r="D172" s="10">
        <v>-1.6129032258064602</v>
      </c>
      <c r="E172" s="10">
        <v>4.716981132075472</v>
      </c>
      <c r="F172" s="9">
        <v>-0.6</v>
      </c>
      <c r="G172" s="9">
        <v>-0.61</v>
      </c>
      <c r="H172" s="9">
        <v>-0.19</v>
      </c>
      <c r="I172" s="9">
        <v>0.77</v>
      </c>
    </row>
    <row r="173" spans="1:9" ht="15.75" x14ac:dyDescent="0.25">
      <c r="A173" s="7">
        <v>172</v>
      </c>
      <c r="B173" s="8">
        <v>44089</v>
      </c>
      <c r="C173" s="9">
        <v>0.7142857142857143</v>
      </c>
      <c r="D173" s="10">
        <v>3.2786885245901671</v>
      </c>
      <c r="E173" s="10">
        <v>4.5045045045045047</v>
      </c>
      <c r="F173" s="9">
        <v>1.0900000000000001</v>
      </c>
      <c r="G173" s="9">
        <v>1.21</v>
      </c>
      <c r="H173" s="9">
        <v>2.74</v>
      </c>
      <c r="I173" s="9">
        <v>-0.04</v>
      </c>
    </row>
    <row r="174" spans="1:9" ht="15.75" x14ac:dyDescent="0.25">
      <c r="A174" s="7">
        <v>173</v>
      </c>
      <c r="B174" s="8">
        <v>44090</v>
      </c>
      <c r="C174" s="9">
        <v>0</v>
      </c>
      <c r="D174" s="10">
        <v>1.5873015873015959</v>
      </c>
      <c r="E174" s="10">
        <v>-3.4482758620689689</v>
      </c>
      <c r="F174" s="9">
        <v>0.56999999999999995</v>
      </c>
      <c r="G174" s="9">
        <v>0.21</v>
      </c>
      <c r="H174" s="9">
        <v>4.91</v>
      </c>
      <c r="I174" s="9">
        <v>0.19</v>
      </c>
    </row>
    <row r="175" spans="1:9" ht="15.75" x14ac:dyDescent="0.25">
      <c r="A175" s="7">
        <v>174</v>
      </c>
      <c r="B175" s="8">
        <v>44091</v>
      </c>
      <c r="C175" s="9">
        <v>1.4184397163120568</v>
      </c>
      <c r="D175" s="10">
        <v>3.1249999999999889</v>
      </c>
      <c r="E175" s="10">
        <v>-1.7857142857142796</v>
      </c>
      <c r="F175" s="9">
        <v>-0.7</v>
      </c>
      <c r="G175" s="9">
        <v>0.18</v>
      </c>
      <c r="H175" s="9">
        <v>2.02</v>
      </c>
      <c r="I175" s="9">
        <v>-0.85000000000000009</v>
      </c>
    </row>
    <row r="176" spans="1:9" ht="15.75" x14ac:dyDescent="0.25">
      <c r="A176" s="7">
        <v>175</v>
      </c>
      <c r="B176" s="8">
        <v>44092</v>
      </c>
      <c r="C176" s="9">
        <v>-1.3986013986013985</v>
      </c>
      <c r="D176" s="10">
        <v>-1.5151515151515098</v>
      </c>
      <c r="E176" s="10">
        <v>0.90909090909090584</v>
      </c>
      <c r="F176" s="9">
        <v>0.31</v>
      </c>
      <c r="G176" s="9">
        <v>0.17</v>
      </c>
      <c r="H176" s="9">
        <v>0.33999999999999997</v>
      </c>
      <c r="I176" s="9">
        <v>0.37</v>
      </c>
    </row>
    <row r="177" spans="1:9" ht="15.75" x14ac:dyDescent="0.25">
      <c r="A177" s="7">
        <v>176</v>
      </c>
      <c r="B177" s="8">
        <v>44095</v>
      </c>
      <c r="C177" s="9">
        <v>-0.70921985815602839</v>
      </c>
      <c r="D177" s="10">
        <v>-3.0769230769230798</v>
      </c>
      <c r="E177" s="10">
        <v>0.90090090090089769</v>
      </c>
      <c r="F177" s="9">
        <v>-1.03</v>
      </c>
      <c r="G177" s="9">
        <v>-1.48</v>
      </c>
      <c r="H177" s="9">
        <v>-4.38</v>
      </c>
      <c r="I177" s="9">
        <v>-1.9</v>
      </c>
    </row>
    <row r="178" spans="1:9" ht="15.75" x14ac:dyDescent="0.25">
      <c r="A178" s="7">
        <v>177</v>
      </c>
      <c r="B178" s="8">
        <v>44096</v>
      </c>
      <c r="C178" s="9">
        <v>-2.1428571428571428</v>
      </c>
      <c r="D178" s="10">
        <v>-1.5873015873015817</v>
      </c>
      <c r="E178" s="10">
        <v>2.678571428571435</v>
      </c>
      <c r="F178" s="9">
        <v>-0.59</v>
      </c>
      <c r="G178" s="9">
        <v>-0.94</v>
      </c>
      <c r="H178" s="9">
        <v>0.74</v>
      </c>
      <c r="I178" s="9">
        <v>-0.69</v>
      </c>
    </row>
    <row r="179" spans="1:9" ht="15.75" x14ac:dyDescent="0.25">
      <c r="A179" s="7">
        <v>178</v>
      </c>
      <c r="B179" s="8">
        <v>44097</v>
      </c>
      <c r="C179" s="9">
        <v>-2.1897810218978102</v>
      </c>
      <c r="D179" s="10">
        <v>0</v>
      </c>
      <c r="E179" s="10">
        <v>7.8260869565217419</v>
      </c>
      <c r="F179" s="9">
        <v>-0.28999999999999998</v>
      </c>
      <c r="G179" s="9">
        <v>-1.5</v>
      </c>
      <c r="H179" s="9">
        <v>0.83</v>
      </c>
      <c r="I179" s="9">
        <v>-1.8800000000000001</v>
      </c>
    </row>
    <row r="180" spans="1:9" ht="15.75" x14ac:dyDescent="0.25">
      <c r="A180" s="7">
        <v>179</v>
      </c>
      <c r="B180" s="8">
        <v>44098</v>
      </c>
      <c r="C180" s="9">
        <v>-2.9850746268656718</v>
      </c>
      <c r="D180" s="10">
        <v>-1.6129032258064602</v>
      </c>
      <c r="E180" s="10">
        <v>-2.4193548387096833</v>
      </c>
      <c r="F180" s="9">
        <v>-1.31</v>
      </c>
      <c r="G180" s="9">
        <v>-2.92</v>
      </c>
      <c r="H180" s="9">
        <v>0.95</v>
      </c>
      <c r="I180" s="9">
        <v>0.24</v>
      </c>
    </row>
    <row r="181" spans="1:9" ht="15.75" x14ac:dyDescent="0.25">
      <c r="A181" s="7">
        <v>180</v>
      </c>
      <c r="B181" s="8">
        <v>44099</v>
      </c>
      <c r="C181" s="9">
        <v>0</v>
      </c>
      <c r="D181" s="10">
        <v>-0.81967213114753812</v>
      </c>
      <c r="E181" s="10">
        <v>-0.82644628099173267</v>
      </c>
      <c r="F181" s="9">
        <v>-0.2</v>
      </c>
      <c r="G181" s="9">
        <v>-0.35</v>
      </c>
      <c r="H181" s="9">
        <v>-0.15</v>
      </c>
      <c r="I181" s="9">
        <v>-0.43</v>
      </c>
    </row>
    <row r="182" spans="1:9" ht="15.75" x14ac:dyDescent="0.25">
      <c r="A182" s="7">
        <v>181</v>
      </c>
      <c r="B182" s="8">
        <v>44102</v>
      </c>
      <c r="C182" s="9">
        <v>3.0769230769230771</v>
      </c>
      <c r="D182" s="10">
        <v>2.4793388429752126</v>
      </c>
      <c r="E182" s="10">
        <v>-4.166666666666667</v>
      </c>
      <c r="F182" s="9">
        <v>1.45</v>
      </c>
      <c r="G182" s="9">
        <v>2.5299999999999998</v>
      </c>
      <c r="H182" s="9">
        <v>0.86999999999999988</v>
      </c>
      <c r="I182" s="9">
        <v>1.1199999999999999</v>
      </c>
    </row>
    <row r="183" spans="1:9" ht="15.75" x14ac:dyDescent="0.25">
      <c r="A183" s="7">
        <v>182</v>
      </c>
      <c r="B183" s="8">
        <v>44103</v>
      </c>
      <c r="C183" s="9">
        <v>-0.74626865671641796</v>
      </c>
      <c r="D183" s="10">
        <v>-2.4193548387096833</v>
      </c>
      <c r="E183" s="10">
        <v>3.4782608695652204</v>
      </c>
      <c r="F183" s="9">
        <v>-0.45</v>
      </c>
      <c r="G183" s="9">
        <v>-0.48</v>
      </c>
      <c r="H183" s="9">
        <v>-3.2300000000000004</v>
      </c>
      <c r="I183" s="9">
        <v>0.89999999999999991</v>
      </c>
    </row>
    <row r="184" spans="1:9" ht="15.75" x14ac:dyDescent="0.25">
      <c r="A184" s="7">
        <v>183</v>
      </c>
      <c r="B184" s="8">
        <v>44104</v>
      </c>
      <c r="C184" s="9">
        <v>-3.7593984962406015</v>
      </c>
      <c r="D184" s="10">
        <v>0</v>
      </c>
      <c r="E184" s="10">
        <v>-3.3613445378151288</v>
      </c>
      <c r="F184" s="9">
        <v>-1.61</v>
      </c>
      <c r="G184" s="9">
        <v>-2.27</v>
      </c>
      <c r="H184" s="9">
        <v>2.37</v>
      </c>
      <c r="I184" s="9">
        <v>-0.65</v>
      </c>
    </row>
    <row r="185" spans="1:9" ht="15.75" x14ac:dyDescent="0.25">
      <c r="A185" s="7">
        <v>184</v>
      </c>
      <c r="B185" s="8">
        <v>44105</v>
      </c>
      <c r="C185" s="9">
        <v>3.125</v>
      </c>
      <c r="D185" s="10">
        <v>4.95867768595041</v>
      </c>
      <c r="E185" s="10">
        <v>-1.7391304347826024</v>
      </c>
      <c r="F185" s="9">
        <v>0.85</v>
      </c>
      <c r="G185" s="9">
        <v>1.95</v>
      </c>
      <c r="H185" s="9">
        <v>-3.73</v>
      </c>
      <c r="I185" s="9">
        <v>1.04</v>
      </c>
    </row>
    <row r="186" spans="1:9" ht="15.75" x14ac:dyDescent="0.25">
      <c r="A186" s="7">
        <v>185</v>
      </c>
      <c r="B186" s="8">
        <v>44106</v>
      </c>
      <c r="C186" s="9">
        <v>-2.2727272727272729</v>
      </c>
      <c r="D186" s="10">
        <v>-3.1496062992125875</v>
      </c>
      <c r="E186" s="10">
        <v>5.309734513274333</v>
      </c>
      <c r="F186" s="9">
        <v>-0.81</v>
      </c>
      <c r="G186" s="9">
        <v>-2.15</v>
      </c>
      <c r="H186" s="9">
        <v>-4.3099999999999996</v>
      </c>
      <c r="I186" s="9">
        <v>-0.33</v>
      </c>
    </row>
    <row r="187" spans="1:9" ht="15.75" x14ac:dyDescent="0.25">
      <c r="A187" s="7">
        <v>186</v>
      </c>
      <c r="B187" s="8">
        <v>44109</v>
      </c>
      <c r="C187" s="9">
        <v>0</v>
      </c>
      <c r="D187" s="10">
        <v>0</v>
      </c>
      <c r="E187" s="10">
        <v>0.84033613445377853</v>
      </c>
      <c r="F187" s="9">
        <v>0.44</v>
      </c>
      <c r="G187" s="9">
        <v>0.42</v>
      </c>
      <c r="H187" s="9">
        <v>5.86</v>
      </c>
      <c r="I187" s="9">
        <v>0.75</v>
      </c>
    </row>
    <row r="188" spans="1:9" ht="15.75" x14ac:dyDescent="0.25">
      <c r="A188" s="7">
        <v>187</v>
      </c>
      <c r="B188" s="8">
        <v>44110</v>
      </c>
      <c r="C188" s="9">
        <v>2.3255813953488373</v>
      </c>
      <c r="D188" s="10">
        <v>5.6910569105690998</v>
      </c>
      <c r="E188" s="10">
        <v>-2.5000000000000058</v>
      </c>
      <c r="F188" s="9">
        <v>0.57999999999999996</v>
      </c>
      <c r="G188" s="9">
        <v>1.56</v>
      </c>
      <c r="H188" s="9">
        <v>3.6999999999999997</v>
      </c>
      <c r="I188" s="9">
        <v>-1.87</v>
      </c>
    </row>
    <row r="189" spans="1:9" ht="15.75" x14ac:dyDescent="0.25">
      <c r="A189" s="7">
        <v>188</v>
      </c>
      <c r="B189" s="8">
        <v>44111</v>
      </c>
      <c r="C189" s="9">
        <v>0</v>
      </c>
      <c r="D189" s="10">
        <v>-2.3076923076923133</v>
      </c>
      <c r="E189" s="10">
        <v>2.5641025641025705</v>
      </c>
      <c r="F189" s="9">
        <v>1.08</v>
      </c>
      <c r="G189" s="9">
        <v>0.33</v>
      </c>
      <c r="H189" s="9">
        <v>-1.77</v>
      </c>
      <c r="I189" s="9">
        <v>0.54</v>
      </c>
    </row>
    <row r="190" spans="1:9" ht="15.75" x14ac:dyDescent="0.25">
      <c r="A190" s="7">
        <v>189</v>
      </c>
      <c r="B190" s="8">
        <v>44112</v>
      </c>
      <c r="C190" s="9">
        <v>0</v>
      </c>
      <c r="D190" s="10">
        <v>1.5748031496063077</v>
      </c>
      <c r="E190" s="10">
        <v>-1.6666666666666607</v>
      </c>
      <c r="F190" s="9">
        <v>0.88</v>
      </c>
      <c r="G190" s="9">
        <v>1.45</v>
      </c>
      <c r="H190" s="9">
        <v>3.1</v>
      </c>
      <c r="I190" s="9">
        <v>0.31</v>
      </c>
    </row>
    <row r="191" spans="1:9" ht="15.75" x14ac:dyDescent="0.25">
      <c r="A191" s="7">
        <v>190</v>
      </c>
      <c r="B191" s="8">
        <v>44113</v>
      </c>
      <c r="C191" s="9">
        <v>0.75757575757575757</v>
      </c>
      <c r="D191" s="10">
        <v>-1.5503875968992331</v>
      </c>
      <c r="E191" s="10">
        <v>-1.6949152542372972</v>
      </c>
      <c r="F191" s="9">
        <v>-0.6</v>
      </c>
      <c r="G191" s="9">
        <v>0.12</v>
      </c>
      <c r="H191" s="9">
        <v>-1.43</v>
      </c>
      <c r="I191" s="9">
        <v>1.92</v>
      </c>
    </row>
    <row r="192" spans="1:9" ht="15.75" x14ac:dyDescent="0.25">
      <c r="A192" s="7">
        <v>191</v>
      </c>
      <c r="B192" s="8">
        <v>44116</v>
      </c>
      <c r="C192" s="9">
        <v>3.007518796992481</v>
      </c>
      <c r="D192" s="10">
        <v>-0.78740157480314688</v>
      </c>
      <c r="E192" s="10">
        <v>0</v>
      </c>
      <c r="F192" s="9">
        <v>0.5</v>
      </c>
      <c r="G192" s="9">
        <v>1.31</v>
      </c>
      <c r="H192" s="9">
        <v>-2.88</v>
      </c>
      <c r="I192" s="9">
        <v>-0.38999999999999996</v>
      </c>
    </row>
    <row r="193" spans="1:9" ht="15.75" x14ac:dyDescent="0.25">
      <c r="A193" s="7">
        <v>192</v>
      </c>
      <c r="B193" s="8">
        <v>44118</v>
      </c>
      <c r="C193" s="9">
        <v>-2.9197080291970803</v>
      </c>
      <c r="D193" s="10">
        <v>0.79365079365079083</v>
      </c>
      <c r="E193" s="10">
        <v>0</v>
      </c>
      <c r="F193" s="9">
        <v>-0.74</v>
      </c>
      <c r="G193" s="9">
        <v>-1.87</v>
      </c>
      <c r="H193" s="9">
        <v>2.09</v>
      </c>
      <c r="I193" s="9">
        <v>0.53</v>
      </c>
    </row>
    <row r="194" spans="1:9" ht="15.75" x14ac:dyDescent="0.25">
      <c r="A194" s="7">
        <v>193</v>
      </c>
      <c r="B194" s="8">
        <v>44119</v>
      </c>
      <c r="C194" s="9">
        <v>-0.75187969924812026</v>
      </c>
      <c r="D194" s="10">
        <v>-2.3622047244094406</v>
      </c>
      <c r="E194" s="10">
        <v>-5.1724137931034457</v>
      </c>
      <c r="F194" s="9">
        <v>-1.66</v>
      </c>
      <c r="G194" s="9">
        <v>-1.41</v>
      </c>
      <c r="H194" s="9">
        <v>-0.19</v>
      </c>
      <c r="I194" s="9">
        <v>0.36</v>
      </c>
    </row>
    <row r="195" spans="1:9" ht="15.75" x14ac:dyDescent="0.25">
      <c r="A195" s="7">
        <v>194</v>
      </c>
      <c r="B195" s="8">
        <v>44120</v>
      </c>
      <c r="C195" s="9">
        <v>-0.75757575757575757</v>
      </c>
      <c r="D195" s="10">
        <v>-0.80645161290322287</v>
      </c>
      <c r="E195" s="10">
        <v>-0.90909090909090584</v>
      </c>
      <c r="F195" s="9">
        <v>-0.75</v>
      </c>
      <c r="G195" s="9">
        <v>-0.59</v>
      </c>
      <c r="H195" s="9">
        <v>-0.2</v>
      </c>
      <c r="I195" s="9">
        <v>-0.45999999999999996</v>
      </c>
    </row>
    <row r="196" spans="1:9" ht="15.75" x14ac:dyDescent="0.25">
      <c r="A196" s="7">
        <v>195</v>
      </c>
      <c r="B196" s="8">
        <v>44123</v>
      </c>
      <c r="C196" s="9">
        <v>-0.76335877862595425</v>
      </c>
      <c r="D196" s="10">
        <v>-3.2520325203252058</v>
      </c>
      <c r="E196" s="10">
        <v>-8.256880733944957</v>
      </c>
      <c r="F196" s="9">
        <v>-2.02</v>
      </c>
      <c r="G196" s="9">
        <v>-1.1599999999999999</v>
      </c>
      <c r="H196" s="9">
        <v>-0.12</v>
      </c>
      <c r="I196" s="9">
        <v>0.27999999999999997</v>
      </c>
    </row>
    <row r="197" spans="1:9" ht="15.75" x14ac:dyDescent="0.25">
      <c r="A197" s="7">
        <v>196</v>
      </c>
      <c r="B197" s="8">
        <v>44124</v>
      </c>
      <c r="C197" s="9">
        <v>-0.76923076923076927</v>
      </c>
      <c r="D197" s="10">
        <v>0</v>
      </c>
      <c r="E197" s="10">
        <v>6.9999999999999929</v>
      </c>
      <c r="F197" s="9">
        <v>0.16</v>
      </c>
      <c r="G197" s="9">
        <v>-0.87</v>
      </c>
      <c r="H197" s="9">
        <v>1.54</v>
      </c>
      <c r="I197" s="9">
        <v>0.11</v>
      </c>
    </row>
    <row r="198" spans="1:9" ht="15.75" x14ac:dyDescent="0.25">
      <c r="A198" s="7">
        <v>197</v>
      </c>
      <c r="B198" s="8">
        <v>44125</v>
      </c>
      <c r="C198" s="9">
        <v>0</v>
      </c>
      <c r="D198" s="10">
        <v>1.6806722689075571</v>
      </c>
      <c r="E198" s="10">
        <v>-1.8691588785046664</v>
      </c>
      <c r="F198" s="9">
        <v>0.48</v>
      </c>
      <c r="G198" s="9">
        <v>0.19</v>
      </c>
      <c r="H198" s="9">
        <v>-3.45</v>
      </c>
      <c r="I198" s="9">
        <v>0.95</v>
      </c>
    </row>
    <row r="199" spans="1:9" ht="15.75" x14ac:dyDescent="0.25">
      <c r="A199" s="7">
        <v>198</v>
      </c>
      <c r="B199" s="8">
        <v>44126</v>
      </c>
      <c r="C199" s="9">
        <v>0</v>
      </c>
      <c r="D199" s="10">
        <v>-0.82644628099173267</v>
      </c>
      <c r="E199" s="10">
        <v>3.8095238095238129</v>
      </c>
      <c r="F199" s="9">
        <v>-0.24</v>
      </c>
      <c r="G199" s="9">
        <v>-0.12</v>
      </c>
      <c r="H199" s="9">
        <v>1.52</v>
      </c>
      <c r="I199" s="9">
        <v>-1.06</v>
      </c>
    </row>
    <row r="200" spans="1:9" ht="15.75" x14ac:dyDescent="0.25">
      <c r="A200" s="7">
        <v>199</v>
      </c>
      <c r="B200" s="8">
        <v>44130</v>
      </c>
      <c r="C200" s="9">
        <v>0</v>
      </c>
      <c r="D200" s="10">
        <v>0</v>
      </c>
      <c r="E200" s="10">
        <v>-3.6697247706422051</v>
      </c>
      <c r="F200" s="9">
        <v>-0.46</v>
      </c>
      <c r="G200" s="9">
        <v>-0.47</v>
      </c>
      <c r="H200" s="9">
        <v>-3.2399999999999998</v>
      </c>
      <c r="I200" s="9">
        <v>0.05</v>
      </c>
    </row>
    <row r="201" spans="1:9" ht="15.75" x14ac:dyDescent="0.25">
      <c r="A201" s="7">
        <v>200</v>
      </c>
      <c r="B201" s="8">
        <v>44131</v>
      </c>
      <c r="C201" s="9">
        <v>-0.77519379844961245</v>
      </c>
      <c r="D201" s="10">
        <v>1.6666666666666607</v>
      </c>
      <c r="E201" s="10">
        <v>1.904761904761898</v>
      </c>
      <c r="F201" s="9">
        <v>0.08</v>
      </c>
      <c r="G201" s="9">
        <v>-0.72</v>
      </c>
      <c r="H201" s="9">
        <v>2.62</v>
      </c>
      <c r="I201" s="9">
        <v>0.27</v>
      </c>
    </row>
    <row r="202" spans="1:9" ht="15.75" x14ac:dyDescent="0.25">
      <c r="A202" s="7">
        <v>201</v>
      </c>
      <c r="B202" s="8">
        <v>44132</v>
      </c>
      <c r="C202" s="9">
        <v>-1.5625</v>
      </c>
      <c r="D202" s="10">
        <v>0.81967213114755266</v>
      </c>
      <c r="E202" s="10">
        <v>0</v>
      </c>
      <c r="F202" s="9">
        <v>-0.08</v>
      </c>
      <c r="G202" s="9">
        <v>-0.61</v>
      </c>
      <c r="H202" s="9">
        <v>-5.5100000000000007</v>
      </c>
      <c r="I202" s="9">
        <v>-1.5599999999999998</v>
      </c>
    </row>
    <row r="203" spans="1:9" ht="15.75" x14ac:dyDescent="0.25">
      <c r="A203" s="7">
        <v>202</v>
      </c>
      <c r="B203" s="8">
        <v>44133</v>
      </c>
      <c r="C203" s="9">
        <v>-1.5873015873015872</v>
      </c>
      <c r="D203" s="10">
        <v>-2.4390243902439082</v>
      </c>
      <c r="E203" s="10">
        <v>-2.8037383177569994</v>
      </c>
      <c r="F203" s="9">
        <v>-0.52</v>
      </c>
      <c r="G203" s="9">
        <v>-0.64</v>
      </c>
      <c r="H203" s="9">
        <v>-3.26</v>
      </c>
      <c r="I203" s="9">
        <v>-0.53</v>
      </c>
    </row>
    <row r="204" spans="1:9" ht="15.75" x14ac:dyDescent="0.25">
      <c r="A204" s="7">
        <v>203</v>
      </c>
      <c r="B204" s="8">
        <v>44134</v>
      </c>
      <c r="C204" s="9">
        <v>0</v>
      </c>
      <c r="D204" s="10">
        <v>0.83333333333333037</v>
      </c>
      <c r="E204" s="10">
        <v>-1.9230769230769333</v>
      </c>
      <c r="F204" s="9">
        <v>-0.56000000000000005</v>
      </c>
      <c r="G204" s="9">
        <v>-0.61</v>
      </c>
      <c r="H204" s="9">
        <v>-1.05</v>
      </c>
      <c r="I204" s="9">
        <v>0.57999999999999996</v>
      </c>
    </row>
    <row r="205" spans="1:9" ht="15.75" x14ac:dyDescent="0.25">
      <c r="A205" s="7">
        <v>204</v>
      </c>
      <c r="B205" s="8">
        <v>44137</v>
      </c>
      <c r="C205" s="9">
        <v>0</v>
      </c>
      <c r="D205" s="10">
        <v>-1.6528925619834653</v>
      </c>
      <c r="E205" s="10">
        <v>-1.9607843137254835</v>
      </c>
      <c r="F205" s="9">
        <v>0.6</v>
      </c>
      <c r="G205" s="9">
        <v>0.44</v>
      </c>
      <c r="H205" s="9">
        <v>2.85</v>
      </c>
      <c r="I205" s="9">
        <v>0.91</v>
      </c>
    </row>
    <row r="206" spans="1:9" ht="15.75" x14ac:dyDescent="0.25">
      <c r="A206" s="7">
        <v>205</v>
      </c>
      <c r="B206" s="8">
        <v>44138</v>
      </c>
      <c r="C206" s="9">
        <v>5.645161290322581</v>
      </c>
      <c r="D206" s="10">
        <v>8.4033613445378155</v>
      </c>
      <c r="E206" s="10">
        <v>5</v>
      </c>
      <c r="F206" s="9">
        <v>1.59</v>
      </c>
      <c r="G206" s="9">
        <v>4.1900000000000004</v>
      </c>
      <c r="H206" s="9">
        <v>2.31</v>
      </c>
      <c r="I206" s="9">
        <v>0.70000000000000007</v>
      </c>
    </row>
    <row r="207" spans="1:9" ht="15.75" x14ac:dyDescent="0.25">
      <c r="A207" s="7">
        <v>206</v>
      </c>
      <c r="B207" s="8">
        <v>44139</v>
      </c>
      <c r="C207" s="9">
        <v>-0.76335877862595425</v>
      </c>
      <c r="D207" s="10">
        <v>-2.3255813953488427</v>
      </c>
      <c r="E207" s="10">
        <v>-1.904761904761898</v>
      </c>
      <c r="F207" s="9">
        <v>0.09</v>
      </c>
      <c r="G207" s="9">
        <v>-0.73</v>
      </c>
      <c r="H207" s="9">
        <v>3.9600000000000004</v>
      </c>
      <c r="I207" s="9">
        <v>-0.27</v>
      </c>
    </row>
    <row r="208" spans="1:9" ht="15.75" x14ac:dyDescent="0.25">
      <c r="A208" s="7">
        <v>207</v>
      </c>
      <c r="B208" s="8">
        <v>44140</v>
      </c>
      <c r="C208" s="9">
        <v>4.615384615384615</v>
      </c>
      <c r="D208" s="10">
        <v>1.5873015873015959</v>
      </c>
      <c r="E208" s="10">
        <v>1.9417475728155269</v>
      </c>
      <c r="F208" s="9">
        <v>3.43</v>
      </c>
      <c r="G208" s="9">
        <v>5.03</v>
      </c>
      <c r="H208" s="9">
        <v>-0.91999999999999993</v>
      </c>
      <c r="I208" s="9">
        <v>2.3800000000000003</v>
      </c>
    </row>
    <row r="209" spans="1:9" ht="15.75" x14ac:dyDescent="0.25">
      <c r="A209" s="7">
        <v>208</v>
      </c>
      <c r="B209" s="8">
        <v>44141</v>
      </c>
      <c r="C209" s="9">
        <v>0</v>
      </c>
      <c r="D209" s="10">
        <v>-1.5625000000000082</v>
      </c>
      <c r="E209" s="10">
        <v>-1.904761904761898</v>
      </c>
      <c r="F209" s="9">
        <v>-0.34</v>
      </c>
      <c r="G209" s="9">
        <v>0.56999999999999995</v>
      </c>
      <c r="H209" s="9">
        <v>-4.25</v>
      </c>
      <c r="I209" s="9">
        <v>0.15</v>
      </c>
    </row>
    <row r="210" spans="1:9" ht="15.75" x14ac:dyDescent="0.25">
      <c r="A210" s="7">
        <v>209</v>
      </c>
      <c r="B210" s="8">
        <v>44144</v>
      </c>
      <c r="C210" s="9">
        <v>2.2058823529411766</v>
      </c>
      <c r="D210" s="10">
        <v>3.1746031746031775</v>
      </c>
      <c r="E210" s="10">
        <v>11.650485436893197</v>
      </c>
      <c r="F210" s="9">
        <v>2.0499999999999998</v>
      </c>
      <c r="G210" s="9">
        <v>2.5</v>
      </c>
      <c r="H210" s="9">
        <v>8.48</v>
      </c>
      <c r="I210" s="9">
        <v>-4.5900000000000007</v>
      </c>
    </row>
    <row r="211" spans="1:9" ht="15.75" x14ac:dyDescent="0.25">
      <c r="A211" s="7">
        <v>210</v>
      </c>
      <c r="B211" s="8">
        <v>44145</v>
      </c>
      <c r="C211" s="9">
        <v>10.071942446043165</v>
      </c>
      <c r="D211" s="10">
        <v>9.2307692307692246</v>
      </c>
      <c r="E211" s="10">
        <v>-4.3478260869565215</v>
      </c>
      <c r="F211" s="9">
        <v>4.3099999999999996</v>
      </c>
      <c r="G211" s="9">
        <v>5.47</v>
      </c>
      <c r="H211" s="9">
        <v>2.6599999999999997</v>
      </c>
      <c r="I211" s="9">
        <v>0.79</v>
      </c>
    </row>
    <row r="212" spans="1:9" ht="15.75" x14ac:dyDescent="0.25">
      <c r="A212" s="7">
        <v>211</v>
      </c>
      <c r="B212" s="8">
        <v>44146</v>
      </c>
      <c r="C212" s="9">
        <v>0</v>
      </c>
      <c r="D212" s="10">
        <v>-1.4084507042253471</v>
      </c>
      <c r="E212" s="10">
        <v>2.7272727272727337</v>
      </c>
      <c r="F212" s="9">
        <v>0.31</v>
      </c>
      <c r="G212" s="9">
        <v>0.77</v>
      </c>
      <c r="H212" s="9">
        <v>0.22</v>
      </c>
      <c r="I212" s="9">
        <v>-0.63</v>
      </c>
    </row>
    <row r="213" spans="1:9" ht="15.75" x14ac:dyDescent="0.25">
      <c r="A213" s="7">
        <v>212</v>
      </c>
      <c r="B213" s="8">
        <v>44147</v>
      </c>
      <c r="C213" s="9">
        <v>-2.6143790849673203</v>
      </c>
      <c r="D213" s="10">
        <v>0</v>
      </c>
      <c r="E213" s="10">
        <v>-1.7699115044247882</v>
      </c>
      <c r="F213" s="9">
        <v>-0.67</v>
      </c>
      <c r="G213" s="9">
        <v>-1.52</v>
      </c>
      <c r="H213" s="9">
        <v>-0.8</v>
      </c>
      <c r="I213" s="9">
        <v>0.59</v>
      </c>
    </row>
    <row r="214" spans="1:9" ht="15.75" x14ac:dyDescent="0.25">
      <c r="A214" s="7">
        <v>213</v>
      </c>
      <c r="B214" s="8">
        <v>44148</v>
      </c>
      <c r="C214" s="9">
        <v>0.67114093959731547</v>
      </c>
      <c r="D214" s="10">
        <v>0</v>
      </c>
      <c r="E214" s="10">
        <v>2.7027027027027093</v>
      </c>
      <c r="F214" s="9">
        <v>0.76</v>
      </c>
      <c r="G214" s="9">
        <v>1.1299999999999999</v>
      </c>
      <c r="H214" s="9">
        <v>-2.41</v>
      </c>
      <c r="I214" s="9">
        <v>0.65</v>
      </c>
    </row>
    <row r="215" spans="1:9" ht="15.75" x14ac:dyDescent="0.25">
      <c r="A215" s="7">
        <v>214</v>
      </c>
      <c r="B215" s="8">
        <v>44151</v>
      </c>
      <c r="C215" s="9">
        <v>0</v>
      </c>
      <c r="D215" s="10">
        <v>0</v>
      </c>
      <c r="E215" s="10">
        <v>-0.87719298245613719</v>
      </c>
      <c r="F215" s="9">
        <v>0.34</v>
      </c>
      <c r="G215" s="9">
        <v>-0.32</v>
      </c>
      <c r="H215" s="9">
        <v>3.02</v>
      </c>
      <c r="I215" s="9">
        <v>0.03</v>
      </c>
    </row>
    <row r="216" spans="1:9" ht="15.75" x14ac:dyDescent="0.25">
      <c r="A216" s="7">
        <v>215</v>
      </c>
      <c r="B216" s="8">
        <v>44152</v>
      </c>
      <c r="C216" s="9">
        <v>0</v>
      </c>
      <c r="D216" s="10">
        <v>0.71428571428571175</v>
      </c>
      <c r="E216" s="10">
        <v>0.8849557522123862</v>
      </c>
      <c r="F216" s="9">
        <v>-0.09</v>
      </c>
      <c r="G216" s="9">
        <v>-0.5</v>
      </c>
      <c r="H216" s="9">
        <v>0.22</v>
      </c>
      <c r="I216" s="9">
        <v>-0.52</v>
      </c>
    </row>
    <row r="217" spans="1:9" ht="15.75" x14ac:dyDescent="0.25">
      <c r="A217" s="7">
        <v>216</v>
      </c>
      <c r="B217" s="8">
        <v>44153</v>
      </c>
      <c r="C217" s="9">
        <v>1.3333333333333333</v>
      </c>
      <c r="D217" s="10">
        <v>1.4184397163120643</v>
      </c>
      <c r="E217" s="10">
        <v>0</v>
      </c>
      <c r="F217" s="9">
        <v>1.0900000000000001</v>
      </c>
      <c r="G217" s="9">
        <v>1.94</v>
      </c>
      <c r="H217" s="9">
        <v>0.94000000000000006</v>
      </c>
      <c r="I217" s="9">
        <v>-0.38</v>
      </c>
    </row>
    <row r="218" spans="1:9" ht="15.75" x14ac:dyDescent="0.25">
      <c r="A218" s="7">
        <v>217</v>
      </c>
      <c r="B218" s="8">
        <v>44154</v>
      </c>
      <c r="C218" s="9">
        <v>-0.65789473684210531</v>
      </c>
      <c r="D218" s="10">
        <v>2.0979020979020904</v>
      </c>
      <c r="E218" s="10">
        <v>0</v>
      </c>
      <c r="F218" s="9">
        <v>0.35</v>
      </c>
      <c r="G218" s="9">
        <v>-0.16</v>
      </c>
      <c r="H218" s="9">
        <v>-0.19</v>
      </c>
      <c r="I218" s="9">
        <v>-0.22</v>
      </c>
    </row>
    <row r="219" spans="1:9" ht="15.75" x14ac:dyDescent="0.25">
      <c r="A219" s="7">
        <v>218</v>
      </c>
      <c r="B219" s="8">
        <v>44155</v>
      </c>
      <c r="C219" s="9">
        <v>1.3245033112582782</v>
      </c>
      <c r="D219" s="10">
        <v>0</v>
      </c>
      <c r="E219" s="10">
        <v>-0.87719298245613719</v>
      </c>
      <c r="F219" s="9">
        <v>1.45</v>
      </c>
      <c r="G219" s="9">
        <v>1.0900000000000001</v>
      </c>
      <c r="H219" s="9">
        <v>0.98</v>
      </c>
      <c r="I219" s="9">
        <v>0.16999999999999998</v>
      </c>
    </row>
    <row r="220" spans="1:9" ht="15.75" x14ac:dyDescent="0.25">
      <c r="A220" s="7">
        <v>219</v>
      </c>
      <c r="B220" s="8">
        <v>44158</v>
      </c>
      <c r="C220" s="9">
        <v>5.882352941176471</v>
      </c>
      <c r="D220" s="10">
        <v>0.6849315068493127</v>
      </c>
      <c r="E220" s="10">
        <v>0</v>
      </c>
      <c r="F220" s="9">
        <v>2.2400000000000002</v>
      </c>
      <c r="G220" s="9">
        <v>4.12</v>
      </c>
      <c r="H220" s="9">
        <v>2.16</v>
      </c>
      <c r="I220" s="9">
        <v>-1.8499999999999999</v>
      </c>
    </row>
    <row r="221" spans="1:9" ht="15.75" x14ac:dyDescent="0.25">
      <c r="A221" s="7">
        <v>220</v>
      </c>
      <c r="B221" s="8">
        <v>44159</v>
      </c>
      <c r="C221" s="9">
        <v>-1.2345679012345678</v>
      </c>
      <c r="D221" s="10">
        <v>-2.7210884353741402</v>
      </c>
      <c r="E221" s="10">
        <v>-3.5398230088495604</v>
      </c>
      <c r="F221" s="9">
        <v>-1.32</v>
      </c>
      <c r="G221" s="9">
        <v>-1.87</v>
      </c>
      <c r="H221" s="9">
        <v>4.3</v>
      </c>
      <c r="I221" s="9">
        <v>-1.54</v>
      </c>
    </row>
    <row r="222" spans="1:9" ht="15.75" x14ac:dyDescent="0.25">
      <c r="A222" s="7">
        <v>221</v>
      </c>
      <c r="B222" s="8">
        <v>44160</v>
      </c>
      <c r="C222" s="9">
        <v>3.75</v>
      </c>
      <c r="D222" s="10">
        <v>2.7972027972027873</v>
      </c>
      <c r="E222" s="10">
        <v>-1.8348623853211106</v>
      </c>
      <c r="F222" s="9">
        <v>1.01</v>
      </c>
      <c r="G222" s="9">
        <v>2.5499999999999998</v>
      </c>
      <c r="H222" s="9">
        <v>1.78</v>
      </c>
      <c r="I222" s="9">
        <v>-0.12</v>
      </c>
    </row>
    <row r="223" spans="1:9" ht="15.75" x14ac:dyDescent="0.25">
      <c r="A223" s="7">
        <v>222</v>
      </c>
      <c r="B223" s="8">
        <v>44161</v>
      </c>
      <c r="C223" s="9">
        <v>1.2048192771084338</v>
      </c>
      <c r="D223" s="10">
        <v>1.3605442176870821</v>
      </c>
      <c r="E223" s="10">
        <v>3.7383177570093493</v>
      </c>
      <c r="F223" s="9">
        <v>1.26</v>
      </c>
      <c r="G223" s="9">
        <v>1.18</v>
      </c>
      <c r="H223" s="9">
        <v>-1.6</v>
      </c>
      <c r="I223" s="9">
        <v>0.28999999999999998</v>
      </c>
    </row>
    <row r="224" spans="1:9" ht="15.75" x14ac:dyDescent="0.25">
      <c r="A224" s="7">
        <v>223</v>
      </c>
      <c r="B224" s="8">
        <v>44162</v>
      </c>
      <c r="C224" s="9">
        <v>-0.59523809523809523</v>
      </c>
      <c r="D224" s="10">
        <v>-1.342281879194638</v>
      </c>
      <c r="E224" s="10">
        <v>0</v>
      </c>
      <c r="F224" s="9">
        <v>0.28999999999999998</v>
      </c>
      <c r="G224" s="9">
        <v>-0.03</v>
      </c>
      <c r="H224" s="9">
        <v>1.22</v>
      </c>
      <c r="I224" s="9">
        <v>-1.24</v>
      </c>
    </row>
    <row r="225" spans="1:9" ht="15.75" x14ac:dyDescent="0.25">
      <c r="A225" s="7">
        <v>224</v>
      </c>
      <c r="B225" s="8">
        <v>44165</v>
      </c>
      <c r="C225" s="9">
        <v>-4.1916167664670656</v>
      </c>
      <c r="D225" s="10">
        <v>-1.3605442176870701</v>
      </c>
      <c r="E225" s="10">
        <v>-1.8018018018017954</v>
      </c>
      <c r="F225" s="9">
        <v>-2.0499999999999998</v>
      </c>
      <c r="G225" s="9">
        <v>-2.94</v>
      </c>
      <c r="H225" s="9">
        <v>-0.42</v>
      </c>
      <c r="I225" s="9">
        <v>-0.62</v>
      </c>
    </row>
    <row r="226" spans="1:9" ht="15.75" x14ac:dyDescent="0.25">
      <c r="A226" s="7">
        <v>225</v>
      </c>
      <c r="B226" s="8">
        <v>44166</v>
      </c>
      <c r="C226" s="9">
        <v>2.5</v>
      </c>
      <c r="D226" s="10">
        <v>-0.68965517241379071</v>
      </c>
      <c r="E226" s="10">
        <v>-0.91743119266054718</v>
      </c>
      <c r="F226" s="9">
        <v>0.89</v>
      </c>
      <c r="G226" s="9">
        <v>0.89</v>
      </c>
      <c r="H226" s="9">
        <v>-1.7399999999999998</v>
      </c>
      <c r="I226" s="9">
        <v>2.13</v>
      </c>
    </row>
    <row r="227" spans="1:9" ht="15.75" x14ac:dyDescent="0.25">
      <c r="A227" s="7">
        <v>226</v>
      </c>
      <c r="B227" s="8">
        <v>44167</v>
      </c>
      <c r="C227" s="9">
        <v>0</v>
      </c>
      <c r="D227" s="10">
        <v>0.69444444444444198</v>
      </c>
      <c r="E227" s="10">
        <v>2.7777777777777679</v>
      </c>
      <c r="F227" s="9">
        <v>-0.21</v>
      </c>
      <c r="G227" s="9">
        <v>0.2</v>
      </c>
      <c r="H227" s="9">
        <v>1.6400000000000001</v>
      </c>
      <c r="I227" s="9">
        <v>0.89</v>
      </c>
    </row>
    <row r="228" spans="1:9" ht="15.75" x14ac:dyDescent="0.25">
      <c r="A228" s="7">
        <v>227</v>
      </c>
      <c r="B228" s="8">
        <v>44168</v>
      </c>
      <c r="C228" s="9">
        <v>3.0487804878048781</v>
      </c>
      <c r="D228" s="10">
        <v>6.2068965517241397</v>
      </c>
      <c r="E228" s="10">
        <v>0</v>
      </c>
      <c r="F228" s="9">
        <v>1.44</v>
      </c>
      <c r="G228" s="9">
        <v>1.9</v>
      </c>
      <c r="H228" s="9">
        <v>0.8</v>
      </c>
      <c r="I228" s="9">
        <v>0.51</v>
      </c>
    </row>
    <row r="229" spans="1:9" ht="15.75" x14ac:dyDescent="0.25">
      <c r="A229" s="7">
        <v>228</v>
      </c>
      <c r="B229" s="8">
        <v>44169</v>
      </c>
      <c r="C229" s="9">
        <v>1.7751479289940828</v>
      </c>
      <c r="D229" s="10">
        <v>0</v>
      </c>
      <c r="E229" s="10">
        <v>0</v>
      </c>
      <c r="F229" s="9">
        <v>0.8</v>
      </c>
      <c r="G229" s="9">
        <v>1.02</v>
      </c>
      <c r="H229" s="9">
        <v>1.3599999999999999</v>
      </c>
      <c r="I229" s="9">
        <v>-0.15</v>
      </c>
    </row>
    <row r="230" spans="1:9" ht="15.75" x14ac:dyDescent="0.25">
      <c r="A230" s="7">
        <v>229</v>
      </c>
      <c r="B230" s="8">
        <v>44173</v>
      </c>
      <c r="C230" s="9">
        <v>0.58139534883720934</v>
      </c>
      <c r="D230" s="10">
        <v>0.64935064935064701</v>
      </c>
      <c r="E230" s="10">
        <v>-1.8018018018017954</v>
      </c>
      <c r="F230" s="9">
        <v>2.0099999999999998</v>
      </c>
      <c r="G230" s="9">
        <v>1.53</v>
      </c>
      <c r="H230" s="9">
        <v>-0.35000000000000003</v>
      </c>
      <c r="I230" s="9">
        <v>0.41000000000000003</v>
      </c>
    </row>
    <row r="231" spans="1:9" ht="15.75" x14ac:dyDescent="0.25">
      <c r="A231" s="7">
        <v>230</v>
      </c>
      <c r="B231" s="8">
        <v>44174</v>
      </c>
      <c r="C231" s="9">
        <v>-0.5780346820809249</v>
      </c>
      <c r="D231" s="10">
        <v>3.225806451612903</v>
      </c>
      <c r="E231" s="10">
        <v>-2.752293577981658</v>
      </c>
      <c r="F231" s="9">
        <v>0.25</v>
      </c>
      <c r="G231" s="9">
        <v>0.22</v>
      </c>
      <c r="H231" s="9">
        <v>-0.18</v>
      </c>
      <c r="I231" s="9">
        <v>-1.72</v>
      </c>
    </row>
    <row r="232" spans="1:9" ht="15.75" x14ac:dyDescent="0.25">
      <c r="A232" s="7">
        <v>231</v>
      </c>
      <c r="B232" s="8">
        <v>44179</v>
      </c>
      <c r="C232" s="9">
        <v>-1.7441860465116279</v>
      </c>
      <c r="D232" s="10">
        <v>-1.8750000000000044</v>
      </c>
      <c r="E232" s="10">
        <v>-3.773584905660381</v>
      </c>
      <c r="F232" s="9">
        <v>-0.44</v>
      </c>
      <c r="G232" s="9">
        <v>-1.45</v>
      </c>
      <c r="H232" s="9">
        <v>0.89999999999999991</v>
      </c>
      <c r="I232" s="9">
        <v>-0.64</v>
      </c>
    </row>
    <row r="233" spans="1:9" ht="15.75" x14ac:dyDescent="0.25">
      <c r="A233" s="7">
        <v>232</v>
      </c>
      <c r="B233" s="8">
        <v>44180</v>
      </c>
      <c r="C233" s="9">
        <v>1.1834319526627219</v>
      </c>
      <c r="D233" s="10">
        <v>1.9108280254777117</v>
      </c>
      <c r="E233" s="10">
        <v>0</v>
      </c>
      <c r="F233" s="9">
        <v>7.0000000000000007E-2</v>
      </c>
      <c r="G233" s="9">
        <v>0.61</v>
      </c>
      <c r="H233" s="9">
        <v>1.34</v>
      </c>
      <c r="I233" s="9">
        <v>1.44</v>
      </c>
    </row>
    <row r="234" spans="1:9" ht="15.75" x14ac:dyDescent="0.25">
      <c r="A234" s="7">
        <v>233</v>
      </c>
      <c r="B234" s="8">
        <v>44181</v>
      </c>
      <c r="C234" s="9">
        <v>-0.58479532163742687</v>
      </c>
      <c r="D234" s="10">
        <v>-1.2499999999999956</v>
      </c>
      <c r="E234" s="10">
        <v>0.98039215686275905</v>
      </c>
      <c r="F234" s="9">
        <v>0.33</v>
      </c>
      <c r="G234" s="9">
        <v>-0.09</v>
      </c>
      <c r="H234" s="9">
        <v>0.42</v>
      </c>
      <c r="I234" s="9">
        <v>0.57999999999999996</v>
      </c>
    </row>
    <row r="235" spans="1:9" ht="15.75" x14ac:dyDescent="0.25">
      <c r="A235" s="7">
        <v>234</v>
      </c>
      <c r="B235" s="8">
        <v>44182</v>
      </c>
      <c r="C235" s="9">
        <v>-0.58823529411764708</v>
      </c>
      <c r="D235" s="10">
        <v>3.7974683544303662</v>
      </c>
      <c r="E235" s="10">
        <v>0.97087378640776345</v>
      </c>
      <c r="F235" s="9">
        <v>0.12</v>
      </c>
      <c r="G235" s="9">
        <v>0.1</v>
      </c>
      <c r="H235" s="9">
        <v>1.1299999999999999</v>
      </c>
      <c r="I235" s="9">
        <v>1.17</v>
      </c>
    </row>
    <row r="236" spans="1:9" ht="15.75" x14ac:dyDescent="0.25">
      <c r="A236" s="7">
        <v>235</v>
      </c>
      <c r="B236" s="8">
        <v>44183</v>
      </c>
      <c r="C236" s="9">
        <v>1.1834319526627219</v>
      </c>
      <c r="D236" s="10">
        <v>-1.219512195121947</v>
      </c>
      <c r="E236" s="10">
        <v>-1.9230769230769333</v>
      </c>
      <c r="F236" s="9">
        <v>-0.1</v>
      </c>
      <c r="G236" s="9">
        <v>0.31</v>
      </c>
      <c r="H236" s="9">
        <v>1.53</v>
      </c>
      <c r="I236" s="9">
        <v>-0.27999999999999997</v>
      </c>
    </row>
    <row r="237" spans="1:9" ht="15.75" x14ac:dyDescent="0.25">
      <c r="A237" s="7">
        <v>236</v>
      </c>
      <c r="B237" s="8">
        <v>44186</v>
      </c>
      <c r="C237" s="9">
        <v>-5.2631578947368425</v>
      </c>
      <c r="D237" s="10">
        <v>-8.0246913580246844</v>
      </c>
      <c r="E237" s="10">
        <v>-11.764705882352935</v>
      </c>
      <c r="F237" s="9">
        <v>-5.44</v>
      </c>
      <c r="G237" s="9">
        <v>-5.83</v>
      </c>
      <c r="H237" s="9">
        <v>-2.77</v>
      </c>
      <c r="I237" s="9">
        <v>-0.24</v>
      </c>
    </row>
    <row r="238" spans="1:9" ht="15.75" x14ac:dyDescent="0.25">
      <c r="A238" s="7">
        <v>237</v>
      </c>
      <c r="B238" s="8">
        <v>44187</v>
      </c>
      <c r="C238" s="9">
        <v>1.8518518518518519</v>
      </c>
      <c r="D238" s="10">
        <v>2.013422818791939</v>
      </c>
      <c r="E238" s="10">
        <v>3.333333333333341</v>
      </c>
      <c r="F238" s="9">
        <v>1.61</v>
      </c>
      <c r="G238" s="9">
        <v>1.77</v>
      </c>
      <c r="H238" s="9">
        <v>-1.51</v>
      </c>
      <c r="I238" s="9">
        <v>-0.89</v>
      </c>
    </row>
    <row r="239" spans="1:9" ht="15.75" x14ac:dyDescent="0.25">
      <c r="A239" s="7">
        <v>238</v>
      </c>
      <c r="B239" s="8">
        <v>44188</v>
      </c>
      <c r="C239" s="9">
        <v>-2.4242424242424243</v>
      </c>
      <c r="D239" s="10">
        <v>-1.9736842105263088</v>
      </c>
      <c r="E239" s="10">
        <v>-1.6129032258064553</v>
      </c>
      <c r="F239" s="9">
        <v>-0.59</v>
      </c>
      <c r="G239" s="9">
        <v>-1.66</v>
      </c>
      <c r="H239" s="9">
        <v>2.34</v>
      </c>
      <c r="I239" s="9">
        <v>0.67</v>
      </c>
    </row>
    <row r="240" spans="1:9" ht="15.75" x14ac:dyDescent="0.25">
      <c r="A240" s="7">
        <v>239</v>
      </c>
      <c r="B240" s="8">
        <v>44189</v>
      </c>
      <c r="C240" s="9">
        <v>2.4844720496894408</v>
      </c>
      <c r="D240" s="10">
        <v>3.3557046979865772</v>
      </c>
      <c r="E240" s="10">
        <v>3.8251366120218537</v>
      </c>
      <c r="F240" s="9">
        <v>2.5099999999999998</v>
      </c>
      <c r="G240" s="9">
        <v>2.02</v>
      </c>
      <c r="H240" s="9">
        <v>0.22999999999999998</v>
      </c>
      <c r="I240" s="9">
        <v>0.24</v>
      </c>
    </row>
    <row r="241" spans="1:9" ht="15.75" x14ac:dyDescent="0.25">
      <c r="A241" s="7">
        <v>240</v>
      </c>
      <c r="B241" s="8">
        <v>44190</v>
      </c>
      <c r="C241" s="9">
        <v>1.8181818181818181</v>
      </c>
      <c r="D241" s="10">
        <v>0</v>
      </c>
      <c r="E241" s="10">
        <v>3.1578947368421129</v>
      </c>
      <c r="F241" s="9">
        <v>2.4</v>
      </c>
      <c r="G241" s="9">
        <v>0.84</v>
      </c>
      <c r="H241" s="9">
        <v>-1.26</v>
      </c>
      <c r="I241" s="9">
        <v>-0.04</v>
      </c>
    </row>
    <row r="242" spans="1:9" ht="15.75" x14ac:dyDescent="0.25">
      <c r="A242" s="7">
        <v>241</v>
      </c>
      <c r="B242" s="8">
        <v>44193</v>
      </c>
      <c r="C242" s="9">
        <v>-2.3809523809523809</v>
      </c>
      <c r="D242" s="10">
        <v>-4.545454545454553</v>
      </c>
      <c r="E242" s="10">
        <v>-3.5714285714285858</v>
      </c>
      <c r="F242" s="9">
        <v>-2.2599999999999998</v>
      </c>
      <c r="G242" s="9">
        <v>-0.02</v>
      </c>
      <c r="H242" s="9">
        <v>-1.26</v>
      </c>
      <c r="I242" s="9">
        <v>-0.25</v>
      </c>
    </row>
    <row r="243" spans="1:9" ht="15.75" x14ac:dyDescent="0.25">
      <c r="A243" s="7">
        <v>242</v>
      </c>
      <c r="B243" s="8">
        <v>44194</v>
      </c>
      <c r="C243" s="9">
        <v>3.6585365853658538</v>
      </c>
      <c r="D243" s="10">
        <v>2.7210884353741522</v>
      </c>
      <c r="E243" s="10">
        <v>0.52910052910053662</v>
      </c>
      <c r="F243" s="9">
        <v>0.64</v>
      </c>
      <c r="G243" s="9">
        <v>1.99</v>
      </c>
      <c r="H243" s="9">
        <v>0.8</v>
      </c>
      <c r="I243" s="9">
        <v>0.36</v>
      </c>
    </row>
    <row r="244" spans="1:9" ht="15.75" x14ac:dyDescent="0.25">
      <c r="A244" s="7">
        <v>243</v>
      </c>
      <c r="B244" s="8">
        <v>44195</v>
      </c>
      <c r="C244" s="9">
        <v>0</v>
      </c>
      <c r="D244" s="10">
        <v>-1.9867549668874103</v>
      </c>
      <c r="E244" s="10">
        <v>-2.6315789473684212</v>
      </c>
      <c r="F244" s="9">
        <v>-0.86</v>
      </c>
      <c r="G244" s="9">
        <v>-0.97</v>
      </c>
      <c r="H244" s="9">
        <v>0.83</v>
      </c>
      <c r="I244" s="9">
        <v>0.82000000000000006</v>
      </c>
    </row>
    <row r="245" spans="1:9" ht="15.75" x14ac:dyDescent="0.25">
      <c r="A245" s="7">
        <v>244</v>
      </c>
      <c r="B245" s="8">
        <v>44200</v>
      </c>
      <c r="C245" s="9">
        <v>0</v>
      </c>
      <c r="D245" s="10">
        <v>4.0540540540540517</v>
      </c>
      <c r="E245" s="10">
        <v>3.243243243243251</v>
      </c>
      <c r="F245" s="9">
        <v>1.3</v>
      </c>
      <c r="G245" s="9">
        <v>2.1</v>
      </c>
      <c r="H245" s="9">
        <v>-1.8499999999999999</v>
      </c>
      <c r="I245" s="9">
        <v>2.33</v>
      </c>
    </row>
    <row r="246" spans="1:9" ht="15.75" x14ac:dyDescent="0.25">
      <c r="A246" s="7">
        <v>245</v>
      </c>
      <c r="B246" s="8">
        <v>44201</v>
      </c>
      <c r="C246" s="9">
        <v>-1.1764705882352942</v>
      </c>
      <c r="D246" s="10">
        <v>5.8441558441558454</v>
      </c>
      <c r="E246" s="10">
        <v>-1.0471204188481824</v>
      </c>
      <c r="F246" s="9">
        <v>2.62</v>
      </c>
      <c r="G246" s="9">
        <v>2.96</v>
      </c>
      <c r="H246" s="9">
        <v>4.8500000000000005</v>
      </c>
      <c r="I246" s="9">
        <v>0.36</v>
      </c>
    </row>
    <row r="247" spans="1:9" ht="15.75" x14ac:dyDescent="0.25">
      <c r="A247" s="7">
        <v>246</v>
      </c>
      <c r="B247" s="8">
        <v>44202</v>
      </c>
      <c r="C247" s="9">
        <v>1.7857142857142858</v>
      </c>
      <c r="D247" s="10">
        <v>4.9079754601227039</v>
      </c>
      <c r="E247" s="10">
        <v>0</v>
      </c>
      <c r="F247" s="9">
        <v>-0.95</v>
      </c>
      <c r="G247" s="9">
        <v>0.22</v>
      </c>
      <c r="H247" s="9">
        <v>1.4000000000000001</v>
      </c>
      <c r="I247" s="9">
        <v>-1.5699999999999998</v>
      </c>
    </row>
    <row r="248" spans="1:9" ht="15.75" x14ac:dyDescent="0.25">
      <c r="A248" s="7">
        <v>247</v>
      </c>
      <c r="B248" s="8">
        <v>44203</v>
      </c>
      <c r="C248" s="9">
        <v>-0.58479532163742687</v>
      </c>
      <c r="D248" s="10">
        <v>-2.3391812865497199</v>
      </c>
      <c r="E248" s="10">
        <v>2.1164021164021278</v>
      </c>
      <c r="F248" s="9">
        <v>1.44</v>
      </c>
      <c r="G248" s="9">
        <v>0.34</v>
      </c>
      <c r="H248" s="9">
        <v>0.4</v>
      </c>
      <c r="I248" s="9">
        <v>-0.33</v>
      </c>
    </row>
    <row r="249" spans="1:9" ht="15.75" x14ac:dyDescent="0.25">
      <c r="A249" s="7">
        <v>248</v>
      </c>
      <c r="B249" s="8">
        <v>44204</v>
      </c>
      <c r="C249" s="9">
        <v>0.58823529411764708</v>
      </c>
      <c r="D249" s="10">
        <v>-3.5928143712574725</v>
      </c>
      <c r="E249" s="10">
        <v>-0.51813471502591413</v>
      </c>
      <c r="F249" s="9">
        <v>1.5</v>
      </c>
      <c r="G249" s="9">
        <v>-0.27</v>
      </c>
      <c r="H249" s="9">
        <v>2.77</v>
      </c>
      <c r="I249" s="9">
        <v>-3.36</v>
      </c>
    </row>
    <row r="250" spans="1:9" ht="15.75" x14ac:dyDescent="0.25">
      <c r="A250" s="7">
        <v>249</v>
      </c>
      <c r="B250" s="8">
        <v>44207</v>
      </c>
      <c r="C250" s="9">
        <v>0.58479532163742687</v>
      </c>
      <c r="D250" s="10">
        <v>0.62111801242234699</v>
      </c>
      <c r="E250" s="10">
        <v>0.52083333333334081</v>
      </c>
      <c r="F250" s="9">
        <v>0</v>
      </c>
      <c r="G250" s="9">
        <v>-0.03</v>
      </c>
      <c r="H250" s="9">
        <v>0.02</v>
      </c>
      <c r="I250" s="9">
        <v>-0.19</v>
      </c>
    </row>
    <row r="251" spans="1:9" ht="15.75" x14ac:dyDescent="0.25">
      <c r="A251" s="7">
        <v>250</v>
      </c>
      <c r="B251" s="8">
        <v>44208</v>
      </c>
      <c r="C251" s="9">
        <v>1.7441860465116279</v>
      </c>
      <c r="D251" s="10">
        <v>8.6419753086419906</v>
      </c>
      <c r="E251" s="10">
        <v>7.7720207253886011</v>
      </c>
      <c r="F251" s="9">
        <v>0.22</v>
      </c>
      <c r="G251" s="9">
        <v>1.71</v>
      </c>
      <c r="H251" s="9">
        <v>1.8399999999999999</v>
      </c>
      <c r="I251" s="9">
        <v>0.59</v>
      </c>
    </row>
    <row r="252" spans="1:9" ht="15.75" x14ac:dyDescent="0.25">
      <c r="A252" s="7">
        <v>251</v>
      </c>
      <c r="B252" s="8">
        <v>44209</v>
      </c>
      <c r="C252" s="9">
        <v>1.7142857142857142</v>
      </c>
      <c r="D252" s="10">
        <v>-1.1363636363636525</v>
      </c>
      <c r="E252" s="10">
        <v>-1.9230769230769333</v>
      </c>
      <c r="F252" s="9">
        <v>0.48</v>
      </c>
      <c r="G252" s="9">
        <v>1.87</v>
      </c>
      <c r="H252" s="9">
        <v>-0.55999999999999994</v>
      </c>
      <c r="I252" s="9">
        <v>-0.66</v>
      </c>
    </row>
    <row r="253" spans="1:9" ht="15.75" x14ac:dyDescent="0.25">
      <c r="A253" s="7">
        <v>252</v>
      </c>
      <c r="B253" s="8">
        <v>44210</v>
      </c>
      <c r="C253" s="9">
        <v>-1.1235955056179776</v>
      </c>
      <c r="D253" s="10">
        <v>-2.2988505747126355</v>
      </c>
      <c r="E253" s="10">
        <v>12.745098039215693</v>
      </c>
      <c r="F253" s="9">
        <v>-0.73</v>
      </c>
      <c r="G253" s="9">
        <v>-1.44</v>
      </c>
      <c r="H253" s="9">
        <v>1.25</v>
      </c>
      <c r="I253" s="9">
        <v>0.16</v>
      </c>
    </row>
    <row r="254" spans="1:9" ht="15.75" x14ac:dyDescent="0.25">
      <c r="A254" s="7">
        <v>253</v>
      </c>
      <c r="B254" s="8">
        <v>44211</v>
      </c>
      <c r="C254" s="9">
        <v>-1.7045454545454546</v>
      </c>
      <c r="D254" s="10">
        <v>1.1764705882352899</v>
      </c>
      <c r="E254" s="10">
        <v>-4.3478260869565215</v>
      </c>
      <c r="F254" s="9">
        <v>-1.1000000000000001</v>
      </c>
      <c r="G254" s="9">
        <v>-1.6</v>
      </c>
      <c r="H254" s="9">
        <v>-2.2599999999999998</v>
      </c>
      <c r="I254" s="9">
        <v>-1.0699999999999998</v>
      </c>
    </row>
    <row r="255" spans="1:9" ht="15.75" x14ac:dyDescent="0.25">
      <c r="A255" s="7">
        <v>254</v>
      </c>
      <c r="B255" s="8">
        <v>44214</v>
      </c>
      <c r="C255" s="9">
        <v>-1.7341040462427746</v>
      </c>
      <c r="D255" s="10">
        <v>1.1627906976744145</v>
      </c>
      <c r="E255" s="10">
        <v>3.6363636363636398</v>
      </c>
      <c r="F255" s="9">
        <v>-0.59</v>
      </c>
      <c r="G255" s="9">
        <v>-0.53</v>
      </c>
      <c r="H255" s="9">
        <v>0.31</v>
      </c>
      <c r="I255" s="9">
        <v>0.55999999999999994</v>
      </c>
    </row>
    <row r="256" spans="1:9" ht="15.75" x14ac:dyDescent="0.25">
      <c r="A256" s="7">
        <v>255</v>
      </c>
      <c r="B256" s="8">
        <v>44215</v>
      </c>
      <c r="C256" s="9">
        <v>-3.5294117647058822</v>
      </c>
      <c r="D256" s="10">
        <v>3.4482758620689742</v>
      </c>
      <c r="E256" s="10">
        <v>0</v>
      </c>
      <c r="F256" s="9">
        <v>0.83</v>
      </c>
      <c r="G256" s="9">
        <v>-0.2</v>
      </c>
      <c r="H256" s="9">
        <v>1.18</v>
      </c>
      <c r="I256" s="9">
        <v>0.13</v>
      </c>
    </row>
    <row r="257" spans="1:9" ht="15.75" x14ac:dyDescent="0.25">
      <c r="A257" s="7">
        <v>256</v>
      </c>
      <c r="B257" s="8">
        <v>44216</v>
      </c>
      <c r="C257" s="9">
        <v>0</v>
      </c>
      <c r="D257" s="10">
        <v>-1.6666666666666705</v>
      </c>
      <c r="E257" s="10">
        <v>0.87719298245613719</v>
      </c>
      <c r="F257" s="9">
        <v>-0.45</v>
      </c>
      <c r="G257" s="9">
        <v>-0.86</v>
      </c>
      <c r="H257" s="9">
        <v>0.49</v>
      </c>
      <c r="I257" s="9">
        <v>1.72</v>
      </c>
    </row>
    <row r="258" spans="1:9" ht="15.75" x14ac:dyDescent="0.25">
      <c r="A258" s="7">
        <v>257</v>
      </c>
      <c r="B258" s="8">
        <v>44217</v>
      </c>
      <c r="C258" s="9">
        <v>-0.6097560975609756</v>
      </c>
      <c r="D258" s="10">
        <v>-0.5649717514124174</v>
      </c>
      <c r="E258" s="10">
        <v>-1.7391304347826024</v>
      </c>
      <c r="F258" s="9">
        <v>-0.15</v>
      </c>
      <c r="G258" s="9">
        <v>-0.45</v>
      </c>
      <c r="H258" s="9">
        <v>-0.21</v>
      </c>
      <c r="I258" s="9">
        <v>-0.05</v>
      </c>
    </row>
    <row r="259" spans="1:9" ht="15.75" x14ac:dyDescent="0.25">
      <c r="A259" s="7">
        <v>258</v>
      </c>
      <c r="B259" s="8">
        <v>44218</v>
      </c>
      <c r="C259" s="9">
        <v>-3.0674846625766872</v>
      </c>
      <c r="D259" s="10">
        <v>-2.8409090909090908</v>
      </c>
      <c r="E259" s="10">
        <v>2.6548672566371585</v>
      </c>
      <c r="F259" s="9">
        <v>-1.03</v>
      </c>
      <c r="G259" s="9">
        <v>-2</v>
      </c>
      <c r="H259" s="9">
        <v>-1.6199999999999999</v>
      </c>
      <c r="I259" s="9">
        <v>-0.92999999999999994</v>
      </c>
    </row>
    <row r="260" spans="1:9" ht="15.75" x14ac:dyDescent="0.25">
      <c r="A260" s="7">
        <v>259</v>
      </c>
      <c r="B260" s="8">
        <v>44221</v>
      </c>
      <c r="C260" s="9">
        <v>1.2658227848101267</v>
      </c>
      <c r="D260" s="10">
        <v>2.339181286549699</v>
      </c>
      <c r="E260" s="10">
        <v>7.7586206896551753</v>
      </c>
      <c r="F260" s="9">
        <v>0.25</v>
      </c>
      <c r="G260" s="9">
        <v>0.96</v>
      </c>
      <c r="H260" s="9">
        <v>0.96</v>
      </c>
      <c r="I260" s="9">
        <v>0.13</v>
      </c>
    </row>
    <row r="261" spans="1:9" ht="15.75" x14ac:dyDescent="0.25">
      <c r="A261" s="7">
        <v>260</v>
      </c>
      <c r="B261" s="8">
        <v>44222</v>
      </c>
      <c r="C261" s="9">
        <v>-0.625</v>
      </c>
      <c r="D261" s="10">
        <v>0</v>
      </c>
      <c r="E261" s="10">
        <v>-3.2000000000000028</v>
      </c>
      <c r="F261" s="9">
        <v>0.75</v>
      </c>
      <c r="G261" s="9">
        <v>0.74</v>
      </c>
      <c r="H261" s="9">
        <v>-0.3</v>
      </c>
      <c r="I261" s="9">
        <v>-0.25</v>
      </c>
    </row>
    <row r="262" spans="1:9" ht="15.75" x14ac:dyDescent="0.25">
      <c r="A262" s="7">
        <v>261</v>
      </c>
      <c r="B262" s="8">
        <v>44223</v>
      </c>
      <c r="C262" s="9">
        <v>-1.2578616352201257</v>
      </c>
      <c r="D262" s="10">
        <v>0.5714285714285795</v>
      </c>
      <c r="E262" s="10">
        <v>3.3057851239669453</v>
      </c>
      <c r="F262" s="9">
        <v>-0.97</v>
      </c>
      <c r="G262" s="9">
        <v>-1</v>
      </c>
      <c r="H262" s="9">
        <v>0.45999999999999996</v>
      </c>
      <c r="I262" s="9">
        <v>-0.33999999999999997</v>
      </c>
    </row>
    <row r="263" spans="1:9" ht="15.75" x14ac:dyDescent="0.25">
      <c r="A263" s="7">
        <v>262</v>
      </c>
      <c r="B263" s="8">
        <v>44224</v>
      </c>
      <c r="C263" s="9">
        <v>-1.910828025477707</v>
      </c>
      <c r="D263" s="10">
        <v>-5.1136363636363757</v>
      </c>
      <c r="E263" s="10">
        <v>-1.5999999999999943</v>
      </c>
      <c r="F263" s="9">
        <v>-1.98</v>
      </c>
      <c r="G263" s="9">
        <v>-2.44</v>
      </c>
      <c r="H263" s="9">
        <v>-0.96</v>
      </c>
      <c r="I263" s="9">
        <v>-0.2</v>
      </c>
    </row>
    <row r="264" spans="1:9" ht="15.75" x14ac:dyDescent="0.25">
      <c r="A264" s="7">
        <v>263</v>
      </c>
      <c r="B264" s="8">
        <v>44225</v>
      </c>
      <c r="C264" s="9">
        <v>-1.948051948051948</v>
      </c>
      <c r="D264" s="10">
        <v>0</v>
      </c>
      <c r="E264" s="10">
        <v>-2.4390243902439082</v>
      </c>
      <c r="F264" s="9">
        <v>-0.1</v>
      </c>
      <c r="G264" s="9">
        <v>-0.82</v>
      </c>
      <c r="H264" s="9">
        <v>-0.27</v>
      </c>
      <c r="I264" s="9">
        <v>0.31</v>
      </c>
    </row>
    <row r="265" spans="1:9" ht="15.75" x14ac:dyDescent="0.25">
      <c r="A265" s="7">
        <v>264</v>
      </c>
      <c r="B265" s="8">
        <v>44228</v>
      </c>
      <c r="C265" s="9">
        <v>3.9735099337748343</v>
      </c>
      <c r="D265" s="10">
        <v>2.395209580838336</v>
      </c>
      <c r="E265" s="10">
        <v>0</v>
      </c>
      <c r="F265" s="9">
        <v>0.75</v>
      </c>
      <c r="G265" s="9">
        <v>2.17</v>
      </c>
      <c r="H265" s="9">
        <v>2.59</v>
      </c>
      <c r="I265" s="9">
        <v>0.76</v>
      </c>
    </row>
    <row r="266" spans="1:9" ht="15.75" x14ac:dyDescent="0.25">
      <c r="A266" s="7">
        <v>265</v>
      </c>
      <c r="B266" s="8">
        <v>44229</v>
      </c>
      <c r="C266" s="9">
        <v>-1.2738853503184713</v>
      </c>
      <c r="D266" s="10">
        <v>0.58479532163741443</v>
      </c>
      <c r="E266" s="10">
        <v>2.5000000000000058</v>
      </c>
      <c r="F266" s="9">
        <v>0.55000000000000004</v>
      </c>
      <c r="G266" s="9">
        <v>-0.16</v>
      </c>
      <c r="H266" s="9">
        <v>2.2599999999999998</v>
      </c>
      <c r="I266" s="9">
        <v>-1.23</v>
      </c>
    </row>
    <row r="267" spans="1:9" ht="15.75" x14ac:dyDescent="0.25">
      <c r="A267" s="7">
        <v>266</v>
      </c>
      <c r="B267" s="8">
        <v>44230</v>
      </c>
      <c r="C267" s="9">
        <v>-1.2903225806451613</v>
      </c>
      <c r="D267" s="10">
        <v>-0.5813953488371969</v>
      </c>
      <c r="E267" s="10">
        <v>0.81300813008129791</v>
      </c>
      <c r="F267" s="9">
        <v>-0.3</v>
      </c>
      <c r="G267" s="9">
        <v>-0.61</v>
      </c>
      <c r="H267" s="9">
        <v>1.7000000000000002</v>
      </c>
      <c r="I267" s="9">
        <v>-0.2</v>
      </c>
    </row>
    <row r="268" spans="1:9" ht="15.75" x14ac:dyDescent="0.25">
      <c r="A268" s="7">
        <v>267</v>
      </c>
      <c r="B268" s="8">
        <v>44231</v>
      </c>
      <c r="C268" s="9">
        <v>0</v>
      </c>
      <c r="D268" s="10">
        <v>1.754385964912264</v>
      </c>
      <c r="E268" s="10">
        <v>-1.6129032258064602</v>
      </c>
      <c r="F268" s="9">
        <v>0.08</v>
      </c>
      <c r="G268" s="9">
        <v>0</v>
      </c>
      <c r="H268" s="9">
        <v>0.97</v>
      </c>
      <c r="I268" s="9">
        <v>-2.2599999999999998</v>
      </c>
    </row>
    <row r="269" spans="1:9" ht="15.75" x14ac:dyDescent="0.25">
      <c r="A269" s="7">
        <v>268</v>
      </c>
      <c r="B269" s="8">
        <v>44232</v>
      </c>
      <c r="C269" s="9">
        <v>1.9607843137254901</v>
      </c>
      <c r="D269" s="10">
        <v>-0.57471264367814867</v>
      </c>
      <c r="E269" s="10">
        <v>4.9180327868852576</v>
      </c>
      <c r="F269" s="9">
        <v>0.92</v>
      </c>
      <c r="G269" s="9">
        <v>0.7</v>
      </c>
      <c r="H269" s="9">
        <v>1.0999999999999999</v>
      </c>
      <c r="I269" s="9">
        <v>1.08</v>
      </c>
    </row>
    <row r="270" spans="1:9" ht="15.75" x14ac:dyDescent="0.25">
      <c r="A270" s="7">
        <v>269</v>
      </c>
      <c r="B270" s="8">
        <v>44235</v>
      </c>
      <c r="C270" s="9">
        <v>3.2051282051282053</v>
      </c>
      <c r="D270" s="10">
        <v>0.57803468208091247</v>
      </c>
      <c r="E270" s="10">
        <v>-1.5625000000000082</v>
      </c>
      <c r="F270" s="9">
        <v>1.32</v>
      </c>
      <c r="G270" s="9">
        <v>1.44</v>
      </c>
      <c r="H270" s="9">
        <v>1.97</v>
      </c>
      <c r="I270" s="9">
        <v>1.02</v>
      </c>
    </row>
    <row r="271" spans="1:9" ht="15.75" x14ac:dyDescent="0.25">
      <c r="A271" s="7">
        <v>270</v>
      </c>
      <c r="B271" s="8">
        <v>44236</v>
      </c>
      <c r="C271" s="9">
        <v>1.8633540372670807</v>
      </c>
      <c r="D271" s="10">
        <v>1.7241379310344871</v>
      </c>
      <c r="E271" s="10">
        <v>0</v>
      </c>
      <c r="F271" s="9">
        <v>0.12</v>
      </c>
      <c r="G271" s="9">
        <v>1.54</v>
      </c>
      <c r="H271" s="9">
        <v>0.67</v>
      </c>
      <c r="I271" s="9">
        <v>0.38</v>
      </c>
    </row>
    <row r="272" spans="1:9" ht="15.75" x14ac:dyDescent="0.25">
      <c r="A272" s="7">
        <v>271</v>
      </c>
      <c r="B272" s="8">
        <v>44237</v>
      </c>
      <c r="C272" s="9">
        <v>-0.6097560975609756</v>
      </c>
      <c r="D272" s="10">
        <v>-1.6949152542372923</v>
      </c>
      <c r="E272" s="10">
        <v>-1.5873015873015817</v>
      </c>
      <c r="F272" s="9">
        <v>-0.09</v>
      </c>
      <c r="G272" s="9">
        <v>0.5</v>
      </c>
      <c r="H272" s="9">
        <v>0.54999999999999993</v>
      </c>
      <c r="I272" s="9">
        <v>0.27999999999999997</v>
      </c>
    </row>
    <row r="273" spans="1:9" ht="15.75" x14ac:dyDescent="0.25">
      <c r="A273" s="7">
        <v>272</v>
      </c>
      <c r="B273" s="8">
        <v>44238</v>
      </c>
      <c r="C273" s="9">
        <v>-1.2269938650306749</v>
      </c>
      <c r="D273" s="10">
        <v>2.298850574712656</v>
      </c>
      <c r="E273" s="10">
        <v>-0.80645161290322287</v>
      </c>
      <c r="F273" s="9">
        <v>-0.56999999999999995</v>
      </c>
      <c r="G273" s="9">
        <v>-0.45</v>
      </c>
      <c r="H273" s="9">
        <v>-0.75</v>
      </c>
      <c r="I273" s="9">
        <v>-0.91</v>
      </c>
    </row>
    <row r="274" spans="1:9" ht="15.75" x14ac:dyDescent="0.25">
      <c r="A274" s="7">
        <v>273</v>
      </c>
      <c r="B274" s="8">
        <v>44242</v>
      </c>
      <c r="C274" s="9">
        <v>2.4844720496894408</v>
      </c>
      <c r="D274" s="10">
        <v>3.9325842696629172</v>
      </c>
      <c r="E274" s="10">
        <v>-2.4390243902439082</v>
      </c>
      <c r="F274" s="9">
        <v>0.95</v>
      </c>
      <c r="G274" s="9">
        <v>2.36</v>
      </c>
      <c r="H274" s="9">
        <v>-0.45999999999999996</v>
      </c>
      <c r="I274" s="9">
        <v>-0.27</v>
      </c>
    </row>
    <row r="275" spans="1:9" ht="15.75" x14ac:dyDescent="0.25">
      <c r="A275" s="7">
        <v>274</v>
      </c>
      <c r="B275" s="8">
        <v>44243</v>
      </c>
      <c r="C275" s="9">
        <v>0</v>
      </c>
      <c r="D275" s="10">
        <v>-2.1621621621621543</v>
      </c>
      <c r="E275" s="10">
        <v>3.3333333333333361</v>
      </c>
      <c r="F275" s="9">
        <v>0.03</v>
      </c>
      <c r="G275" s="9">
        <v>0.04</v>
      </c>
      <c r="H275" s="9">
        <v>-6.9999999999999993E-2</v>
      </c>
      <c r="I275" s="9">
        <v>-1.3299999999999998</v>
      </c>
    </row>
    <row r="276" spans="1:9" ht="15.75" x14ac:dyDescent="0.25">
      <c r="A276" s="7">
        <v>275</v>
      </c>
      <c r="B276" s="8">
        <v>44244</v>
      </c>
      <c r="C276" s="9">
        <v>-1.2121212121212122</v>
      </c>
      <c r="D276" s="10">
        <v>-1.1049723756906233</v>
      </c>
      <c r="E276" s="10">
        <v>0.80645161290322287</v>
      </c>
      <c r="F276" s="9">
        <v>-0.54</v>
      </c>
      <c r="G276" s="9">
        <v>-1.87</v>
      </c>
      <c r="H276" s="9">
        <v>1.82</v>
      </c>
      <c r="I276" s="9">
        <v>-1.01</v>
      </c>
    </row>
    <row r="277" spans="1:9" ht="15.75" x14ac:dyDescent="0.25">
      <c r="A277" s="7">
        <v>276</v>
      </c>
      <c r="B277" s="8">
        <v>44245</v>
      </c>
      <c r="C277" s="9">
        <v>-0.61349693251533743</v>
      </c>
      <c r="D277" s="10">
        <v>1.6759776536312889</v>
      </c>
      <c r="E277" s="10">
        <v>-0.79999999999999716</v>
      </c>
      <c r="F277" s="9">
        <v>-0.26</v>
      </c>
      <c r="G277" s="9">
        <v>0.23</v>
      </c>
      <c r="H277" s="9">
        <v>-1.01</v>
      </c>
      <c r="I277" s="9">
        <v>-0.04</v>
      </c>
    </row>
    <row r="278" spans="1:9" ht="15.75" x14ac:dyDescent="0.25">
      <c r="A278" s="7">
        <v>277</v>
      </c>
      <c r="B278" s="8">
        <v>44246</v>
      </c>
      <c r="C278" s="9">
        <v>-1.2345679012345678</v>
      </c>
      <c r="D278" s="10">
        <v>-2.19780219780219</v>
      </c>
      <c r="E278" s="10">
        <v>0</v>
      </c>
      <c r="F278" s="9">
        <v>-0.7</v>
      </c>
      <c r="G278" s="9">
        <v>-1</v>
      </c>
      <c r="H278" s="9">
        <v>-2.12</v>
      </c>
      <c r="I278" s="9">
        <v>0.38</v>
      </c>
    </row>
    <row r="279" spans="1:9" ht="15.75" x14ac:dyDescent="0.25">
      <c r="A279" s="7">
        <v>278</v>
      </c>
      <c r="B279" s="8">
        <v>44249</v>
      </c>
      <c r="C279" s="9">
        <v>0</v>
      </c>
      <c r="D279" s="10">
        <v>-3.3707865168539404</v>
      </c>
      <c r="E279" s="10">
        <v>-5.6451612903225898</v>
      </c>
      <c r="F279" s="9">
        <v>-1.49</v>
      </c>
      <c r="G279" s="9">
        <v>-1.1499999999999999</v>
      </c>
      <c r="H279" s="9">
        <v>3.8</v>
      </c>
      <c r="I279" s="9">
        <v>1.48</v>
      </c>
    </row>
    <row r="280" spans="1:9" ht="15.75" x14ac:dyDescent="0.25">
      <c r="A280" s="7">
        <v>279</v>
      </c>
      <c r="B280" s="8">
        <v>44250</v>
      </c>
      <c r="C280" s="9">
        <v>1.25</v>
      </c>
      <c r="D280" s="10">
        <v>3.4883720930232642</v>
      </c>
      <c r="E280" s="10">
        <v>0.85470085470086687</v>
      </c>
      <c r="F280" s="9">
        <v>1.52</v>
      </c>
      <c r="G280" s="9">
        <v>1.1000000000000001</v>
      </c>
      <c r="H280" s="9">
        <v>0.28999999999999998</v>
      </c>
      <c r="I280" s="9">
        <v>-0.2</v>
      </c>
    </row>
    <row r="281" spans="1:9" ht="15.75" x14ac:dyDescent="0.25">
      <c r="A281" s="7">
        <v>280</v>
      </c>
      <c r="B281" s="8">
        <v>44251</v>
      </c>
      <c r="C281" s="9">
        <v>-2.4691358024691357</v>
      </c>
      <c r="D281" s="10">
        <v>-1.6853932584269702</v>
      </c>
      <c r="E281" s="10">
        <v>-2.5423728813559379</v>
      </c>
      <c r="F281" s="9">
        <v>-0.63</v>
      </c>
      <c r="G281" s="9">
        <v>-1.05</v>
      </c>
      <c r="H281" s="9">
        <v>2.5100000000000002</v>
      </c>
      <c r="I281" s="9">
        <v>-0.04</v>
      </c>
    </row>
    <row r="282" spans="1:9" ht="15.75" x14ac:dyDescent="0.25">
      <c r="A282" s="7">
        <v>281</v>
      </c>
      <c r="B282" s="8">
        <v>44252</v>
      </c>
      <c r="C282" s="9">
        <v>1.2658227848101267</v>
      </c>
      <c r="D282" s="10">
        <v>1.1428571428571388</v>
      </c>
      <c r="E282" s="10">
        <v>6.9565217391304408</v>
      </c>
      <c r="F282" s="9">
        <v>0.38</v>
      </c>
      <c r="G282" s="9">
        <v>-0.03</v>
      </c>
      <c r="H282" s="9">
        <v>0.49</v>
      </c>
      <c r="I282" s="9">
        <v>-1.91</v>
      </c>
    </row>
    <row r="283" spans="1:9" ht="15.75" x14ac:dyDescent="0.25">
      <c r="A283" s="7">
        <v>282</v>
      </c>
      <c r="B283" s="8">
        <v>44256</v>
      </c>
      <c r="C283" s="9">
        <v>0</v>
      </c>
      <c r="D283" s="10">
        <v>0</v>
      </c>
      <c r="E283" s="10">
        <v>7.3170731707316952</v>
      </c>
      <c r="F283" s="9">
        <v>0.28000000000000003</v>
      </c>
      <c r="G283" s="9">
        <v>-0.49</v>
      </c>
      <c r="H283" s="9">
        <v>-1.4000000000000001</v>
      </c>
      <c r="I283" s="9">
        <v>-0.55999999999999994</v>
      </c>
    </row>
    <row r="284" spans="1:9" ht="15.75" x14ac:dyDescent="0.25">
      <c r="A284" s="7">
        <v>283</v>
      </c>
      <c r="B284" s="8">
        <v>44257</v>
      </c>
      <c r="C284" s="9">
        <v>-0.625</v>
      </c>
      <c r="D284" s="10">
        <v>-1.6949152542372923</v>
      </c>
      <c r="E284" s="10">
        <v>5.3030303030303116</v>
      </c>
      <c r="F284" s="9">
        <v>0.16</v>
      </c>
      <c r="G284" s="9">
        <v>0.33</v>
      </c>
      <c r="H284" s="9">
        <v>-1.47</v>
      </c>
      <c r="I284" s="9">
        <v>0.83</v>
      </c>
    </row>
    <row r="285" spans="1:9" ht="15.75" x14ac:dyDescent="0.25">
      <c r="A285" s="7">
        <v>284</v>
      </c>
      <c r="B285" s="8">
        <v>44258</v>
      </c>
      <c r="C285" s="9">
        <v>3.1446540880503147</v>
      </c>
      <c r="D285" s="10">
        <v>2.8735632183908049</v>
      </c>
      <c r="E285" s="10">
        <v>-1.4388489208633171</v>
      </c>
      <c r="F285" s="9">
        <v>2.66</v>
      </c>
      <c r="G285" s="9">
        <v>1.88</v>
      </c>
      <c r="H285" s="9">
        <v>2.56</v>
      </c>
      <c r="I285" s="9">
        <v>-1.5599999999999998</v>
      </c>
    </row>
    <row r="286" spans="1:9" ht="15.75" x14ac:dyDescent="0.25">
      <c r="A286" s="7">
        <v>285</v>
      </c>
      <c r="B286" s="8">
        <v>44259</v>
      </c>
      <c r="C286" s="9">
        <v>-2.4390243902439024</v>
      </c>
      <c r="D286" s="10">
        <v>-1.6759776536312692</v>
      </c>
      <c r="E286" s="10">
        <v>2.9197080291970829</v>
      </c>
      <c r="F286" s="9">
        <v>-0.6</v>
      </c>
      <c r="G286" s="9">
        <v>-1.08</v>
      </c>
      <c r="H286" s="9">
        <v>4.16</v>
      </c>
      <c r="I286" s="9">
        <v>-0.8</v>
      </c>
    </row>
    <row r="287" spans="1:9" ht="15.75" x14ac:dyDescent="0.25">
      <c r="A287" s="7">
        <v>286</v>
      </c>
      <c r="B287" s="8">
        <v>44260</v>
      </c>
      <c r="C287" s="9">
        <v>1.25</v>
      </c>
      <c r="D287" s="10">
        <v>1.1363636363636322</v>
      </c>
      <c r="E287" s="10">
        <v>-2.8368794326241162</v>
      </c>
      <c r="F287" s="9">
        <v>0.65</v>
      </c>
      <c r="G287" s="9">
        <v>0.65</v>
      </c>
      <c r="H287" s="9">
        <v>3.54</v>
      </c>
      <c r="I287" s="9">
        <v>0.22</v>
      </c>
    </row>
    <row r="288" spans="1:9" ht="15.75" x14ac:dyDescent="0.25">
      <c r="A288" s="7">
        <v>287</v>
      </c>
      <c r="B288" s="8">
        <v>44263</v>
      </c>
      <c r="C288" s="9">
        <v>3.7037037037037037</v>
      </c>
      <c r="D288" s="10">
        <v>2.2471910112359468</v>
      </c>
      <c r="E288" s="10">
        <v>-0.72992700729926752</v>
      </c>
      <c r="F288" s="9">
        <v>-0.02</v>
      </c>
      <c r="G288" s="9">
        <v>0.52</v>
      </c>
      <c r="H288" s="9">
        <v>-1.5699999999999998</v>
      </c>
      <c r="I288" s="9">
        <v>-1.1499999999999999</v>
      </c>
    </row>
    <row r="289" spans="1:9" ht="15.75" x14ac:dyDescent="0.25">
      <c r="A289" s="7">
        <v>288</v>
      </c>
      <c r="B289" s="8">
        <v>44264</v>
      </c>
      <c r="C289" s="9">
        <v>-1.7857142857142858</v>
      </c>
      <c r="D289" s="10">
        <v>-2.7472527472527473</v>
      </c>
      <c r="E289" s="10">
        <v>0.73529411764705621</v>
      </c>
      <c r="F289" s="9">
        <v>0.44</v>
      </c>
      <c r="G289" s="9">
        <v>-0.59</v>
      </c>
      <c r="H289" s="9">
        <v>-1.6</v>
      </c>
      <c r="I289" s="9">
        <v>2.0299999999999998</v>
      </c>
    </row>
    <row r="290" spans="1:9" ht="15.75" x14ac:dyDescent="0.25">
      <c r="A290" s="7">
        <v>289</v>
      </c>
      <c r="B290" s="8">
        <v>44265</v>
      </c>
      <c r="C290" s="9">
        <v>0.60606060606060608</v>
      </c>
      <c r="D290" s="10">
        <v>0</v>
      </c>
      <c r="E290" s="10">
        <v>1.4598540145985479</v>
      </c>
      <c r="F290" s="9">
        <v>1.45</v>
      </c>
      <c r="G290" s="9">
        <v>0.69</v>
      </c>
      <c r="H290" s="9">
        <v>0.67</v>
      </c>
      <c r="I290" s="9">
        <v>0.62</v>
      </c>
    </row>
    <row r="291" spans="1:9" ht="15.75" x14ac:dyDescent="0.25">
      <c r="A291" s="7">
        <v>290</v>
      </c>
      <c r="B291" s="8">
        <v>44266</v>
      </c>
      <c r="C291" s="9">
        <v>0</v>
      </c>
      <c r="D291" s="10">
        <v>0.56497175141243738</v>
      </c>
      <c r="E291" s="10">
        <v>-2.8776978417266212</v>
      </c>
      <c r="F291" s="9">
        <v>0.13</v>
      </c>
      <c r="G291" s="9">
        <v>0.21</v>
      </c>
      <c r="H291" s="9">
        <v>2.4500000000000002</v>
      </c>
      <c r="I291" s="9">
        <v>-0.27</v>
      </c>
    </row>
    <row r="292" spans="1:9" ht="15.75" x14ac:dyDescent="0.25">
      <c r="A292" s="7">
        <v>291</v>
      </c>
      <c r="B292" s="8">
        <v>44267</v>
      </c>
      <c r="C292" s="9">
        <v>0.60240963855421692</v>
      </c>
      <c r="D292" s="10">
        <v>-2.2471910112359668</v>
      </c>
      <c r="E292" s="10">
        <v>0</v>
      </c>
      <c r="F292" s="9">
        <v>-0.44</v>
      </c>
      <c r="G292" s="9">
        <v>0.52</v>
      </c>
      <c r="H292" s="9">
        <v>-0.62</v>
      </c>
      <c r="I292" s="9">
        <v>0.28999999999999998</v>
      </c>
    </row>
    <row r="293" spans="1:9" ht="15.75" x14ac:dyDescent="0.25">
      <c r="A293" s="7">
        <v>292</v>
      </c>
      <c r="B293" s="8">
        <v>44270</v>
      </c>
      <c r="C293" s="9">
        <v>-1.1976047904191616</v>
      </c>
      <c r="D293" s="10">
        <v>0</v>
      </c>
      <c r="E293" s="10">
        <v>-1.4814814814814763</v>
      </c>
      <c r="F293" s="9">
        <v>-0.16</v>
      </c>
      <c r="G293" s="9">
        <v>-0.56999999999999995</v>
      </c>
      <c r="H293" s="9">
        <v>-0.33999999999999997</v>
      </c>
      <c r="I293" s="9">
        <v>0.31</v>
      </c>
    </row>
    <row r="294" spans="1:9" ht="15.75" x14ac:dyDescent="0.25">
      <c r="A294" s="7">
        <v>293</v>
      </c>
      <c r="B294" s="8">
        <v>44271</v>
      </c>
      <c r="C294" s="9">
        <v>-1.2121212121212122</v>
      </c>
      <c r="D294" s="10">
        <v>-0.57471264367814867</v>
      </c>
      <c r="E294" s="10">
        <v>4.5112781954887193</v>
      </c>
      <c r="F294" s="9">
        <v>-0.11</v>
      </c>
      <c r="G294" s="9">
        <v>-0.64</v>
      </c>
      <c r="H294" s="9">
        <v>-0.89999999999999991</v>
      </c>
      <c r="I294" s="9">
        <v>-0.05</v>
      </c>
    </row>
    <row r="295" spans="1:9" ht="15.75" x14ac:dyDescent="0.25">
      <c r="A295" s="7">
        <v>294</v>
      </c>
      <c r="B295" s="8">
        <v>44272</v>
      </c>
      <c r="C295" s="9">
        <v>-0.61349693251533743</v>
      </c>
      <c r="D295" s="10">
        <v>0</v>
      </c>
      <c r="E295" s="10">
        <v>-1.4388489208633171</v>
      </c>
      <c r="F295" s="9">
        <v>0.17</v>
      </c>
      <c r="G295" s="9">
        <v>0.88</v>
      </c>
      <c r="H295" s="9">
        <v>-0.31</v>
      </c>
      <c r="I295" s="9">
        <v>0.77999999999999992</v>
      </c>
    </row>
    <row r="296" spans="1:9" ht="15.75" x14ac:dyDescent="0.25">
      <c r="A296" s="7">
        <v>295</v>
      </c>
      <c r="B296" s="8">
        <v>44273</v>
      </c>
      <c r="C296" s="9">
        <v>0</v>
      </c>
      <c r="D296" s="10">
        <v>-1.1560693641618456</v>
      </c>
      <c r="E296" s="10">
        <v>7.2992700729927007</v>
      </c>
      <c r="F296" s="9">
        <v>0.13</v>
      </c>
      <c r="G296" s="9">
        <v>-0.18</v>
      </c>
      <c r="H296" s="9">
        <v>-7.12</v>
      </c>
      <c r="I296" s="9">
        <v>-0.45999999999999996</v>
      </c>
    </row>
    <row r="297" spans="1:9" ht="15.75" x14ac:dyDescent="0.25">
      <c r="A297" s="7">
        <v>296</v>
      </c>
      <c r="B297" s="8">
        <v>44274</v>
      </c>
      <c r="C297" s="9">
        <v>0</v>
      </c>
      <c r="D297" s="10">
        <v>-1.1695906432748704</v>
      </c>
      <c r="E297" s="10">
        <v>-1.3605442176870701</v>
      </c>
      <c r="F297" s="9">
        <v>-0.31</v>
      </c>
      <c r="G297" s="9">
        <v>-0.51</v>
      </c>
      <c r="H297" s="9">
        <v>2.37</v>
      </c>
      <c r="I297" s="9">
        <v>0.48</v>
      </c>
    </row>
    <row r="298" spans="1:9" ht="15.75" x14ac:dyDescent="0.25">
      <c r="A298" s="7">
        <v>297</v>
      </c>
      <c r="B298" s="8">
        <v>44277</v>
      </c>
      <c r="C298" s="9">
        <v>0</v>
      </c>
      <c r="D298" s="10">
        <v>0</v>
      </c>
      <c r="E298" s="10">
        <v>-0.68965517241379071</v>
      </c>
      <c r="F298" s="9">
        <v>0.15</v>
      </c>
      <c r="G298" s="9">
        <v>0.22</v>
      </c>
      <c r="H298" s="9">
        <v>0.21</v>
      </c>
      <c r="I298" s="9">
        <v>-0.35000000000000003</v>
      </c>
    </row>
    <row r="299" spans="1:9" ht="15.75" x14ac:dyDescent="0.25">
      <c r="A299" s="7">
        <v>298</v>
      </c>
      <c r="B299" s="8">
        <v>44278</v>
      </c>
      <c r="C299" s="9">
        <v>-0.61728395061728392</v>
      </c>
      <c r="D299" s="10">
        <v>-1.1834319526627177</v>
      </c>
      <c r="E299" s="10">
        <v>1.388888888888884</v>
      </c>
      <c r="F299" s="9">
        <v>-0.13</v>
      </c>
      <c r="G299" s="9">
        <v>-0.57999999999999996</v>
      </c>
      <c r="H299" s="9">
        <v>-6.16</v>
      </c>
      <c r="I299" s="9">
        <v>-0.67999999999999994</v>
      </c>
    </row>
    <row r="300" spans="1:9" ht="15.75" x14ac:dyDescent="0.25">
      <c r="A300" s="7">
        <v>299</v>
      </c>
      <c r="B300" s="8">
        <v>44279</v>
      </c>
      <c r="C300" s="9">
        <v>0</v>
      </c>
      <c r="D300" s="10">
        <v>-1.1976047904191576</v>
      </c>
      <c r="E300" s="10">
        <v>0</v>
      </c>
      <c r="F300" s="9">
        <v>0.42</v>
      </c>
      <c r="G300" s="9">
        <v>0.33</v>
      </c>
      <c r="H300" s="9">
        <v>5.92</v>
      </c>
      <c r="I300" s="9">
        <v>0.42</v>
      </c>
    </row>
    <row r="301" spans="1:9" ht="15.75" x14ac:dyDescent="0.25">
      <c r="A301" s="7">
        <v>300</v>
      </c>
      <c r="B301" s="8">
        <v>44280</v>
      </c>
      <c r="C301" s="9">
        <v>0</v>
      </c>
      <c r="D301" s="10">
        <v>0</v>
      </c>
      <c r="E301" s="10">
        <v>-2.0547945205479379</v>
      </c>
      <c r="F301" s="9">
        <v>0.01</v>
      </c>
      <c r="G301" s="9">
        <v>0.36</v>
      </c>
      <c r="H301" s="9">
        <v>-4.2799999999999994</v>
      </c>
      <c r="I301" s="9">
        <v>-0.42</v>
      </c>
    </row>
    <row r="302" spans="1:9" ht="15.75" x14ac:dyDescent="0.25">
      <c r="A302" s="7">
        <v>301</v>
      </c>
      <c r="B302" s="8">
        <v>44281</v>
      </c>
      <c r="C302" s="9">
        <v>0</v>
      </c>
      <c r="D302" s="10">
        <v>3.0303030303030303</v>
      </c>
      <c r="E302" s="10">
        <v>0</v>
      </c>
      <c r="F302" s="9">
        <v>0.24</v>
      </c>
      <c r="G302" s="9">
        <v>0.25</v>
      </c>
      <c r="H302" s="9">
        <v>4.12</v>
      </c>
      <c r="I302" s="9">
        <v>0.3</v>
      </c>
    </row>
    <row r="303" spans="1:9" ht="15.75" x14ac:dyDescent="0.25">
      <c r="A303" s="7">
        <v>302</v>
      </c>
      <c r="B303" s="8">
        <v>44284</v>
      </c>
      <c r="C303" s="9">
        <v>1.2422360248447204</v>
      </c>
      <c r="D303" s="10">
        <v>0.58823529411765541</v>
      </c>
      <c r="E303" s="10">
        <v>0</v>
      </c>
      <c r="F303" s="9">
        <v>0.56999999999999995</v>
      </c>
      <c r="G303" s="9">
        <v>0.56000000000000005</v>
      </c>
      <c r="H303" s="9">
        <v>0.97</v>
      </c>
      <c r="I303" s="9">
        <v>-1.1499999999999999</v>
      </c>
    </row>
    <row r="304" spans="1:9" ht="15.75" x14ac:dyDescent="0.25">
      <c r="A304" s="7">
        <v>303</v>
      </c>
      <c r="B304" s="8">
        <v>44285</v>
      </c>
      <c r="C304" s="9">
        <v>0</v>
      </c>
      <c r="D304" s="10">
        <v>-2.9239766081871341</v>
      </c>
      <c r="E304" s="10">
        <v>-0.69930069930070915</v>
      </c>
      <c r="F304" s="9">
        <v>0.36</v>
      </c>
      <c r="G304" s="9">
        <v>-0.6</v>
      </c>
      <c r="H304" s="9">
        <v>-1.6400000000000001</v>
      </c>
      <c r="I304" s="9">
        <v>-1.59</v>
      </c>
    </row>
    <row r="305" spans="1:9" ht="15.75" x14ac:dyDescent="0.25">
      <c r="A305" s="7">
        <v>304</v>
      </c>
      <c r="B305" s="8">
        <v>44286</v>
      </c>
      <c r="C305" s="9">
        <v>0.61349693251533743</v>
      </c>
      <c r="D305" s="10">
        <v>0.60240963855420393</v>
      </c>
      <c r="E305" s="10">
        <v>-0.70422535211267356</v>
      </c>
      <c r="F305" s="9">
        <v>-0.15</v>
      </c>
      <c r="G305" s="9">
        <v>0.6</v>
      </c>
      <c r="H305" s="9">
        <v>-2.2999999999999998</v>
      </c>
      <c r="I305" s="9">
        <v>1.32</v>
      </c>
    </row>
    <row r="306" spans="1:9" ht="15.75" x14ac:dyDescent="0.25">
      <c r="A306" s="7">
        <v>305</v>
      </c>
      <c r="B306" s="8">
        <v>44287</v>
      </c>
      <c r="C306" s="9">
        <v>-0.6097560975609756</v>
      </c>
      <c r="D306" s="10">
        <v>1.1976047904191576</v>
      </c>
      <c r="E306" s="10">
        <v>0</v>
      </c>
      <c r="F306" s="9">
        <v>0.5</v>
      </c>
      <c r="G306" s="9">
        <v>0.12</v>
      </c>
      <c r="H306" s="9">
        <v>3.8699999999999997</v>
      </c>
      <c r="I306" s="9">
        <v>1.3599999999999999</v>
      </c>
    </row>
    <row r="307" spans="1:9" ht="15.75" x14ac:dyDescent="0.25">
      <c r="A307" s="7">
        <v>306</v>
      </c>
      <c r="B307" s="8">
        <v>44288</v>
      </c>
      <c r="C307" s="9">
        <v>-0.61349693251533743</v>
      </c>
      <c r="D307" s="10">
        <v>-0.59171597633134843</v>
      </c>
      <c r="E307" s="10">
        <v>0.70921985815602584</v>
      </c>
      <c r="F307" s="9">
        <v>7.0000000000000007E-2</v>
      </c>
      <c r="G307" s="9">
        <v>-0.28999999999999998</v>
      </c>
      <c r="H307" s="9">
        <v>-4.5600000000000005</v>
      </c>
      <c r="I307" s="9">
        <v>-0.08</v>
      </c>
    </row>
    <row r="308" spans="1:9" ht="15.75" x14ac:dyDescent="0.25">
      <c r="A308" s="7">
        <v>307</v>
      </c>
      <c r="B308" s="8">
        <v>44291</v>
      </c>
      <c r="C308" s="9">
        <v>-1.2345679012345678</v>
      </c>
      <c r="D308" s="10">
        <v>-2.3809523809523934</v>
      </c>
      <c r="E308" s="10">
        <v>0.70422535211268611</v>
      </c>
      <c r="F308" s="9">
        <v>-1.04</v>
      </c>
      <c r="G308" s="9">
        <v>-1.34</v>
      </c>
      <c r="H308" s="9">
        <v>-4.5600000000000005</v>
      </c>
      <c r="I308" s="9">
        <v>-0.02</v>
      </c>
    </row>
    <row r="309" spans="1:9" ht="15.75" x14ac:dyDescent="0.25">
      <c r="A309" s="7">
        <v>308</v>
      </c>
      <c r="B309" s="8">
        <v>44293</v>
      </c>
      <c r="C309" s="9">
        <v>-1.25</v>
      </c>
      <c r="D309" s="10">
        <v>0</v>
      </c>
      <c r="E309" s="10">
        <v>-3.4965034965034962</v>
      </c>
      <c r="F309" s="9">
        <v>-1.46</v>
      </c>
      <c r="G309" s="9">
        <v>-1.25</v>
      </c>
      <c r="H309" s="9">
        <v>0.74</v>
      </c>
      <c r="I309" s="9">
        <v>-0.36</v>
      </c>
    </row>
    <row r="310" spans="1:9" ht="15.75" x14ac:dyDescent="0.25">
      <c r="A310" s="7">
        <v>309</v>
      </c>
      <c r="B310" s="8">
        <v>44294</v>
      </c>
      <c r="C310" s="9">
        <v>-1.2658227848101267</v>
      </c>
      <c r="D310" s="10">
        <v>0.60975609756098437</v>
      </c>
      <c r="E310" s="10">
        <v>1.4492753623188352</v>
      </c>
      <c r="F310" s="9">
        <v>0.15</v>
      </c>
      <c r="G310" s="9">
        <v>-0.42</v>
      </c>
      <c r="H310" s="9">
        <v>-0.27999999999999997</v>
      </c>
      <c r="I310" s="9">
        <v>1.0699999999999998</v>
      </c>
    </row>
    <row r="311" spans="1:9" ht="15.75" x14ac:dyDescent="0.25">
      <c r="A311" s="7">
        <v>310</v>
      </c>
      <c r="B311" s="8">
        <v>44295</v>
      </c>
      <c r="C311" s="9">
        <v>0.64102564102564108</v>
      </c>
      <c r="D311" s="10">
        <v>0</v>
      </c>
      <c r="E311" s="10">
        <v>0</v>
      </c>
      <c r="F311" s="9">
        <v>0.48</v>
      </c>
      <c r="G311" s="9">
        <v>0.08</v>
      </c>
      <c r="H311" s="9">
        <v>-0.47000000000000003</v>
      </c>
      <c r="I311" s="9">
        <v>-0.73</v>
      </c>
    </row>
    <row r="312" spans="1:9" ht="15.75" x14ac:dyDescent="0.25">
      <c r="A312" s="7">
        <v>311</v>
      </c>
      <c r="B312" s="8">
        <v>44298</v>
      </c>
      <c r="C312" s="9">
        <v>-0.63694267515923564</v>
      </c>
      <c r="D312" s="10">
        <v>-2.4242424242424154</v>
      </c>
      <c r="E312" s="10">
        <v>-3.5714285714285716</v>
      </c>
      <c r="F312" s="9">
        <v>-1.61</v>
      </c>
      <c r="G312" s="9">
        <v>-1.33</v>
      </c>
      <c r="H312" s="9">
        <v>0.64</v>
      </c>
      <c r="I312" s="9">
        <v>-0.61</v>
      </c>
    </row>
    <row r="313" spans="1:9" ht="15.75" x14ac:dyDescent="0.25">
      <c r="A313" s="7">
        <v>312</v>
      </c>
      <c r="B313" s="8">
        <v>44302</v>
      </c>
      <c r="C313" s="9">
        <v>1.9230769230769231</v>
      </c>
      <c r="D313" s="10">
        <v>4.3478260869565171</v>
      </c>
      <c r="E313" s="10">
        <v>2.2222222222222276</v>
      </c>
      <c r="F313" s="9">
        <v>0.51</v>
      </c>
      <c r="G313" s="9">
        <v>1.2</v>
      </c>
      <c r="H313" s="9">
        <v>-0.52</v>
      </c>
      <c r="I313" s="9">
        <v>0.74</v>
      </c>
    </row>
    <row r="314" spans="1:9" ht="15.75" x14ac:dyDescent="0.25">
      <c r="A314" s="7">
        <v>313</v>
      </c>
      <c r="B314" s="8">
        <v>44305</v>
      </c>
      <c r="C314" s="9">
        <v>0</v>
      </c>
      <c r="D314" s="10">
        <v>0.59523809523808258</v>
      </c>
      <c r="E314" s="10">
        <v>3.6231884057971011</v>
      </c>
      <c r="F314" s="9">
        <v>1.68</v>
      </c>
      <c r="G314" s="9">
        <v>0.47</v>
      </c>
      <c r="H314" s="9">
        <v>0.4</v>
      </c>
      <c r="I314" s="9">
        <v>-0.38999999999999996</v>
      </c>
    </row>
    <row r="315" spans="1:9" ht="15.75" x14ac:dyDescent="0.25">
      <c r="A315" s="7">
        <v>314</v>
      </c>
      <c r="B315" s="8">
        <v>44306</v>
      </c>
      <c r="C315" s="9">
        <v>0</v>
      </c>
      <c r="D315" s="10">
        <v>-1.1834319526627177</v>
      </c>
      <c r="E315" s="10">
        <v>0</v>
      </c>
      <c r="F315" s="9">
        <v>0.33</v>
      </c>
      <c r="G315" s="9">
        <v>0.55000000000000004</v>
      </c>
      <c r="H315" s="9">
        <v>-1.48</v>
      </c>
      <c r="I315" s="9">
        <v>0.44999999999999996</v>
      </c>
    </row>
    <row r="316" spans="1:9" ht="15.75" x14ac:dyDescent="0.25">
      <c r="A316" s="7">
        <v>315</v>
      </c>
      <c r="B316" s="8">
        <v>44307</v>
      </c>
      <c r="C316" s="9">
        <v>-1.2578616352201257</v>
      </c>
      <c r="D316" s="10">
        <v>-0.59880239520956813</v>
      </c>
      <c r="E316" s="10">
        <v>-0.69930069930070915</v>
      </c>
      <c r="F316" s="9">
        <v>0</v>
      </c>
      <c r="G316" s="9">
        <v>-0.32</v>
      </c>
      <c r="H316" s="9">
        <v>-1.7500000000000002</v>
      </c>
      <c r="I316" s="9">
        <v>0.91</v>
      </c>
    </row>
    <row r="317" spans="1:9" ht="15.75" x14ac:dyDescent="0.25">
      <c r="A317" s="7">
        <v>316</v>
      </c>
      <c r="B317" s="8">
        <v>44308</v>
      </c>
      <c r="C317" s="9">
        <v>-0.63694267515923564</v>
      </c>
      <c r="D317" s="10">
        <v>-1.2048192771084507</v>
      </c>
      <c r="E317" s="10">
        <v>-2.1126760563380209</v>
      </c>
      <c r="F317" s="9">
        <v>-0.75</v>
      </c>
      <c r="G317" s="9">
        <v>-0.9</v>
      </c>
      <c r="H317" s="9">
        <v>0.13</v>
      </c>
      <c r="I317" s="9">
        <v>-0.53</v>
      </c>
    </row>
    <row r="318" spans="1:9" ht="15.75" x14ac:dyDescent="0.25">
      <c r="A318" s="7">
        <v>317</v>
      </c>
      <c r="B318" s="8">
        <v>44309</v>
      </c>
      <c r="C318" s="9">
        <v>-0.64102564102564108</v>
      </c>
      <c r="D318" s="10">
        <v>-1.219512195121947</v>
      </c>
      <c r="E318" s="10">
        <v>-2.8776978417266212</v>
      </c>
      <c r="F318" s="9">
        <v>-0.93</v>
      </c>
      <c r="G318" s="9">
        <v>-0.75</v>
      </c>
      <c r="H318" s="9">
        <v>1.1599999999999999</v>
      </c>
      <c r="I318" s="9">
        <v>-0.38</v>
      </c>
    </row>
    <row r="319" spans="1:9" ht="15.75" x14ac:dyDescent="0.25">
      <c r="A319" s="7">
        <v>318</v>
      </c>
      <c r="B319" s="8">
        <v>44312</v>
      </c>
      <c r="C319" s="9">
        <v>0</v>
      </c>
      <c r="D319" s="10">
        <v>0.6172839506172928</v>
      </c>
      <c r="E319" s="10">
        <v>-2.2222222222222276</v>
      </c>
      <c r="F319" s="9">
        <v>0.38</v>
      </c>
      <c r="G319" s="9">
        <v>-0.19</v>
      </c>
      <c r="H319" s="9">
        <v>-0.37</v>
      </c>
      <c r="I319" s="9">
        <v>0.16999999999999998</v>
      </c>
    </row>
    <row r="320" spans="1:9" ht="15.75" x14ac:dyDescent="0.25">
      <c r="A320" s="7">
        <v>319</v>
      </c>
      <c r="B320" s="8">
        <v>44313</v>
      </c>
      <c r="C320" s="9">
        <v>0.64516129032258063</v>
      </c>
      <c r="D320" s="10">
        <v>0.61349693251532433</v>
      </c>
      <c r="E320" s="10">
        <v>0</v>
      </c>
      <c r="F320" s="9">
        <v>-0.02</v>
      </c>
      <c r="G320" s="9">
        <v>0.48</v>
      </c>
      <c r="H320" s="9">
        <v>1.66</v>
      </c>
      <c r="I320" s="9">
        <v>-0.2</v>
      </c>
    </row>
    <row r="321" spans="1:9" ht="15.75" x14ac:dyDescent="0.25">
      <c r="A321" s="7">
        <v>320</v>
      </c>
      <c r="B321" s="8">
        <v>44314</v>
      </c>
      <c r="C321" s="9">
        <v>0.64102564102564108</v>
      </c>
      <c r="D321" s="10">
        <v>3.0487804878048781</v>
      </c>
      <c r="E321" s="10">
        <v>0.75757575757576834</v>
      </c>
      <c r="F321" s="9">
        <v>1.1299999999999999</v>
      </c>
      <c r="G321" s="9">
        <v>1.31</v>
      </c>
      <c r="H321" s="9">
        <v>1.46</v>
      </c>
      <c r="I321" s="9">
        <v>0.26</v>
      </c>
    </row>
    <row r="322" spans="1:9" ht="15.75" x14ac:dyDescent="0.25">
      <c r="A322" s="7">
        <v>321</v>
      </c>
      <c r="B322" s="8">
        <v>44315</v>
      </c>
      <c r="C322" s="9">
        <v>3.1847133757961785</v>
      </c>
      <c r="D322" s="10">
        <v>0.59171597633136941</v>
      </c>
      <c r="E322" s="10">
        <v>1.5037593984962352</v>
      </c>
      <c r="F322" s="9">
        <v>0.87</v>
      </c>
      <c r="G322" s="9">
        <v>1.68</v>
      </c>
      <c r="H322" s="9">
        <v>1.7999999999999998</v>
      </c>
      <c r="I322" s="9">
        <v>-0.57000000000000006</v>
      </c>
    </row>
    <row r="323" spans="1:9" ht="15.75" x14ac:dyDescent="0.25">
      <c r="A323" s="7">
        <v>322</v>
      </c>
      <c r="B323" s="8">
        <v>44316</v>
      </c>
      <c r="C323" s="9">
        <v>-1.2345679012345678</v>
      </c>
      <c r="D323" s="10">
        <v>0.58823529411765541</v>
      </c>
      <c r="E323" s="10">
        <v>0</v>
      </c>
      <c r="F323" s="9">
        <v>-0.46</v>
      </c>
      <c r="G323" s="9">
        <v>-0.23</v>
      </c>
      <c r="H323" s="9">
        <v>-2.1999999999999997</v>
      </c>
      <c r="I323" s="9">
        <v>-0.15</v>
      </c>
    </row>
    <row r="324" spans="1:9" ht="15.75" x14ac:dyDescent="0.25">
      <c r="A324" s="7">
        <v>323</v>
      </c>
      <c r="B324" s="8">
        <v>44321</v>
      </c>
      <c r="C324" s="9">
        <v>-1.25</v>
      </c>
      <c r="D324" s="10">
        <v>-2.3391812865497199</v>
      </c>
      <c r="E324" s="10">
        <v>-1.4814814814814763</v>
      </c>
      <c r="F324" s="9">
        <v>-2.14</v>
      </c>
      <c r="G324" s="9">
        <v>-1.74</v>
      </c>
      <c r="H324" s="9">
        <v>-0.09</v>
      </c>
      <c r="I324" s="9">
        <v>0.44999999999999996</v>
      </c>
    </row>
    <row r="325" spans="1:9" ht="15.75" x14ac:dyDescent="0.25">
      <c r="A325" s="7">
        <v>324</v>
      </c>
      <c r="B325" s="8">
        <v>44322</v>
      </c>
      <c r="C325" s="9">
        <v>0.63291139240506333</v>
      </c>
      <c r="D325" s="10">
        <v>2.395209580838336</v>
      </c>
      <c r="E325" s="10">
        <v>-1.5037593984962485</v>
      </c>
      <c r="F325" s="9">
        <v>1.46</v>
      </c>
      <c r="G325" s="9">
        <v>0.88</v>
      </c>
      <c r="H325" s="9">
        <v>-1.4000000000000001</v>
      </c>
      <c r="I325" s="9">
        <v>1.6099999999999999</v>
      </c>
    </row>
    <row r="326" spans="1:9" ht="15.75" x14ac:dyDescent="0.25">
      <c r="A326" s="7">
        <v>325</v>
      </c>
      <c r="B326" s="8">
        <v>44323</v>
      </c>
      <c r="C326" s="9">
        <v>1.8867924528301887</v>
      </c>
      <c r="D326" s="10">
        <v>-1.7543859649122846</v>
      </c>
      <c r="E326" s="10">
        <v>-0.76335877862595147</v>
      </c>
      <c r="F326" s="9">
        <v>0.83</v>
      </c>
      <c r="G326" s="9">
        <v>1.19</v>
      </c>
      <c r="H326" s="9">
        <v>0.28999999999999998</v>
      </c>
      <c r="I326" s="9">
        <v>0.84</v>
      </c>
    </row>
    <row r="327" spans="1:9" ht="15.75" x14ac:dyDescent="0.25">
      <c r="A327" s="7">
        <v>326</v>
      </c>
      <c r="B327" s="8">
        <v>44326</v>
      </c>
      <c r="C327" s="9">
        <v>0</v>
      </c>
      <c r="D327" s="10">
        <v>4.1666666666666625</v>
      </c>
      <c r="E327" s="10">
        <v>-3.0769230769230798</v>
      </c>
      <c r="F327" s="9">
        <v>0.2</v>
      </c>
      <c r="G327" s="9">
        <v>0.17</v>
      </c>
      <c r="H327" s="9">
        <v>0.03</v>
      </c>
      <c r="I327" s="9">
        <v>0.27</v>
      </c>
    </row>
    <row r="328" spans="1:9" ht="15.75" x14ac:dyDescent="0.25">
      <c r="A328" s="7">
        <v>327</v>
      </c>
      <c r="B328" s="8">
        <v>44327</v>
      </c>
      <c r="C328" s="9">
        <v>-0.61728395061728392</v>
      </c>
      <c r="D328" s="10">
        <v>-1.7142857142857184</v>
      </c>
      <c r="E328" s="10">
        <v>-3.9682539682539684</v>
      </c>
      <c r="F328" s="9">
        <v>-0.57999999999999996</v>
      </c>
      <c r="G328" s="9">
        <v>-0.53</v>
      </c>
      <c r="H328" s="9">
        <v>0.54999999999999993</v>
      </c>
      <c r="I328" s="9">
        <v>0.08</v>
      </c>
    </row>
    <row r="329" spans="1:9" ht="15.75" x14ac:dyDescent="0.25">
      <c r="A329" s="7">
        <v>328</v>
      </c>
      <c r="B329" s="8">
        <v>44328</v>
      </c>
      <c r="C329" s="9">
        <v>-1.2422360248447204</v>
      </c>
      <c r="D329" s="10">
        <v>0</v>
      </c>
      <c r="E329" s="10">
        <v>0.82644628099173267</v>
      </c>
      <c r="F329" s="9">
        <v>-0.45</v>
      </c>
      <c r="G329" s="9">
        <v>-0.96</v>
      </c>
      <c r="H329" s="9">
        <v>1.23</v>
      </c>
      <c r="I329" s="9">
        <v>-1.17</v>
      </c>
    </row>
    <row r="330" spans="1:9" ht="15.75" x14ac:dyDescent="0.25">
      <c r="A330" s="7">
        <v>329</v>
      </c>
      <c r="B330" s="8">
        <v>44329</v>
      </c>
      <c r="C330" s="9">
        <v>0.62893081761006286</v>
      </c>
      <c r="D330" s="10">
        <v>-1.7441860465116321</v>
      </c>
      <c r="E330" s="10">
        <v>-4.9180327868852434</v>
      </c>
      <c r="F330" s="9">
        <v>-1.51</v>
      </c>
      <c r="G330" s="9">
        <v>-0.89</v>
      </c>
      <c r="H330" s="9">
        <v>-3.42</v>
      </c>
      <c r="I330" s="9">
        <v>0.61</v>
      </c>
    </row>
    <row r="331" spans="1:9" ht="15.75" x14ac:dyDescent="0.25">
      <c r="A331" s="7">
        <v>330</v>
      </c>
      <c r="B331" s="8">
        <v>44330</v>
      </c>
      <c r="C331" s="9">
        <v>0.625</v>
      </c>
      <c r="D331" s="10">
        <v>-1.1834319526627177</v>
      </c>
      <c r="E331" s="10">
        <v>-0.86206896551723833</v>
      </c>
      <c r="F331" s="9">
        <v>0.09</v>
      </c>
      <c r="G331" s="9">
        <v>0.06</v>
      </c>
      <c r="H331" s="9">
        <v>2.4299999999999997</v>
      </c>
      <c r="I331" s="9">
        <v>0.86</v>
      </c>
    </row>
    <row r="332" spans="1:9" ht="15.75" x14ac:dyDescent="0.25">
      <c r="A332" s="7">
        <v>331</v>
      </c>
      <c r="B332" s="8">
        <v>44333</v>
      </c>
      <c r="C332" s="9">
        <v>-1.2422360248447204</v>
      </c>
      <c r="D332" s="10">
        <v>0</v>
      </c>
      <c r="E332" s="10">
        <v>6.0869565217391246</v>
      </c>
      <c r="F332" s="9">
        <v>-0.02</v>
      </c>
      <c r="G332" s="9">
        <v>-0.8</v>
      </c>
      <c r="H332" s="9">
        <v>1.38</v>
      </c>
      <c r="I332" s="9">
        <v>1.3</v>
      </c>
    </row>
    <row r="333" spans="1:9" ht="15.75" x14ac:dyDescent="0.25">
      <c r="A333" s="7">
        <v>332</v>
      </c>
      <c r="B333" s="8">
        <v>44334</v>
      </c>
      <c r="C333" s="9">
        <v>0.62893081761006286</v>
      </c>
      <c r="D333" s="10">
        <v>1.7964071856287469</v>
      </c>
      <c r="E333" s="10">
        <v>-0.81967213114753812</v>
      </c>
      <c r="F333" s="9">
        <v>1.1399999999999999</v>
      </c>
      <c r="G333" s="9">
        <v>1.25</v>
      </c>
      <c r="H333" s="9">
        <v>-1.18</v>
      </c>
      <c r="I333" s="9">
        <v>0.11</v>
      </c>
    </row>
    <row r="334" spans="1:9" ht="15.75" x14ac:dyDescent="0.25">
      <c r="A334" s="7">
        <v>333</v>
      </c>
      <c r="B334" s="8">
        <v>44335</v>
      </c>
      <c r="C334" s="9">
        <v>-0.625</v>
      </c>
      <c r="D334" s="10">
        <v>0.58823529411765541</v>
      </c>
      <c r="E334" s="10">
        <v>0.82644628099173267</v>
      </c>
      <c r="F334" s="9">
        <v>-0.28999999999999998</v>
      </c>
      <c r="G334" s="9">
        <v>-0.45</v>
      </c>
      <c r="H334" s="9">
        <v>-3.25</v>
      </c>
      <c r="I334" s="9">
        <v>6.9999999999999993E-2</v>
      </c>
    </row>
    <row r="335" spans="1:9" ht="15.75" x14ac:dyDescent="0.25">
      <c r="A335" s="7">
        <v>334</v>
      </c>
      <c r="B335" s="8">
        <v>44336</v>
      </c>
      <c r="C335" s="9">
        <v>-1.8867924528301887</v>
      </c>
      <c r="D335" s="10">
        <v>0</v>
      </c>
      <c r="E335" s="10">
        <v>1.6393442622950909</v>
      </c>
      <c r="F335" s="9">
        <v>-0.49</v>
      </c>
      <c r="G335" s="9">
        <v>-1.1599999999999999</v>
      </c>
      <c r="H335" s="9">
        <v>-2.0699999999999998</v>
      </c>
      <c r="I335" s="9">
        <v>0.38</v>
      </c>
    </row>
    <row r="336" spans="1:9" ht="15.75" x14ac:dyDescent="0.25">
      <c r="A336" s="7">
        <v>335</v>
      </c>
      <c r="B336" s="8">
        <v>44337</v>
      </c>
      <c r="C336" s="9">
        <v>-1.2820512820512822</v>
      </c>
      <c r="D336" s="10">
        <v>-1.7543859649122846</v>
      </c>
      <c r="E336" s="10">
        <v>-2.4193548387096833</v>
      </c>
      <c r="F336" s="9">
        <v>-0.14000000000000001</v>
      </c>
      <c r="G336" s="9">
        <v>-0.3</v>
      </c>
      <c r="H336" s="9">
        <v>2.4699999999999998</v>
      </c>
      <c r="I336" s="9">
        <v>0.19</v>
      </c>
    </row>
    <row r="337" spans="1:9" ht="15.75" x14ac:dyDescent="0.25">
      <c r="A337" s="7">
        <v>336</v>
      </c>
      <c r="B337" s="8">
        <v>44340</v>
      </c>
      <c r="C337" s="9">
        <v>-0.64935064935064934</v>
      </c>
      <c r="D337" s="10">
        <v>-0.59523809523810367</v>
      </c>
      <c r="E337" s="10">
        <v>0</v>
      </c>
      <c r="F337" s="9">
        <v>-0.04</v>
      </c>
      <c r="G337" s="9">
        <v>-0.09</v>
      </c>
      <c r="H337" s="9">
        <v>3.88</v>
      </c>
      <c r="I337" s="9">
        <v>0.04</v>
      </c>
    </row>
    <row r="338" spans="1:9" ht="15.75" x14ac:dyDescent="0.25">
      <c r="A338" s="7">
        <v>337</v>
      </c>
      <c r="B338" s="8">
        <v>44341</v>
      </c>
      <c r="C338" s="9">
        <v>1.3071895424836601</v>
      </c>
      <c r="D338" s="10">
        <v>0</v>
      </c>
      <c r="E338" s="10">
        <v>0.82644628099173267</v>
      </c>
      <c r="F338" s="9">
        <v>1.08</v>
      </c>
      <c r="G338" s="9">
        <v>1.1499999999999999</v>
      </c>
      <c r="H338" s="9">
        <v>0.03</v>
      </c>
      <c r="I338" s="9">
        <v>0.97</v>
      </c>
    </row>
    <row r="339" spans="1:9" ht="15.75" x14ac:dyDescent="0.25">
      <c r="A339" s="7">
        <v>338</v>
      </c>
      <c r="B339" s="8">
        <v>44343</v>
      </c>
      <c r="C339" s="9">
        <v>0</v>
      </c>
      <c r="D339" s="10">
        <v>0.59880239520958933</v>
      </c>
      <c r="E339" s="10">
        <v>0</v>
      </c>
      <c r="F339" s="9">
        <v>0.92</v>
      </c>
      <c r="G339" s="9">
        <v>1.1100000000000001</v>
      </c>
      <c r="H339" s="9">
        <v>0.97</v>
      </c>
      <c r="I339" s="9">
        <v>-0.02</v>
      </c>
    </row>
    <row r="340" spans="1:9" ht="15.75" x14ac:dyDescent="0.25">
      <c r="A340" s="7">
        <v>339</v>
      </c>
      <c r="B340" s="8">
        <v>44344</v>
      </c>
      <c r="C340" s="9">
        <v>1.2903225806451613</v>
      </c>
      <c r="D340" s="10">
        <v>0.59523809523808258</v>
      </c>
      <c r="E340" s="10">
        <v>-1.6393442622950762</v>
      </c>
      <c r="F340" s="9">
        <v>-0.06</v>
      </c>
      <c r="G340" s="9">
        <v>0.13</v>
      </c>
      <c r="H340" s="9">
        <v>-0.79</v>
      </c>
      <c r="I340" s="9">
        <v>0.35000000000000003</v>
      </c>
    </row>
    <row r="341" spans="1:9" ht="15.75" x14ac:dyDescent="0.25">
      <c r="A341" s="7">
        <v>340</v>
      </c>
      <c r="B341" s="8">
        <v>44347</v>
      </c>
      <c r="C341" s="9">
        <v>0.63694267515923564</v>
      </c>
      <c r="D341" s="10">
        <v>0</v>
      </c>
      <c r="E341" s="10">
        <v>-1.6666666666666607</v>
      </c>
      <c r="F341" s="9">
        <v>0.73</v>
      </c>
      <c r="G341" s="9">
        <v>0.49</v>
      </c>
      <c r="H341" s="9">
        <v>0.55999999999999994</v>
      </c>
      <c r="I341" s="9">
        <v>0.2</v>
      </c>
    </row>
    <row r="342" spans="1:9" ht="15.75" x14ac:dyDescent="0.25">
      <c r="A342" s="7">
        <v>341</v>
      </c>
      <c r="B342" s="8">
        <v>44348</v>
      </c>
      <c r="C342" s="9">
        <v>5.0632911392405067</v>
      </c>
      <c r="D342" s="10">
        <v>2.3668639053254568</v>
      </c>
      <c r="E342" s="10">
        <v>2.5423728813559232</v>
      </c>
      <c r="F342" s="9">
        <v>1.57</v>
      </c>
      <c r="G342" s="9">
        <v>3.06</v>
      </c>
      <c r="H342" s="9">
        <v>1.1400000000000001</v>
      </c>
      <c r="I342" s="9">
        <v>-0.32</v>
      </c>
    </row>
    <row r="343" spans="1:9" ht="15.75" x14ac:dyDescent="0.25">
      <c r="A343" s="7">
        <v>342</v>
      </c>
      <c r="B343" s="8">
        <v>44349</v>
      </c>
      <c r="C343" s="9">
        <v>0</v>
      </c>
      <c r="D343" s="10">
        <v>1.1560693641618456</v>
      </c>
      <c r="E343" s="10">
        <v>3.3057851239669453</v>
      </c>
      <c r="F343" s="9">
        <v>-0.06</v>
      </c>
      <c r="G343" s="9">
        <v>0.32</v>
      </c>
      <c r="H343" s="9">
        <v>1.6400000000000001</v>
      </c>
      <c r="I343" s="9">
        <v>0.41000000000000003</v>
      </c>
    </row>
    <row r="344" spans="1:9" ht="15.75" x14ac:dyDescent="0.25">
      <c r="A344" s="7">
        <v>343</v>
      </c>
      <c r="B344" s="8">
        <v>44351</v>
      </c>
      <c r="C344" s="9">
        <v>-0.60240963855421692</v>
      </c>
      <c r="D344" s="10">
        <v>-0.5714285714285795</v>
      </c>
      <c r="E344" s="10">
        <v>0.79999999999999716</v>
      </c>
      <c r="F344" s="9">
        <v>-0.37</v>
      </c>
      <c r="G344" s="9">
        <v>-0.59</v>
      </c>
      <c r="H344" s="9">
        <v>1.18</v>
      </c>
      <c r="I344" s="9">
        <v>1.04</v>
      </c>
    </row>
    <row r="345" spans="1:9" ht="15.75" x14ac:dyDescent="0.25">
      <c r="A345" s="7">
        <v>344</v>
      </c>
      <c r="B345" s="8">
        <v>44354</v>
      </c>
      <c r="C345" s="9">
        <v>0</v>
      </c>
      <c r="D345" s="10">
        <v>1.1494252873563382</v>
      </c>
      <c r="E345" s="10">
        <v>1.5873015873015959</v>
      </c>
      <c r="F345" s="9">
        <v>7.0000000000000007E-2</v>
      </c>
      <c r="G345" s="9">
        <v>-0.33</v>
      </c>
      <c r="H345" s="9">
        <v>-0.55999999999999994</v>
      </c>
      <c r="I345" s="9">
        <v>0.48</v>
      </c>
    </row>
    <row r="346" spans="1:9" ht="15.75" x14ac:dyDescent="0.25">
      <c r="A346" s="7">
        <v>345</v>
      </c>
      <c r="B346" s="8">
        <v>44355</v>
      </c>
      <c r="C346" s="9">
        <v>-1.8181818181818181</v>
      </c>
      <c r="D346" s="10">
        <v>-2.2727272727272845</v>
      </c>
      <c r="E346" s="10">
        <v>-0.7812500000000111</v>
      </c>
      <c r="F346" s="9">
        <v>0.02</v>
      </c>
      <c r="G346" s="9">
        <v>-0.56999999999999995</v>
      </c>
      <c r="H346" s="9">
        <v>1.18</v>
      </c>
      <c r="I346" s="9">
        <v>-0.33</v>
      </c>
    </row>
    <row r="347" spans="1:9" ht="15.75" x14ac:dyDescent="0.25">
      <c r="A347" s="7">
        <v>346</v>
      </c>
      <c r="B347" s="8">
        <v>44356</v>
      </c>
      <c r="C347" s="9">
        <v>0.61728395061728392</v>
      </c>
      <c r="D347" s="10">
        <v>0</v>
      </c>
      <c r="E347" s="10">
        <v>0.78740157480316086</v>
      </c>
      <c r="F347" s="9">
        <v>0.83</v>
      </c>
      <c r="G347" s="9">
        <v>0.92</v>
      </c>
      <c r="H347" s="9">
        <v>-0.13</v>
      </c>
      <c r="I347" s="9">
        <v>-0.21</v>
      </c>
    </row>
    <row r="348" spans="1:9" ht="15.75" x14ac:dyDescent="0.25">
      <c r="A348" s="7">
        <v>347</v>
      </c>
      <c r="B348" s="8">
        <v>44357</v>
      </c>
      <c r="C348" s="9">
        <v>0</v>
      </c>
      <c r="D348" s="10">
        <v>-1.1627906976744145</v>
      </c>
      <c r="E348" s="10">
        <v>-3.1250000000000027</v>
      </c>
      <c r="F348" s="9">
        <v>-0.06</v>
      </c>
      <c r="G348" s="9">
        <v>-0.23</v>
      </c>
      <c r="H348" s="9">
        <v>0.47000000000000003</v>
      </c>
      <c r="I348" s="9">
        <v>0.45999999999999996</v>
      </c>
    </row>
    <row r="349" spans="1:9" ht="15.75" x14ac:dyDescent="0.25">
      <c r="A349" s="7">
        <v>348</v>
      </c>
      <c r="B349" s="8">
        <v>44358</v>
      </c>
      <c r="C349" s="9">
        <v>1.8404907975460123</v>
      </c>
      <c r="D349" s="10">
        <v>-0.58823529411765541</v>
      </c>
      <c r="E349" s="10">
        <v>0</v>
      </c>
      <c r="F349" s="9">
        <v>0.69</v>
      </c>
      <c r="G349" s="9">
        <v>1.1499999999999999</v>
      </c>
      <c r="H349" s="9">
        <v>0.88</v>
      </c>
      <c r="I349" s="9">
        <v>-1.0999999999999999</v>
      </c>
    </row>
    <row r="350" spans="1:9" ht="15.75" x14ac:dyDescent="0.25">
      <c r="A350" s="7">
        <v>349</v>
      </c>
      <c r="B350" s="8">
        <v>44361</v>
      </c>
      <c r="C350" s="9">
        <v>0</v>
      </c>
      <c r="D350" s="10">
        <v>0</v>
      </c>
      <c r="E350" s="10">
        <v>0</v>
      </c>
      <c r="F350" s="9">
        <v>-0.21</v>
      </c>
      <c r="G350" s="9">
        <v>-0.02</v>
      </c>
      <c r="H350" s="9">
        <v>-0.04</v>
      </c>
      <c r="I350" s="9">
        <v>-0.57000000000000006</v>
      </c>
    </row>
    <row r="351" spans="1:9" ht="15.75" x14ac:dyDescent="0.25">
      <c r="A351" s="7">
        <v>350</v>
      </c>
      <c r="B351" s="8">
        <v>44362</v>
      </c>
      <c r="C351" s="9">
        <v>-1.8072289156626506</v>
      </c>
      <c r="D351" s="10">
        <v>-1.1834319526627177</v>
      </c>
      <c r="E351" s="10">
        <v>-0.80645161290322287</v>
      </c>
      <c r="F351" s="9">
        <v>-0.66</v>
      </c>
      <c r="G351" s="9">
        <v>-1</v>
      </c>
      <c r="H351" s="9">
        <v>1.7500000000000002</v>
      </c>
      <c r="I351" s="9">
        <v>-0.38999999999999996</v>
      </c>
    </row>
    <row r="352" spans="1:9" ht="15.75" x14ac:dyDescent="0.25">
      <c r="A352" s="7">
        <v>351</v>
      </c>
      <c r="B352" s="8">
        <v>44363</v>
      </c>
      <c r="C352" s="9">
        <v>1.2269938650306749</v>
      </c>
      <c r="D352" s="10">
        <v>2.395209580838336</v>
      </c>
      <c r="E352" s="10">
        <v>0.81300813008129791</v>
      </c>
      <c r="F352" s="9">
        <v>0.15</v>
      </c>
      <c r="G352" s="9">
        <v>0.56000000000000005</v>
      </c>
      <c r="H352" s="9">
        <v>0.04</v>
      </c>
      <c r="I352" s="9">
        <v>-2.5100000000000002</v>
      </c>
    </row>
    <row r="353" spans="1:9" ht="15.75" x14ac:dyDescent="0.25">
      <c r="A353" s="7">
        <v>352</v>
      </c>
      <c r="B353" s="8">
        <v>44364</v>
      </c>
      <c r="C353" s="9">
        <v>-0.60606060606060608</v>
      </c>
      <c r="D353" s="10">
        <v>-0.58479532163743519</v>
      </c>
      <c r="E353" s="10">
        <v>2.4193548387096686</v>
      </c>
      <c r="F353" s="9">
        <v>-0.44</v>
      </c>
      <c r="G353" s="9">
        <v>-0.6</v>
      </c>
      <c r="H353" s="9">
        <v>-1.54</v>
      </c>
      <c r="I353" s="9">
        <v>-2.13</v>
      </c>
    </row>
    <row r="354" spans="1:9" ht="15.75" x14ac:dyDescent="0.25">
      <c r="A354" s="7">
        <v>353</v>
      </c>
      <c r="B354" s="8">
        <v>44365</v>
      </c>
      <c r="C354" s="9">
        <v>-2.4390243902439024</v>
      </c>
      <c r="D354" s="10">
        <v>-1.7647058823529453</v>
      </c>
      <c r="E354" s="10">
        <v>-0.78740157480314688</v>
      </c>
      <c r="F354" s="9">
        <v>-0.28999999999999998</v>
      </c>
      <c r="G354" s="9">
        <v>-0.4</v>
      </c>
      <c r="H354" s="9">
        <v>0.84</v>
      </c>
      <c r="I354" s="9">
        <v>-0.55999999999999994</v>
      </c>
    </row>
    <row r="355" spans="1:9" ht="15.75" x14ac:dyDescent="0.25">
      <c r="A355" s="7">
        <v>354</v>
      </c>
      <c r="B355" s="8">
        <v>44368</v>
      </c>
      <c r="C355" s="9">
        <v>-0.625</v>
      </c>
      <c r="D355" s="10">
        <v>-1.7964071856287469</v>
      </c>
      <c r="E355" s="10">
        <v>-0.79365079365079083</v>
      </c>
      <c r="F355" s="9">
        <v>-0.73</v>
      </c>
      <c r="G355" s="9">
        <v>-0.99</v>
      </c>
      <c r="H355" s="9">
        <v>2.82</v>
      </c>
      <c r="I355" s="9">
        <v>1.1100000000000001</v>
      </c>
    </row>
    <row r="356" spans="1:9" ht="15.75" x14ac:dyDescent="0.25">
      <c r="A356" s="7">
        <v>355</v>
      </c>
      <c r="B356" s="8">
        <v>44369</v>
      </c>
      <c r="C356" s="9">
        <v>0.62893081761006286</v>
      </c>
      <c r="D356" s="10">
        <v>0</v>
      </c>
      <c r="E356" s="10">
        <v>5.5999999999999943</v>
      </c>
      <c r="F356" s="9">
        <v>-0.12</v>
      </c>
      <c r="G356" s="9">
        <v>0</v>
      </c>
      <c r="H356" s="9">
        <v>-0.80999999999999994</v>
      </c>
      <c r="I356" s="9">
        <v>-0.25</v>
      </c>
    </row>
    <row r="357" spans="1:9" ht="15.75" x14ac:dyDescent="0.25">
      <c r="A357" s="7">
        <v>356</v>
      </c>
      <c r="B357" s="8">
        <v>44370</v>
      </c>
      <c r="C357" s="9">
        <v>0</v>
      </c>
      <c r="D357" s="10">
        <v>1.8292682926829313</v>
      </c>
      <c r="E357" s="10">
        <v>-3.0303030303030196</v>
      </c>
      <c r="F357" s="9">
        <v>-0.45</v>
      </c>
      <c r="G357" s="9">
        <v>-0.62</v>
      </c>
      <c r="H357" s="9">
        <v>0.03</v>
      </c>
      <c r="I357" s="9">
        <v>0.01</v>
      </c>
    </row>
    <row r="358" spans="1:9" ht="15.75" x14ac:dyDescent="0.25">
      <c r="A358" s="7">
        <v>357</v>
      </c>
      <c r="B358" s="8">
        <v>44371</v>
      </c>
      <c r="C358" s="9">
        <v>0</v>
      </c>
      <c r="D358" s="10">
        <v>-0.59880239520956813</v>
      </c>
      <c r="E358" s="10">
        <v>-1.5625000000000082</v>
      </c>
      <c r="F358" s="9">
        <v>-0.4</v>
      </c>
      <c r="G358" s="9">
        <v>-0.22</v>
      </c>
      <c r="H358" s="9">
        <v>0.3</v>
      </c>
      <c r="I358" s="9">
        <v>-0.2</v>
      </c>
    </row>
    <row r="359" spans="1:9" ht="15.75" x14ac:dyDescent="0.25">
      <c r="A359" s="7">
        <v>358</v>
      </c>
      <c r="B359" s="8">
        <v>44372</v>
      </c>
      <c r="C359" s="9">
        <v>-0.625</v>
      </c>
      <c r="D359" s="10">
        <v>-1.2048192771084507</v>
      </c>
      <c r="E359" s="10">
        <v>-1.5873015873015817</v>
      </c>
      <c r="F359" s="9">
        <v>-0.19</v>
      </c>
      <c r="G359" s="9">
        <v>-0.47</v>
      </c>
      <c r="H359" s="9">
        <v>1.02</v>
      </c>
      <c r="I359" s="9">
        <v>0.28999999999999998</v>
      </c>
    </row>
    <row r="360" spans="1:9" ht="15.75" x14ac:dyDescent="0.25">
      <c r="A360" s="7">
        <v>359</v>
      </c>
      <c r="B360" s="8">
        <v>44375</v>
      </c>
      <c r="C360" s="9">
        <v>0</v>
      </c>
      <c r="D360" s="10">
        <v>0.60975609756098437</v>
      </c>
      <c r="E360" s="10">
        <v>0.80645161290322287</v>
      </c>
      <c r="F360" s="9">
        <v>-0.22</v>
      </c>
      <c r="G360" s="9">
        <v>-0.24</v>
      </c>
      <c r="H360" s="9">
        <v>-1.54</v>
      </c>
      <c r="I360" s="9">
        <v>-0.12</v>
      </c>
    </row>
    <row r="361" spans="1:9" ht="15.75" x14ac:dyDescent="0.25">
      <c r="A361" s="7">
        <v>360</v>
      </c>
      <c r="B361" s="8">
        <v>44376</v>
      </c>
      <c r="C361" s="9">
        <v>-0.62893081761006286</v>
      </c>
      <c r="D361" s="10">
        <v>-0.60606060606061463</v>
      </c>
      <c r="E361" s="10">
        <v>0</v>
      </c>
      <c r="F361" s="9">
        <v>0.78</v>
      </c>
      <c r="G361" s="9">
        <v>0.35</v>
      </c>
      <c r="H361" s="9">
        <v>0.1</v>
      </c>
      <c r="I361" s="9">
        <v>-0.96</v>
      </c>
    </row>
    <row r="362" spans="1:9" ht="15.75" x14ac:dyDescent="0.25">
      <c r="A362" s="7">
        <v>361</v>
      </c>
      <c r="B362" s="8">
        <v>44377</v>
      </c>
      <c r="C362" s="9">
        <v>-0.63291139240506333</v>
      </c>
      <c r="D362" s="10">
        <v>0.60975609756098437</v>
      </c>
      <c r="E362" s="10">
        <v>-4</v>
      </c>
      <c r="F362" s="9">
        <v>-0.23</v>
      </c>
      <c r="G362" s="9">
        <v>-0.23</v>
      </c>
      <c r="H362" s="9">
        <v>0.67</v>
      </c>
      <c r="I362" s="9">
        <v>0.49</v>
      </c>
    </row>
    <row r="363" spans="1:9" ht="15.75" x14ac:dyDescent="0.25">
      <c r="A363" s="7">
        <v>362</v>
      </c>
      <c r="B363" s="8">
        <v>44378</v>
      </c>
      <c r="C363" s="9">
        <v>-0.63694267515923564</v>
      </c>
      <c r="D363" s="10">
        <v>0.60606060606061463</v>
      </c>
      <c r="E363" s="10">
        <v>2.5000000000000058</v>
      </c>
      <c r="F363" s="9">
        <v>0.38</v>
      </c>
      <c r="G363" s="9">
        <v>-0.15</v>
      </c>
      <c r="H363" s="9">
        <v>2.4</v>
      </c>
      <c r="I363" s="9">
        <v>0.38</v>
      </c>
    </row>
    <row r="364" spans="1:9" ht="15.75" x14ac:dyDescent="0.25">
      <c r="A364" s="7">
        <v>363</v>
      </c>
      <c r="B364" s="8">
        <v>44379</v>
      </c>
      <c r="C364" s="9">
        <v>-0.64102564102564108</v>
      </c>
      <c r="D364" s="10">
        <v>-1.2048192771084507</v>
      </c>
      <c r="E364" s="10">
        <v>-1.6260162601626102</v>
      </c>
      <c r="F364" s="9">
        <v>-0.96</v>
      </c>
      <c r="G364" s="9">
        <v>-0.72</v>
      </c>
      <c r="H364" s="9">
        <v>-0.09</v>
      </c>
      <c r="I364" s="9">
        <v>0.57000000000000006</v>
      </c>
    </row>
    <row r="365" spans="1:9" ht="15.75" x14ac:dyDescent="0.25">
      <c r="A365" s="7">
        <v>364</v>
      </c>
      <c r="B365" s="8">
        <v>44382</v>
      </c>
      <c r="C365" s="9">
        <v>0.64516129032258063</v>
      </c>
      <c r="D365" s="10">
        <v>1.2195121951219687</v>
      </c>
      <c r="E365" s="10">
        <v>-1.6528925619834653</v>
      </c>
      <c r="F365" s="9">
        <v>0.05</v>
      </c>
      <c r="G365" s="9">
        <v>0.67</v>
      </c>
      <c r="H365" s="9">
        <v>1.48</v>
      </c>
      <c r="I365" s="9">
        <v>0.27</v>
      </c>
    </row>
    <row r="366" spans="1:9" ht="15.75" x14ac:dyDescent="0.25">
      <c r="A366" s="7">
        <v>365</v>
      </c>
      <c r="B366" s="8">
        <v>44383</v>
      </c>
      <c r="C366" s="9">
        <v>0</v>
      </c>
      <c r="D366" s="10">
        <v>0</v>
      </c>
      <c r="E366" s="10">
        <v>2.5210084033613356</v>
      </c>
      <c r="F366" s="9">
        <v>0.77</v>
      </c>
      <c r="G366" s="9">
        <v>0.35</v>
      </c>
      <c r="H366" s="9">
        <v>-3.7800000000000002</v>
      </c>
      <c r="I366" s="9">
        <v>0.27999999999999997</v>
      </c>
    </row>
    <row r="367" spans="1:9" ht="15.75" x14ac:dyDescent="0.25">
      <c r="A367" s="7">
        <v>366</v>
      </c>
      <c r="B367" s="8">
        <v>44384</v>
      </c>
      <c r="C367" s="9">
        <v>-0.64102564102564108</v>
      </c>
      <c r="D367" s="10">
        <v>-1.8072289156626546</v>
      </c>
      <c r="E367" s="10">
        <v>-2.4590163934426146</v>
      </c>
      <c r="F367" s="9">
        <v>-0.93</v>
      </c>
      <c r="G367" s="9">
        <v>-1.04</v>
      </c>
      <c r="H367" s="9">
        <v>-1.59</v>
      </c>
      <c r="I367" s="9">
        <v>0.37</v>
      </c>
    </row>
    <row r="368" spans="1:9" ht="15.75" x14ac:dyDescent="0.25">
      <c r="A368" s="7">
        <v>367</v>
      </c>
      <c r="B368" s="8">
        <v>44385</v>
      </c>
      <c r="C368" s="9">
        <v>-3.870967741935484</v>
      </c>
      <c r="D368" s="10">
        <v>-5.5214723926380387</v>
      </c>
      <c r="E368" s="10">
        <v>-5.8823529411764799</v>
      </c>
      <c r="F368" s="9">
        <v>-2.09</v>
      </c>
      <c r="G368" s="9">
        <v>-2.94</v>
      </c>
      <c r="H368" s="9">
        <v>1.02</v>
      </c>
      <c r="I368" s="9">
        <v>-0.05</v>
      </c>
    </row>
    <row r="369" spans="1:9" ht="15.75" x14ac:dyDescent="0.25">
      <c r="A369" s="7">
        <v>368</v>
      </c>
      <c r="B369" s="8">
        <v>44386</v>
      </c>
      <c r="C369" s="9">
        <v>0</v>
      </c>
      <c r="D369" s="10">
        <v>0.64935064935064701</v>
      </c>
      <c r="E369" s="10">
        <v>0.89285714285715556</v>
      </c>
      <c r="F369" s="9">
        <v>0.55000000000000004</v>
      </c>
      <c r="G369" s="9">
        <v>-0.1</v>
      </c>
      <c r="H369" s="9">
        <v>2.2200000000000002</v>
      </c>
      <c r="I369" s="9">
        <v>0.3</v>
      </c>
    </row>
    <row r="370" spans="1:9" ht="15.75" x14ac:dyDescent="0.25">
      <c r="A370" s="7">
        <v>369</v>
      </c>
      <c r="B370" s="8">
        <v>44389</v>
      </c>
      <c r="C370" s="9">
        <v>-0.67114093959731547</v>
      </c>
      <c r="D370" s="10">
        <v>-0.64516129032257841</v>
      </c>
      <c r="E370" s="10">
        <v>0.8849557522123862</v>
      </c>
      <c r="F370" s="9">
        <v>-0.14000000000000001</v>
      </c>
      <c r="G370" s="9">
        <v>-0.37</v>
      </c>
      <c r="H370" s="9">
        <v>-0.62</v>
      </c>
      <c r="I370" s="9">
        <v>-0.11</v>
      </c>
    </row>
    <row r="371" spans="1:9" ht="15.75" x14ac:dyDescent="0.25">
      <c r="A371" s="7">
        <v>370</v>
      </c>
      <c r="B371" s="8">
        <v>44390</v>
      </c>
      <c r="C371" s="9">
        <v>2.0270270270270272</v>
      </c>
      <c r="D371" s="10">
        <v>1.9480519480519412</v>
      </c>
      <c r="E371" s="10">
        <v>6.1403508771929758</v>
      </c>
      <c r="F371" s="9">
        <v>1.36</v>
      </c>
      <c r="G371" s="9">
        <v>1.57</v>
      </c>
      <c r="H371" s="9">
        <v>1.55</v>
      </c>
      <c r="I371" s="9">
        <v>0.09</v>
      </c>
    </row>
    <row r="372" spans="1:9" ht="15.75" x14ac:dyDescent="0.25">
      <c r="A372" s="7">
        <v>371</v>
      </c>
      <c r="B372" s="8">
        <v>44391</v>
      </c>
      <c r="C372" s="9">
        <v>-0.66225165562913912</v>
      </c>
      <c r="D372" s="10">
        <v>0.63694267515924474</v>
      </c>
      <c r="E372" s="10">
        <v>-1.6528925619834653</v>
      </c>
      <c r="F372" s="9">
        <v>-0.08</v>
      </c>
      <c r="G372" s="9">
        <v>-0.08</v>
      </c>
      <c r="H372" s="9">
        <v>-2.82</v>
      </c>
      <c r="I372" s="9">
        <v>1.0699999999999998</v>
      </c>
    </row>
    <row r="373" spans="1:9" ht="15.75" x14ac:dyDescent="0.25">
      <c r="A373" s="7">
        <v>372</v>
      </c>
      <c r="B373" s="8">
        <v>44392</v>
      </c>
      <c r="C373" s="9">
        <v>-0.66666666666666663</v>
      </c>
      <c r="D373" s="10">
        <v>0</v>
      </c>
      <c r="E373" s="10">
        <v>2.5210084033613356</v>
      </c>
      <c r="F373" s="9">
        <v>0.15</v>
      </c>
      <c r="G373" s="9">
        <v>-0.65</v>
      </c>
      <c r="H373" s="9">
        <v>-2.02</v>
      </c>
      <c r="I373" s="9">
        <v>0.12</v>
      </c>
    </row>
    <row r="374" spans="1:9" ht="15.75" x14ac:dyDescent="0.25">
      <c r="A374" s="7">
        <v>373</v>
      </c>
      <c r="B374" s="8">
        <v>44393</v>
      </c>
      <c r="C374" s="9">
        <v>0.67114093959731547</v>
      </c>
      <c r="D374" s="10">
        <v>-0.63291139240507222</v>
      </c>
      <c r="E374" s="10">
        <v>0</v>
      </c>
      <c r="F374" s="9">
        <v>0.15</v>
      </c>
      <c r="G374" s="9">
        <v>0.89</v>
      </c>
      <c r="H374" s="9">
        <v>0.22</v>
      </c>
      <c r="I374" s="9">
        <v>-1</v>
      </c>
    </row>
    <row r="375" spans="1:9" ht="15.75" x14ac:dyDescent="0.25">
      <c r="A375" s="7">
        <v>374</v>
      </c>
      <c r="B375" s="8">
        <v>44396</v>
      </c>
      <c r="C375" s="9">
        <v>-2.6666666666666665</v>
      </c>
      <c r="D375" s="10">
        <v>-2.5477707006369337</v>
      </c>
      <c r="E375" s="10">
        <v>-0.81967213114753812</v>
      </c>
      <c r="F375" s="9">
        <v>-1.17</v>
      </c>
      <c r="G375" s="9">
        <v>-1.39</v>
      </c>
      <c r="H375" s="9">
        <v>-7.51</v>
      </c>
      <c r="I375" s="9">
        <v>0.08</v>
      </c>
    </row>
    <row r="376" spans="1:9" ht="15.75" x14ac:dyDescent="0.25">
      <c r="A376" s="7">
        <v>375</v>
      </c>
      <c r="B376" s="8">
        <v>44397</v>
      </c>
      <c r="C376" s="9">
        <v>-2.0547945205479454</v>
      </c>
      <c r="D376" s="10">
        <v>-3.2679738562091503</v>
      </c>
      <c r="E376" s="10">
        <v>-1.6528925619834653</v>
      </c>
      <c r="F376" s="9">
        <v>-1.1000000000000001</v>
      </c>
      <c r="G376" s="9">
        <v>-1.23</v>
      </c>
      <c r="H376" s="9">
        <v>1.51</v>
      </c>
      <c r="I376" s="9">
        <v>-0.13</v>
      </c>
    </row>
    <row r="377" spans="1:9" ht="15.75" x14ac:dyDescent="0.25">
      <c r="A377" s="7">
        <v>376</v>
      </c>
      <c r="B377" s="8">
        <v>44398</v>
      </c>
      <c r="C377" s="9">
        <v>0.69930069930069927</v>
      </c>
      <c r="D377" s="10">
        <v>0</v>
      </c>
      <c r="E377" s="10">
        <v>0.84033613445377853</v>
      </c>
      <c r="F377" s="9">
        <v>0.13</v>
      </c>
      <c r="G377" s="9">
        <v>0.28000000000000003</v>
      </c>
      <c r="H377" s="9">
        <v>4.2700000000000005</v>
      </c>
      <c r="I377" s="9">
        <v>-0.37</v>
      </c>
    </row>
    <row r="378" spans="1:9" ht="15.75" x14ac:dyDescent="0.25">
      <c r="A378" s="7">
        <v>377</v>
      </c>
      <c r="B378" s="8">
        <v>44399</v>
      </c>
      <c r="C378" s="9">
        <v>0.69444444444444442</v>
      </c>
      <c r="D378" s="10">
        <v>0.67567567567567322</v>
      </c>
      <c r="E378" s="10">
        <v>0.83333333333333037</v>
      </c>
      <c r="F378" s="9">
        <v>0.75</v>
      </c>
      <c r="G378" s="9">
        <v>0.38</v>
      </c>
      <c r="H378" s="9">
        <v>2.29</v>
      </c>
      <c r="I378" s="9">
        <v>0.18</v>
      </c>
    </row>
    <row r="379" spans="1:9" ht="15.75" x14ac:dyDescent="0.25">
      <c r="A379" s="7">
        <v>378</v>
      </c>
      <c r="B379" s="8">
        <v>44400</v>
      </c>
      <c r="C379" s="9">
        <v>-1.3793103448275863</v>
      </c>
      <c r="D379" s="10">
        <v>0</v>
      </c>
      <c r="E379" s="10">
        <v>-1.6528925619834653</v>
      </c>
      <c r="F379" s="9">
        <v>-0.47</v>
      </c>
      <c r="G379" s="9">
        <v>-0.52</v>
      </c>
      <c r="H379" s="9">
        <v>0.22</v>
      </c>
      <c r="I379" s="9">
        <v>-0.28999999999999998</v>
      </c>
    </row>
    <row r="380" spans="1:9" ht="15.75" x14ac:dyDescent="0.25">
      <c r="A380" s="7">
        <v>379</v>
      </c>
      <c r="B380" s="8">
        <v>44404</v>
      </c>
      <c r="C380" s="9">
        <v>-0.69930069930069927</v>
      </c>
      <c r="D380" s="10">
        <v>-1.342281879194638</v>
      </c>
      <c r="E380" s="10">
        <v>-0.84033613445377853</v>
      </c>
      <c r="F380" s="9">
        <v>-0.48</v>
      </c>
      <c r="G380" s="9">
        <v>-0.04</v>
      </c>
      <c r="H380" s="9">
        <v>-0.36</v>
      </c>
      <c r="I380" s="9">
        <v>0.09</v>
      </c>
    </row>
    <row r="381" spans="1:9" ht="15.75" x14ac:dyDescent="0.25">
      <c r="A381" s="7">
        <v>380</v>
      </c>
      <c r="B381" s="8">
        <v>44406</v>
      </c>
      <c r="C381" s="9">
        <v>0</v>
      </c>
      <c r="D381" s="10">
        <v>0.68027210884354716</v>
      </c>
      <c r="E381" s="10">
        <v>-1.6949152542372972</v>
      </c>
      <c r="F381" s="9">
        <v>0.01</v>
      </c>
      <c r="G381" s="9">
        <v>-0.11</v>
      </c>
      <c r="H381" s="9">
        <v>1.7000000000000002</v>
      </c>
      <c r="I381" s="9">
        <v>1.1900000000000002</v>
      </c>
    </row>
    <row r="382" spans="1:9" ht="15.75" x14ac:dyDescent="0.25">
      <c r="A382" s="7">
        <v>381</v>
      </c>
      <c r="B382" s="8">
        <v>44407</v>
      </c>
      <c r="C382" s="9">
        <v>-2.112676056338028</v>
      </c>
      <c r="D382" s="10">
        <v>-1.3513513513513584</v>
      </c>
      <c r="E382" s="10">
        <v>-2.5862068965517149</v>
      </c>
      <c r="F382" s="9">
        <v>-1.03</v>
      </c>
      <c r="G382" s="9">
        <v>-2.09</v>
      </c>
      <c r="H382" s="9">
        <v>0.44999999999999996</v>
      </c>
      <c r="I382" s="9">
        <v>-0.79</v>
      </c>
    </row>
    <row r="383" spans="1:9" ht="15.75" x14ac:dyDescent="0.25">
      <c r="A383" s="7">
        <v>382</v>
      </c>
      <c r="B383" s="8">
        <v>44410</v>
      </c>
      <c r="C383" s="9">
        <v>0.71942446043165464</v>
      </c>
      <c r="D383" s="10">
        <v>6.164383561643838</v>
      </c>
      <c r="E383" s="10">
        <v>-1.7699115044247882</v>
      </c>
      <c r="F383" s="9">
        <v>0.21</v>
      </c>
      <c r="G383" s="9">
        <v>0.84</v>
      </c>
      <c r="H383" s="9">
        <v>-3.64</v>
      </c>
      <c r="I383" s="9">
        <v>-0.04</v>
      </c>
    </row>
    <row r="384" spans="1:9" ht="15.75" x14ac:dyDescent="0.25">
      <c r="A384" s="7">
        <v>383</v>
      </c>
      <c r="B384" s="8">
        <v>44411</v>
      </c>
      <c r="C384" s="9">
        <v>0.7142857142857143</v>
      </c>
      <c r="D384" s="10">
        <v>0.64516129032257841</v>
      </c>
      <c r="E384" s="10">
        <v>6.3063063063063165</v>
      </c>
      <c r="F384" s="9">
        <v>1.01</v>
      </c>
      <c r="G384" s="9">
        <v>0.96</v>
      </c>
      <c r="H384" s="9">
        <v>-0.98</v>
      </c>
      <c r="I384" s="9">
        <v>-0.16</v>
      </c>
    </row>
    <row r="385" spans="1:9" ht="15.75" x14ac:dyDescent="0.25">
      <c r="A385" s="7">
        <v>384</v>
      </c>
      <c r="B385" s="8">
        <v>44412</v>
      </c>
      <c r="C385" s="9">
        <v>-0.70921985815602839</v>
      </c>
      <c r="D385" s="10">
        <v>-3.846153846153844</v>
      </c>
      <c r="E385" s="10">
        <v>-2.5423728813559379</v>
      </c>
      <c r="F385" s="9">
        <v>0.35</v>
      </c>
      <c r="G385" s="9">
        <v>0.82</v>
      </c>
      <c r="H385" s="9">
        <v>-3.42</v>
      </c>
      <c r="I385" s="9">
        <v>0.08</v>
      </c>
    </row>
    <row r="386" spans="1:9" ht="15.75" x14ac:dyDescent="0.25">
      <c r="A386" s="7">
        <v>385</v>
      </c>
      <c r="B386" s="8">
        <v>44413</v>
      </c>
      <c r="C386" s="9">
        <v>-1.4285714285714286</v>
      </c>
      <c r="D386" s="10">
        <v>-2.0000000000000049</v>
      </c>
      <c r="E386" s="10">
        <v>-0.86956521739130122</v>
      </c>
      <c r="F386" s="9">
        <v>-1.18</v>
      </c>
      <c r="G386" s="9">
        <v>-1.33</v>
      </c>
      <c r="H386" s="9">
        <v>1.38</v>
      </c>
      <c r="I386" s="9">
        <v>-0.4</v>
      </c>
    </row>
    <row r="387" spans="1:9" ht="15.75" x14ac:dyDescent="0.25">
      <c r="A387" s="7">
        <v>386</v>
      </c>
      <c r="B387" s="8">
        <v>44414</v>
      </c>
      <c r="C387" s="9">
        <v>0</v>
      </c>
      <c r="D387" s="10">
        <v>0.68027210884354716</v>
      </c>
      <c r="E387" s="10">
        <v>-0.87719298245613719</v>
      </c>
      <c r="F387" s="9">
        <v>-0.39</v>
      </c>
      <c r="G387" s="9">
        <v>0.24</v>
      </c>
      <c r="H387" s="9">
        <v>-1.17</v>
      </c>
      <c r="I387" s="9">
        <v>-2.29</v>
      </c>
    </row>
    <row r="388" spans="1:9" ht="15.75" x14ac:dyDescent="0.25">
      <c r="A388" s="7">
        <v>387</v>
      </c>
      <c r="B388" s="8">
        <v>44417</v>
      </c>
      <c r="C388" s="9">
        <v>0</v>
      </c>
      <c r="D388" s="10">
        <v>-4.0540540540540633</v>
      </c>
      <c r="E388" s="10">
        <v>0</v>
      </c>
      <c r="F388" s="9">
        <v>1.21</v>
      </c>
      <c r="G388" s="9">
        <v>0.94</v>
      </c>
      <c r="H388" s="9">
        <v>-2.64</v>
      </c>
      <c r="I388" s="9">
        <v>-1.8900000000000001</v>
      </c>
    </row>
    <row r="389" spans="1:9" ht="15.75" x14ac:dyDescent="0.25">
      <c r="A389" s="7">
        <v>388</v>
      </c>
      <c r="B389" s="8">
        <v>44418</v>
      </c>
      <c r="C389" s="9">
        <v>0.72463768115942029</v>
      </c>
      <c r="D389" s="10">
        <v>2.1126760563380333</v>
      </c>
      <c r="E389" s="10">
        <v>0.8849557522123862</v>
      </c>
      <c r="F389" s="9">
        <v>0.16</v>
      </c>
      <c r="G389" s="9">
        <v>0.25</v>
      </c>
      <c r="H389" s="9">
        <v>2.7199999999999998</v>
      </c>
      <c r="I389" s="9">
        <v>-0.04</v>
      </c>
    </row>
    <row r="390" spans="1:9" ht="15.75" x14ac:dyDescent="0.25">
      <c r="A390" s="7">
        <v>389</v>
      </c>
      <c r="B390" s="8">
        <v>44419</v>
      </c>
      <c r="C390" s="9">
        <v>-0.71942446043165464</v>
      </c>
      <c r="D390" s="10">
        <v>-1.3793103448275814</v>
      </c>
      <c r="E390" s="10">
        <v>-0.87719298245613719</v>
      </c>
      <c r="F390" s="9">
        <v>-0.64</v>
      </c>
      <c r="G390" s="9">
        <v>-0.7</v>
      </c>
      <c r="H390" s="9">
        <v>1.41</v>
      </c>
      <c r="I390" s="9">
        <v>1.32</v>
      </c>
    </row>
    <row r="391" spans="1:9" ht="15.75" x14ac:dyDescent="0.25">
      <c r="A391" s="7">
        <v>390</v>
      </c>
      <c r="B391" s="8">
        <v>44421</v>
      </c>
      <c r="C391" s="9">
        <v>1.4492753623188406</v>
      </c>
      <c r="D391" s="10">
        <v>-1.3986013986014061</v>
      </c>
      <c r="E391" s="10">
        <v>1.7699115044247724</v>
      </c>
      <c r="F391" s="9">
        <v>-0.28999999999999998</v>
      </c>
      <c r="G391" s="9">
        <v>-0.03</v>
      </c>
      <c r="H391" s="9">
        <v>-0.94000000000000006</v>
      </c>
      <c r="I391" s="9">
        <v>1.51</v>
      </c>
    </row>
    <row r="392" spans="1:9" ht="15.75" x14ac:dyDescent="0.25">
      <c r="A392" s="7">
        <v>391</v>
      </c>
      <c r="B392" s="8">
        <v>44424</v>
      </c>
      <c r="C392" s="9">
        <v>0.7142857142857143</v>
      </c>
      <c r="D392" s="10">
        <v>0</v>
      </c>
      <c r="E392" s="10">
        <v>-3.4782608695652204</v>
      </c>
      <c r="F392" s="9">
        <v>0.19</v>
      </c>
      <c r="G392" s="9">
        <v>0.28000000000000003</v>
      </c>
      <c r="H392" s="9">
        <v>-1.68</v>
      </c>
      <c r="I392" s="9">
        <v>0.42</v>
      </c>
    </row>
    <row r="393" spans="1:9" ht="15.75" x14ac:dyDescent="0.25">
      <c r="A393" s="7">
        <v>392</v>
      </c>
      <c r="B393" s="8">
        <v>44425</v>
      </c>
      <c r="C393" s="9">
        <v>2.1276595744680851</v>
      </c>
      <c r="D393" s="10">
        <v>0</v>
      </c>
      <c r="E393" s="10">
        <v>0</v>
      </c>
      <c r="F393" s="9">
        <v>0.85</v>
      </c>
      <c r="G393" s="9">
        <v>0.71</v>
      </c>
      <c r="H393" s="9">
        <v>-1.04</v>
      </c>
      <c r="I393" s="9">
        <v>-0.03</v>
      </c>
    </row>
    <row r="394" spans="1:9" ht="15.75" x14ac:dyDescent="0.25">
      <c r="A394" s="7">
        <v>393</v>
      </c>
      <c r="B394" s="8">
        <v>44426</v>
      </c>
      <c r="C394" s="9">
        <v>-0.69444444444444442</v>
      </c>
      <c r="D394" s="10">
        <v>1.4184397163120643</v>
      </c>
      <c r="E394" s="10">
        <v>0.90090090090089769</v>
      </c>
      <c r="F394" s="9">
        <v>0.5</v>
      </c>
      <c r="G394" s="9">
        <v>0.37</v>
      </c>
      <c r="H394" s="9">
        <v>-1.7000000000000002</v>
      </c>
      <c r="I394" s="9">
        <v>0.09</v>
      </c>
    </row>
    <row r="395" spans="1:9" ht="15.75" x14ac:dyDescent="0.25">
      <c r="A395" s="7">
        <v>394</v>
      </c>
      <c r="B395" s="8">
        <v>44427</v>
      </c>
      <c r="C395" s="9">
        <v>-1.3986013986013985</v>
      </c>
      <c r="D395" s="10">
        <v>-1.3986013986014061</v>
      </c>
      <c r="E395" s="10">
        <v>0</v>
      </c>
      <c r="F395" s="9">
        <v>-0.49</v>
      </c>
      <c r="G395" s="9">
        <v>-1.1599999999999999</v>
      </c>
      <c r="H395" s="9">
        <v>-2.7</v>
      </c>
      <c r="I395" s="9">
        <v>-0.47000000000000003</v>
      </c>
    </row>
    <row r="396" spans="1:9" ht="15.75" x14ac:dyDescent="0.25">
      <c r="A396" s="7">
        <v>395</v>
      </c>
      <c r="B396" s="8">
        <v>44428</v>
      </c>
      <c r="C396" s="9">
        <v>-0.70921985815602839</v>
      </c>
      <c r="D396" s="10">
        <v>0.70921985815602584</v>
      </c>
      <c r="E396" s="10">
        <v>0</v>
      </c>
      <c r="F396" s="9">
        <v>0.57999999999999996</v>
      </c>
      <c r="G396" s="9">
        <v>0.02</v>
      </c>
      <c r="H396" s="9">
        <v>-2.15</v>
      </c>
      <c r="I396" s="9">
        <v>0.09</v>
      </c>
    </row>
    <row r="397" spans="1:9" ht="15.75" x14ac:dyDescent="0.25">
      <c r="A397" s="7">
        <v>396</v>
      </c>
      <c r="B397" s="8">
        <v>44431</v>
      </c>
      <c r="C397" s="9">
        <v>2.8571428571428572</v>
      </c>
      <c r="D397" s="10">
        <v>2.8169014084507067</v>
      </c>
      <c r="E397" s="10">
        <v>2.678571428571435</v>
      </c>
      <c r="F397" s="9">
        <v>1.86</v>
      </c>
      <c r="G397" s="9">
        <v>2.02</v>
      </c>
      <c r="H397" s="9">
        <v>5.33</v>
      </c>
      <c r="I397" s="9">
        <v>1.37</v>
      </c>
    </row>
    <row r="398" spans="1:9" ht="15.75" x14ac:dyDescent="0.25">
      <c r="A398" s="7">
        <v>397</v>
      </c>
      <c r="B398" s="8">
        <v>44432</v>
      </c>
      <c r="C398" s="9">
        <v>2.7777777777777777</v>
      </c>
      <c r="D398" s="10">
        <v>1.3698630136986374</v>
      </c>
      <c r="E398" s="10">
        <v>3.4782608695652204</v>
      </c>
      <c r="F398" s="9">
        <v>0.31</v>
      </c>
      <c r="G398" s="9">
        <v>0.85</v>
      </c>
      <c r="H398" s="9">
        <v>2.8899999999999997</v>
      </c>
      <c r="I398" s="9">
        <v>-0.13999999999999999</v>
      </c>
    </row>
    <row r="399" spans="1:9" ht="15.75" x14ac:dyDescent="0.25">
      <c r="A399" s="7">
        <v>398</v>
      </c>
      <c r="B399" s="8">
        <v>44433</v>
      </c>
      <c r="C399" s="9">
        <v>0.67567567567567566</v>
      </c>
      <c r="D399" s="10">
        <v>0</v>
      </c>
      <c r="E399" s="10">
        <v>0.84033613445377853</v>
      </c>
      <c r="F399" s="9">
        <v>0.85</v>
      </c>
      <c r="G399" s="9">
        <v>1.1100000000000001</v>
      </c>
      <c r="H399" s="9">
        <v>1.21</v>
      </c>
      <c r="I399" s="9">
        <v>-0.66</v>
      </c>
    </row>
    <row r="400" spans="1:9" ht="15.75" x14ac:dyDescent="0.25">
      <c r="A400" s="7">
        <v>399</v>
      </c>
      <c r="B400" s="8">
        <v>44434</v>
      </c>
      <c r="C400" s="9">
        <v>-0.67114093959731547</v>
      </c>
      <c r="D400" s="10">
        <v>-0.67567567567568521</v>
      </c>
      <c r="E400" s="10">
        <v>-2.5000000000000058</v>
      </c>
      <c r="F400" s="9">
        <v>0.09</v>
      </c>
      <c r="G400" s="9">
        <v>-0.31</v>
      </c>
      <c r="H400" s="9">
        <v>-1.38</v>
      </c>
      <c r="I400" s="9">
        <v>0.08</v>
      </c>
    </row>
    <row r="401" spans="1:9" ht="15.75" x14ac:dyDescent="0.25">
      <c r="A401" s="7">
        <v>400</v>
      </c>
      <c r="B401" s="8">
        <v>44435</v>
      </c>
      <c r="C401" s="9">
        <v>2.0270270270270272</v>
      </c>
      <c r="D401" s="10">
        <v>4.0816326530612344</v>
      </c>
      <c r="E401" s="10">
        <v>3.4188034188034222</v>
      </c>
      <c r="F401" s="9">
        <v>0.57999999999999996</v>
      </c>
      <c r="G401" s="9">
        <v>0.99</v>
      </c>
      <c r="H401" s="9">
        <v>1.96</v>
      </c>
      <c r="I401" s="9">
        <v>1.37</v>
      </c>
    </row>
    <row r="402" spans="1:9" ht="15.75" x14ac:dyDescent="0.25">
      <c r="A402" s="7">
        <v>401</v>
      </c>
      <c r="B402" s="8">
        <v>44438</v>
      </c>
      <c r="C402" s="9">
        <v>2.6490066225165565</v>
      </c>
      <c r="D402" s="10">
        <v>5.228758169934645</v>
      </c>
      <c r="E402" s="10">
        <v>-0.82644628099173267</v>
      </c>
      <c r="F402" s="9">
        <v>1.4</v>
      </c>
      <c r="G402" s="9">
        <v>2.65</v>
      </c>
      <c r="H402" s="9">
        <v>0.67999999999999994</v>
      </c>
      <c r="I402" s="9">
        <v>-0.37</v>
      </c>
    </row>
    <row r="403" spans="1:9" ht="15.75" x14ac:dyDescent="0.25">
      <c r="A403" s="7">
        <v>402</v>
      </c>
      <c r="B403" s="8">
        <v>44439</v>
      </c>
      <c r="C403" s="9">
        <v>-1.2903225806451613</v>
      </c>
      <c r="D403" s="10">
        <v>-1.8633540372670849</v>
      </c>
      <c r="E403" s="10">
        <v>0.83333333333333037</v>
      </c>
      <c r="F403" s="9">
        <v>0.3</v>
      </c>
      <c r="G403" s="9">
        <v>0.2</v>
      </c>
      <c r="H403" s="9">
        <v>-1.03</v>
      </c>
      <c r="I403" s="9">
        <v>0.19</v>
      </c>
    </row>
    <row r="404" spans="1:9" ht="15.75" x14ac:dyDescent="0.25">
      <c r="A404" s="7">
        <v>403</v>
      </c>
      <c r="B404" s="8">
        <v>44440</v>
      </c>
      <c r="C404" s="9">
        <v>-1.9607843137254901</v>
      </c>
      <c r="D404" s="10">
        <v>-1.2658227848101333</v>
      </c>
      <c r="E404" s="10">
        <v>-1.6528925619834653</v>
      </c>
      <c r="F404" s="9">
        <v>-0.26</v>
      </c>
      <c r="G404" s="9">
        <v>-1.25</v>
      </c>
      <c r="H404" s="9">
        <v>0.13</v>
      </c>
      <c r="I404" s="9">
        <v>0.01</v>
      </c>
    </row>
    <row r="405" spans="1:9" ht="15.75" x14ac:dyDescent="0.25">
      <c r="A405" s="7">
        <v>404</v>
      </c>
      <c r="B405" s="8">
        <v>44441</v>
      </c>
      <c r="C405" s="9">
        <v>1.3333333333333333</v>
      </c>
      <c r="D405" s="10">
        <v>0</v>
      </c>
      <c r="E405" s="10">
        <v>0.84033613445377853</v>
      </c>
      <c r="F405" s="9">
        <v>0.81</v>
      </c>
      <c r="G405" s="9">
        <v>0.36</v>
      </c>
      <c r="H405" s="9">
        <v>2.04</v>
      </c>
      <c r="I405" s="9">
        <v>-0.22999999999999998</v>
      </c>
    </row>
    <row r="406" spans="1:9" ht="15.75" x14ac:dyDescent="0.25">
      <c r="A406" s="7">
        <v>405</v>
      </c>
      <c r="B406" s="8">
        <v>44442</v>
      </c>
      <c r="C406" s="9">
        <v>0.65789473684210531</v>
      </c>
      <c r="D406" s="10">
        <v>0.64102564102563875</v>
      </c>
      <c r="E406" s="10">
        <v>-1.6666666666666607</v>
      </c>
      <c r="F406" s="9">
        <v>0.16</v>
      </c>
      <c r="G406" s="9">
        <v>0.69</v>
      </c>
      <c r="H406" s="9">
        <v>-1</v>
      </c>
      <c r="I406" s="9">
        <v>0.92999999999999994</v>
      </c>
    </row>
    <row r="407" spans="1:9" ht="15.75" x14ac:dyDescent="0.25">
      <c r="A407" s="7">
        <v>406</v>
      </c>
      <c r="B407" s="8">
        <v>44445</v>
      </c>
      <c r="C407" s="9">
        <v>-0.65359477124183007</v>
      </c>
      <c r="D407" s="10">
        <v>3.1847133757961785</v>
      </c>
      <c r="E407" s="10">
        <v>-1.6949152542372972</v>
      </c>
      <c r="F407" s="9">
        <v>-0.12</v>
      </c>
      <c r="G407" s="9">
        <v>-0.25</v>
      </c>
      <c r="H407" s="9">
        <v>6.9999999999999993E-2</v>
      </c>
      <c r="I407" s="9">
        <v>-0.16999999999999998</v>
      </c>
    </row>
    <row r="408" spans="1:9" ht="15.75" x14ac:dyDescent="0.25">
      <c r="A408" s="7">
        <v>407</v>
      </c>
      <c r="B408" s="8">
        <v>44446</v>
      </c>
      <c r="C408" s="9">
        <v>-1.3157894736842106</v>
      </c>
      <c r="D408" s="10">
        <v>-0.61728395061727082</v>
      </c>
      <c r="E408" s="10">
        <v>-3.4482758620689689</v>
      </c>
      <c r="F408" s="9">
        <v>-0.72</v>
      </c>
      <c r="G408" s="9">
        <v>-0.73</v>
      </c>
      <c r="H408" s="9">
        <v>-0.65</v>
      </c>
      <c r="I408" s="9">
        <v>-1.59</v>
      </c>
    </row>
    <row r="409" spans="1:9" ht="15.75" x14ac:dyDescent="0.25">
      <c r="A409" s="7">
        <v>408</v>
      </c>
      <c r="B409" s="8">
        <v>44447</v>
      </c>
      <c r="C409" s="9">
        <v>-0.66666666666666663</v>
      </c>
      <c r="D409" s="10">
        <v>0</v>
      </c>
      <c r="E409" s="10">
        <v>0.89285714285715556</v>
      </c>
      <c r="F409" s="9">
        <v>0.24</v>
      </c>
      <c r="G409" s="9">
        <v>-0.53</v>
      </c>
      <c r="H409" s="9">
        <v>1.39</v>
      </c>
      <c r="I409" s="9">
        <v>-0.28999999999999998</v>
      </c>
    </row>
    <row r="410" spans="1:9" ht="15.75" x14ac:dyDescent="0.25">
      <c r="A410" s="7">
        <v>409</v>
      </c>
      <c r="B410" s="8">
        <v>44448</v>
      </c>
      <c r="C410" s="9">
        <v>0</v>
      </c>
      <c r="D410" s="10">
        <v>1.8633540372670629</v>
      </c>
      <c r="E410" s="10">
        <v>-0.88495575221240186</v>
      </c>
      <c r="F410" s="9">
        <v>-0.69</v>
      </c>
      <c r="G410" s="9">
        <v>-0.6</v>
      </c>
      <c r="H410" s="9">
        <v>-1.67</v>
      </c>
      <c r="I410" s="9">
        <v>0.32</v>
      </c>
    </row>
    <row r="411" spans="1:9" ht="15.75" x14ac:dyDescent="0.25">
      <c r="A411" s="7">
        <v>410</v>
      </c>
      <c r="B411" s="8">
        <v>44449</v>
      </c>
      <c r="C411" s="9">
        <v>2.0134228187919465</v>
      </c>
      <c r="D411" s="10">
        <v>-1.8292682926829096</v>
      </c>
      <c r="E411" s="10">
        <v>1.7857142857142954</v>
      </c>
      <c r="F411" s="9">
        <v>0.38</v>
      </c>
      <c r="G411" s="9">
        <v>0.85</v>
      </c>
      <c r="H411" s="9">
        <v>2.3199999999999998</v>
      </c>
      <c r="I411" s="9">
        <v>-0.41000000000000003</v>
      </c>
    </row>
    <row r="412" spans="1:9" ht="15.75" x14ac:dyDescent="0.25">
      <c r="A412" s="7">
        <v>411</v>
      </c>
      <c r="B412" s="8">
        <v>44452</v>
      </c>
      <c r="C412" s="9">
        <v>0.65789473684210531</v>
      </c>
      <c r="D412" s="10">
        <v>0</v>
      </c>
      <c r="E412" s="10">
        <v>-0.87719298245613719</v>
      </c>
      <c r="F412" s="9">
        <v>-0.1</v>
      </c>
      <c r="G412" s="9">
        <v>7.0000000000000007E-2</v>
      </c>
      <c r="H412" s="9">
        <v>1.05</v>
      </c>
      <c r="I412" s="9">
        <v>0.33999999999999997</v>
      </c>
    </row>
    <row r="413" spans="1:9" ht="15.75" x14ac:dyDescent="0.25">
      <c r="A413" s="7">
        <v>412</v>
      </c>
      <c r="B413" s="8">
        <v>44453</v>
      </c>
      <c r="C413" s="9">
        <v>1.9607843137254901</v>
      </c>
      <c r="D413" s="10">
        <v>1.8633540372670629</v>
      </c>
      <c r="E413" s="10">
        <v>0.8849557522123862</v>
      </c>
      <c r="F413" s="9">
        <v>-0.61</v>
      </c>
      <c r="G413" s="9">
        <v>0.99</v>
      </c>
      <c r="H413" s="9">
        <v>0.01</v>
      </c>
      <c r="I413" s="9">
        <v>0.6</v>
      </c>
    </row>
    <row r="414" spans="1:9" ht="15.75" x14ac:dyDescent="0.25">
      <c r="A414" s="7">
        <v>413</v>
      </c>
      <c r="B414" s="8">
        <v>44454</v>
      </c>
      <c r="C414" s="9">
        <v>0</v>
      </c>
      <c r="D414" s="10">
        <v>-1.219512195121947</v>
      </c>
      <c r="E414" s="10">
        <v>-0.87719298245613719</v>
      </c>
      <c r="F414" s="9">
        <v>0.26</v>
      </c>
      <c r="G414" s="9">
        <v>0.27</v>
      </c>
      <c r="H414" s="9">
        <v>3.05</v>
      </c>
      <c r="I414" s="9">
        <v>-0.65</v>
      </c>
    </row>
    <row r="415" spans="1:9" ht="15.75" x14ac:dyDescent="0.25">
      <c r="A415" s="7">
        <v>414</v>
      </c>
      <c r="B415" s="8">
        <v>44455</v>
      </c>
      <c r="C415" s="9">
        <v>1.9230769230769231</v>
      </c>
      <c r="D415" s="10">
        <v>1.2345679012345636</v>
      </c>
      <c r="E415" s="10">
        <v>0</v>
      </c>
      <c r="F415" s="9">
        <v>0.22</v>
      </c>
      <c r="G415" s="9">
        <v>0.28999999999999998</v>
      </c>
      <c r="H415" s="9">
        <v>0</v>
      </c>
      <c r="I415" s="9">
        <v>-2.19</v>
      </c>
    </row>
    <row r="416" spans="1:9" ht="15.75" x14ac:dyDescent="0.25">
      <c r="A416" s="7">
        <v>415</v>
      </c>
      <c r="B416" s="8">
        <v>44456</v>
      </c>
      <c r="C416" s="9">
        <v>-1.8867924528301887</v>
      </c>
      <c r="D416" s="10">
        <v>-0.60975609756096272</v>
      </c>
      <c r="E416" s="10">
        <v>-0.88495575221240186</v>
      </c>
      <c r="F416" s="9">
        <v>-0.37</v>
      </c>
      <c r="G416" s="9">
        <v>-0.86</v>
      </c>
      <c r="H416" s="9">
        <v>-0.88</v>
      </c>
      <c r="I416" s="9">
        <v>0.04</v>
      </c>
    </row>
    <row r="417" spans="1:9" ht="15.75" x14ac:dyDescent="0.25">
      <c r="A417" s="7">
        <v>416</v>
      </c>
      <c r="B417" s="8">
        <v>44459</v>
      </c>
      <c r="C417" s="9">
        <v>0</v>
      </c>
      <c r="D417" s="10">
        <v>-3.680981595092033</v>
      </c>
      <c r="E417" s="10">
        <v>-1.7857142857142796</v>
      </c>
      <c r="F417" s="9">
        <v>-1.39</v>
      </c>
      <c r="G417" s="9">
        <v>-1.17</v>
      </c>
      <c r="H417" s="9">
        <v>-2.33</v>
      </c>
      <c r="I417" s="9">
        <v>0.54999999999999993</v>
      </c>
    </row>
    <row r="418" spans="1:9" ht="15.75" x14ac:dyDescent="0.25">
      <c r="A418" s="7">
        <v>417</v>
      </c>
      <c r="B418" s="8">
        <v>44460</v>
      </c>
      <c r="C418" s="9">
        <v>1.2820512820512822</v>
      </c>
      <c r="D418" s="10">
        <v>0.63694267515924474</v>
      </c>
      <c r="E418" s="10">
        <v>1.8181818181818117</v>
      </c>
      <c r="F418" s="9">
        <v>0.74</v>
      </c>
      <c r="G418" s="9">
        <v>1.08</v>
      </c>
      <c r="H418" s="9">
        <v>0.38</v>
      </c>
      <c r="I418" s="9">
        <v>0.59</v>
      </c>
    </row>
    <row r="419" spans="1:9" ht="15.75" x14ac:dyDescent="0.25">
      <c r="A419" s="7">
        <v>418</v>
      </c>
      <c r="B419" s="8">
        <v>44461</v>
      </c>
      <c r="C419" s="9">
        <v>0</v>
      </c>
      <c r="D419" s="10">
        <v>1.265822784810122</v>
      </c>
      <c r="E419" s="10">
        <v>0</v>
      </c>
      <c r="F419" s="9">
        <v>0.28999999999999998</v>
      </c>
      <c r="G419" s="9">
        <v>0.43</v>
      </c>
      <c r="H419" s="9">
        <v>2.37</v>
      </c>
      <c r="I419" s="9">
        <v>-0.36</v>
      </c>
    </row>
    <row r="420" spans="1:9" ht="15.75" x14ac:dyDescent="0.25">
      <c r="A420" s="7">
        <v>419</v>
      </c>
      <c r="B420" s="8">
        <v>44462</v>
      </c>
      <c r="C420" s="9">
        <v>1.2658227848101267</v>
      </c>
      <c r="D420" s="10">
        <v>0</v>
      </c>
      <c r="E420" s="10">
        <v>-0.8928571428571398</v>
      </c>
      <c r="F420" s="9">
        <v>0.71</v>
      </c>
      <c r="G420" s="9">
        <v>0.34</v>
      </c>
      <c r="H420" s="9">
        <v>1.48</v>
      </c>
      <c r="I420" s="9">
        <v>-1.43</v>
      </c>
    </row>
    <row r="421" spans="1:9" ht="15.75" x14ac:dyDescent="0.25">
      <c r="A421" s="7">
        <v>420</v>
      </c>
      <c r="B421" s="8">
        <v>44466</v>
      </c>
      <c r="C421" s="9">
        <v>1.25</v>
      </c>
      <c r="D421" s="10">
        <v>1.2499999999999956</v>
      </c>
      <c r="E421" s="10">
        <v>-0.90090090090089769</v>
      </c>
      <c r="F421" s="9">
        <v>-0.68</v>
      </c>
      <c r="G421" s="9">
        <v>0.53</v>
      </c>
      <c r="H421" s="9">
        <v>1.9900000000000002</v>
      </c>
      <c r="I421" s="9">
        <v>0</v>
      </c>
    </row>
    <row r="422" spans="1:9" ht="15.75" x14ac:dyDescent="0.25">
      <c r="A422" s="7">
        <v>421</v>
      </c>
      <c r="B422" s="8">
        <v>44467</v>
      </c>
      <c r="C422" s="9">
        <v>0</v>
      </c>
      <c r="D422" s="10">
        <v>3.0864197530864197</v>
      </c>
      <c r="E422" s="10">
        <v>1.8181818181818117</v>
      </c>
      <c r="F422" s="9">
        <v>-0.22</v>
      </c>
      <c r="G422" s="9">
        <v>0.03</v>
      </c>
      <c r="H422" s="9">
        <v>-0.21</v>
      </c>
      <c r="I422" s="9">
        <v>-0.91999999999999993</v>
      </c>
    </row>
    <row r="423" spans="1:9" ht="15.75" x14ac:dyDescent="0.25">
      <c r="A423" s="7">
        <v>422</v>
      </c>
      <c r="B423" s="8">
        <v>44468</v>
      </c>
      <c r="C423" s="9">
        <v>-3.0864197530864197</v>
      </c>
      <c r="D423" s="10">
        <v>-0.59880239520956813</v>
      </c>
      <c r="E423" s="10">
        <v>-0.89285714285714002</v>
      </c>
      <c r="F423" s="9">
        <v>0.03</v>
      </c>
      <c r="G423" s="9">
        <v>-0.74</v>
      </c>
      <c r="H423" s="9">
        <v>-0.61</v>
      </c>
      <c r="I423" s="9">
        <v>-0.41000000000000003</v>
      </c>
    </row>
    <row r="424" spans="1:9" ht="15.75" x14ac:dyDescent="0.25">
      <c r="A424" s="11">
        <v>423</v>
      </c>
      <c r="B424" s="12">
        <v>44469</v>
      </c>
      <c r="C424" s="13">
        <v>-0.63694267515923564</v>
      </c>
      <c r="D424" s="14">
        <v>-1.2048192771084507</v>
      </c>
      <c r="E424" s="14">
        <v>0</v>
      </c>
      <c r="F424" s="13">
        <v>-0.7</v>
      </c>
      <c r="G424" s="13">
        <v>-0.63</v>
      </c>
      <c r="H424" s="13">
        <v>0.27</v>
      </c>
      <c r="I424" s="13">
        <v>1.7399999999999998</v>
      </c>
    </row>
  </sheetData>
  <autoFilter ref="A1:I4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H27" sqref="H27"/>
    </sheetView>
  </sheetViews>
  <sheetFormatPr defaultRowHeight="15" x14ac:dyDescent="0.25"/>
  <cols>
    <col min="1" max="1" width="23.28515625" customWidth="1"/>
    <col min="16" max="16" width="14.140625" customWidth="1"/>
    <col min="17" max="17" width="14" customWidth="1"/>
  </cols>
  <sheetData>
    <row r="1" spans="1:17" x14ac:dyDescent="0.25">
      <c r="A1" s="15" t="s">
        <v>18</v>
      </c>
      <c r="B1" s="16"/>
      <c r="C1" s="17"/>
      <c r="D1" s="17"/>
      <c r="E1" s="17"/>
      <c r="F1" s="3"/>
      <c r="G1" s="3"/>
      <c r="H1" s="3"/>
      <c r="I1" s="3"/>
      <c r="J1" s="3"/>
      <c r="K1" s="3"/>
      <c r="L1" s="3"/>
      <c r="M1" s="3"/>
      <c r="N1" s="3"/>
      <c r="O1" s="3"/>
      <c r="P1" s="18"/>
    </row>
    <row r="2" spans="1:17" x14ac:dyDescent="0.25">
      <c r="A2" s="19" t="s">
        <v>19</v>
      </c>
      <c r="B2" s="20"/>
      <c r="C2" s="21"/>
      <c r="D2" s="21"/>
      <c r="E2" s="21"/>
      <c r="F2" s="7"/>
      <c r="G2" s="7"/>
      <c r="H2" s="7"/>
      <c r="I2" s="7"/>
      <c r="J2" s="7"/>
      <c r="K2" s="7"/>
      <c r="L2" s="7"/>
      <c r="M2" s="7"/>
      <c r="N2" s="7"/>
      <c r="O2" s="7"/>
      <c r="P2" s="22"/>
    </row>
    <row r="3" spans="1:17" x14ac:dyDescent="0.25">
      <c r="A3" s="19" t="s">
        <v>20</v>
      </c>
      <c r="B3" s="20"/>
      <c r="C3" s="21"/>
      <c r="D3" s="21"/>
      <c r="E3" s="21"/>
      <c r="F3" s="7"/>
      <c r="G3" s="7"/>
      <c r="H3" s="7"/>
      <c r="I3" s="7"/>
      <c r="J3" s="7"/>
      <c r="K3" s="7"/>
      <c r="L3" s="7"/>
      <c r="M3" s="7"/>
      <c r="N3" s="7"/>
      <c r="O3" s="7"/>
      <c r="P3" s="22"/>
    </row>
    <row r="4" spans="1:17" x14ac:dyDescent="0.25">
      <c r="A4" s="19" t="s">
        <v>479</v>
      </c>
      <c r="B4" s="20"/>
      <c r="C4" s="21"/>
      <c r="D4" s="21"/>
      <c r="E4" s="21"/>
      <c r="F4" s="7"/>
      <c r="G4" s="7"/>
      <c r="H4" s="7"/>
      <c r="I4" s="7"/>
      <c r="J4" s="7"/>
      <c r="K4" s="7"/>
      <c r="L4" s="7"/>
      <c r="M4" s="7"/>
      <c r="N4" s="7"/>
      <c r="O4" s="7"/>
      <c r="P4" s="22"/>
    </row>
    <row r="5" spans="1:17" x14ac:dyDescent="0.25">
      <c r="A5" s="23" t="s">
        <v>480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24"/>
    </row>
    <row r="6" spans="1:17" x14ac:dyDescent="0.25">
      <c r="A6" s="25" t="s">
        <v>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22"/>
    </row>
    <row r="7" spans="1:17" x14ac:dyDescent="0.25">
      <c r="A7" s="25" t="s">
        <v>22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22"/>
    </row>
    <row r="8" spans="1:17" x14ac:dyDescent="0.25">
      <c r="A8" s="25" t="s">
        <v>23</v>
      </c>
      <c r="B8" s="7" t="s">
        <v>24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22"/>
    </row>
    <row r="9" spans="1:17" x14ac:dyDescent="0.25">
      <c r="A9" s="25"/>
      <c r="B9" s="7" t="s">
        <v>25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22"/>
    </row>
    <row r="10" spans="1:17" x14ac:dyDescent="0.25">
      <c r="A10" s="25"/>
      <c r="B10" s="7" t="s">
        <v>26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22"/>
    </row>
    <row r="11" spans="1:17" x14ac:dyDescent="0.25">
      <c r="A11" s="25"/>
      <c r="B11" s="26" t="s">
        <v>27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22"/>
    </row>
    <row r="12" spans="1:17" x14ac:dyDescent="0.25">
      <c r="A12" s="23" t="s">
        <v>28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24"/>
    </row>
    <row r="13" spans="1:17" x14ac:dyDescent="0.25">
      <c r="A13" s="27" t="s">
        <v>29</v>
      </c>
      <c r="B13" s="3"/>
      <c r="C13" s="17"/>
      <c r="D13" s="17"/>
      <c r="E13" s="1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8"/>
    </row>
    <row r="14" spans="1:17" x14ac:dyDescent="0.25">
      <c r="A14" s="28" t="s">
        <v>30</v>
      </c>
      <c r="B14" s="29">
        <v>2.611537621477042</v>
      </c>
      <c r="C14" s="21"/>
      <c r="D14" s="21"/>
      <c r="E14" s="21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22"/>
    </row>
    <row r="15" spans="1:17" x14ac:dyDescent="0.25">
      <c r="A15" s="28" t="s">
        <v>31</v>
      </c>
      <c r="B15" s="29">
        <v>3.4384112938950615</v>
      </c>
      <c r="C15" s="21"/>
      <c r="D15" s="21"/>
      <c r="E15" s="2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22"/>
    </row>
    <row r="16" spans="1:17" x14ac:dyDescent="0.25">
      <c r="A16" s="28" t="s">
        <v>32</v>
      </c>
      <c r="B16" s="29">
        <v>3.2597303889469185</v>
      </c>
      <c r="C16" s="21"/>
      <c r="D16" s="21"/>
      <c r="E16" s="2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22"/>
    </row>
    <row r="17" spans="1:17" x14ac:dyDescent="0.25">
      <c r="A17" s="28" t="s">
        <v>33</v>
      </c>
      <c r="B17" s="29">
        <v>1.061880534879069</v>
      </c>
      <c r="C17" s="21"/>
      <c r="D17" s="21"/>
      <c r="E17" s="21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22"/>
    </row>
    <row r="18" spans="1:17" x14ac:dyDescent="0.25">
      <c r="A18" s="28" t="s">
        <v>34</v>
      </c>
      <c r="B18" s="20"/>
      <c r="C18" s="21"/>
      <c r="D18" s="21"/>
      <c r="E18" s="21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22"/>
    </row>
    <row r="19" spans="1:17" x14ac:dyDescent="0.25">
      <c r="A19" s="28" t="s">
        <v>481</v>
      </c>
      <c r="B19" s="20"/>
      <c r="C19" s="21"/>
      <c r="D19" s="21"/>
      <c r="E19" s="2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22"/>
    </row>
    <row r="20" spans="1:17" x14ac:dyDescent="0.25">
      <c r="A20" s="28" t="s">
        <v>35</v>
      </c>
      <c r="B20" s="20"/>
      <c r="C20" s="21"/>
      <c r="D20" s="21"/>
      <c r="E20" s="21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22"/>
    </row>
    <row r="21" spans="1:17" x14ac:dyDescent="0.25">
      <c r="A21" s="28" t="s">
        <v>36</v>
      </c>
      <c r="B21" s="20"/>
      <c r="C21" s="21"/>
      <c r="D21" s="21"/>
      <c r="E21" s="21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22"/>
    </row>
    <row r="22" spans="1:17" x14ac:dyDescent="0.25">
      <c r="A22" s="30" t="s">
        <v>37</v>
      </c>
      <c r="B22" s="31"/>
      <c r="C22" s="32"/>
      <c r="D22" s="32"/>
      <c r="E22" s="3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24"/>
    </row>
    <row r="23" spans="1:17" x14ac:dyDescent="0.25">
      <c r="A23" s="33" t="s">
        <v>38</v>
      </c>
      <c r="B23" s="21"/>
      <c r="C23" s="21"/>
      <c r="D23" s="21"/>
      <c r="E23" s="21"/>
      <c r="F23" s="7"/>
      <c r="G23" s="7"/>
      <c r="H23" s="7"/>
      <c r="I23" s="7"/>
      <c r="J23" s="7"/>
      <c r="K23" s="22"/>
    </row>
    <row r="24" spans="1:17" x14ac:dyDescent="0.25">
      <c r="A24" s="33" t="s">
        <v>39</v>
      </c>
      <c r="B24" s="34">
        <f>B39/B35</f>
        <v>389.16038750040588</v>
      </c>
      <c r="C24" s="21"/>
      <c r="D24" s="21"/>
      <c r="E24" s="21"/>
      <c r="F24" s="7"/>
      <c r="G24" s="7"/>
      <c r="H24" s="7"/>
      <c r="I24" s="7"/>
      <c r="J24" s="7"/>
      <c r="K24" s="22"/>
    </row>
    <row r="25" spans="1:17" x14ac:dyDescent="0.25">
      <c r="A25" s="33" t="s">
        <v>40</v>
      </c>
      <c r="B25" s="34">
        <f>B55/B51</f>
        <v>73.965143371963336</v>
      </c>
      <c r="C25" s="21"/>
      <c r="D25" s="21"/>
      <c r="E25" s="21"/>
      <c r="F25" s="7"/>
      <c r="G25" s="7"/>
      <c r="H25" s="7"/>
      <c r="I25" s="7"/>
      <c r="J25" s="7"/>
      <c r="K25" s="22"/>
    </row>
    <row r="26" spans="1:17" x14ac:dyDescent="0.25">
      <c r="A26" s="33" t="s">
        <v>41</v>
      </c>
      <c r="B26" s="34">
        <f>B71/B67</f>
        <v>13.655657842726365</v>
      </c>
      <c r="C26" s="21"/>
      <c r="D26" s="21"/>
      <c r="E26" s="21"/>
      <c r="F26" s="7"/>
      <c r="G26" s="7"/>
      <c r="H26" s="7"/>
      <c r="I26" s="7"/>
      <c r="J26" s="7"/>
      <c r="K26" s="22"/>
    </row>
    <row r="27" spans="1:17" x14ac:dyDescent="0.25">
      <c r="A27" s="33" t="s">
        <v>42</v>
      </c>
      <c r="B27" s="34">
        <f>B87/B83</f>
        <v>35.536033722614427</v>
      </c>
      <c r="C27" s="21"/>
      <c r="D27" s="21"/>
      <c r="E27" s="21"/>
      <c r="F27" s="7"/>
      <c r="G27" s="7"/>
      <c r="H27" s="7"/>
      <c r="I27" s="7"/>
      <c r="J27" s="7"/>
      <c r="K27" s="22"/>
    </row>
    <row r="28" spans="1:17" x14ac:dyDescent="0.25">
      <c r="A28" s="33" t="s">
        <v>43</v>
      </c>
      <c r="B28" s="20"/>
      <c r="C28" s="21"/>
      <c r="D28" s="21"/>
      <c r="E28" s="21"/>
      <c r="F28" s="7"/>
      <c r="G28" s="7"/>
      <c r="H28" s="7"/>
      <c r="I28" s="7"/>
      <c r="J28" s="7"/>
      <c r="K28" s="22"/>
    </row>
    <row r="29" spans="1:17" x14ac:dyDescent="0.25">
      <c r="A29" s="33" t="s">
        <v>44</v>
      </c>
      <c r="B29" s="20"/>
      <c r="C29" s="21"/>
      <c r="D29" s="21"/>
      <c r="E29" s="21"/>
      <c r="F29" s="7"/>
      <c r="G29" s="7"/>
      <c r="H29" s="7"/>
      <c r="I29" s="7"/>
      <c r="J29" s="7"/>
      <c r="K29" s="22"/>
    </row>
    <row r="30" spans="1:17" x14ac:dyDescent="0.25">
      <c r="A30" s="33" t="s">
        <v>45</v>
      </c>
      <c r="B30" s="20"/>
      <c r="C30" s="21"/>
      <c r="D30" s="21"/>
      <c r="E30" s="21"/>
      <c r="F30" s="7"/>
      <c r="G30" s="7"/>
      <c r="H30" s="7"/>
      <c r="I30" s="7"/>
      <c r="J30" s="7"/>
      <c r="K30" s="22"/>
    </row>
    <row r="31" spans="1:17" x14ac:dyDescent="0.25">
      <c r="A31" s="11" t="s">
        <v>46</v>
      </c>
      <c r="B31" s="31"/>
      <c r="C31" s="32"/>
      <c r="D31" s="32"/>
      <c r="E31" s="32"/>
      <c r="F31" s="11"/>
      <c r="G31" s="11"/>
      <c r="H31" s="11"/>
      <c r="I31" s="11"/>
      <c r="J31" s="11"/>
      <c r="K31" s="24"/>
    </row>
    <row r="32" spans="1:17" ht="15.75" thickBot="1" x14ac:dyDescent="0.3"/>
    <row r="33" spans="1:11" x14ac:dyDescent="0.25">
      <c r="A33" s="35" t="s">
        <v>2</v>
      </c>
      <c r="B33" s="35"/>
    </row>
    <row r="34" spans="1:11" x14ac:dyDescent="0.25">
      <c r="A34" s="29"/>
      <c r="B34" s="29"/>
    </row>
    <row r="35" spans="1:11" x14ac:dyDescent="0.25">
      <c r="A35" s="36" t="s">
        <v>47</v>
      </c>
      <c r="B35" s="29">
        <v>6.71069745369271E-3</v>
      </c>
    </row>
    <row r="36" spans="1:11" x14ac:dyDescent="0.25">
      <c r="A36" s="36" t="s">
        <v>48</v>
      </c>
      <c r="B36" s="29">
        <v>0.12697730431772683</v>
      </c>
    </row>
    <row r="37" spans="1:11" x14ac:dyDescent="0.25">
      <c r="A37" s="36" t="s">
        <v>49</v>
      </c>
      <c r="B37" s="29">
        <v>0</v>
      </c>
    </row>
    <row r="38" spans="1:11" x14ac:dyDescent="0.25">
      <c r="A38" s="36" t="s">
        <v>50</v>
      </c>
      <c r="B38" s="29">
        <v>0</v>
      </c>
    </row>
    <row r="39" spans="1:11" x14ac:dyDescent="0.25">
      <c r="A39" s="36" t="s">
        <v>51</v>
      </c>
      <c r="B39" s="29">
        <v>2.611537621477042</v>
      </c>
    </row>
    <row r="40" spans="1:11" x14ac:dyDescent="0.25">
      <c r="A40" s="36" t="s">
        <v>52</v>
      </c>
      <c r="B40" s="29">
        <v>6.8201287483899673</v>
      </c>
    </row>
    <row r="41" spans="1:11" x14ac:dyDescent="0.25">
      <c r="A41" s="36" t="s">
        <v>53</v>
      </c>
      <c r="B41" s="29">
        <v>24.260496908041503</v>
      </c>
      <c r="C41" s="37" t="s">
        <v>54</v>
      </c>
      <c r="D41" s="37"/>
      <c r="E41" s="37"/>
      <c r="F41" s="37"/>
    </row>
    <row r="42" spans="1:11" x14ac:dyDescent="0.25">
      <c r="A42" s="36" t="s">
        <v>55</v>
      </c>
      <c r="B42" s="29">
        <v>-1.4276439535233498</v>
      </c>
      <c r="C42" s="37" t="s">
        <v>56</v>
      </c>
      <c r="D42" s="37"/>
      <c r="E42" s="37"/>
      <c r="F42" s="37"/>
    </row>
    <row r="43" spans="1:11" x14ac:dyDescent="0.25">
      <c r="A43" s="36" t="s">
        <v>57</v>
      </c>
      <c r="B43" s="29">
        <v>39.896440129449836</v>
      </c>
    </row>
    <row r="44" spans="1:11" x14ac:dyDescent="0.25">
      <c r="A44" s="36" t="s">
        <v>58</v>
      </c>
      <c r="B44" s="29">
        <v>-25.333333333333332</v>
      </c>
    </row>
    <row r="45" spans="1:11" x14ac:dyDescent="0.25">
      <c r="A45" s="36" t="s">
        <v>59</v>
      </c>
      <c r="B45" s="29">
        <v>14.563106796116505</v>
      </c>
    </row>
    <row r="46" spans="1:11" x14ac:dyDescent="0.25">
      <c r="A46" s="36" t="s">
        <v>60</v>
      </c>
      <c r="B46" s="29">
        <v>2.8386250229120162</v>
      </c>
      <c r="K46" s="38" t="s">
        <v>61</v>
      </c>
    </row>
    <row r="47" spans="1:11" ht="15.75" thickBot="1" x14ac:dyDescent="0.3">
      <c r="A47" s="39" t="s">
        <v>62</v>
      </c>
      <c r="B47" s="40">
        <v>423</v>
      </c>
      <c r="K47" t="s">
        <v>63</v>
      </c>
    </row>
    <row r="48" spans="1:11" ht="15.75" thickBot="1" x14ac:dyDescent="0.3">
      <c r="K48" t="s">
        <v>64</v>
      </c>
    </row>
    <row r="49" spans="1:11" x14ac:dyDescent="0.25">
      <c r="A49" s="35" t="s">
        <v>3</v>
      </c>
      <c r="B49" s="35"/>
    </row>
    <row r="50" spans="1:11" x14ac:dyDescent="0.25">
      <c r="A50" s="29"/>
      <c r="B50" s="29"/>
    </row>
    <row r="51" spans="1:11" x14ac:dyDescent="0.25">
      <c r="A51" s="36" t="s">
        <v>47</v>
      </c>
      <c r="B51" s="29">
        <v>4.6486914472721748E-2</v>
      </c>
    </row>
    <row r="52" spans="1:11" x14ac:dyDescent="0.25">
      <c r="A52" s="36" t="s">
        <v>48</v>
      </c>
      <c r="B52" s="29">
        <v>0.16718127805008925</v>
      </c>
    </row>
    <row r="53" spans="1:11" x14ac:dyDescent="0.25">
      <c r="A53" s="36" t="s">
        <v>49</v>
      </c>
      <c r="B53" s="29">
        <v>0</v>
      </c>
    </row>
    <row r="54" spans="1:11" x14ac:dyDescent="0.25">
      <c r="A54" s="36" t="s">
        <v>50</v>
      </c>
      <c r="B54" s="29">
        <v>0</v>
      </c>
    </row>
    <row r="55" spans="1:11" x14ac:dyDescent="0.25">
      <c r="A55" s="36" t="s">
        <v>51</v>
      </c>
      <c r="B55" s="29">
        <v>3.4384112938950615</v>
      </c>
    </row>
    <row r="56" spans="1:11" x14ac:dyDescent="0.25">
      <c r="A56" s="36" t="s">
        <v>52</v>
      </c>
      <c r="B56" s="29">
        <v>11.822672225985112</v>
      </c>
    </row>
    <row r="57" spans="1:11" x14ac:dyDescent="0.25">
      <c r="A57" s="36" t="s">
        <v>53</v>
      </c>
      <c r="B57" s="29">
        <v>5.0863795280058444</v>
      </c>
      <c r="C57" s="37" t="s">
        <v>54</v>
      </c>
      <c r="D57" s="37"/>
      <c r="E57" s="37"/>
      <c r="F57" s="37"/>
    </row>
    <row r="58" spans="1:11" x14ac:dyDescent="0.25">
      <c r="A58" s="36" t="s">
        <v>55</v>
      </c>
      <c r="B58" s="29">
        <v>7.4240452773725388E-2</v>
      </c>
      <c r="C58" s="37" t="s">
        <v>65</v>
      </c>
      <c r="D58" s="37" t="s">
        <v>66</v>
      </c>
      <c r="E58" s="37"/>
      <c r="F58" s="37"/>
    </row>
    <row r="59" spans="1:11" x14ac:dyDescent="0.25">
      <c r="A59" s="36" t="s">
        <v>57</v>
      </c>
      <c r="B59" s="29">
        <v>32.864145658263311</v>
      </c>
    </row>
    <row r="60" spans="1:11" x14ac:dyDescent="0.25">
      <c r="A60" s="36" t="s">
        <v>58</v>
      </c>
      <c r="B60" s="29">
        <v>-17.983193277310928</v>
      </c>
    </row>
    <row r="61" spans="1:11" x14ac:dyDescent="0.25">
      <c r="A61" s="36" t="s">
        <v>59</v>
      </c>
      <c r="B61" s="29">
        <v>14.880952380952381</v>
      </c>
    </row>
    <row r="62" spans="1:11" x14ac:dyDescent="0.25">
      <c r="A62" s="36" t="s">
        <v>60</v>
      </c>
      <c r="B62" s="29">
        <v>19.663964821961301</v>
      </c>
    </row>
    <row r="63" spans="1:11" ht="15.75" thickBot="1" x14ac:dyDescent="0.3">
      <c r="A63" s="39" t="s">
        <v>62</v>
      </c>
      <c r="B63" s="40">
        <v>423</v>
      </c>
      <c r="K63" s="38" t="s">
        <v>67</v>
      </c>
    </row>
    <row r="64" spans="1:11" ht="15.75" thickBot="1" x14ac:dyDescent="0.3">
      <c r="K64" t="s">
        <v>63</v>
      </c>
    </row>
    <row r="65" spans="1:11" x14ac:dyDescent="0.25">
      <c r="A65" s="35" t="s">
        <v>4</v>
      </c>
      <c r="B65" s="35"/>
      <c r="K65" t="s">
        <v>68</v>
      </c>
    </row>
    <row r="66" spans="1:11" x14ac:dyDescent="0.25">
      <c r="A66" s="29"/>
      <c r="B66" s="29"/>
    </row>
    <row r="67" spans="1:11" x14ac:dyDescent="0.25">
      <c r="A67" s="36" t="s">
        <v>47</v>
      </c>
      <c r="B67" s="29">
        <v>0.23870914360110462</v>
      </c>
    </row>
    <row r="68" spans="1:11" x14ac:dyDescent="0.25">
      <c r="A68" s="36" t="s">
        <v>48</v>
      </c>
      <c r="B68" s="29">
        <v>0.15849351515639026</v>
      </c>
    </row>
    <row r="69" spans="1:11" x14ac:dyDescent="0.25">
      <c r="A69" s="36" t="s">
        <v>49</v>
      </c>
      <c r="B69" s="29">
        <v>0</v>
      </c>
    </row>
    <row r="70" spans="1:11" x14ac:dyDescent="0.25">
      <c r="A70" s="36" t="s">
        <v>50</v>
      </c>
      <c r="B70" s="29">
        <v>0</v>
      </c>
    </row>
    <row r="71" spans="1:11" x14ac:dyDescent="0.25">
      <c r="A71" s="36" t="s">
        <v>51</v>
      </c>
      <c r="B71" s="29">
        <v>3.2597303889469185</v>
      </c>
    </row>
    <row r="72" spans="1:11" x14ac:dyDescent="0.25">
      <c r="A72" s="36" t="s">
        <v>52</v>
      </c>
      <c r="B72" s="29">
        <v>10.625842208624027</v>
      </c>
    </row>
    <row r="73" spans="1:11" x14ac:dyDescent="0.25">
      <c r="A73" s="36" t="s">
        <v>53</v>
      </c>
      <c r="B73" s="29">
        <v>2.3758316750327877</v>
      </c>
      <c r="C73" s="37" t="s">
        <v>54</v>
      </c>
      <c r="D73" s="37"/>
    </row>
    <row r="74" spans="1:11" x14ac:dyDescent="0.25">
      <c r="A74" s="36" t="s">
        <v>55</v>
      </c>
      <c r="B74" s="29">
        <v>0.5756951445452797</v>
      </c>
      <c r="C74" s="37" t="s">
        <v>65</v>
      </c>
      <c r="D74" s="37" t="s">
        <v>66</v>
      </c>
    </row>
    <row r="75" spans="1:11" x14ac:dyDescent="0.25">
      <c r="A75" s="36" t="s">
        <v>57</v>
      </c>
      <c r="B75" s="29">
        <v>26.685714285714301</v>
      </c>
    </row>
    <row r="76" spans="1:11" x14ac:dyDescent="0.25">
      <c r="A76" s="36" t="s">
        <v>58</v>
      </c>
      <c r="B76" s="29">
        <v>-12.400000000000002</v>
      </c>
    </row>
    <row r="77" spans="1:11" x14ac:dyDescent="0.25">
      <c r="A77" s="36" t="s">
        <v>59</v>
      </c>
      <c r="B77" s="29">
        <v>14.285714285714299</v>
      </c>
    </row>
    <row r="78" spans="1:11" x14ac:dyDescent="0.25">
      <c r="A78" s="36" t="s">
        <v>60</v>
      </c>
      <c r="B78" s="29">
        <v>100.97396774326725</v>
      </c>
    </row>
    <row r="79" spans="1:11" ht="15.75" thickBot="1" x14ac:dyDescent="0.3">
      <c r="A79" s="39" t="s">
        <v>62</v>
      </c>
      <c r="B79" s="40">
        <v>423</v>
      </c>
    </row>
    <row r="80" spans="1:11" ht="15.75" thickBot="1" x14ac:dyDescent="0.3">
      <c r="K80" s="38" t="s">
        <v>69</v>
      </c>
    </row>
    <row r="81" spans="1:11" x14ac:dyDescent="0.25">
      <c r="A81" s="35" t="s">
        <v>8</v>
      </c>
      <c r="B81" s="35"/>
      <c r="K81" t="s">
        <v>70</v>
      </c>
    </row>
    <row r="82" spans="1:11" x14ac:dyDescent="0.25">
      <c r="A82" s="29"/>
      <c r="B82" s="29"/>
    </row>
    <row r="83" spans="1:11" x14ac:dyDescent="0.25">
      <c r="A83" s="36" t="s">
        <v>47</v>
      </c>
      <c r="B83" s="29">
        <v>2.9881796690307317E-2</v>
      </c>
    </row>
    <row r="84" spans="1:11" x14ac:dyDescent="0.25">
      <c r="A84" s="36" t="s">
        <v>48</v>
      </c>
      <c r="B84" s="29">
        <v>5.1630398397305037E-2</v>
      </c>
    </row>
    <row r="85" spans="1:11" x14ac:dyDescent="0.25">
      <c r="A85" s="36" t="s">
        <v>49</v>
      </c>
      <c r="B85" s="29">
        <v>0.11</v>
      </c>
    </row>
    <row r="86" spans="1:11" x14ac:dyDescent="0.25">
      <c r="A86" s="36" t="s">
        <v>50</v>
      </c>
      <c r="B86" s="29">
        <v>0.27</v>
      </c>
    </row>
    <row r="87" spans="1:11" x14ac:dyDescent="0.25">
      <c r="A87" s="36" t="s">
        <v>51</v>
      </c>
      <c r="B87" s="29">
        <v>1.061880534879069</v>
      </c>
    </row>
    <row r="88" spans="1:11" x14ac:dyDescent="0.25">
      <c r="A88" s="36" t="s">
        <v>52</v>
      </c>
      <c r="B88" s="29">
        <v>1.1275902703550575</v>
      </c>
    </row>
    <row r="89" spans="1:11" x14ac:dyDescent="0.25">
      <c r="A89" s="36" t="s">
        <v>53</v>
      </c>
      <c r="B89" s="29">
        <v>3.82499216245232</v>
      </c>
      <c r="C89" s="37" t="s">
        <v>54</v>
      </c>
    </row>
    <row r="90" spans="1:11" x14ac:dyDescent="0.25">
      <c r="A90" s="36" t="s">
        <v>55</v>
      </c>
      <c r="B90" s="29">
        <v>-0.82496812782543372</v>
      </c>
      <c r="C90" s="37" t="s">
        <v>71</v>
      </c>
      <c r="D90" s="37" t="s">
        <v>66</v>
      </c>
    </row>
    <row r="91" spans="1:11" x14ac:dyDescent="0.25">
      <c r="A91" s="36" t="s">
        <v>57</v>
      </c>
      <c r="B91" s="29">
        <v>9.42</v>
      </c>
    </row>
    <row r="92" spans="1:11" x14ac:dyDescent="0.25">
      <c r="A92" s="36" t="s">
        <v>58</v>
      </c>
      <c r="B92" s="29">
        <v>-5.72</v>
      </c>
    </row>
    <row r="93" spans="1:11" x14ac:dyDescent="0.25">
      <c r="A93" s="36" t="s">
        <v>59</v>
      </c>
      <c r="B93" s="29">
        <v>3.6999999999999997</v>
      </c>
    </row>
    <row r="94" spans="1:11" x14ac:dyDescent="0.25">
      <c r="A94" s="36" t="s">
        <v>60</v>
      </c>
      <c r="B94" s="29">
        <v>12.639999999999995</v>
      </c>
    </row>
    <row r="95" spans="1:11" ht="15.75" thickBot="1" x14ac:dyDescent="0.3">
      <c r="A95" s="39" t="s">
        <v>62</v>
      </c>
      <c r="B95" s="40">
        <v>423</v>
      </c>
    </row>
    <row r="97" spans="11:11" x14ac:dyDescent="0.25">
      <c r="K97" s="38" t="s">
        <v>72</v>
      </c>
    </row>
    <row r="98" spans="11:11" x14ac:dyDescent="0.25">
      <c r="K98" t="s">
        <v>70</v>
      </c>
    </row>
    <row r="99" spans="11:11" x14ac:dyDescent="0.25">
      <c r="K99" t="s">
        <v>73</v>
      </c>
    </row>
    <row r="100" spans="11:11" x14ac:dyDescent="0.25">
      <c r="K100" t="s">
        <v>74</v>
      </c>
    </row>
    <row r="101" spans="11:11" x14ac:dyDescent="0.25">
      <c r="K101" t="s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6"/>
  <sheetViews>
    <sheetView workbookViewId="0">
      <selection activeCell="A2" sqref="A2"/>
    </sheetView>
  </sheetViews>
  <sheetFormatPr defaultRowHeight="15" x14ac:dyDescent="0.25"/>
  <cols>
    <col min="2" max="2" width="13.42578125" bestFit="1" customWidth="1"/>
    <col min="3" max="3" width="9.140625" style="37"/>
    <col min="4" max="4" width="11.28515625" style="37" bestFit="1" customWidth="1"/>
    <col min="5" max="5" width="9.140625" style="37"/>
    <col min="6" max="6" width="15.5703125" bestFit="1" customWidth="1"/>
    <col min="7" max="9" width="9.140625" style="37"/>
    <col min="10" max="10" width="14.7109375" bestFit="1" customWidth="1"/>
    <col min="11" max="13" width="9.140625" style="37"/>
    <col min="14" max="14" width="13.28515625" bestFit="1" customWidth="1"/>
    <col min="15" max="17" width="9.140625" style="37"/>
    <col min="18" max="18" width="16.140625" bestFit="1" customWidth="1"/>
    <col min="19" max="21" width="9.140625" style="37"/>
    <col min="22" max="22" width="13.7109375" customWidth="1"/>
    <col min="23" max="25" width="9.140625" style="37"/>
    <col min="26" max="26" width="20.85546875" bestFit="1" customWidth="1"/>
    <col min="27" max="27" width="9.140625" style="37"/>
    <col min="28" max="28" width="11.28515625" style="37" bestFit="1" customWidth="1"/>
    <col min="29" max="29" width="9.140625" style="37"/>
  </cols>
  <sheetData>
    <row r="1" spans="1:29" x14ac:dyDescent="0.25">
      <c r="A1" s="126" t="s">
        <v>482</v>
      </c>
    </row>
    <row r="3" spans="1:29" ht="15.75" x14ac:dyDescent="0.25">
      <c r="A3" s="41" t="s">
        <v>1</v>
      </c>
      <c r="B3" t="s">
        <v>2</v>
      </c>
      <c r="C3" s="42" t="s">
        <v>76</v>
      </c>
      <c r="D3" s="42"/>
      <c r="E3" s="42"/>
      <c r="F3" s="41" t="s">
        <v>3</v>
      </c>
      <c r="G3" s="42" t="s">
        <v>76</v>
      </c>
      <c r="H3" s="42"/>
      <c r="I3" s="42"/>
      <c r="J3" s="41" t="s">
        <v>4</v>
      </c>
      <c r="K3" s="42" t="s">
        <v>76</v>
      </c>
      <c r="L3" s="42"/>
      <c r="M3" s="42"/>
      <c r="N3" t="s">
        <v>5</v>
      </c>
      <c r="O3" s="42" t="s">
        <v>76</v>
      </c>
      <c r="P3" s="42"/>
      <c r="Q3" s="42"/>
      <c r="R3" t="s">
        <v>6</v>
      </c>
      <c r="S3" s="42" t="s">
        <v>76</v>
      </c>
      <c r="T3" s="42"/>
      <c r="U3" s="42"/>
      <c r="V3" t="s">
        <v>7</v>
      </c>
      <c r="W3" s="42" t="s">
        <v>76</v>
      </c>
      <c r="X3" s="42"/>
      <c r="Y3" s="42"/>
      <c r="Z3" t="s">
        <v>8</v>
      </c>
      <c r="AA3" s="42" t="s">
        <v>76</v>
      </c>
      <c r="AB3" s="42"/>
      <c r="AC3" s="42"/>
    </row>
    <row r="4" spans="1:29" ht="15.75" x14ac:dyDescent="0.25">
      <c r="A4" s="43">
        <v>43832</v>
      </c>
      <c r="B4" s="44">
        <v>3.4090909090909092</v>
      </c>
      <c r="C4" s="45" t="b">
        <f>OR(B4&lt;E$7,B4&gt;E$8)</f>
        <v>0</v>
      </c>
      <c r="D4" s="42" t="s">
        <v>77</v>
      </c>
      <c r="E4" s="42">
        <f>_xlfn.QUARTILE.INC(B$4:B$426,1)</f>
        <v>-1.2048630012701869</v>
      </c>
      <c r="F4" s="46">
        <v>6.9364161849710939</v>
      </c>
      <c r="G4" s="45" t="b">
        <f>OR(F4&lt;I$7,F4&gt;I$8)</f>
        <v>1</v>
      </c>
      <c r="H4" s="42" t="s">
        <v>77</v>
      </c>
      <c r="I4" s="42">
        <f>_xlfn.QUARTILE.INC(F$4:F$426,1)</f>
        <v>-1.6129032258064602</v>
      </c>
      <c r="J4" s="46">
        <v>-1.7821782178217793</v>
      </c>
      <c r="K4" s="45" t="b">
        <f>OR(J4&lt;M$7,J4&gt;M$8)</f>
        <v>0</v>
      </c>
      <c r="L4" s="42" t="s">
        <v>77</v>
      </c>
      <c r="M4" s="42">
        <f>_xlfn.QUARTILE.INC(J$4:J$426,1)</f>
        <v>-1.7467581998474462</v>
      </c>
      <c r="N4" s="44">
        <v>1.01</v>
      </c>
      <c r="O4" s="45" t="b">
        <f>OR(N4&lt;Q$7,N4&gt;Q$8)</f>
        <v>0</v>
      </c>
      <c r="P4" s="42" t="s">
        <v>77</v>
      </c>
      <c r="Q4" s="42">
        <f>_xlfn.QUARTILE.INC(N$4:N$426,1)</f>
        <v>-0.56999999999999995</v>
      </c>
      <c r="R4" s="44">
        <v>2.25</v>
      </c>
      <c r="S4" s="45" t="b">
        <f>OR(R4&lt;U$7,R4&gt;U$8)</f>
        <v>0</v>
      </c>
      <c r="T4" s="42" t="s">
        <v>77</v>
      </c>
      <c r="U4" s="42">
        <f>_xlfn.QUARTILE.INC(R$4:R$426,1)</f>
        <v>-0.73</v>
      </c>
      <c r="V4" s="44">
        <v>-0.24</v>
      </c>
      <c r="W4" s="45" t="b">
        <f>OR(V4&lt;Y$7,V4&gt;Y$8)</f>
        <v>0</v>
      </c>
      <c r="X4" s="42" t="s">
        <v>77</v>
      </c>
      <c r="Y4" s="42">
        <f>_xlfn.QUARTILE.INC(V$4:V$426,1)</f>
        <v>-1.3199999999999998</v>
      </c>
      <c r="Z4" s="5">
        <v>0.79</v>
      </c>
      <c r="AA4" s="45" t="b">
        <f>OR(Z4&lt;AC$7,Z4&gt;AC$8)</f>
        <v>0</v>
      </c>
      <c r="AB4" s="42" t="s">
        <v>77</v>
      </c>
      <c r="AC4" s="42">
        <f>_xlfn.QUARTILE.INC(Z$4:Z$426,1)</f>
        <v>-0.4</v>
      </c>
    </row>
    <row r="5" spans="1:29" ht="15.75" x14ac:dyDescent="0.25">
      <c r="A5" s="43">
        <v>43833</v>
      </c>
      <c r="B5" s="44">
        <v>2.197802197802198</v>
      </c>
      <c r="C5" s="45" t="b">
        <f>OR(B5&lt;E$7,B5&gt;E$8)</f>
        <v>0</v>
      </c>
      <c r="D5" s="42" t="s">
        <v>78</v>
      </c>
      <c r="E5" s="42">
        <f>_xlfn.QUARTILE.INC(B$4:B$426,3)</f>
        <v>1.1697506584122859</v>
      </c>
      <c r="F5" s="46">
        <v>-0.54054054054054823</v>
      </c>
      <c r="G5" s="45" t="b">
        <f>OR(F5&lt;I$7,F5&gt;I$8)</f>
        <v>0</v>
      </c>
      <c r="H5" s="42" t="s">
        <v>78</v>
      </c>
      <c r="I5" s="42">
        <f>_xlfn.QUARTILE.INC(F$4:F$426,3)</f>
        <v>1.5873015873015959</v>
      </c>
      <c r="J5" s="46">
        <v>1.8145161290322551</v>
      </c>
      <c r="K5" s="45" t="b">
        <f>OR(J5&lt;M$7,J5&gt;M$8)</f>
        <v>0</v>
      </c>
      <c r="L5" s="42" t="s">
        <v>78</v>
      </c>
      <c r="M5" s="42">
        <f>_xlfn.QUARTILE.INC(J$4:J$426,3)</f>
        <v>1.8163489736070333</v>
      </c>
      <c r="N5" s="44">
        <v>-0.05</v>
      </c>
      <c r="O5" s="45" t="b">
        <f>OR(N5&lt;Q$7,N5&gt;Q$8)</f>
        <v>0</v>
      </c>
      <c r="P5" s="42" t="s">
        <v>78</v>
      </c>
      <c r="Q5" s="42">
        <f>_xlfn.QUARTILE.INC(N$4:N$426,3)</f>
        <v>0.73</v>
      </c>
      <c r="R5" s="44">
        <v>0.91</v>
      </c>
      <c r="S5" s="45" t="b">
        <f>OR(R5&lt;U$7,R5&gt;U$8)</f>
        <v>0</v>
      </c>
      <c r="T5" s="42" t="s">
        <v>78</v>
      </c>
      <c r="U5" s="42">
        <f>_xlfn.QUARTILE.INC(R$4:R$426,3)</f>
        <v>0.88</v>
      </c>
      <c r="V5" s="44">
        <v>3.06</v>
      </c>
      <c r="W5" s="45" t="b">
        <f>OR(V5&lt;Y$7,V5&gt;Y$8)</f>
        <v>0</v>
      </c>
      <c r="X5" s="42" t="s">
        <v>78</v>
      </c>
      <c r="Y5" s="42">
        <f>_xlfn.QUARTILE.INC(V$4:V$426,3)</f>
        <v>1.6950000000000001</v>
      </c>
      <c r="Z5" s="9">
        <v>1.48</v>
      </c>
      <c r="AA5" s="45" t="b">
        <f>OR(Z5&lt;AC$7,Z5&gt;AC$8)</f>
        <v>0</v>
      </c>
      <c r="AB5" s="42" t="s">
        <v>78</v>
      </c>
      <c r="AC5" s="42">
        <f>_xlfn.QUARTILE.INC(Z$4:Z$426,3)</f>
        <v>0.6</v>
      </c>
    </row>
    <row r="6" spans="1:29" ht="15.75" x14ac:dyDescent="0.25">
      <c r="A6" s="43">
        <v>43836</v>
      </c>
      <c r="B6" s="44">
        <v>1.075268817204301</v>
      </c>
      <c r="C6" s="45" t="b">
        <f>OR(B6&lt;E$7,B6&gt;E$8)</f>
        <v>0</v>
      </c>
      <c r="D6" s="42" t="s">
        <v>79</v>
      </c>
      <c r="E6" s="42">
        <f>E5-E4</f>
        <v>2.3746136596824727</v>
      </c>
      <c r="F6" s="46">
        <v>-3.26086956521738</v>
      </c>
      <c r="G6" s="45" t="b">
        <f>OR(F6&lt;I$7,F6&gt;I$8)</f>
        <v>0</v>
      </c>
      <c r="H6" s="42" t="s">
        <v>79</v>
      </c>
      <c r="I6" s="42">
        <f>I5-I4</f>
        <v>3.2002048131080558</v>
      </c>
      <c r="J6" s="46">
        <v>-1.7821782178217793</v>
      </c>
      <c r="K6" s="45" t="b">
        <f>OR(J6&lt;M$7,J6&gt;M$8)</f>
        <v>0</v>
      </c>
      <c r="L6" s="42" t="s">
        <v>79</v>
      </c>
      <c r="M6" s="42">
        <f>M5-M4</f>
        <v>3.5631071734544797</v>
      </c>
      <c r="N6" s="44">
        <v>-1.66</v>
      </c>
      <c r="O6" s="45" t="b">
        <f>OR(N6&lt;Q$7,N6&gt;Q$8)</f>
        <v>0</v>
      </c>
      <c r="P6" s="42" t="s">
        <v>79</v>
      </c>
      <c r="Q6" s="42">
        <f>Q5-Q4</f>
        <v>1.2999999999999998</v>
      </c>
      <c r="R6" s="44">
        <v>-0.08</v>
      </c>
      <c r="S6" s="45" t="b">
        <f>OR(R6&lt;U$7,R6&gt;U$8)</f>
        <v>0</v>
      </c>
      <c r="T6" s="42" t="s">
        <v>79</v>
      </c>
      <c r="U6" s="42">
        <f>U5-U4</f>
        <v>1.6099999999999999</v>
      </c>
      <c r="V6" s="44">
        <v>0.35000000000000003</v>
      </c>
      <c r="W6" s="45" t="b">
        <f>OR(V6&lt;Y$7,V6&gt;Y$8)</f>
        <v>0</v>
      </c>
      <c r="X6" s="42" t="s">
        <v>79</v>
      </c>
      <c r="Y6" s="42">
        <f>Y5-Y4</f>
        <v>3.0149999999999997</v>
      </c>
      <c r="Z6" s="9">
        <v>0.92999999999999994</v>
      </c>
      <c r="AA6" s="45" t="b">
        <f>OR(Z6&lt;AC$7,Z6&gt;AC$8)</f>
        <v>0</v>
      </c>
      <c r="AB6" s="42" t="s">
        <v>79</v>
      </c>
      <c r="AC6" s="42">
        <f>AC5-AC4</f>
        <v>1</v>
      </c>
    </row>
    <row r="7" spans="1:29" ht="15.75" x14ac:dyDescent="0.25">
      <c r="A7" s="43">
        <v>43837</v>
      </c>
      <c r="B7" s="44">
        <v>0.53191489361702127</v>
      </c>
      <c r="C7" s="45" t="b">
        <f>OR(B7&lt;E$7,B7&gt;E$8)</f>
        <v>0</v>
      </c>
      <c r="D7" s="42" t="s">
        <v>80</v>
      </c>
      <c r="E7" s="42">
        <f>E4-1.5*E6</f>
        <v>-4.7667834907938964</v>
      </c>
      <c r="F7" s="46">
        <v>3.9325842696629172</v>
      </c>
      <c r="G7" s="45" t="b">
        <f>OR(F7&lt;I$7,F7&gt;I$8)</f>
        <v>0</v>
      </c>
      <c r="H7" s="42" t="s">
        <v>80</v>
      </c>
      <c r="I7" s="42">
        <f>I4-1.5*I6</f>
        <v>-6.4132104454685441</v>
      </c>
      <c r="J7" s="46">
        <v>0.80645161290322653</v>
      </c>
      <c r="K7" s="45" t="b">
        <f>OR(J7&lt;M$7,J7&gt;M$8)</f>
        <v>0</v>
      </c>
      <c r="L7" s="42" t="s">
        <v>80</v>
      </c>
      <c r="M7" s="42">
        <f>M4-1.5*M6</f>
        <v>-7.0914189600291655</v>
      </c>
      <c r="N7" s="44">
        <v>1.07</v>
      </c>
      <c r="O7" s="45" t="b">
        <f>OR(N7&lt;Q$7,N7&gt;Q$8)</f>
        <v>0</v>
      </c>
      <c r="P7" s="42" t="s">
        <v>80</v>
      </c>
      <c r="Q7" s="42">
        <f>Q4-1.5*Q6</f>
        <v>-2.5199999999999996</v>
      </c>
      <c r="R7" s="44">
        <v>0.63</v>
      </c>
      <c r="S7" s="45" t="b">
        <f>OR(R7&lt;U$7,R7&gt;U$8)</f>
        <v>0</v>
      </c>
      <c r="T7" s="42" t="s">
        <v>80</v>
      </c>
      <c r="U7" s="42">
        <f>U4-1.5*U6</f>
        <v>-3.145</v>
      </c>
      <c r="V7" s="44">
        <v>-0.89999999999999991</v>
      </c>
      <c r="W7" s="45" t="b">
        <f>OR(V7&lt;Y$7,V7&gt;Y$8)</f>
        <v>0</v>
      </c>
      <c r="X7" s="42" t="s">
        <v>80</v>
      </c>
      <c r="Y7" s="42">
        <f>Y4-1.5*Y6</f>
        <v>-5.8424999999999994</v>
      </c>
      <c r="Z7" s="9">
        <v>0.51</v>
      </c>
      <c r="AA7" s="45" t="b">
        <f>OR(Z7&lt;AC$7,Z7&gt;AC$8)</f>
        <v>0</v>
      </c>
      <c r="AB7" s="42" t="s">
        <v>80</v>
      </c>
      <c r="AC7" s="42">
        <f>AC4-1.5*AC6</f>
        <v>-1.9</v>
      </c>
    </row>
    <row r="8" spans="1:29" ht="15.75" x14ac:dyDescent="0.25">
      <c r="A8" s="43">
        <v>43838</v>
      </c>
      <c r="B8" s="44">
        <v>-1.0582010582010581</v>
      </c>
      <c r="C8" s="45" t="b">
        <f>OR(B8&lt;E$7,B8&gt;E$8)</f>
        <v>0</v>
      </c>
      <c r="D8" s="42" t="s">
        <v>81</v>
      </c>
      <c r="E8" s="42">
        <f>E5+1.5*E6</f>
        <v>4.7316711479359954</v>
      </c>
      <c r="F8" s="46">
        <v>-4.3243243243243281</v>
      </c>
      <c r="G8" s="45" t="b">
        <f>OR(F8&lt;I$7,F8&gt;I$8)</f>
        <v>0</v>
      </c>
      <c r="H8" s="42" t="s">
        <v>81</v>
      </c>
      <c r="I8" s="42">
        <f>I5+1.5*I6</f>
        <v>6.3876088069636801</v>
      </c>
      <c r="J8" s="46">
        <v>-3.2000000000000028</v>
      </c>
      <c r="K8" s="45" t="b">
        <f>OR(J8&lt;M$7,J8&gt;M$8)</f>
        <v>0</v>
      </c>
      <c r="L8" s="42" t="s">
        <v>81</v>
      </c>
      <c r="M8" s="42">
        <f>M5+1.5*M6</f>
        <v>7.1610097337887524</v>
      </c>
      <c r="N8" s="44">
        <v>-1.64</v>
      </c>
      <c r="O8" s="45" t="b">
        <f>OR(N8&lt;Q$7,N8&gt;Q$8)</f>
        <v>0</v>
      </c>
      <c r="P8" s="42" t="s">
        <v>81</v>
      </c>
      <c r="Q8" s="42">
        <f>Q5+1.5*Q6</f>
        <v>2.6799999999999997</v>
      </c>
      <c r="R8" s="44">
        <v>-1.6</v>
      </c>
      <c r="S8" s="45" t="b">
        <f>OR(R8&lt;U$7,R8&gt;U$8)</f>
        <v>0</v>
      </c>
      <c r="T8" s="42" t="s">
        <v>81</v>
      </c>
      <c r="U8" s="42">
        <f>U5+1.5*U6</f>
        <v>3.2949999999999999</v>
      </c>
      <c r="V8" s="44">
        <v>-4.93</v>
      </c>
      <c r="W8" s="45" t="b">
        <f>OR(V8&lt;Y$7,V8&gt;Y$8)</f>
        <v>0</v>
      </c>
      <c r="X8" s="42" t="s">
        <v>81</v>
      </c>
      <c r="Y8" s="42">
        <f>Y5+1.5*Y6</f>
        <v>6.2174999999999994</v>
      </c>
      <c r="Z8" s="9">
        <v>-1.1499999999999999</v>
      </c>
      <c r="AA8" s="45" t="b">
        <f>OR(Z8&lt;AC$7,Z8&gt;AC$8)</f>
        <v>0</v>
      </c>
      <c r="AB8" s="42" t="s">
        <v>81</v>
      </c>
      <c r="AC8" s="42">
        <f>AC5+1.5*AC6</f>
        <v>2.1</v>
      </c>
    </row>
    <row r="9" spans="1:29" ht="15.75" x14ac:dyDescent="0.25">
      <c r="A9" s="43">
        <v>43839</v>
      </c>
      <c r="B9" s="44">
        <v>0.53475935828877008</v>
      </c>
      <c r="C9" s="45" t="b">
        <f t="shared" ref="C9:C72" si="0">OR(B9&lt;E$7,B9&gt;E$8)</f>
        <v>0</v>
      </c>
      <c r="F9" s="46">
        <v>1.6949152542372923</v>
      </c>
      <c r="G9" s="45" t="b">
        <f t="shared" ref="G9:G72" si="1">OR(F9&lt;I$7,F9&gt;I$8)</f>
        <v>0</v>
      </c>
      <c r="J9" s="46">
        <v>4.3388429752066111</v>
      </c>
      <c r="K9" s="45" t="b">
        <f t="shared" ref="K9:K72" si="2">OR(J9&lt;M$7,J9&gt;M$8)</f>
        <v>0</v>
      </c>
      <c r="N9" s="44">
        <v>1.31</v>
      </c>
      <c r="O9" s="45" t="b">
        <f t="shared" ref="O9:O72" si="3">OR(N9&lt;Q$7,N9&gt;Q$8)</f>
        <v>0</v>
      </c>
      <c r="R9" s="44">
        <v>1.3</v>
      </c>
      <c r="S9" s="45" t="b">
        <f t="shared" ref="S9:S72" si="4">OR(R9&lt;U$7,R9&gt;U$8)</f>
        <v>0</v>
      </c>
      <c r="V9" s="44">
        <v>-0.08</v>
      </c>
      <c r="W9" s="45" t="b">
        <f t="shared" ref="W9:W72" si="5">OR(V9&lt;Y$7,V9&gt;Y$8)</f>
        <v>0</v>
      </c>
      <c r="Z9" s="9">
        <v>-0.22</v>
      </c>
      <c r="AA9" s="45" t="b">
        <f t="shared" ref="AA9:AA72" si="6">OR(Z9&lt;AC$7,Z9&gt;AC$8)</f>
        <v>0</v>
      </c>
    </row>
    <row r="10" spans="1:29" ht="15.75" x14ac:dyDescent="0.25">
      <c r="A10" s="43">
        <v>43840</v>
      </c>
      <c r="B10" s="44">
        <v>-1.0638297872340425</v>
      </c>
      <c r="C10" s="45" t="b">
        <f t="shared" si="0"/>
        <v>0</v>
      </c>
      <c r="F10" s="46">
        <v>-3.333333333333341</v>
      </c>
      <c r="G10" s="45" t="b">
        <f t="shared" si="1"/>
        <v>0</v>
      </c>
      <c r="J10" s="46">
        <v>7.9207920792079278</v>
      </c>
      <c r="K10" s="45" t="b">
        <f t="shared" si="2"/>
        <v>1</v>
      </c>
      <c r="N10" s="44">
        <v>0.06</v>
      </c>
      <c r="O10" s="45" t="b">
        <f t="shared" si="3"/>
        <v>0</v>
      </c>
      <c r="R10" s="44">
        <v>7.0000000000000007E-2</v>
      </c>
      <c r="S10" s="45" t="b">
        <f t="shared" si="4"/>
        <v>0</v>
      </c>
      <c r="V10" s="44">
        <v>-0.86999999999999988</v>
      </c>
      <c r="W10" s="45" t="b">
        <f t="shared" si="5"/>
        <v>0</v>
      </c>
      <c r="Z10" s="9">
        <v>0.63</v>
      </c>
      <c r="AA10" s="45" t="b">
        <f t="shared" si="6"/>
        <v>0</v>
      </c>
    </row>
    <row r="11" spans="1:29" ht="15.75" x14ac:dyDescent="0.25">
      <c r="A11" s="43">
        <v>43843</v>
      </c>
      <c r="B11" s="44">
        <v>0</v>
      </c>
      <c r="C11" s="45" t="b">
        <f t="shared" si="0"/>
        <v>0</v>
      </c>
      <c r="F11" s="46">
        <v>-4.5977011494252711</v>
      </c>
      <c r="G11" s="45" t="b">
        <f t="shared" si="1"/>
        <v>0</v>
      </c>
      <c r="J11" s="46">
        <v>3.6697247706422051</v>
      </c>
      <c r="K11" s="45" t="b">
        <f t="shared" si="2"/>
        <v>0</v>
      </c>
      <c r="N11" s="44">
        <v>0.35</v>
      </c>
      <c r="O11" s="45" t="b">
        <f t="shared" si="3"/>
        <v>0</v>
      </c>
      <c r="R11" s="44">
        <v>1.24</v>
      </c>
      <c r="S11" s="45" t="b">
        <f t="shared" si="4"/>
        <v>0</v>
      </c>
      <c r="V11" s="44">
        <v>-1.63</v>
      </c>
      <c r="W11" s="45" t="b">
        <f t="shared" si="5"/>
        <v>0</v>
      </c>
      <c r="Z11" s="9">
        <v>-0.89999999999999991</v>
      </c>
      <c r="AA11" s="45" t="b">
        <f t="shared" si="6"/>
        <v>0</v>
      </c>
    </row>
    <row r="12" spans="1:29" ht="15.75" x14ac:dyDescent="0.25">
      <c r="A12" s="43">
        <v>43844</v>
      </c>
      <c r="B12" s="44">
        <v>-1.075268817204301</v>
      </c>
      <c r="C12" s="45" t="b">
        <f t="shared" si="0"/>
        <v>0</v>
      </c>
      <c r="F12" s="46">
        <v>-4.2168674698795243</v>
      </c>
      <c r="G12" s="45" t="b">
        <f t="shared" si="1"/>
        <v>0</v>
      </c>
      <c r="J12" s="46">
        <v>-1.7699115044247882</v>
      </c>
      <c r="K12" s="45" t="b">
        <f t="shared" si="2"/>
        <v>0</v>
      </c>
      <c r="N12" s="44">
        <v>0.05</v>
      </c>
      <c r="O12" s="45" t="b">
        <f t="shared" si="3"/>
        <v>0</v>
      </c>
      <c r="R12" s="44">
        <v>0.03</v>
      </c>
      <c r="S12" s="45" t="b">
        <f t="shared" si="4"/>
        <v>0</v>
      </c>
      <c r="V12" s="44">
        <v>0.26</v>
      </c>
      <c r="W12" s="45" t="b">
        <f t="shared" si="5"/>
        <v>0</v>
      </c>
      <c r="Z12" s="9">
        <v>-0.12</v>
      </c>
      <c r="AA12" s="45" t="b">
        <f t="shared" si="6"/>
        <v>0</v>
      </c>
    </row>
    <row r="13" spans="1:29" ht="15.75" x14ac:dyDescent="0.25">
      <c r="A13" s="43">
        <v>43845</v>
      </c>
      <c r="B13" s="44">
        <v>-1.0869565217391304</v>
      </c>
      <c r="C13" s="45" t="b">
        <f t="shared" si="0"/>
        <v>0</v>
      </c>
      <c r="F13" s="46">
        <v>-1.8867924528301931</v>
      </c>
      <c r="G13" s="45" t="b">
        <f t="shared" si="1"/>
        <v>0</v>
      </c>
      <c r="J13" s="46">
        <v>0.90090090090089769</v>
      </c>
      <c r="K13" s="45" t="b">
        <f t="shared" si="2"/>
        <v>0</v>
      </c>
      <c r="N13" s="44">
        <v>-0.37</v>
      </c>
      <c r="O13" s="45" t="b">
        <f t="shared" si="3"/>
        <v>0</v>
      </c>
      <c r="R13" s="44">
        <v>-1.4</v>
      </c>
      <c r="S13" s="45" t="b">
        <f t="shared" si="4"/>
        <v>0</v>
      </c>
      <c r="V13" s="44">
        <v>-0.72</v>
      </c>
      <c r="W13" s="45" t="b">
        <f t="shared" si="5"/>
        <v>0</v>
      </c>
      <c r="Z13" s="9">
        <v>0.63</v>
      </c>
      <c r="AA13" s="45" t="b">
        <f t="shared" si="6"/>
        <v>0</v>
      </c>
    </row>
    <row r="14" spans="1:29" ht="15.75" x14ac:dyDescent="0.25">
      <c r="A14" s="43">
        <v>43846</v>
      </c>
      <c r="B14" s="44">
        <v>1.098901098901099</v>
      </c>
      <c r="C14" s="45" t="b">
        <f t="shared" si="0"/>
        <v>0</v>
      </c>
      <c r="F14" s="46">
        <v>-3.846153846153844</v>
      </c>
      <c r="G14" s="45" t="b">
        <f t="shared" si="1"/>
        <v>0</v>
      </c>
      <c r="J14" s="46">
        <v>0.89285714285715556</v>
      </c>
      <c r="K14" s="45" t="b">
        <f t="shared" si="2"/>
        <v>0</v>
      </c>
      <c r="N14" s="44">
        <v>0.94</v>
      </c>
      <c r="O14" s="45" t="b">
        <f t="shared" si="3"/>
        <v>0</v>
      </c>
      <c r="R14" s="44">
        <v>1.32</v>
      </c>
      <c r="S14" s="45" t="b">
        <f t="shared" si="4"/>
        <v>0</v>
      </c>
      <c r="V14" s="44">
        <v>1.23</v>
      </c>
      <c r="W14" s="45" t="b">
        <f t="shared" si="5"/>
        <v>0</v>
      </c>
      <c r="Z14" s="9">
        <v>-0.22</v>
      </c>
      <c r="AA14" s="45" t="b">
        <f t="shared" si="6"/>
        <v>0</v>
      </c>
    </row>
    <row r="15" spans="1:29" ht="15.75" x14ac:dyDescent="0.25">
      <c r="A15" s="43">
        <v>43847</v>
      </c>
      <c r="B15" s="44">
        <v>0</v>
      </c>
      <c r="C15" s="45" t="b">
        <f t="shared" si="0"/>
        <v>0</v>
      </c>
      <c r="F15" s="46">
        <v>1.3333333333333286</v>
      </c>
      <c r="G15" s="45" t="b">
        <f t="shared" si="1"/>
        <v>0</v>
      </c>
      <c r="J15" s="46">
        <v>1.7699115044247724</v>
      </c>
      <c r="K15" s="45" t="b">
        <f t="shared" si="2"/>
        <v>0</v>
      </c>
      <c r="N15" s="44">
        <v>0.28999999999999998</v>
      </c>
      <c r="O15" s="45" t="b">
        <f t="shared" si="3"/>
        <v>0</v>
      </c>
      <c r="R15" s="44">
        <v>-0.37</v>
      </c>
      <c r="S15" s="45" t="b">
        <f t="shared" si="4"/>
        <v>0</v>
      </c>
      <c r="V15" s="44">
        <v>0.03</v>
      </c>
      <c r="W15" s="45" t="b">
        <f t="shared" si="5"/>
        <v>0</v>
      </c>
      <c r="Z15" s="9">
        <v>0.24</v>
      </c>
      <c r="AA15" s="45" t="b">
        <f t="shared" si="6"/>
        <v>0</v>
      </c>
    </row>
    <row r="16" spans="1:29" ht="15.75" x14ac:dyDescent="0.25">
      <c r="A16" s="43">
        <v>43850</v>
      </c>
      <c r="B16" s="44">
        <v>0.54347826086956519</v>
      </c>
      <c r="C16" s="45" t="b">
        <f t="shared" si="0"/>
        <v>0</v>
      </c>
      <c r="F16" s="46">
        <v>-3.2894736842105265</v>
      </c>
      <c r="G16" s="45" t="b">
        <f t="shared" si="1"/>
        <v>0</v>
      </c>
      <c r="J16" s="46">
        <v>-3.4782608695652204</v>
      </c>
      <c r="K16" s="45" t="b">
        <f t="shared" si="2"/>
        <v>0</v>
      </c>
      <c r="N16" s="44">
        <v>-0.71</v>
      </c>
      <c r="O16" s="45" t="b">
        <f t="shared" si="3"/>
        <v>0</v>
      </c>
      <c r="R16" s="44">
        <v>0.39</v>
      </c>
      <c r="S16" s="45" t="b">
        <f t="shared" si="4"/>
        <v>0</v>
      </c>
      <c r="V16" s="44">
        <v>-0.91</v>
      </c>
      <c r="W16" s="45" t="b">
        <f t="shared" si="5"/>
        <v>0</v>
      </c>
      <c r="Z16" s="9">
        <v>0.32</v>
      </c>
      <c r="AA16" s="45" t="b">
        <f t="shared" si="6"/>
        <v>0</v>
      </c>
    </row>
    <row r="17" spans="1:27" ht="15.75" x14ac:dyDescent="0.25">
      <c r="A17" s="43">
        <v>43851</v>
      </c>
      <c r="B17" s="44">
        <v>0.54054054054054057</v>
      </c>
      <c r="C17" s="45" t="b">
        <f t="shared" si="0"/>
        <v>0</v>
      </c>
      <c r="F17" s="46">
        <v>-1.3605442176870701</v>
      </c>
      <c r="G17" s="45" t="b">
        <f t="shared" si="1"/>
        <v>0</v>
      </c>
      <c r="J17" s="46">
        <v>-4.5045045045045047</v>
      </c>
      <c r="K17" s="45" t="b">
        <f t="shared" si="2"/>
        <v>0</v>
      </c>
      <c r="N17" s="44">
        <v>-0.89</v>
      </c>
      <c r="O17" s="45" t="b">
        <f t="shared" si="3"/>
        <v>0</v>
      </c>
      <c r="R17" s="44">
        <v>-0.28999999999999998</v>
      </c>
      <c r="S17" s="45" t="b">
        <f t="shared" si="4"/>
        <v>0</v>
      </c>
      <c r="V17" s="44">
        <v>-0.66</v>
      </c>
      <c r="W17" s="45" t="b">
        <f t="shared" si="5"/>
        <v>0</v>
      </c>
      <c r="Z17" s="9">
        <v>-0.22999999999999998</v>
      </c>
      <c r="AA17" s="45" t="b">
        <f t="shared" si="6"/>
        <v>0</v>
      </c>
    </row>
    <row r="18" spans="1:27" ht="15.75" x14ac:dyDescent="0.25">
      <c r="A18" s="43">
        <v>43852</v>
      </c>
      <c r="B18" s="44">
        <v>-0.5376344086021505</v>
      </c>
      <c r="C18" s="45" t="b">
        <f t="shared" si="0"/>
        <v>0</v>
      </c>
      <c r="F18" s="46">
        <v>-4.1379310344827562</v>
      </c>
      <c r="G18" s="45" t="b">
        <f t="shared" si="1"/>
        <v>0</v>
      </c>
      <c r="J18" s="46">
        <v>0.94339622641509102</v>
      </c>
      <c r="K18" s="45" t="b">
        <f t="shared" si="2"/>
        <v>0</v>
      </c>
      <c r="N18" s="44">
        <v>-0.02</v>
      </c>
      <c r="O18" s="45" t="b">
        <f t="shared" si="3"/>
        <v>0</v>
      </c>
      <c r="R18" s="44">
        <v>-0.21</v>
      </c>
      <c r="S18" s="45" t="b">
        <f t="shared" si="4"/>
        <v>0</v>
      </c>
      <c r="V18" s="44">
        <v>-2.74</v>
      </c>
      <c r="W18" s="45" t="b">
        <f t="shared" si="5"/>
        <v>0</v>
      </c>
      <c r="Z18" s="9">
        <v>0.06</v>
      </c>
      <c r="AA18" s="45" t="b">
        <f t="shared" si="6"/>
        <v>0</v>
      </c>
    </row>
    <row r="19" spans="1:27" ht="15.75" x14ac:dyDescent="0.25">
      <c r="A19" s="43">
        <v>43853</v>
      </c>
      <c r="B19" s="44">
        <v>-1.0810810810810811</v>
      </c>
      <c r="C19" s="45" t="b">
        <f t="shared" si="0"/>
        <v>0</v>
      </c>
      <c r="F19" s="46">
        <v>-2.8776978417266212</v>
      </c>
      <c r="G19" s="45" t="b">
        <f t="shared" si="1"/>
        <v>0</v>
      </c>
      <c r="J19" s="46">
        <v>-3.7383177570093329</v>
      </c>
      <c r="K19" s="45" t="b">
        <f t="shared" si="2"/>
        <v>0</v>
      </c>
      <c r="N19" s="44">
        <v>-0.06</v>
      </c>
      <c r="O19" s="45" t="b">
        <f t="shared" si="3"/>
        <v>0</v>
      </c>
      <c r="R19" s="44">
        <v>-0.71</v>
      </c>
      <c r="S19" s="45" t="b">
        <f t="shared" si="4"/>
        <v>0</v>
      </c>
      <c r="V19" s="44">
        <v>-2.0299999999999998</v>
      </c>
      <c r="W19" s="45" t="b">
        <f t="shared" si="5"/>
        <v>0</v>
      </c>
      <c r="Z19" s="9">
        <v>0.27999999999999997</v>
      </c>
      <c r="AA19" s="45" t="b">
        <f t="shared" si="6"/>
        <v>0</v>
      </c>
    </row>
    <row r="20" spans="1:27" ht="15.75" x14ac:dyDescent="0.25">
      <c r="A20" s="43">
        <v>43854</v>
      </c>
      <c r="B20" s="44">
        <v>-1.0928961748633881</v>
      </c>
      <c r="C20" s="45" t="b">
        <f t="shared" si="0"/>
        <v>0</v>
      </c>
      <c r="F20" s="46">
        <v>-1.4814814814814763</v>
      </c>
      <c r="G20" s="45" t="b">
        <f t="shared" si="1"/>
        <v>0</v>
      </c>
      <c r="J20" s="46">
        <v>0.97087378640776345</v>
      </c>
      <c r="K20" s="45" t="b">
        <f t="shared" si="2"/>
        <v>0</v>
      </c>
      <c r="N20" s="44">
        <v>-0.26</v>
      </c>
      <c r="O20" s="45" t="b">
        <f t="shared" si="3"/>
        <v>0</v>
      </c>
      <c r="R20" s="44">
        <v>-1.06</v>
      </c>
      <c r="S20" s="45" t="b">
        <f t="shared" si="4"/>
        <v>0</v>
      </c>
      <c r="V20" s="44">
        <v>-2.52</v>
      </c>
      <c r="W20" s="45" t="b">
        <f t="shared" si="5"/>
        <v>0</v>
      </c>
      <c r="Z20" s="9">
        <v>0.47000000000000003</v>
      </c>
      <c r="AA20" s="45" t="b">
        <f t="shared" si="6"/>
        <v>0</v>
      </c>
    </row>
    <row r="21" spans="1:27" ht="15.75" x14ac:dyDescent="0.25">
      <c r="A21" s="43">
        <v>43857</v>
      </c>
      <c r="B21" s="44">
        <v>-3.867403314917127</v>
      </c>
      <c r="C21" s="45" t="b">
        <f t="shared" si="0"/>
        <v>0</v>
      </c>
      <c r="F21" s="46">
        <v>-7.518796992481203</v>
      </c>
      <c r="G21" s="45" t="b">
        <f t="shared" si="1"/>
        <v>1</v>
      </c>
      <c r="J21" s="46">
        <v>-1.9230769230769333</v>
      </c>
      <c r="K21" s="45" t="b">
        <f t="shared" si="2"/>
        <v>0</v>
      </c>
      <c r="N21" s="44">
        <v>-2.89</v>
      </c>
      <c r="O21" s="45" t="b">
        <f t="shared" si="3"/>
        <v>1</v>
      </c>
      <c r="R21" s="44">
        <v>-3.37</v>
      </c>
      <c r="S21" s="45" t="b">
        <f t="shared" si="4"/>
        <v>1</v>
      </c>
      <c r="V21" s="44">
        <v>-1.94</v>
      </c>
      <c r="W21" s="45" t="b">
        <f t="shared" si="5"/>
        <v>0</v>
      </c>
      <c r="Z21" s="9">
        <v>0.72</v>
      </c>
      <c r="AA21" s="45" t="b">
        <f t="shared" si="6"/>
        <v>0</v>
      </c>
    </row>
    <row r="22" spans="1:27" ht="15.75" x14ac:dyDescent="0.25">
      <c r="A22" s="43">
        <v>43858</v>
      </c>
      <c r="B22" s="44">
        <v>0.57471264367816088</v>
      </c>
      <c r="C22" s="45" t="b">
        <f t="shared" si="0"/>
        <v>0</v>
      </c>
      <c r="F22" s="46">
        <v>4.0650406504065035</v>
      </c>
      <c r="G22" s="45" t="b">
        <f t="shared" si="1"/>
        <v>0</v>
      </c>
      <c r="J22" s="46">
        <v>-0.98039215686274173</v>
      </c>
      <c r="K22" s="45" t="b">
        <f t="shared" si="2"/>
        <v>0</v>
      </c>
      <c r="N22" s="44">
        <v>-0.71</v>
      </c>
      <c r="O22" s="45" t="b">
        <f t="shared" si="3"/>
        <v>0</v>
      </c>
      <c r="R22" s="44">
        <v>-0.44</v>
      </c>
      <c r="S22" s="45" t="b">
        <f t="shared" si="4"/>
        <v>0</v>
      </c>
      <c r="V22" s="44">
        <v>0.64</v>
      </c>
      <c r="W22" s="45" t="b">
        <f t="shared" si="5"/>
        <v>0</v>
      </c>
      <c r="Z22" s="9">
        <v>-1</v>
      </c>
      <c r="AA22" s="45" t="b">
        <f t="shared" si="6"/>
        <v>0</v>
      </c>
    </row>
    <row r="23" spans="1:27" ht="15.75" x14ac:dyDescent="0.25">
      <c r="A23" s="43">
        <v>43859</v>
      </c>
      <c r="B23" s="44">
        <v>-0.5714285714285714</v>
      </c>
      <c r="C23" s="45" t="b">
        <f t="shared" si="0"/>
        <v>0</v>
      </c>
      <c r="F23" s="46">
        <v>5.4687499999999938</v>
      </c>
      <c r="G23" s="45" t="b">
        <f t="shared" si="1"/>
        <v>0</v>
      </c>
      <c r="J23" s="46">
        <v>1.9801980198019908</v>
      </c>
      <c r="K23" s="45" t="b">
        <f t="shared" si="2"/>
        <v>0</v>
      </c>
      <c r="N23" s="44">
        <v>0.75</v>
      </c>
      <c r="O23" s="45" t="b">
        <f t="shared" si="3"/>
        <v>0</v>
      </c>
      <c r="R23" s="44">
        <v>1.07</v>
      </c>
      <c r="S23" s="45" t="b">
        <f t="shared" si="4"/>
        <v>0</v>
      </c>
      <c r="V23" s="44">
        <v>-0.27999999999999997</v>
      </c>
      <c r="W23" s="45" t="b">
        <f t="shared" si="5"/>
        <v>0</v>
      </c>
      <c r="Z23" s="9">
        <v>0.69</v>
      </c>
      <c r="AA23" s="45" t="b">
        <f t="shared" si="6"/>
        <v>0</v>
      </c>
    </row>
    <row r="24" spans="1:27" ht="15.75" x14ac:dyDescent="0.25">
      <c r="A24" s="43">
        <v>43860</v>
      </c>
      <c r="B24" s="44">
        <v>0</v>
      </c>
      <c r="C24" s="45" t="b">
        <f t="shared" si="0"/>
        <v>0</v>
      </c>
      <c r="F24" s="46">
        <v>-0.74074074074073815</v>
      </c>
      <c r="G24" s="45" t="b">
        <f t="shared" si="1"/>
        <v>0</v>
      </c>
      <c r="J24" s="46">
        <v>-0.97087378640778077</v>
      </c>
      <c r="K24" s="45" t="b">
        <f t="shared" si="2"/>
        <v>0</v>
      </c>
      <c r="N24" s="44">
        <v>-0.04</v>
      </c>
      <c r="O24" s="45" t="b">
        <f t="shared" si="3"/>
        <v>0</v>
      </c>
      <c r="R24" s="44">
        <v>-0.3</v>
      </c>
      <c r="S24" s="45" t="b">
        <f t="shared" si="4"/>
        <v>0</v>
      </c>
      <c r="V24" s="44">
        <v>-2.23</v>
      </c>
      <c r="W24" s="45" t="b">
        <f t="shared" si="5"/>
        <v>0</v>
      </c>
      <c r="Z24" s="9">
        <v>-0.18</v>
      </c>
      <c r="AA24" s="45" t="b">
        <f t="shared" si="6"/>
        <v>0</v>
      </c>
    </row>
    <row r="25" spans="1:27" ht="15.75" x14ac:dyDescent="0.25">
      <c r="A25" s="43">
        <v>43861</v>
      </c>
      <c r="B25" s="44">
        <v>-0.57471264367816088</v>
      </c>
      <c r="C25" s="45" t="b">
        <f t="shared" si="0"/>
        <v>0</v>
      </c>
      <c r="F25" s="46">
        <v>0.74626865671641529</v>
      </c>
      <c r="G25" s="45" t="b">
        <f t="shared" si="1"/>
        <v>0</v>
      </c>
      <c r="J25" s="46">
        <v>-2.3529411764705732</v>
      </c>
      <c r="K25" s="45" t="b">
        <f t="shared" si="2"/>
        <v>0</v>
      </c>
      <c r="N25" s="44">
        <v>-0.65</v>
      </c>
      <c r="O25" s="45" t="b">
        <f t="shared" si="3"/>
        <v>0</v>
      </c>
      <c r="R25" s="44">
        <v>-1.42</v>
      </c>
      <c r="S25" s="45" t="b">
        <f t="shared" si="4"/>
        <v>0</v>
      </c>
      <c r="V25" s="44">
        <v>-1.1100000000000001</v>
      </c>
      <c r="W25" s="45" t="b">
        <f t="shared" si="5"/>
        <v>0</v>
      </c>
      <c r="Z25" s="9">
        <v>1.01</v>
      </c>
      <c r="AA25" s="45" t="b">
        <f t="shared" si="6"/>
        <v>0</v>
      </c>
    </row>
    <row r="26" spans="1:27" ht="15.75" x14ac:dyDescent="0.25">
      <c r="A26" s="43">
        <v>43864</v>
      </c>
      <c r="B26" s="44">
        <v>-1.1560693641618498</v>
      </c>
      <c r="C26" s="45" t="b">
        <f t="shared" si="0"/>
        <v>0</v>
      </c>
      <c r="F26" s="46">
        <v>-1.4814814814814763</v>
      </c>
      <c r="G26" s="45" t="b">
        <f t="shared" si="1"/>
        <v>0</v>
      </c>
      <c r="J26" s="46">
        <v>-2.0080321285140665</v>
      </c>
      <c r="K26" s="45" t="b">
        <f t="shared" si="2"/>
        <v>0</v>
      </c>
      <c r="N26" s="44">
        <v>-1.19</v>
      </c>
      <c r="O26" s="45" t="b">
        <f t="shared" si="3"/>
        <v>0</v>
      </c>
      <c r="R26" s="44">
        <v>-0.86</v>
      </c>
      <c r="S26" s="45" t="b">
        <f t="shared" si="4"/>
        <v>0</v>
      </c>
      <c r="V26" s="44">
        <v>-2.81</v>
      </c>
      <c r="W26" s="45" t="b">
        <f t="shared" si="5"/>
        <v>0</v>
      </c>
      <c r="Z26" s="9">
        <v>-0.86999999999999988</v>
      </c>
      <c r="AA26" s="45" t="b">
        <f t="shared" si="6"/>
        <v>0</v>
      </c>
    </row>
    <row r="27" spans="1:27" ht="15.75" x14ac:dyDescent="0.25">
      <c r="A27" s="43">
        <v>43865</v>
      </c>
      <c r="B27" s="44">
        <v>0.58479532163742687</v>
      </c>
      <c r="C27" s="45" t="b">
        <f t="shared" si="0"/>
        <v>0</v>
      </c>
      <c r="F27" s="46">
        <v>3.7593984962406015</v>
      </c>
      <c r="G27" s="45" t="b">
        <f t="shared" si="1"/>
        <v>0</v>
      </c>
      <c r="J27" s="46">
        <v>2.0491803278688634</v>
      </c>
      <c r="K27" s="45" t="b">
        <f t="shared" si="2"/>
        <v>0</v>
      </c>
      <c r="N27" s="44">
        <v>1.56</v>
      </c>
      <c r="O27" s="45" t="b">
        <f t="shared" si="3"/>
        <v>0</v>
      </c>
      <c r="R27" s="44">
        <v>1.37</v>
      </c>
      <c r="S27" s="45" t="b">
        <f t="shared" si="4"/>
        <v>0</v>
      </c>
      <c r="V27" s="44">
        <v>-1</v>
      </c>
      <c r="W27" s="45" t="b">
        <f t="shared" si="5"/>
        <v>0</v>
      </c>
      <c r="Z27" s="9">
        <v>-1.51</v>
      </c>
      <c r="AA27" s="45" t="b">
        <f t="shared" si="6"/>
        <v>0</v>
      </c>
    </row>
    <row r="28" spans="1:27" ht="15.75" x14ac:dyDescent="0.25">
      <c r="A28" s="43">
        <v>43866</v>
      </c>
      <c r="B28" s="44">
        <v>0.58139534883720934</v>
      </c>
      <c r="C28" s="45" t="b">
        <f t="shared" si="0"/>
        <v>0</v>
      </c>
      <c r="F28" s="46">
        <v>0</v>
      </c>
      <c r="G28" s="45" t="b">
        <f t="shared" si="1"/>
        <v>0</v>
      </c>
      <c r="J28" s="46">
        <v>3.4136546184738941</v>
      </c>
      <c r="K28" s="45" t="b">
        <f t="shared" si="2"/>
        <v>0</v>
      </c>
      <c r="N28" s="44">
        <v>0.97</v>
      </c>
      <c r="O28" s="45" t="b">
        <f t="shared" si="3"/>
        <v>0</v>
      </c>
      <c r="R28" s="44">
        <v>0.21</v>
      </c>
      <c r="S28" s="45" t="b">
        <f t="shared" si="4"/>
        <v>0</v>
      </c>
      <c r="V28" s="44">
        <v>2.2999999999999998</v>
      </c>
      <c r="W28" s="45" t="b">
        <f t="shared" si="5"/>
        <v>0</v>
      </c>
      <c r="Z28" s="9">
        <v>0.27</v>
      </c>
      <c r="AA28" s="45" t="b">
        <f t="shared" si="6"/>
        <v>0</v>
      </c>
    </row>
    <row r="29" spans="1:27" ht="15.75" x14ac:dyDescent="0.25">
      <c r="A29" s="43">
        <v>43867</v>
      </c>
      <c r="B29" s="44">
        <v>1.1560693641618498</v>
      </c>
      <c r="C29" s="45" t="b">
        <f t="shared" si="0"/>
        <v>0</v>
      </c>
      <c r="F29" s="46">
        <v>2.8985507246376705</v>
      </c>
      <c r="G29" s="45" t="b">
        <f t="shared" si="1"/>
        <v>0</v>
      </c>
      <c r="J29" s="46">
        <v>-1.9417475728155442</v>
      </c>
      <c r="K29" s="45" t="b">
        <f t="shared" si="2"/>
        <v>0</v>
      </c>
      <c r="N29" s="44">
        <v>0.11</v>
      </c>
      <c r="O29" s="45" t="b">
        <f t="shared" si="3"/>
        <v>0</v>
      </c>
      <c r="R29" s="44">
        <v>-0.55000000000000004</v>
      </c>
      <c r="S29" s="45" t="b">
        <f t="shared" si="4"/>
        <v>0</v>
      </c>
      <c r="V29" s="44">
        <v>0.38999999999999996</v>
      </c>
      <c r="W29" s="45" t="b">
        <f t="shared" si="5"/>
        <v>0</v>
      </c>
      <c r="Z29" s="9">
        <v>0.65</v>
      </c>
      <c r="AA29" s="45" t="b">
        <f t="shared" si="6"/>
        <v>0</v>
      </c>
    </row>
    <row r="30" spans="1:27" ht="15.75" x14ac:dyDescent="0.25">
      <c r="A30" s="43">
        <v>43868</v>
      </c>
      <c r="B30" s="44">
        <v>-0.5714285714285714</v>
      </c>
      <c r="C30" s="45" t="b">
        <f t="shared" si="0"/>
        <v>0</v>
      </c>
      <c r="F30" s="46">
        <v>3.5211267605633805</v>
      </c>
      <c r="G30" s="45" t="b">
        <f t="shared" si="1"/>
        <v>0</v>
      </c>
      <c r="J30" s="46">
        <v>0.99009900990098665</v>
      </c>
      <c r="K30" s="45" t="b">
        <f t="shared" si="2"/>
        <v>0</v>
      </c>
      <c r="N30" s="44">
        <v>-0.04</v>
      </c>
      <c r="O30" s="45" t="b">
        <f t="shared" si="3"/>
        <v>0</v>
      </c>
      <c r="R30" s="44">
        <v>0.14000000000000001</v>
      </c>
      <c r="S30" s="45" t="b">
        <f t="shared" si="4"/>
        <v>0</v>
      </c>
      <c r="V30" s="44">
        <v>-1.24</v>
      </c>
      <c r="W30" s="45" t="b">
        <f t="shared" si="5"/>
        <v>0</v>
      </c>
      <c r="Z30" s="9">
        <v>0.21</v>
      </c>
      <c r="AA30" s="45" t="b">
        <f t="shared" si="6"/>
        <v>0</v>
      </c>
    </row>
    <row r="31" spans="1:27" ht="15.75" x14ac:dyDescent="0.25">
      <c r="A31" s="43">
        <v>43872</v>
      </c>
      <c r="B31" s="44">
        <v>-1.1494252873563218</v>
      </c>
      <c r="C31" s="45" t="b">
        <f t="shared" si="0"/>
        <v>0</v>
      </c>
      <c r="F31" s="46">
        <v>-4.0816326530612219</v>
      </c>
      <c r="G31" s="45" t="b">
        <f t="shared" si="1"/>
        <v>0</v>
      </c>
      <c r="J31" s="46">
        <v>-1.9607843137254835</v>
      </c>
      <c r="K31" s="45" t="b">
        <f t="shared" si="2"/>
        <v>0</v>
      </c>
      <c r="N31" s="44">
        <v>-0.74</v>
      </c>
      <c r="O31" s="45" t="b">
        <f t="shared" si="3"/>
        <v>0</v>
      </c>
      <c r="R31" s="44">
        <v>-0.49</v>
      </c>
      <c r="S31" s="45" t="b">
        <f t="shared" si="4"/>
        <v>0</v>
      </c>
      <c r="V31" s="44">
        <v>0.75</v>
      </c>
      <c r="W31" s="45" t="b">
        <f t="shared" si="5"/>
        <v>0</v>
      </c>
      <c r="Z31" s="9">
        <v>-0.28999999999999998</v>
      </c>
      <c r="AA31" s="45" t="b">
        <f t="shared" si="6"/>
        <v>0</v>
      </c>
    </row>
    <row r="32" spans="1:27" ht="15.75" x14ac:dyDescent="0.25">
      <c r="A32" s="43">
        <v>43873</v>
      </c>
      <c r="B32" s="44">
        <v>0.58139534883720934</v>
      </c>
      <c r="C32" s="45" t="b">
        <f t="shared" si="0"/>
        <v>0</v>
      </c>
      <c r="F32" s="46">
        <v>4.9645390070922071</v>
      </c>
      <c r="G32" s="45" t="b">
        <f t="shared" si="1"/>
        <v>0</v>
      </c>
      <c r="J32" s="46">
        <v>5</v>
      </c>
      <c r="K32" s="45" t="b">
        <f t="shared" si="2"/>
        <v>0</v>
      </c>
      <c r="N32" s="44">
        <v>1.04</v>
      </c>
      <c r="O32" s="45" t="b">
        <f t="shared" si="3"/>
        <v>0</v>
      </c>
      <c r="R32" s="44">
        <v>1.25</v>
      </c>
      <c r="S32" s="45" t="b">
        <f t="shared" si="4"/>
        <v>0</v>
      </c>
      <c r="V32" s="44">
        <v>2.46</v>
      </c>
      <c r="W32" s="45" t="b">
        <f t="shared" si="5"/>
        <v>0</v>
      </c>
      <c r="Z32" s="9">
        <v>-0.13</v>
      </c>
      <c r="AA32" s="45" t="b">
        <f t="shared" si="6"/>
        <v>0</v>
      </c>
    </row>
    <row r="33" spans="1:27" ht="15.75" x14ac:dyDescent="0.25">
      <c r="A33" s="43">
        <v>43874</v>
      </c>
      <c r="B33" s="44">
        <v>-0.5780346820809249</v>
      </c>
      <c r="C33" s="45" t="b">
        <f t="shared" si="0"/>
        <v>0</v>
      </c>
      <c r="F33" s="46">
        <v>-1.3513513513513584</v>
      </c>
      <c r="G33" s="45" t="b">
        <f t="shared" si="1"/>
        <v>0</v>
      </c>
      <c r="J33" s="46">
        <v>1.904761904761898</v>
      </c>
      <c r="K33" s="45" t="b">
        <f t="shared" si="2"/>
        <v>0</v>
      </c>
      <c r="N33" s="44">
        <v>-0.46</v>
      </c>
      <c r="O33" s="45" t="b">
        <f t="shared" si="3"/>
        <v>0</v>
      </c>
      <c r="R33" s="44">
        <v>-1.03</v>
      </c>
      <c r="S33" s="45" t="b">
        <f t="shared" si="4"/>
        <v>0</v>
      </c>
      <c r="V33" s="44">
        <v>0.49</v>
      </c>
      <c r="W33" s="45" t="b">
        <f t="shared" si="5"/>
        <v>0</v>
      </c>
      <c r="Z33" s="9">
        <v>0.69</v>
      </c>
      <c r="AA33" s="45" t="b">
        <f t="shared" si="6"/>
        <v>0</v>
      </c>
    </row>
    <row r="34" spans="1:27" ht="15.75" x14ac:dyDescent="0.25">
      <c r="A34" s="43">
        <v>43875</v>
      </c>
      <c r="B34" s="44">
        <v>0</v>
      </c>
      <c r="C34" s="45" t="b">
        <f t="shared" si="0"/>
        <v>0</v>
      </c>
      <c r="F34" s="46">
        <v>0</v>
      </c>
      <c r="G34" s="45" t="b">
        <f t="shared" si="1"/>
        <v>0</v>
      </c>
      <c r="J34" s="46">
        <v>0</v>
      </c>
      <c r="K34" s="45" t="b">
        <f t="shared" si="2"/>
        <v>0</v>
      </c>
      <c r="N34" s="44">
        <v>-0.42</v>
      </c>
      <c r="O34" s="45" t="b">
        <f t="shared" si="3"/>
        <v>0</v>
      </c>
      <c r="R34" s="44">
        <v>-0.92</v>
      </c>
      <c r="S34" s="45" t="b">
        <f t="shared" si="4"/>
        <v>0</v>
      </c>
      <c r="V34" s="44">
        <v>1.23</v>
      </c>
      <c r="W34" s="45" t="b">
        <f t="shared" si="5"/>
        <v>0</v>
      </c>
      <c r="Z34" s="9">
        <v>0.52</v>
      </c>
      <c r="AA34" s="45" t="b">
        <f t="shared" si="6"/>
        <v>0</v>
      </c>
    </row>
    <row r="35" spans="1:27" ht="15.75" x14ac:dyDescent="0.25">
      <c r="A35" s="43">
        <v>43878</v>
      </c>
      <c r="B35" s="44">
        <v>0</v>
      </c>
      <c r="C35" s="45" t="b">
        <f t="shared" si="0"/>
        <v>0</v>
      </c>
      <c r="F35" s="46">
        <v>1.3698630136986374</v>
      </c>
      <c r="G35" s="45" t="b">
        <f t="shared" si="1"/>
        <v>0</v>
      </c>
      <c r="J35" s="46">
        <v>-0.93457943925233322</v>
      </c>
      <c r="K35" s="45" t="b">
        <f t="shared" si="2"/>
        <v>0</v>
      </c>
      <c r="N35" s="44">
        <v>0.06</v>
      </c>
      <c r="O35" s="45" t="b">
        <f t="shared" si="3"/>
        <v>0</v>
      </c>
      <c r="R35" s="44">
        <v>0.45</v>
      </c>
      <c r="S35" s="45" t="b">
        <f t="shared" si="4"/>
        <v>0</v>
      </c>
      <c r="V35" s="44">
        <v>-0.31</v>
      </c>
      <c r="W35" s="45" t="b">
        <f t="shared" si="5"/>
        <v>0</v>
      </c>
      <c r="Z35" s="9">
        <v>-0.22</v>
      </c>
      <c r="AA35" s="45" t="b">
        <f t="shared" si="6"/>
        <v>0</v>
      </c>
    </row>
    <row r="36" spans="1:27" ht="15.75" x14ac:dyDescent="0.25">
      <c r="A36" s="43">
        <v>43879</v>
      </c>
      <c r="B36" s="44">
        <v>-0.58139534883720934</v>
      </c>
      <c r="C36" s="45" t="b">
        <f t="shared" si="0"/>
        <v>0</v>
      </c>
      <c r="F36" s="46">
        <v>-4.7297297297297369</v>
      </c>
      <c r="G36" s="45" t="b">
        <f t="shared" si="1"/>
        <v>0</v>
      </c>
      <c r="J36" s="46">
        <v>3.773584905660381</v>
      </c>
      <c r="K36" s="45" t="b">
        <f t="shared" si="2"/>
        <v>0</v>
      </c>
      <c r="N36" s="44">
        <v>-0.89</v>
      </c>
      <c r="O36" s="45" t="b">
        <f t="shared" si="3"/>
        <v>0</v>
      </c>
      <c r="R36" s="44">
        <v>-0.67</v>
      </c>
      <c r="S36" s="45" t="b">
        <f t="shared" si="4"/>
        <v>0</v>
      </c>
      <c r="V36" s="44">
        <v>-0.28999999999999998</v>
      </c>
      <c r="W36" s="45" t="b">
        <f t="shared" si="5"/>
        <v>0</v>
      </c>
      <c r="Z36" s="9">
        <v>1.32</v>
      </c>
      <c r="AA36" s="45" t="b">
        <f t="shared" si="6"/>
        <v>0</v>
      </c>
    </row>
    <row r="37" spans="1:27" ht="15.75" x14ac:dyDescent="0.25">
      <c r="A37" s="43">
        <v>43880</v>
      </c>
      <c r="B37" s="44">
        <v>2.9239766081871346</v>
      </c>
      <c r="C37" s="45" t="b">
        <f t="shared" si="0"/>
        <v>0</v>
      </c>
      <c r="F37" s="46">
        <v>-0.70921985815602584</v>
      </c>
      <c r="G37" s="45" t="b">
        <f t="shared" si="1"/>
        <v>0</v>
      </c>
      <c r="J37" s="46">
        <v>-5.4545454545454515</v>
      </c>
      <c r="K37" s="45" t="b">
        <f t="shared" si="2"/>
        <v>0</v>
      </c>
      <c r="N37" s="44">
        <v>-0.54</v>
      </c>
      <c r="O37" s="45" t="b">
        <f t="shared" si="3"/>
        <v>0</v>
      </c>
      <c r="R37" s="44">
        <v>-0.36</v>
      </c>
      <c r="S37" s="45" t="b">
        <f t="shared" si="4"/>
        <v>0</v>
      </c>
      <c r="V37" s="44">
        <v>2.3800000000000003</v>
      </c>
      <c r="W37" s="45" t="b">
        <f t="shared" si="5"/>
        <v>0</v>
      </c>
      <c r="Z37" s="9">
        <v>0.6</v>
      </c>
      <c r="AA37" s="45" t="b">
        <f t="shared" si="6"/>
        <v>0</v>
      </c>
    </row>
    <row r="38" spans="1:27" ht="15.75" x14ac:dyDescent="0.25">
      <c r="A38" s="43">
        <v>43881</v>
      </c>
      <c r="B38" s="44">
        <v>1.7045454545454546</v>
      </c>
      <c r="C38" s="45" t="b">
        <f t="shared" si="0"/>
        <v>0</v>
      </c>
      <c r="F38" s="46">
        <v>0</v>
      </c>
      <c r="G38" s="45" t="b">
        <f t="shared" si="1"/>
        <v>0</v>
      </c>
      <c r="J38" s="46">
        <v>-1.9230769230769333</v>
      </c>
      <c r="K38" s="45" t="b">
        <f t="shared" si="2"/>
        <v>0</v>
      </c>
      <c r="N38" s="44">
        <v>-0.95</v>
      </c>
      <c r="O38" s="45" t="b">
        <f t="shared" si="3"/>
        <v>0</v>
      </c>
      <c r="R38" s="44">
        <v>0.69</v>
      </c>
      <c r="S38" s="45" t="b">
        <f t="shared" si="4"/>
        <v>0</v>
      </c>
      <c r="V38" s="44">
        <v>0.91999999999999993</v>
      </c>
      <c r="W38" s="45" t="b">
        <f t="shared" si="5"/>
        <v>0</v>
      </c>
      <c r="Z38" s="9">
        <v>0.5</v>
      </c>
      <c r="AA38" s="45" t="b">
        <f t="shared" si="6"/>
        <v>0</v>
      </c>
    </row>
    <row r="39" spans="1:27" ht="15.75" x14ac:dyDescent="0.25">
      <c r="A39" s="43">
        <v>43882</v>
      </c>
      <c r="B39" s="44">
        <v>-0.55865921787709494</v>
      </c>
      <c r="C39" s="45" t="b">
        <f t="shared" si="0"/>
        <v>0</v>
      </c>
      <c r="F39" s="46">
        <v>-0.71428571428571175</v>
      </c>
      <c r="G39" s="45" t="b">
        <f t="shared" si="1"/>
        <v>0</v>
      </c>
      <c r="J39" s="46">
        <v>0</v>
      </c>
      <c r="K39" s="45" t="b">
        <f t="shared" si="2"/>
        <v>0</v>
      </c>
      <c r="N39" s="44">
        <v>0.26</v>
      </c>
      <c r="O39" s="45" t="b">
        <f t="shared" si="3"/>
        <v>0</v>
      </c>
      <c r="R39" s="44">
        <v>-0.12</v>
      </c>
      <c r="S39" s="45" t="b">
        <f t="shared" si="4"/>
        <v>0</v>
      </c>
      <c r="V39" s="44">
        <v>-0.74</v>
      </c>
      <c r="W39" s="45" t="b">
        <f t="shared" si="5"/>
        <v>0</v>
      </c>
      <c r="Z39" s="9">
        <v>1.48</v>
      </c>
      <c r="AA39" s="45" t="b">
        <f t="shared" si="6"/>
        <v>0</v>
      </c>
    </row>
    <row r="40" spans="1:27" ht="15.75" x14ac:dyDescent="0.25">
      <c r="A40" s="43">
        <v>43885</v>
      </c>
      <c r="B40" s="44">
        <v>-3.9325842696629212</v>
      </c>
      <c r="C40" s="45" t="b">
        <f t="shared" si="0"/>
        <v>0</v>
      </c>
      <c r="F40" s="46">
        <v>-7.9136690647481993</v>
      </c>
      <c r="G40" s="45" t="b">
        <f t="shared" si="1"/>
        <v>1</v>
      </c>
      <c r="J40" s="46">
        <v>-4.7058823529411633</v>
      </c>
      <c r="K40" s="45" t="b">
        <f t="shared" si="2"/>
        <v>0</v>
      </c>
      <c r="N40" s="44">
        <v>-3.98</v>
      </c>
      <c r="O40" s="45" t="b">
        <f t="shared" si="3"/>
        <v>1</v>
      </c>
      <c r="R40" s="44">
        <v>-3.48</v>
      </c>
      <c r="S40" s="45" t="b">
        <f t="shared" si="4"/>
        <v>1</v>
      </c>
      <c r="V40" s="44">
        <v>-3.65</v>
      </c>
      <c r="W40" s="45" t="b">
        <f t="shared" si="5"/>
        <v>0</v>
      </c>
      <c r="Z40" s="9">
        <v>1.04</v>
      </c>
      <c r="AA40" s="45" t="b">
        <f t="shared" si="6"/>
        <v>0</v>
      </c>
    </row>
    <row r="41" spans="1:27" ht="15.75" x14ac:dyDescent="0.25">
      <c r="A41" s="43">
        <v>43886</v>
      </c>
      <c r="B41" s="44">
        <v>-0.58479532163742687</v>
      </c>
      <c r="C41" s="45" t="b">
        <f t="shared" si="0"/>
        <v>0</v>
      </c>
      <c r="F41" s="46">
        <v>1.5624999999999944</v>
      </c>
      <c r="G41" s="45" t="b">
        <f t="shared" si="1"/>
        <v>0</v>
      </c>
      <c r="J41" s="46">
        <v>-0.82304526748971263</v>
      </c>
      <c r="K41" s="45" t="b">
        <f t="shared" si="2"/>
        <v>0</v>
      </c>
      <c r="N41" s="44">
        <v>0.25</v>
      </c>
      <c r="O41" s="45" t="b">
        <f t="shared" si="3"/>
        <v>0</v>
      </c>
      <c r="R41" s="44">
        <v>-0.08</v>
      </c>
      <c r="S41" s="45" t="b">
        <f t="shared" si="4"/>
        <v>0</v>
      </c>
      <c r="V41" s="44">
        <v>-2.97</v>
      </c>
      <c r="W41" s="45" t="b">
        <f t="shared" si="5"/>
        <v>0</v>
      </c>
      <c r="Z41" s="9">
        <v>-1.53</v>
      </c>
      <c r="AA41" s="45" t="b">
        <f t="shared" si="6"/>
        <v>0</v>
      </c>
    </row>
    <row r="42" spans="1:27" ht="15.75" x14ac:dyDescent="0.25">
      <c r="A42" s="43">
        <v>43887</v>
      </c>
      <c r="B42" s="44">
        <v>-2.3529411764705883</v>
      </c>
      <c r="C42" s="45" t="b">
        <f t="shared" si="0"/>
        <v>0</v>
      </c>
      <c r="F42" s="46">
        <v>-5.3846153846153788</v>
      </c>
      <c r="G42" s="45" t="b">
        <f t="shared" si="1"/>
        <v>0</v>
      </c>
      <c r="J42" s="46">
        <v>1.2448132780082906</v>
      </c>
      <c r="K42" s="45" t="b">
        <f t="shared" si="2"/>
        <v>0</v>
      </c>
      <c r="N42" s="44">
        <v>-5.05</v>
      </c>
      <c r="O42" s="45" t="b">
        <f t="shared" si="3"/>
        <v>1</v>
      </c>
      <c r="R42" s="44">
        <v>-4.17</v>
      </c>
      <c r="S42" s="45" t="b">
        <f t="shared" si="4"/>
        <v>1</v>
      </c>
      <c r="V42" s="44">
        <v>-2.34</v>
      </c>
      <c r="W42" s="45" t="b">
        <f t="shared" si="5"/>
        <v>0</v>
      </c>
      <c r="Z42" s="9">
        <v>0.27</v>
      </c>
      <c r="AA42" s="45" t="b">
        <f t="shared" si="6"/>
        <v>0</v>
      </c>
    </row>
    <row r="43" spans="1:27" ht="15.75" x14ac:dyDescent="0.25">
      <c r="A43" s="43">
        <v>43888</v>
      </c>
      <c r="B43" s="44">
        <v>0.60240963855421692</v>
      </c>
      <c r="C43" s="45" t="b">
        <f t="shared" si="0"/>
        <v>0</v>
      </c>
      <c r="F43" s="46">
        <v>1.6260162601625958</v>
      </c>
      <c r="G43" s="45" t="b">
        <f t="shared" si="1"/>
        <v>0</v>
      </c>
      <c r="J43" s="46">
        <v>4.50819672131147</v>
      </c>
      <c r="K43" s="45" t="b">
        <f t="shared" si="2"/>
        <v>0</v>
      </c>
      <c r="N43" s="44">
        <v>2.1</v>
      </c>
      <c r="O43" s="45" t="b">
        <f t="shared" si="3"/>
        <v>0</v>
      </c>
      <c r="R43" s="44">
        <v>0.75</v>
      </c>
      <c r="S43" s="45" t="b">
        <f t="shared" si="4"/>
        <v>0</v>
      </c>
      <c r="V43" s="44">
        <v>-3.37</v>
      </c>
      <c r="W43" s="45" t="b">
        <f t="shared" si="5"/>
        <v>0</v>
      </c>
      <c r="Z43" s="9">
        <v>0.13999999999999999</v>
      </c>
      <c r="AA43" s="45" t="b">
        <f t="shared" si="6"/>
        <v>0</v>
      </c>
    </row>
    <row r="44" spans="1:27" ht="15.75" x14ac:dyDescent="0.25">
      <c r="A44" s="43">
        <v>43889</v>
      </c>
      <c r="B44" s="44">
        <v>-6.5868263473053892</v>
      </c>
      <c r="C44" s="45" t="b">
        <f t="shared" si="0"/>
        <v>1</v>
      </c>
      <c r="F44" s="46">
        <v>-4</v>
      </c>
      <c r="G44" s="45" t="b">
        <f t="shared" si="1"/>
        <v>0</v>
      </c>
      <c r="J44" s="46">
        <v>-1.9607843137254835</v>
      </c>
      <c r="K44" s="45" t="b">
        <f t="shared" si="2"/>
        <v>0</v>
      </c>
      <c r="N44" s="44">
        <v>-3.91</v>
      </c>
      <c r="O44" s="45" t="b">
        <f t="shared" si="3"/>
        <v>1</v>
      </c>
      <c r="R44" s="44">
        <v>-5.99</v>
      </c>
      <c r="S44" s="45" t="b">
        <f t="shared" si="4"/>
        <v>1</v>
      </c>
      <c r="V44" s="44">
        <v>-4.95</v>
      </c>
      <c r="W44" s="45" t="b">
        <f t="shared" si="5"/>
        <v>0</v>
      </c>
      <c r="Z44" s="9">
        <v>-3.4799999999999995</v>
      </c>
      <c r="AA44" s="45" t="b">
        <f t="shared" si="6"/>
        <v>1</v>
      </c>
    </row>
    <row r="45" spans="1:27" ht="15.75" x14ac:dyDescent="0.25">
      <c r="A45" s="43">
        <v>43892</v>
      </c>
      <c r="B45" s="44">
        <v>0.64102564102564108</v>
      </c>
      <c r="C45" s="45" t="b">
        <f t="shared" si="0"/>
        <v>0</v>
      </c>
      <c r="F45" s="46">
        <v>-2.5000000000000058</v>
      </c>
      <c r="G45" s="45" t="b">
        <f t="shared" si="1"/>
        <v>0</v>
      </c>
      <c r="J45" s="46">
        <v>0.99999999999999645</v>
      </c>
      <c r="K45" s="45" t="b">
        <f t="shared" si="2"/>
        <v>0</v>
      </c>
      <c r="N45" s="44">
        <v>-0.36</v>
      </c>
      <c r="O45" s="45" t="b">
        <f t="shared" si="3"/>
        <v>0</v>
      </c>
      <c r="R45" s="44">
        <v>-0.77</v>
      </c>
      <c r="S45" s="45" t="b">
        <f t="shared" si="4"/>
        <v>0</v>
      </c>
      <c r="V45" s="44">
        <v>4.45</v>
      </c>
      <c r="W45" s="45" t="b">
        <f t="shared" si="5"/>
        <v>0</v>
      </c>
      <c r="Z45" s="9">
        <v>0.36</v>
      </c>
      <c r="AA45" s="45" t="b">
        <f t="shared" si="6"/>
        <v>0</v>
      </c>
    </row>
    <row r="46" spans="1:27" ht="15.75" x14ac:dyDescent="0.25">
      <c r="A46" s="43">
        <v>43893</v>
      </c>
      <c r="B46" s="44">
        <v>3.8216560509554141</v>
      </c>
      <c r="C46" s="45" t="b">
        <f t="shared" si="0"/>
        <v>0</v>
      </c>
      <c r="F46" s="46">
        <v>5.9829059829059927</v>
      </c>
      <c r="G46" s="45" t="b">
        <f t="shared" si="1"/>
        <v>0</v>
      </c>
      <c r="J46" s="46">
        <v>1.9801980198019908</v>
      </c>
      <c r="K46" s="45" t="b">
        <f t="shared" si="2"/>
        <v>0</v>
      </c>
      <c r="N46" s="44">
        <v>2.94</v>
      </c>
      <c r="O46" s="45" t="b">
        <f t="shared" si="3"/>
        <v>1</v>
      </c>
      <c r="R46" s="44">
        <v>3.96</v>
      </c>
      <c r="S46" s="45" t="b">
        <f t="shared" si="4"/>
        <v>1</v>
      </c>
      <c r="V46" s="44">
        <v>0.91999999999999993</v>
      </c>
      <c r="W46" s="45" t="b">
        <f t="shared" si="5"/>
        <v>0</v>
      </c>
      <c r="Z46" s="9">
        <v>3.08</v>
      </c>
      <c r="AA46" s="45" t="b">
        <f t="shared" si="6"/>
        <v>1</v>
      </c>
    </row>
    <row r="47" spans="1:27" ht="15.75" x14ac:dyDescent="0.25">
      <c r="A47" s="43">
        <v>43894</v>
      </c>
      <c r="B47" s="44">
        <v>-3.0674846625766872</v>
      </c>
      <c r="C47" s="45" t="b">
        <f t="shared" si="0"/>
        <v>0</v>
      </c>
      <c r="F47" s="46">
        <v>-1.6129032258064602</v>
      </c>
      <c r="G47" s="45" t="b">
        <f t="shared" si="1"/>
        <v>0</v>
      </c>
      <c r="J47" s="46">
        <v>2.9126213592232904</v>
      </c>
      <c r="K47" s="45" t="b">
        <f t="shared" si="2"/>
        <v>0</v>
      </c>
      <c r="N47" s="44">
        <v>0.26</v>
      </c>
      <c r="O47" s="45" t="b">
        <f t="shared" si="3"/>
        <v>0</v>
      </c>
      <c r="R47" s="44">
        <v>-0.73</v>
      </c>
      <c r="S47" s="45" t="b">
        <f t="shared" si="4"/>
        <v>0</v>
      </c>
      <c r="V47" s="44">
        <v>-0.85000000000000009</v>
      </c>
      <c r="W47" s="45" t="b">
        <f t="shared" si="5"/>
        <v>0</v>
      </c>
      <c r="Z47" s="9">
        <v>-0.25</v>
      </c>
      <c r="AA47" s="45" t="b">
        <f t="shared" si="6"/>
        <v>0</v>
      </c>
    </row>
    <row r="48" spans="1:27" ht="15.75" x14ac:dyDescent="0.25">
      <c r="A48" s="43">
        <v>43895</v>
      </c>
      <c r="B48" s="44">
        <v>-1.2658227848101267</v>
      </c>
      <c r="C48" s="45" t="b">
        <f t="shared" si="0"/>
        <v>0</v>
      </c>
      <c r="F48" s="46">
        <v>2.4590163934426288</v>
      </c>
      <c r="G48" s="45" t="b">
        <f t="shared" si="1"/>
        <v>0</v>
      </c>
      <c r="J48" s="46">
        <v>-0.94339622641509102</v>
      </c>
      <c r="K48" s="45" t="b">
        <f t="shared" si="2"/>
        <v>0</v>
      </c>
      <c r="N48" s="44">
        <v>0.89</v>
      </c>
      <c r="O48" s="45" t="b">
        <f t="shared" si="3"/>
        <v>0</v>
      </c>
      <c r="R48" s="44">
        <v>0.49</v>
      </c>
      <c r="S48" s="45" t="b">
        <f t="shared" si="4"/>
        <v>0</v>
      </c>
      <c r="V48" s="44">
        <v>-1.8800000000000001</v>
      </c>
      <c r="W48" s="45" t="b">
        <f t="shared" si="5"/>
        <v>0</v>
      </c>
      <c r="Z48" s="9">
        <v>2.13</v>
      </c>
      <c r="AA48" s="45" t="b">
        <f t="shared" si="6"/>
        <v>1</v>
      </c>
    </row>
    <row r="49" spans="1:27" ht="15.75" x14ac:dyDescent="0.25">
      <c r="A49" s="43">
        <v>43896</v>
      </c>
      <c r="B49" s="44">
        <v>-3.8461538461538463</v>
      </c>
      <c r="C49" s="45" t="b">
        <f t="shared" si="0"/>
        <v>0</v>
      </c>
      <c r="F49" s="46">
        <v>-4.7999999999999972</v>
      </c>
      <c r="G49" s="45" t="b">
        <f t="shared" si="1"/>
        <v>0</v>
      </c>
      <c r="J49" s="46">
        <v>-1.904761904761898</v>
      </c>
      <c r="K49" s="45" t="b">
        <f t="shared" si="2"/>
        <v>0</v>
      </c>
      <c r="N49" s="44">
        <v>-1.89</v>
      </c>
      <c r="O49" s="45" t="b">
        <f t="shared" si="3"/>
        <v>0</v>
      </c>
      <c r="R49" s="44">
        <v>-2.92</v>
      </c>
      <c r="S49" s="45" t="b">
        <f t="shared" si="4"/>
        <v>0</v>
      </c>
      <c r="V49" s="44">
        <v>-10.07</v>
      </c>
      <c r="W49" s="45" t="b">
        <f t="shared" si="5"/>
        <v>1</v>
      </c>
      <c r="Z49" s="9">
        <v>0.21</v>
      </c>
      <c r="AA49" s="45" t="b">
        <f t="shared" si="6"/>
        <v>0</v>
      </c>
    </row>
    <row r="50" spans="1:27" ht="15.75" x14ac:dyDescent="0.25">
      <c r="A50" s="43">
        <v>43899</v>
      </c>
      <c r="B50" s="44">
        <v>-25.333333333333332</v>
      </c>
      <c r="C50" s="45" t="b">
        <f t="shared" si="0"/>
        <v>1</v>
      </c>
      <c r="F50" s="46">
        <v>-17.983193277310928</v>
      </c>
      <c r="G50" s="45" t="b">
        <f t="shared" si="1"/>
        <v>1</v>
      </c>
      <c r="J50" s="46">
        <v>-4.4660194174757359</v>
      </c>
      <c r="K50" s="45" t="b">
        <f t="shared" si="2"/>
        <v>0</v>
      </c>
      <c r="N50" s="44">
        <v>-7.96</v>
      </c>
      <c r="O50" s="45" t="b">
        <f t="shared" si="3"/>
        <v>1</v>
      </c>
      <c r="R50" s="44">
        <v>-16.03</v>
      </c>
      <c r="S50" s="45" t="b">
        <f t="shared" si="4"/>
        <v>1</v>
      </c>
      <c r="V50" s="44">
        <v>-24.59</v>
      </c>
      <c r="W50" s="45" t="b">
        <f t="shared" si="5"/>
        <v>1</v>
      </c>
      <c r="Z50" s="9">
        <v>0.33999999999999997</v>
      </c>
      <c r="AA50" s="45" t="b">
        <f t="shared" si="6"/>
        <v>0</v>
      </c>
    </row>
    <row r="51" spans="1:27" ht="15.75" x14ac:dyDescent="0.25">
      <c r="A51" s="43">
        <v>43900</v>
      </c>
      <c r="B51" s="44">
        <v>1.7857142857142858</v>
      </c>
      <c r="C51" s="45" t="b">
        <f t="shared" si="0"/>
        <v>0</v>
      </c>
      <c r="F51" s="46">
        <v>2.4590163934426252</v>
      </c>
      <c r="G51" s="45" t="b">
        <f t="shared" si="1"/>
        <v>0</v>
      </c>
      <c r="J51" s="46">
        <v>1.6260162601626031</v>
      </c>
      <c r="K51" s="45" t="b">
        <f t="shared" si="2"/>
        <v>0</v>
      </c>
      <c r="N51" s="44">
        <v>1.22</v>
      </c>
      <c r="O51" s="45" t="b">
        <f t="shared" si="3"/>
        <v>0</v>
      </c>
      <c r="R51" s="44">
        <v>0.88</v>
      </c>
      <c r="S51" s="45" t="b">
        <f t="shared" si="4"/>
        <v>0</v>
      </c>
      <c r="V51" s="44">
        <v>10.38</v>
      </c>
      <c r="W51" s="45" t="b">
        <f t="shared" si="5"/>
        <v>1</v>
      </c>
      <c r="Z51" s="9">
        <v>-1.82</v>
      </c>
      <c r="AA51" s="45" t="b">
        <f t="shared" si="6"/>
        <v>0</v>
      </c>
    </row>
    <row r="52" spans="1:27" ht="15.75" x14ac:dyDescent="0.25">
      <c r="A52" s="43">
        <v>43901</v>
      </c>
      <c r="B52" s="44">
        <v>2.6315789473684212</v>
      </c>
      <c r="C52" s="45" t="b">
        <f t="shared" si="0"/>
        <v>0</v>
      </c>
      <c r="F52" s="46">
        <v>5</v>
      </c>
      <c r="G52" s="45" t="b">
        <f t="shared" si="1"/>
        <v>0</v>
      </c>
      <c r="J52" s="46">
        <v>0</v>
      </c>
      <c r="K52" s="45" t="b">
        <f t="shared" si="2"/>
        <v>0</v>
      </c>
      <c r="N52" s="44">
        <v>-1.68</v>
      </c>
      <c r="O52" s="45" t="b">
        <f t="shared" si="3"/>
        <v>0</v>
      </c>
      <c r="R52" s="44">
        <v>-1.81</v>
      </c>
      <c r="S52" s="45" t="b">
        <f t="shared" si="4"/>
        <v>0</v>
      </c>
      <c r="V52" s="44">
        <v>-4.0199999999999996</v>
      </c>
      <c r="W52" s="45" t="b">
        <f t="shared" si="5"/>
        <v>0</v>
      </c>
      <c r="Z52" s="9">
        <v>-0.88</v>
      </c>
      <c r="AA52" s="45" t="b">
        <f t="shared" si="6"/>
        <v>0</v>
      </c>
    </row>
    <row r="53" spans="1:27" ht="15.75" x14ac:dyDescent="0.25">
      <c r="A53" s="43">
        <v>43902</v>
      </c>
      <c r="B53" s="44">
        <v>-9.4017094017094021</v>
      </c>
      <c r="C53" s="45" t="b">
        <f t="shared" si="0"/>
        <v>1</v>
      </c>
      <c r="F53" s="46">
        <v>-11.238095238095235</v>
      </c>
      <c r="G53" s="45" t="b">
        <f t="shared" si="1"/>
        <v>1</v>
      </c>
      <c r="J53" s="46">
        <v>-12.400000000000002</v>
      </c>
      <c r="K53" s="45" t="b">
        <f t="shared" si="2"/>
        <v>1</v>
      </c>
      <c r="N53" s="44">
        <v>-10.8</v>
      </c>
      <c r="O53" s="45" t="b">
        <f t="shared" si="3"/>
        <v>1</v>
      </c>
      <c r="R53" s="44">
        <v>-11.73</v>
      </c>
      <c r="S53" s="45" t="b">
        <f t="shared" si="4"/>
        <v>1</v>
      </c>
      <c r="V53" s="44">
        <v>-4.49</v>
      </c>
      <c r="W53" s="45" t="b">
        <f t="shared" si="5"/>
        <v>0</v>
      </c>
      <c r="Z53" s="9">
        <v>-3.53</v>
      </c>
      <c r="AA53" s="45" t="b">
        <f t="shared" si="6"/>
        <v>1</v>
      </c>
    </row>
    <row r="54" spans="1:27" ht="15.75" x14ac:dyDescent="0.25">
      <c r="A54" s="43">
        <v>43903</v>
      </c>
      <c r="B54" s="44">
        <v>5.6603773584905657</v>
      </c>
      <c r="C54" s="45" t="b">
        <f t="shared" si="0"/>
        <v>1</v>
      </c>
      <c r="F54" s="46">
        <v>5.1502145922746827</v>
      </c>
      <c r="G54" s="45" t="b">
        <f t="shared" si="1"/>
        <v>0</v>
      </c>
      <c r="J54" s="46">
        <v>-2.2831050228310423</v>
      </c>
      <c r="K54" s="45" t="b">
        <f t="shared" si="2"/>
        <v>0</v>
      </c>
      <c r="N54" s="44">
        <v>1.26</v>
      </c>
      <c r="O54" s="45" t="b">
        <f t="shared" si="3"/>
        <v>0</v>
      </c>
      <c r="R54" s="44">
        <v>4.0199999999999996</v>
      </c>
      <c r="S54" s="45" t="b">
        <f t="shared" si="4"/>
        <v>1</v>
      </c>
      <c r="V54" s="44">
        <v>0.73</v>
      </c>
      <c r="W54" s="45" t="b">
        <f t="shared" si="5"/>
        <v>0</v>
      </c>
      <c r="Z54" s="9">
        <v>-3.01</v>
      </c>
      <c r="AA54" s="45" t="b">
        <f t="shared" si="6"/>
        <v>1</v>
      </c>
    </row>
    <row r="55" spans="1:27" ht="15.75" x14ac:dyDescent="0.25">
      <c r="A55" s="43">
        <v>43906</v>
      </c>
      <c r="B55" s="44">
        <v>-6.25</v>
      </c>
      <c r="C55" s="45" t="b">
        <f t="shared" si="0"/>
        <v>1</v>
      </c>
      <c r="F55" s="46">
        <v>-16.326530612244913</v>
      </c>
      <c r="G55" s="45" t="b">
        <f t="shared" si="1"/>
        <v>1</v>
      </c>
      <c r="J55" s="46">
        <v>-4.6728971962616859</v>
      </c>
      <c r="K55" s="45" t="b">
        <f t="shared" si="2"/>
        <v>0</v>
      </c>
      <c r="N55" s="44">
        <v>-7.34</v>
      </c>
      <c r="O55" s="45" t="b">
        <f t="shared" si="3"/>
        <v>1</v>
      </c>
      <c r="R55" s="44">
        <v>-8.36</v>
      </c>
      <c r="S55" s="45" t="b">
        <f t="shared" si="4"/>
        <v>1</v>
      </c>
      <c r="V55" s="44">
        <v>-9.5500000000000007</v>
      </c>
      <c r="W55" s="45" t="b">
        <f t="shared" si="5"/>
        <v>1</v>
      </c>
      <c r="Z55" s="9">
        <v>-1.01</v>
      </c>
      <c r="AA55" s="45" t="b">
        <f t="shared" si="6"/>
        <v>0</v>
      </c>
    </row>
    <row r="56" spans="1:27" ht="15.75" x14ac:dyDescent="0.25">
      <c r="A56" s="43">
        <v>43907</v>
      </c>
      <c r="B56" s="44">
        <v>-0.95238095238095233</v>
      </c>
      <c r="C56" s="45" t="b">
        <f t="shared" si="0"/>
        <v>0</v>
      </c>
      <c r="F56" s="46">
        <v>0</v>
      </c>
      <c r="G56" s="45" t="b">
        <f t="shared" si="1"/>
        <v>0</v>
      </c>
      <c r="J56" s="46">
        <v>-0.98039215686274594</v>
      </c>
      <c r="K56" s="45" t="b">
        <f t="shared" si="2"/>
        <v>0</v>
      </c>
      <c r="N56" s="44">
        <v>-1.04</v>
      </c>
      <c r="O56" s="45" t="b">
        <f t="shared" si="3"/>
        <v>0</v>
      </c>
      <c r="R56" s="44">
        <v>-0.69</v>
      </c>
      <c r="S56" s="45" t="b">
        <f t="shared" si="4"/>
        <v>0</v>
      </c>
      <c r="V56" s="44">
        <v>-6.1</v>
      </c>
      <c r="W56" s="45" t="b">
        <f t="shared" si="5"/>
        <v>1</v>
      </c>
      <c r="Z56" s="9">
        <v>0.95</v>
      </c>
      <c r="AA56" s="45" t="b">
        <f t="shared" si="6"/>
        <v>0</v>
      </c>
    </row>
    <row r="57" spans="1:27" ht="15.75" x14ac:dyDescent="0.25">
      <c r="A57" s="43">
        <v>43908</v>
      </c>
      <c r="B57" s="44">
        <v>1.9230769230769231</v>
      </c>
      <c r="C57" s="45" t="b">
        <f t="shared" si="0"/>
        <v>0</v>
      </c>
      <c r="F57" s="46">
        <v>-10.24390243902438</v>
      </c>
      <c r="G57" s="45" t="b">
        <f t="shared" si="1"/>
        <v>1</v>
      </c>
      <c r="J57" s="46">
        <v>0.99009900990099098</v>
      </c>
      <c r="K57" s="45" t="b">
        <f t="shared" si="2"/>
        <v>0</v>
      </c>
      <c r="N57" s="44">
        <v>1.25</v>
      </c>
      <c r="O57" s="45" t="b">
        <f t="shared" si="3"/>
        <v>0</v>
      </c>
      <c r="R57" s="44">
        <v>1.86</v>
      </c>
      <c r="S57" s="45" t="b">
        <f t="shared" si="4"/>
        <v>0</v>
      </c>
      <c r="V57" s="44">
        <v>-24.42</v>
      </c>
      <c r="W57" s="45" t="b">
        <f t="shared" si="5"/>
        <v>1</v>
      </c>
      <c r="Z57" s="9">
        <v>-2.77</v>
      </c>
      <c r="AA57" s="45" t="b">
        <f t="shared" si="6"/>
        <v>1</v>
      </c>
    </row>
    <row r="58" spans="1:27" ht="15.75" x14ac:dyDescent="0.25">
      <c r="A58" s="43">
        <v>43909</v>
      </c>
      <c r="B58" s="44">
        <v>-2.8301886792452828</v>
      </c>
      <c r="C58" s="45" t="b">
        <f t="shared" si="0"/>
        <v>0</v>
      </c>
      <c r="F58" s="46">
        <v>-8.6956521739130501</v>
      </c>
      <c r="G58" s="45" t="b">
        <f t="shared" si="1"/>
        <v>1</v>
      </c>
      <c r="J58" s="46">
        <v>-1.9607843137254919</v>
      </c>
      <c r="K58" s="45" t="b">
        <f t="shared" si="2"/>
        <v>0</v>
      </c>
      <c r="N58" s="44">
        <v>-0.38</v>
      </c>
      <c r="O58" s="45" t="b">
        <f t="shared" si="3"/>
        <v>0</v>
      </c>
      <c r="R58" s="44">
        <v>0.88</v>
      </c>
      <c r="S58" s="45" t="b">
        <f t="shared" si="4"/>
        <v>0</v>
      </c>
      <c r="V58" s="44">
        <v>23.810000000000002</v>
      </c>
      <c r="W58" s="45" t="b">
        <f t="shared" si="5"/>
        <v>1</v>
      </c>
      <c r="Z58" s="9">
        <v>-1.0900000000000001</v>
      </c>
      <c r="AA58" s="45" t="b">
        <f t="shared" si="6"/>
        <v>0</v>
      </c>
    </row>
    <row r="59" spans="1:27" ht="15.75" x14ac:dyDescent="0.25">
      <c r="A59" s="43">
        <v>43910</v>
      </c>
      <c r="B59" s="44">
        <v>14.563106796116505</v>
      </c>
      <c r="C59" s="45" t="b">
        <f t="shared" si="0"/>
        <v>1</v>
      </c>
      <c r="F59" s="46">
        <v>14.880952380952381</v>
      </c>
      <c r="G59" s="45" t="b">
        <f t="shared" si="1"/>
        <v>1</v>
      </c>
      <c r="J59" s="46">
        <v>8.4999999999999964</v>
      </c>
      <c r="K59" s="45" t="b">
        <f t="shared" si="2"/>
        <v>1</v>
      </c>
      <c r="N59" s="44">
        <v>7.95</v>
      </c>
      <c r="O59" s="45" t="b">
        <f t="shared" si="3"/>
        <v>1</v>
      </c>
      <c r="R59" s="44">
        <v>12.51</v>
      </c>
      <c r="S59" s="45" t="b">
        <f t="shared" si="4"/>
        <v>1</v>
      </c>
      <c r="V59" s="44">
        <v>-11.06</v>
      </c>
      <c r="W59" s="45" t="b">
        <f t="shared" si="5"/>
        <v>1</v>
      </c>
      <c r="Z59" s="9">
        <v>1.8900000000000001</v>
      </c>
      <c r="AA59" s="45" t="b">
        <f t="shared" si="6"/>
        <v>0</v>
      </c>
    </row>
    <row r="60" spans="1:27" ht="15.75" x14ac:dyDescent="0.25">
      <c r="A60" s="43">
        <v>43913</v>
      </c>
      <c r="B60" s="44">
        <v>-7.6271186440677967</v>
      </c>
      <c r="C60" s="45" t="b">
        <f t="shared" si="0"/>
        <v>1</v>
      </c>
      <c r="F60" s="46">
        <v>-8.2901554404145035</v>
      </c>
      <c r="G60" s="45" t="b">
        <f t="shared" si="1"/>
        <v>1</v>
      </c>
      <c r="J60" s="46">
        <v>-7.834101382488476</v>
      </c>
      <c r="K60" s="45" t="b">
        <f t="shared" si="2"/>
        <v>1</v>
      </c>
      <c r="N60" s="44">
        <v>-9.1199999999999992</v>
      </c>
      <c r="O60" s="45" t="b">
        <f t="shared" si="3"/>
        <v>1</v>
      </c>
      <c r="R60" s="44">
        <v>-10.24</v>
      </c>
      <c r="S60" s="45" t="b">
        <f t="shared" si="4"/>
        <v>1</v>
      </c>
      <c r="V60" s="44">
        <v>4.1500000000000004</v>
      </c>
      <c r="W60" s="45" t="b">
        <f t="shared" si="5"/>
        <v>0</v>
      </c>
      <c r="Z60" s="9">
        <v>3.6999999999999997</v>
      </c>
      <c r="AA60" s="45" t="b">
        <f t="shared" si="6"/>
        <v>1</v>
      </c>
    </row>
    <row r="61" spans="1:27" ht="15.75" x14ac:dyDescent="0.25">
      <c r="A61" s="43">
        <v>43914</v>
      </c>
      <c r="B61" s="44">
        <v>6.4220183486238529</v>
      </c>
      <c r="C61" s="45" t="b">
        <f t="shared" si="0"/>
        <v>1</v>
      </c>
      <c r="F61" s="46">
        <v>1.6949152542372896</v>
      </c>
      <c r="G61" s="45" t="b">
        <f t="shared" si="1"/>
        <v>0</v>
      </c>
      <c r="J61" s="46">
        <v>0.49999999999998934</v>
      </c>
      <c r="K61" s="45" t="b">
        <f t="shared" si="2"/>
        <v>0</v>
      </c>
      <c r="N61" s="44">
        <v>0.92</v>
      </c>
      <c r="O61" s="45" t="b">
        <f t="shared" si="3"/>
        <v>0</v>
      </c>
      <c r="R61" s="44">
        <v>3.99</v>
      </c>
      <c r="S61" s="45" t="b">
        <f t="shared" si="4"/>
        <v>1</v>
      </c>
      <c r="V61" s="44">
        <v>2.78</v>
      </c>
      <c r="W61" s="45" t="b">
        <f t="shared" si="5"/>
        <v>0</v>
      </c>
      <c r="Z61" s="9">
        <v>3.6700000000000004</v>
      </c>
      <c r="AA61" s="45" t="b">
        <f t="shared" si="6"/>
        <v>1</v>
      </c>
    </row>
    <row r="62" spans="1:27" ht="15.75" x14ac:dyDescent="0.25">
      <c r="A62" s="43">
        <v>43915</v>
      </c>
      <c r="B62" s="44">
        <v>7.7586206896551726</v>
      </c>
      <c r="C62" s="45" t="b">
        <f t="shared" si="0"/>
        <v>1</v>
      </c>
      <c r="F62" s="46">
        <v>6.1111111111111036</v>
      </c>
      <c r="G62" s="45" t="b">
        <f t="shared" si="1"/>
        <v>0</v>
      </c>
      <c r="J62" s="46">
        <v>1.4925373134328483</v>
      </c>
      <c r="K62" s="45" t="b">
        <f t="shared" si="2"/>
        <v>0</v>
      </c>
      <c r="N62" s="44">
        <v>4.47</v>
      </c>
      <c r="O62" s="45" t="b">
        <f t="shared" si="3"/>
        <v>1</v>
      </c>
      <c r="R62" s="44">
        <v>6.37</v>
      </c>
      <c r="S62" s="45" t="b">
        <f t="shared" si="4"/>
        <v>1</v>
      </c>
      <c r="V62" s="44">
        <v>2</v>
      </c>
      <c r="W62" s="45" t="b">
        <f t="shared" si="5"/>
        <v>0</v>
      </c>
      <c r="Z62" s="9">
        <v>0.2</v>
      </c>
      <c r="AA62" s="45" t="b">
        <f t="shared" si="6"/>
        <v>0</v>
      </c>
    </row>
    <row r="63" spans="1:27" ht="15.75" x14ac:dyDescent="0.25">
      <c r="A63" s="43">
        <v>43916</v>
      </c>
      <c r="B63" s="44">
        <v>0</v>
      </c>
      <c r="C63" s="45" t="b">
        <f t="shared" si="0"/>
        <v>0</v>
      </c>
      <c r="F63" s="46">
        <v>-0.52356020942408421</v>
      </c>
      <c r="G63" s="45" t="b">
        <f t="shared" si="1"/>
        <v>0</v>
      </c>
      <c r="J63" s="46">
        <v>0.98039215686274594</v>
      </c>
      <c r="K63" s="45" t="b">
        <f t="shared" si="2"/>
        <v>0</v>
      </c>
      <c r="N63" s="44">
        <v>1.1000000000000001</v>
      </c>
      <c r="O63" s="45" t="b">
        <f t="shared" si="3"/>
        <v>0</v>
      </c>
      <c r="R63" s="44">
        <v>0.55000000000000004</v>
      </c>
      <c r="S63" s="45" t="b">
        <f t="shared" si="4"/>
        <v>0</v>
      </c>
      <c r="V63" s="44">
        <v>-7.7200000000000006</v>
      </c>
      <c r="W63" s="45" t="b">
        <f t="shared" si="5"/>
        <v>1</v>
      </c>
      <c r="Z63" s="9">
        <v>0.97</v>
      </c>
      <c r="AA63" s="45" t="b">
        <f t="shared" si="6"/>
        <v>0</v>
      </c>
    </row>
    <row r="64" spans="1:27" ht="15.75" x14ac:dyDescent="0.25">
      <c r="A64" s="43">
        <v>43917</v>
      </c>
      <c r="B64" s="44">
        <v>-4</v>
      </c>
      <c r="C64" s="45" t="b">
        <f t="shared" si="0"/>
        <v>0</v>
      </c>
      <c r="F64" s="46">
        <v>1.5789473684210542</v>
      </c>
      <c r="G64" s="45" t="b">
        <f t="shared" si="1"/>
        <v>0</v>
      </c>
      <c r="J64" s="46">
        <v>-0.48543689320389471</v>
      </c>
      <c r="K64" s="45" t="b">
        <f t="shared" si="2"/>
        <v>0</v>
      </c>
      <c r="N64" s="44">
        <v>0.71</v>
      </c>
      <c r="O64" s="45" t="b">
        <f t="shared" si="3"/>
        <v>0</v>
      </c>
      <c r="R64" s="44">
        <v>-1.5</v>
      </c>
      <c r="S64" s="45" t="b">
        <f t="shared" si="4"/>
        <v>0</v>
      </c>
      <c r="V64" s="44">
        <v>-4.82</v>
      </c>
      <c r="W64" s="45" t="b">
        <f t="shared" si="5"/>
        <v>0</v>
      </c>
      <c r="Z64" s="9">
        <v>-0.70000000000000007</v>
      </c>
      <c r="AA64" s="45" t="b">
        <f t="shared" si="6"/>
        <v>0</v>
      </c>
    </row>
    <row r="65" spans="1:27" ht="15.75" x14ac:dyDescent="0.25">
      <c r="A65" s="43">
        <v>43920</v>
      </c>
      <c r="B65" s="44">
        <v>-3.3333333333333335</v>
      </c>
      <c r="C65" s="45" t="b">
        <f t="shared" si="0"/>
        <v>0</v>
      </c>
      <c r="F65" s="46">
        <v>0.51813471502590724</v>
      </c>
      <c r="G65" s="45" t="b">
        <f t="shared" si="1"/>
        <v>0</v>
      </c>
      <c r="J65" s="46">
        <v>-2.4390243902438939</v>
      </c>
      <c r="K65" s="45" t="b">
        <f t="shared" si="2"/>
        <v>0</v>
      </c>
      <c r="N65" s="44">
        <v>-1.0900000000000001</v>
      </c>
      <c r="O65" s="45" t="b">
        <f t="shared" si="3"/>
        <v>0</v>
      </c>
      <c r="R65" s="44">
        <v>-1.83</v>
      </c>
      <c r="S65" s="45" t="b">
        <f t="shared" si="4"/>
        <v>0</v>
      </c>
      <c r="V65" s="44">
        <v>-6.6000000000000005</v>
      </c>
      <c r="W65" s="45" t="b">
        <f t="shared" si="5"/>
        <v>1</v>
      </c>
      <c r="Z65" s="9">
        <v>0.27</v>
      </c>
      <c r="AA65" s="45" t="b">
        <f t="shared" si="6"/>
        <v>0</v>
      </c>
    </row>
    <row r="66" spans="1:27" ht="15.75" x14ac:dyDescent="0.25">
      <c r="A66" s="43">
        <v>43921</v>
      </c>
      <c r="B66" s="44">
        <v>6.0344827586206895</v>
      </c>
      <c r="C66" s="45" t="b">
        <f t="shared" si="0"/>
        <v>1</v>
      </c>
      <c r="F66" s="46">
        <v>9.2783505154639254</v>
      </c>
      <c r="G66" s="45" t="b">
        <f t="shared" si="1"/>
        <v>1</v>
      </c>
      <c r="J66" s="46">
        <v>0.49999999999998934</v>
      </c>
      <c r="K66" s="45" t="b">
        <f t="shared" si="2"/>
        <v>0</v>
      </c>
      <c r="N66" s="44">
        <v>3.5</v>
      </c>
      <c r="O66" s="45" t="b">
        <f t="shared" si="3"/>
        <v>1</v>
      </c>
      <c r="R66" s="44">
        <v>4.22</v>
      </c>
      <c r="S66" s="45" t="b">
        <f t="shared" si="4"/>
        <v>1</v>
      </c>
      <c r="V66" s="44">
        <v>1.94</v>
      </c>
      <c r="W66" s="45" t="b">
        <f t="shared" si="5"/>
        <v>0</v>
      </c>
      <c r="Z66" s="9">
        <v>-3.1399999999999997</v>
      </c>
      <c r="AA66" s="45" t="b">
        <f t="shared" si="6"/>
        <v>1</v>
      </c>
    </row>
    <row r="67" spans="1:27" ht="15.75" x14ac:dyDescent="0.25">
      <c r="A67" s="43">
        <v>43922</v>
      </c>
      <c r="B67" s="44">
        <v>-1.6260162601626016</v>
      </c>
      <c r="C67" s="45" t="b">
        <f t="shared" si="0"/>
        <v>0</v>
      </c>
      <c r="F67" s="46">
        <v>-0.94339622641509513</v>
      </c>
      <c r="G67" s="45" t="b">
        <f t="shared" si="1"/>
        <v>0</v>
      </c>
      <c r="J67" s="46">
        <v>-0.99502487562188047</v>
      </c>
      <c r="K67" s="45" t="b">
        <f t="shared" si="2"/>
        <v>0</v>
      </c>
      <c r="N67" s="44">
        <v>-1.81</v>
      </c>
      <c r="O67" s="45" t="b">
        <f t="shared" si="3"/>
        <v>0</v>
      </c>
      <c r="R67" s="44">
        <v>-1.08</v>
      </c>
      <c r="S67" s="45" t="b">
        <f t="shared" si="4"/>
        <v>0</v>
      </c>
      <c r="V67" s="44">
        <v>-0.83</v>
      </c>
      <c r="W67" s="45" t="b">
        <f t="shared" si="5"/>
        <v>0</v>
      </c>
      <c r="Z67" s="9">
        <v>1.24</v>
      </c>
      <c r="AA67" s="45" t="b">
        <f t="shared" si="6"/>
        <v>0</v>
      </c>
    </row>
    <row r="68" spans="1:27" ht="15.75" x14ac:dyDescent="0.25">
      <c r="A68" s="43">
        <v>43923</v>
      </c>
      <c r="B68" s="44">
        <v>11.570247933884298</v>
      </c>
      <c r="C68" s="45" t="b">
        <f t="shared" si="0"/>
        <v>1</v>
      </c>
      <c r="F68" s="46">
        <v>12.380952380952371</v>
      </c>
      <c r="G68" s="45" t="b">
        <f t="shared" si="1"/>
        <v>1</v>
      </c>
      <c r="J68" s="46">
        <v>2.5125628140703542</v>
      </c>
      <c r="K68" s="45" t="b">
        <f t="shared" si="2"/>
        <v>0</v>
      </c>
      <c r="N68" s="44">
        <v>2.96</v>
      </c>
      <c r="O68" s="45" t="b">
        <f t="shared" si="3"/>
        <v>1</v>
      </c>
      <c r="R68" s="44">
        <v>6.99</v>
      </c>
      <c r="S68" s="45" t="b">
        <f t="shared" si="4"/>
        <v>1</v>
      </c>
      <c r="V68" s="44">
        <v>24.67</v>
      </c>
      <c r="W68" s="45" t="b">
        <f t="shared" si="5"/>
        <v>1</v>
      </c>
      <c r="Z68" s="9">
        <v>1.37</v>
      </c>
      <c r="AA68" s="45" t="b">
        <f t="shared" si="6"/>
        <v>0</v>
      </c>
    </row>
    <row r="69" spans="1:27" ht="15.75" x14ac:dyDescent="0.25">
      <c r="A69" s="43">
        <v>43924</v>
      </c>
      <c r="B69" s="44">
        <v>5.1851851851851851</v>
      </c>
      <c r="C69" s="45" t="b">
        <f t="shared" si="0"/>
        <v>1</v>
      </c>
      <c r="F69" s="46">
        <v>3.3898305084745797</v>
      </c>
      <c r="G69" s="45" t="b">
        <f t="shared" si="1"/>
        <v>0</v>
      </c>
      <c r="J69" s="46">
        <v>2.450980392156854</v>
      </c>
      <c r="K69" s="45" t="b">
        <f t="shared" si="2"/>
        <v>0</v>
      </c>
      <c r="N69" s="44">
        <v>0.05</v>
      </c>
      <c r="O69" s="45" t="b">
        <f t="shared" si="3"/>
        <v>0</v>
      </c>
      <c r="R69" s="44">
        <v>2.2000000000000002</v>
      </c>
      <c r="S69" s="45" t="b">
        <f t="shared" si="4"/>
        <v>0</v>
      </c>
      <c r="V69" s="44">
        <v>11.93</v>
      </c>
      <c r="W69" s="45" t="b">
        <f t="shared" si="5"/>
        <v>1</v>
      </c>
      <c r="Z69" s="9">
        <v>0.25</v>
      </c>
      <c r="AA69" s="45" t="b">
        <f t="shared" si="6"/>
        <v>0</v>
      </c>
    </row>
    <row r="70" spans="1:27" ht="15.75" x14ac:dyDescent="0.25">
      <c r="A70" s="43">
        <v>43928</v>
      </c>
      <c r="B70" s="44">
        <v>7.746478873239437</v>
      </c>
      <c r="C70" s="45" t="b">
        <f t="shared" si="0"/>
        <v>1</v>
      </c>
      <c r="F70" s="46">
        <v>4.50819672131147</v>
      </c>
      <c r="G70" s="45" t="b">
        <f t="shared" si="1"/>
        <v>0</v>
      </c>
      <c r="J70" s="46">
        <v>6.6985645933014419</v>
      </c>
      <c r="K70" s="45" t="b">
        <f t="shared" si="2"/>
        <v>0</v>
      </c>
      <c r="N70" s="44">
        <v>6.68</v>
      </c>
      <c r="O70" s="45" t="b">
        <f t="shared" si="3"/>
        <v>1</v>
      </c>
      <c r="R70" s="44">
        <v>8.24</v>
      </c>
      <c r="S70" s="45" t="b">
        <f t="shared" si="4"/>
        <v>1</v>
      </c>
      <c r="V70" s="44">
        <v>-9.39</v>
      </c>
      <c r="W70" s="45" t="b">
        <f t="shared" si="5"/>
        <v>1</v>
      </c>
      <c r="Z70" s="9">
        <v>-0.8</v>
      </c>
      <c r="AA70" s="45" t="b">
        <f t="shared" si="6"/>
        <v>0</v>
      </c>
    </row>
    <row r="71" spans="1:27" ht="15.75" x14ac:dyDescent="0.25">
      <c r="A71" s="43">
        <v>43929</v>
      </c>
      <c r="B71" s="44">
        <v>-5.882352941176471</v>
      </c>
      <c r="C71" s="45" t="b">
        <f t="shared" si="0"/>
        <v>1</v>
      </c>
      <c r="F71" s="46">
        <v>-2.7450980392156801</v>
      </c>
      <c r="G71" s="45" t="b">
        <f t="shared" si="1"/>
        <v>0</v>
      </c>
      <c r="J71" s="46">
        <v>1.793721973094172</v>
      </c>
      <c r="K71" s="45" t="b">
        <f t="shared" si="2"/>
        <v>0</v>
      </c>
      <c r="N71" s="44">
        <v>-0.76</v>
      </c>
      <c r="O71" s="45" t="b">
        <f t="shared" si="3"/>
        <v>0</v>
      </c>
      <c r="R71" s="44">
        <v>-2.61</v>
      </c>
      <c r="S71" s="45" t="b">
        <f t="shared" si="4"/>
        <v>0</v>
      </c>
      <c r="V71" s="44">
        <v>6.18</v>
      </c>
      <c r="W71" s="45" t="b">
        <f t="shared" si="5"/>
        <v>0</v>
      </c>
      <c r="Z71" s="9">
        <v>-0.16</v>
      </c>
      <c r="AA71" s="45" t="b">
        <f t="shared" si="6"/>
        <v>0</v>
      </c>
    </row>
    <row r="72" spans="1:27" ht="15.75" x14ac:dyDescent="0.25">
      <c r="A72" s="43">
        <v>43930</v>
      </c>
      <c r="B72" s="44">
        <v>-0.69444444444444442</v>
      </c>
      <c r="C72" s="45" t="b">
        <f t="shared" si="0"/>
        <v>0</v>
      </c>
      <c r="F72" s="46">
        <v>-0.80645161290322653</v>
      </c>
      <c r="G72" s="45" t="b">
        <f t="shared" si="1"/>
        <v>0</v>
      </c>
      <c r="J72" s="46">
        <v>2.6431718061674032</v>
      </c>
      <c r="K72" s="45" t="b">
        <f t="shared" si="2"/>
        <v>0</v>
      </c>
      <c r="N72" s="44">
        <v>0.39</v>
      </c>
      <c r="O72" s="45" t="b">
        <f t="shared" si="3"/>
        <v>0</v>
      </c>
      <c r="R72" s="44">
        <v>-0.41</v>
      </c>
      <c r="S72" s="45" t="b">
        <f t="shared" si="4"/>
        <v>0</v>
      </c>
      <c r="V72" s="44">
        <v>-9.2899999999999991</v>
      </c>
      <c r="W72" s="45" t="b">
        <f t="shared" si="5"/>
        <v>1</v>
      </c>
      <c r="Z72" s="9">
        <v>2.31</v>
      </c>
      <c r="AA72" s="45" t="b">
        <f t="shared" si="6"/>
        <v>1</v>
      </c>
    </row>
    <row r="73" spans="1:27" ht="15.75" x14ac:dyDescent="0.25">
      <c r="A73" s="43">
        <v>43931</v>
      </c>
      <c r="B73" s="44">
        <v>0.69930069930069927</v>
      </c>
      <c r="C73" s="45" t="b">
        <f t="shared" ref="C73:C136" si="7">OR(B73&lt;E$7,B73&gt;E$8)</f>
        <v>0</v>
      </c>
      <c r="F73" s="46">
        <v>-0.40650406504064174</v>
      </c>
      <c r="G73" s="45" t="b">
        <f t="shared" ref="G73:G136" si="8">OR(F73&lt;I$7,F73&gt;I$8)</f>
        <v>0</v>
      </c>
      <c r="J73" s="46">
        <v>2.5751072961373414</v>
      </c>
      <c r="K73" s="45" t="b">
        <f t="shared" ref="K73:K136" si="9">OR(J73&lt;M$7,J73&gt;M$8)</f>
        <v>0</v>
      </c>
      <c r="N73" s="44">
        <v>1.45</v>
      </c>
      <c r="O73" s="45" t="b">
        <f t="shared" ref="O73:O136" si="10">OR(N73&lt;Q$7,N73&gt;Q$8)</f>
        <v>0</v>
      </c>
      <c r="R73" s="44">
        <v>1.4</v>
      </c>
      <c r="S73" s="45" t="b">
        <f t="shared" ref="S73:S136" si="11">OR(R73&lt;U$7,R73&gt;U$8)</f>
        <v>0</v>
      </c>
      <c r="V73" s="44">
        <v>-1.54</v>
      </c>
      <c r="W73" s="45" t="b">
        <f t="shared" ref="W73:W136" si="12">OR(V73&lt;Y$7,V73&gt;Y$8)</f>
        <v>0</v>
      </c>
      <c r="Z73" s="9">
        <v>0.3</v>
      </c>
      <c r="AA73" s="45" t="b">
        <f t="shared" ref="AA73:AA136" si="13">OR(Z73&lt;AC$7,Z73&gt;AC$8)</f>
        <v>0</v>
      </c>
    </row>
    <row r="74" spans="1:27" ht="15.75" x14ac:dyDescent="0.25">
      <c r="A74" s="43">
        <v>43934</v>
      </c>
      <c r="B74" s="44">
        <v>-0.69444444444444442</v>
      </c>
      <c r="C74" s="45" t="b">
        <f t="shared" si="7"/>
        <v>0</v>
      </c>
      <c r="F74" s="46">
        <v>1.6326530612244912</v>
      </c>
      <c r="G74" s="45" t="b">
        <f t="shared" si="8"/>
        <v>0</v>
      </c>
      <c r="J74" s="46">
        <v>3.3472803347280364</v>
      </c>
      <c r="K74" s="45" t="b">
        <f t="shared" si="9"/>
        <v>0</v>
      </c>
      <c r="N74" s="44">
        <v>0.71</v>
      </c>
      <c r="O74" s="45" t="b">
        <f t="shared" si="10"/>
        <v>0</v>
      </c>
      <c r="R74" s="44">
        <v>-0.23</v>
      </c>
      <c r="S74" s="45" t="b">
        <f t="shared" si="11"/>
        <v>0</v>
      </c>
      <c r="V74" s="44">
        <v>-1.54</v>
      </c>
      <c r="W74" s="45" t="b">
        <f t="shared" si="12"/>
        <v>0</v>
      </c>
      <c r="Z74" s="9">
        <v>1.49</v>
      </c>
      <c r="AA74" s="45" t="b">
        <f t="shared" si="13"/>
        <v>0</v>
      </c>
    </row>
    <row r="75" spans="1:27" ht="15.75" x14ac:dyDescent="0.25">
      <c r="A75" s="43">
        <v>43935</v>
      </c>
      <c r="B75" s="44">
        <v>0.69930069930069927</v>
      </c>
      <c r="C75" s="45" t="b">
        <f t="shared" si="7"/>
        <v>0</v>
      </c>
      <c r="F75" s="46">
        <v>11.445783132530108</v>
      </c>
      <c r="G75" s="45" t="b">
        <f t="shared" si="8"/>
        <v>1</v>
      </c>
      <c r="J75" s="46">
        <v>4.2510121457489864</v>
      </c>
      <c r="K75" s="45" t="b">
        <f t="shared" si="9"/>
        <v>0</v>
      </c>
      <c r="N75" s="44">
        <v>1.58</v>
      </c>
      <c r="O75" s="45" t="b">
        <f t="shared" si="10"/>
        <v>0</v>
      </c>
      <c r="R75" s="44">
        <v>0.81</v>
      </c>
      <c r="S75" s="45" t="b">
        <f t="shared" si="11"/>
        <v>0</v>
      </c>
      <c r="V75" s="44">
        <v>-10.26</v>
      </c>
      <c r="W75" s="45" t="b">
        <f t="shared" si="12"/>
        <v>1</v>
      </c>
      <c r="Z75" s="9">
        <v>0.8</v>
      </c>
      <c r="AA75" s="45" t="b">
        <f t="shared" si="13"/>
        <v>0</v>
      </c>
    </row>
    <row r="76" spans="1:27" ht="15.75" x14ac:dyDescent="0.25">
      <c r="A76" s="43">
        <v>43936</v>
      </c>
      <c r="B76" s="44">
        <v>-1.3888888888888888</v>
      </c>
      <c r="C76" s="45" t="b">
        <f t="shared" si="7"/>
        <v>0</v>
      </c>
      <c r="F76" s="46">
        <v>-4.5045045045045047</v>
      </c>
      <c r="G76" s="45" t="b">
        <f t="shared" si="8"/>
        <v>0</v>
      </c>
      <c r="J76" s="46">
        <v>-2.9126213592233077</v>
      </c>
      <c r="K76" s="45" t="b">
        <f t="shared" si="9"/>
        <v>0</v>
      </c>
      <c r="N76" s="44">
        <v>-1.61</v>
      </c>
      <c r="O76" s="45" t="b">
        <f t="shared" si="10"/>
        <v>0</v>
      </c>
      <c r="R76" s="44">
        <v>-1.42</v>
      </c>
      <c r="S76" s="45" t="b">
        <f t="shared" si="11"/>
        <v>0</v>
      </c>
      <c r="V76" s="44">
        <v>-1.1900000000000002</v>
      </c>
      <c r="W76" s="45" t="b">
        <f t="shared" si="12"/>
        <v>0</v>
      </c>
      <c r="Z76" s="9">
        <v>-0.69</v>
      </c>
      <c r="AA76" s="45" t="b">
        <f t="shared" si="13"/>
        <v>0</v>
      </c>
    </row>
    <row r="77" spans="1:27" ht="15.75" x14ac:dyDescent="0.25">
      <c r="A77" s="43">
        <v>43937</v>
      </c>
      <c r="B77" s="44">
        <v>-6.3380281690140849</v>
      </c>
      <c r="C77" s="45" t="b">
        <f t="shared" si="7"/>
        <v>1</v>
      </c>
      <c r="F77" s="46">
        <v>-2.8301886792452731</v>
      </c>
      <c r="G77" s="45" t="b">
        <f t="shared" si="8"/>
        <v>0</v>
      </c>
      <c r="J77" s="46">
        <v>-3.2000000000000028</v>
      </c>
      <c r="K77" s="45" t="b">
        <f t="shared" si="9"/>
        <v>0</v>
      </c>
      <c r="N77" s="44">
        <v>-2.91</v>
      </c>
      <c r="O77" s="45" t="b">
        <f t="shared" si="10"/>
        <v>1</v>
      </c>
      <c r="R77" s="44">
        <v>-4.9000000000000004</v>
      </c>
      <c r="S77" s="45" t="b">
        <f t="shared" si="11"/>
        <v>1</v>
      </c>
      <c r="V77" s="44">
        <v>0</v>
      </c>
      <c r="W77" s="45" t="b">
        <f t="shared" si="12"/>
        <v>0</v>
      </c>
      <c r="Z77" s="9">
        <v>0.11</v>
      </c>
      <c r="AA77" s="45" t="b">
        <f t="shared" si="13"/>
        <v>0</v>
      </c>
    </row>
    <row r="78" spans="1:27" ht="15.75" x14ac:dyDescent="0.25">
      <c r="A78" s="43">
        <v>43938</v>
      </c>
      <c r="B78" s="44">
        <v>3.007518796992481</v>
      </c>
      <c r="C78" s="45" t="b">
        <f t="shared" si="7"/>
        <v>0</v>
      </c>
      <c r="F78" s="46">
        <v>0.97087378640776345</v>
      </c>
      <c r="G78" s="45" t="b">
        <f t="shared" si="8"/>
        <v>0</v>
      </c>
      <c r="J78" s="46">
        <v>1.2396694214876136</v>
      </c>
      <c r="K78" s="45" t="b">
        <f t="shared" si="9"/>
        <v>0</v>
      </c>
      <c r="N78" s="44">
        <v>3.26</v>
      </c>
      <c r="O78" s="45" t="b">
        <f t="shared" si="10"/>
        <v>1</v>
      </c>
      <c r="R78" s="44">
        <v>2.54</v>
      </c>
      <c r="S78" s="45" t="b">
        <f t="shared" si="11"/>
        <v>0</v>
      </c>
      <c r="V78" s="44">
        <v>-8.0500000000000007</v>
      </c>
      <c r="W78" s="45" t="b">
        <f t="shared" si="12"/>
        <v>1</v>
      </c>
      <c r="Z78" s="9">
        <v>-1.95</v>
      </c>
      <c r="AA78" s="45" t="b">
        <f t="shared" si="13"/>
        <v>1</v>
      </c>
    </row>
    <row r="79" spans="1:27" ht="15.75" x14ac:dyDescent="0.25">
      <c r="A79" s="43">
        <v>43941</v>
      </c>
      <c r="B79" s="44">
        <v>2.9197080291970803</v>
      </c>
      <c r="C79" s="45" t="b">
        <f t="shared" si="7"/>
        <v>0</v>
      </c>
      <c r="F79" s="46">
        <v>1.9230769230769162</v>
      </c>
      <c r="G79" s="45" t="b">
        <f t="shared" si="8"/>
        <v>0</v>
      </c>
      <c r="J79" s="46">
        <v>4.0816326530612095</v>
      </c>
      <c r="K79" s="45" t="b">
        <f t="shared" si="9"/>
        <v>0</v>
      </c>
      <c r="N79" s="44">
        <v>2.19</v>
      </c>
      <c r="O79" s="45" t="b">
        <f t="shared" si="10"/>
        <v>0</v>
      </c>
      <c r="R79" s="44">
        <v>2.81</v>
      </c>
      <c r="S79" s="45" t="b">
        <f t="shared" si="11"/>
        <v>0</v>
      </c>
      <c r="V79" s="44">
        <v>-305.96999999999997</v>
      </c>
      <c r="W79" s="45" t="b">
        <f t="shared" si="12"/>
        <v>1</v>
      </c>
      <c r="Z79" s="9">
        <v>0.52</v>
      </c>
      <c r="AA79" s="45" t="b">
        <f t="shared" si="13"/>
        <v>0</v>
      </c>
    </row>
    <row r="80" spans="1:27" ht="15.75" x14ac:dyDescent="0.25">
      <c r="A80" s="43">
        <v>43942</v>
      </c>
      <c r="B80" s="44">
        <v>-3.5460992907801416</v>
      </c>
      <c r="C80" s="45" t="b">
        <f t="shared" si="7"/>
        <v>0</v>
      </c>
      <c r="F80" s="46">
        <v>-5.660377358490563</v>
      </c>
      <c r="G80" s="45" t="b">
        <f t="shared" si="8"/>
        <v>0</v>
      </c>
      <c r="J80" s="46">
        <v>2.9411764705882426</v>
      </c>
      <c r="K80" s="45" t="b">
        <f t="shared" si="9"/>
        <v>0</v>
      </c>
      <c r="N80" s="44">
        <v>-1.06</v>
      </c>
      <c r="O80" s="45" t="b">
        <f t="shared" si="10"/>
        <v>0</v>
      </c>
      <c r="R80" s="44">
        <v>-1.05</v>
      </c>
      <c r="S80" s="45" t="b">
        <f t="shared" si="11"/>
        <v>0</v>
      </c>
      <c r="V80" s="44">
        <v>-126.6</v>
      </c>
      <c r="W80" s="45" t="b">
        <f t="shared" si="12"/>
        <v>1</v>
      </c>
      <c r="Z80" s="9">
        <v>-0.43</v>
      </c>
      <c r="AA80" s="45" t="b">
        <f t="shared" si="13"/>
        <v>0</v>
      </c>
    </row>
    <row r="81" spans="1:27" ht="15.75" x14ac:dyDescent="0.25">
      <c r="A81" s="43">
        <v>43943</v>
      </c>
      <c r="B81" s="44">
        <v>-2.2058823529411766</v>
      </c>
      <c r="C81" s="45" t="b">
        <f t="shared" si="7"/>
        <v>0</v>
      </c>
      <c r="F81" s="46">
        <v>-0.39999999999999147</v>
      </c>
      <c r="G81" s="45" t="b">
        <f t="shared" si="8"/>
        <v>0</v>
      </c>
      <c r="J81" s="46">
        <v>0.952380952380949</v>
      </c>
      <c r="K81" s="45" t="b">
        <f t="shared" si="9"/>
        <v>0</v>
      </c>
      <c r="N81" s="44">
        <v>0.71</v>
      </c>
      <c r="O81" s="45" t="b">
        <f t="shared" si="10"/>
        <v>0</v>
      </c>
      <c r="R81" s="44">
        <v>1.44</v>
      </c>
      <c r="S81" s="45" t="b">
        <f t="shared" si="11"/>
        <v>0</v>
      </c>
      <c r="V81" s="44">
        <v>37.659999999999997</v>
      </c>
      <c r="W81" s="45" t="b">
        <f t="shared" si="12"/>
        <v>1</v>
      </c>
      <c r="Z81" s="9">
        <v>1.6400000000000001</v>
      </c>
      <c r="AA81" s="45" t="b">
        <f t="shared" si="13"/>
        <v>0</v>
      </c>
    </row>
    <row r="82" spans="1:27" ht="15.75" x14ac:dyDescent="0.25">
      <c r="A82" s="43">
        <v>43944</v>
      </c>
      <c r="B82" s="44">
        <v>1.5037593984962405</v>
      </c>
      <c r="C82" s="45" t="b">
        <f t="shared" si="7"/>
        <v>0</v>
      </c>
      <c r="F82" s="46">
        <v>2.4096385542168517</v>
      </c>
      <c r="G82" s="45" t="b">
        <f t="shared" si="8"/>
        <v>0</v>
      </c>
      <c r="J82" s="46">
        <v>7.5471698113207619</v>
      </c>
      <c r="K82" s="45" t="b">
        <f t="shared" si="9"/>
        <v>1</v>
      </c>
      <c r="N82" s="44">
        <v>0.85</v>
      </c>
      <c r="O82" s="45" t="b">
        <f t="shared" si="10"/>
        <v>0</v>
      </c>
      <c r="R82" s="44">
        <v>1.53</v>
      </c>
      <c r="S82" s="45" t="b">
        <f t="shared" si="11"/>
        <v>0</v>
      </c>
      <c r="V82" s="44">
        <v>19.739999999999998</v>
      </c>
      <c r="W82" s="45" t="b">
        <f t="shared" si="12"/>
        <v>1</v>
      </c>
      <c r="Z82" s="9">
        <v>1.04</v>
      </c>
      <c r="AA82" s="45" t="b">
        <f t="shared" si="13"/>
        <v>0</v>
      </c>
    </row>
    <row r="83" spans="1:27" ht="15.75" x14ac:dyDescent="0.25">
      <c r="A83" s="43">
        <v>43945</v>
      </c>
      <c r="B83" s="44">
        <v>0.7407407407407407</v>
      </c>
      <c r="C83" s="45" t="b">
        <f t="shared" si="7"/>
        <v>0</v>
      </c>
      <c r="F83" s="46">
        <v>-0.98039215686274173</v>
      </c>
      <c r="G83" s="45" t="b">
        <f t="shared" si="8"/>
        <v>0</v>
      </c>
      <c r="J83" s="46">
        <v>-1.7543859649122899</v>
      </c>
      <c r="K83" s="45" t="b">
        <f t="shared" si="9"/>
        <v>0</v>
      </c>
      <c r="N83" s="44">
        <v>-1.08</v>
      </c>
      <c r="O83" s="45" t="b">
        <f t="shared" si="10"/>
        <v>0</v>
      </c>
      <c r="R83" s="44">
        <v>-1.02</v>
      </c>
      <c r="S83" s="45" t="b">
        <f t="shared" si="11"/>
        <v>0</v>
      </c>
      <c r="V83" s="44">
        <v>2.67</v>
      </c>
      <c r="W83" s="45" t="b">
        <f t="shared" si="12"/>
        <v>0</v>
      </c>
      <c r="Z83" s="9">
        <v>-0.22999999999999998</v>
      </c>
      <c r="AA83" s="45" t="b">
        <f t="shared" si="13"/>
        <v>0</v>
      </c>
    </row>
    <row r="84" spans="1:27" ht="15.75" x14ac:dyDescent="0.25">
      <c r="A84" s="43">
        <v>43948</v>
      </c>
      <c r="B84" s="44">
        <v>0</v>
      </c>
      <c r="C84" s="45" t="b">
        <f t="shared" si="7"/>
        <v>0</v>
      </c>
      <c r="F84" s="46">
        <v>0</v>
      </c>
      <c r="G84" s="45" t="b">
        <f t="shared" si="8"/>
        <v>0</v>
      </c>
      <c r="J84" s="46">
        <v>0.89285714285715556</v>
      </c>
      <c r="K84" s="45" t="b">
        <f t="shared" si="9"/>
        <v>0</v>
      </c>
      <c r="N84" s="44">
        <v>0.69</v>
      </c>
      <c r="O84" s="45" t="b">
        <f t="shared" si="10"/>
        <v>0</v>
      </c>
      <c r="R84" s="44">
        <v>0.92</v>
      </c>
      <c r="S84" s="45" t="b">
        <f t="shared" si="11"/>
        <v>0</v>
      </c>
      <c r="V84" s="44">
        <v>-24.560000000000002</v>
      </c>
      <c r="W84" s="45" t="b">
        <f t="shared" si="12"/>
        <v>1</v>
      </c>
      <c r="Z84" s="9">
        <v>-0.77</v>
      </c>
      <c r="AA84" s="45" t="b">
        <f t="shared" si="13"/>
        <v>0</v>
      </c>
    </row>
    <row r="85" spans="1:27" ht="15.75" x14ac:dyDescent="0.25">
      <c r="A85" s="43">
        <v>43949</v>
      </c>
      <c r="B85" s="44">
        <v>-1.4705882352941178</v>
      </c>
      <c r="C85" s="45" t="b">
        <f t="shared" si="7"/>
        <v>0</v>
      </c>
      <c r="F85" s="46">
        <v>-0.99009900990098665</v>
      </c>
      <c r="G85" s="45" t="b">
        <f t="shared" si="8"/>
        <v>0</v>
      </c>
      <c r="J85" s="46">
        <v>1.7699115044247724</v>
      </c>
      <c r="K85" s="45" t="b">
        <f t="shared" si="9"/>
        <v>0</v>
      </c>
      <c r="N85" s="44">
        <v>0.6</v>
      </c>
      <c r="O85" s="45" t="b">
        <f t="shared" si="10"/>
        <v>0</v>
      </c>
      <c r="R85" s="44">
        <v>0.14000000000000001</v>
      </c>
      <c r="S85" s="45" t="b">
        <f t="shared" si="11"/>
        <v>0</v>
      </c>
      <c r="V85" s="44">
        <v>-3.44</v>
      </c>
      <c r="W85" s="45" t="b">
        <f t="shared" si="12"/>
        <v>0</v>
      </c>
      <c r="Z85" s="9">
        <v>-0.38999999999999996</v>
      </c>
      <c r="AA85" s="45" t="b">
        <f t="shared" si="13"/>
        <v>0</v>
      </c>
    </row>
    <row r="86" spans="1:27" ht="15.75" x14ac:dyDescent="0.25">
      <c r="A86" s="43">
        <v>43950</v>
      </c>
      <c r="B86" s="44">
        <v>1.4925373134328359</v>
      </c>
      <c r="C86" s="45" t="b">
        <f t="shared" si="7"/>
        <v>0</v>
      </c>
      <c r="F86" s="46">
        <v>0.99999999999999645</v>
      </c>
      <c r="G86" s="45" t="b">
        <f t="shared" si="8"/>
        <v>0</v>
      </c>
      <c r="J86" s="46">
        <v>1.7391304347826024</v>
      </c>
      <c r="K86" s="45" t="b">
        <f t="shared" si="9"/>
        <v>0</v>
      </c>
      <c r="N86" s="44">
        <v>0.6</v>
      </c>
      <c r="O86" s="45" t="b">
        <f t="shared" si="10"/>
        <v>0</v>
      </c>
      <c r="R86" s="44">
        <v>0.9</v>
      </c>
      <c r="S86" s="45" t="b">
        <f t="shared" si="11"/>
        <v>0</v>
      </c>
      <c r="V86" s="44">
        <v>22.040000000000003</v>
      </c>
      <c r="W86" s="45" t="b">
        <f t="shared" si="12"/>
        <v>1</v>
      </c>
      <c r="Z86" s="9">
        <v>0.22</v>
      </c>
      <c r="AA86" s="45" t="b">
        <f t="shared" si="13"/>
        <v>0</v>
      </c>
    </row>
    <row r="87" spans="1:27" ht="15.75" x14ac:dyDescent="0.25">
      <c r="A87" s="43">
        <v>43951</v>
      </c>
      <c r="B87" s="44">
        <v>4.4117647058823533</v>
      </c>
      <c r="C87" s="45" t="b">
        <f t="shared" si="7"/>
        <v>0</v>
      </c>
      <c r="F87" s="46">
        <v>6.9306930693069422</v>
      </c>
      <c r="G87" s="45" t="b">
        <f t="shared" si="8"/>
        <v>1</v>
      </c>
      <c r="J87" s="46">
        <v>0</v>
      </c>
      <c r="K87" s="45" t="b">
        <f t="shared" si="9"/>
        <v>0</v>
      </c>
      <c r="N87" s="44">
        <v>1.48</v>
      </c>
      <c r="O87" s="45" t="b">
        <f t="shared" si="10"/>
        <v>0</v>
      </c>
      <c r="R87" s="44">
        <v>2.59</v>
      </c>
      <c r="S87" s="45" t="b">
        <f t="shared" si="11"/>
        <v>0</v>
      </c>
      <c r="V87" s="44">
        <v>25.1</v>
      </c>
      <c r="W87" s="45" t="b">
        <f t="shared" si="12"/>
        <v>1</v>
      </c>
      <c r="Z87" s="9">
        <v>-1.82</v>
      </c>
      <c r="AA87" s="45" t="b">
        <f t="shared" si="13"/>
        <v>0</v>
      </c>
    </row>
    <row r="88" spans="1:27" ht="15.75" x14ac:dyDescent="0.25">
      <c r="A88" s="43">
        <v>43956</v>
      </c>
      <c r="B88" s="44">
        <v>-1.408450704225352</v>
      </c>
      <c r="C88" s="45" t="b">
        <f t="shared" si="7"/>
        <v>0</v>
      </c>
      <c r="F88" s="46">
        <v>2.7777777777777679</v>
      </c>
      <c r="G88" s="45" t="b">
        <f t="shared" si="8"/>
        <v>0</v>
      </c>
      <c r="J88" s="46">
        <v>-5.1282051282051251</v>
      </c>
      <c r="K88" s="45" t="b">
        <f t="shared" si="9"/>
        <v>0</v>
      </c>
      <c r="N88" s="44">
        <v>-1.77</v>
      </c>
      <c r="O88" s="45" t="b">
        <f t="shared" si="10"/>
        <v>0</v>
      </c>
      <c r="R88" s="44">
        <v>-1.48</v>
      </c>
      <c r="S88" s="45" t="b">
        <f t="shared" si="11"/>
        <v>0</v>
      </c>
      <c r="V88" s="44">
        <v>20.45</v>
      </c>
      <c r="W88" s="45" t="b">
        <f t="shared" si="12"/>
        <v>1</v>
      </c>
      <c r="Z88" s="9">
        <v>0.27</v>
      </c>
      <c r="AA88" s="45" t="b">
        <f t="shared" si="13"/>
        <v>0</v>
      </c>
    </row>
    <row r="89" spans="1:27" ht="15.75" x14ac:dyDescent="0.25">
      <c r="A89" s="43">
        <v>43958</v>
      </c>
      <c r="B89" s="44">
        <v>-2.1428571428571428</v>
      </c>
      <c r="C89" s="45" t="b">
        <f t="shared" si="7"/>
        <v>0</v>
      </c>
      <c r="F89" s="46">
        <v>1.8018018018018114</v>
      </c>
      <c r="G89" s="45" t="b">
        <f t="shared" si="8"/>
        <v>0</v>
      </c>
      <c r="J89" s="46">
        <v>-3.6036036036036068</v>
      </c>
      <c r="K89" s="45" t="b">
        <f t="shared" si="9"/>
        <v>0</v>
      </c>
      <c r="N89" s="44">
        <v>-1.62</v>
      </c>
      <c r="O89" s="45" t="b">
        <f t="shared" si="10"/>
        <v>0</v>
      </c>
      <c r="R89" s="44">
        <v>-1.39</v>
      </c>
      <c r="S89" s="45" t="b">
        <f t="shared" si="11"/>
        <v>0</v>
      </c>
      <c r="V89" s="44">
        <v>-1.83</v>
      </c>
      <c r="W89" s="45" t="b">
        <f t="shared" si="12"/>
        <v>0</v>
      </c>
      <c r="Z89" s="9">
        <v>1.9</v>
      </c>
      <c r="AA89" s="45" t="b">
        <f t="shared" si="13"/>
        <v>0</v>
      </c>
    </row>
    <row r="90" spans="1:27" ht="15.75" x14ac:dyDescent="0.25">
      <c r="A90" s="43">
        <v>43959</v>
      </c>
      <c r="B90" s="44">
        <v>2.9197080291970803</v>
      </c>
      <c r="C90" s="45" t="b">
        <f t="shared" si="7"/>
        <v>0</v>
      </c>
      <c r="F90" s="46">
        <v>-0.88495575221240186</v>
      </c>
      <c r="G90" s="45" t="b">
        <f t="shared" si="8"/>
        <v>0</v>
      </c>
      <c r="J90" s="46">
        <v>3.7383177570093493</v>
      </c>
      <c r="K90" s="45" t="b">
        <f t="shared" si="9"/>
        <v>0</v>
      </c>
      <c r="N90" s="44">
        <v>0.64</v>
      </c>
      <c r="O90" s="45" t="b">
        <f t="shared" si="10"/>
        <v>0</v>
      </c>
      <c r="R90" s="44">
        <v>1.33</v>
      </c>
      <c r="S90" s="45" t="b">
        <f t="shared" si="11"/>
        <v>0</v>
      </c>
      <c r="V90" s="44">
        <v>5.0500000000000007</v>
      </c>
      <c r="W90" s="45" t="b">
        <f t="shared" si="12"/>
        <v>0</v>
      </c>
      <c r="Z90" s="9">
        <v>-0.9900000000000001</v>
      </c>
      <c r="AA90" s="45" t="b">
        <f t="shared" si="13"/>
        <v>0</v>
      </c>
    </row>
    <row r="91" spans="1:27" ht="15.75" x14ac:dyDescent="0.25">
      <c r="A91" s="43">
        <v>43962</v>
      </c>
      <c r="B91" s="44">
        <v>0.70921985815602839</v>
      </c>
      <c r="C91" s="45" t="b">
        <f t="shared" si="7"/>
        <v>0</v>
      </c>
      <c r="F91" s="46">
        <v>0</v>
      </c>
      <c r="G91" s="45" t="b">
        <f t="shared" si="8"/>
        <v>0</v>
      </c>
      <c r="J91" s="46">
        <v>3.6036036036036068</v>
      </c>
      <c r="K91" s="45" t="b">
        <f t="shared" si="9"/>
        <v>0</v>
      </c>
      <c r="N91" s="44">
        <v>1.68</v>
      </c>
      <c r="O91" s="45" t="b">
        <f t="shared" si="10"/>
        <v>0</v>
      </c>
      <c r="R91" s="44">
        <v>1.77</v>
      </c>
      <c r="S91" s="45" t="b">
        <f t="shared" si="11"/>
        <v>0</v>
      </c>
      <c r="V91" s="44">
        <v>-2.4299999999999997</v>
      </c>
      <c r="W91" s="45" t="b">
        <f t="shared" si="12"/>
        <v>0</v>
      </c>
      <c r="Z91" s="9">
        <v>-0.27</v>
      </c>
      <c r="AA91" s="45" t="b">
        <f t="shared" si="13"/>
        <v>0</v>
      </c>
    </row>
    <row r="92" spans="1:27" ht="15.75" x14ac:dyDescent="0.25">
      <c r="A92" s="43">
        <v>43963</v>
      </c>
      <c r="B92" s="44">
        <v>2.112676056338028</v>
      </c>
      <c r="C92" s="45" t="b">
        <f t="shared" si="7"/>
        <v>0</v>
      </c>
      <c r="F92" s="46">
        <v>0.89285714285715556</v>
      </c>
      <c r="G92" s="45" t="b">
        <f t="shared" si="8"/>
        <v>0</v>
      </c>
      <c r="J92" s="46">
        <v>-0.86956521739130122</v>
      </c>
      <c r="K92" s="45" t="b">
        <f t="shared" si="9"/>
        <v>0</v>
      </c>
      <c r="N92" s="44">
        <v>0.96</v>
      </c>
      <c r="O92" s="45" t="b">
        <f t="shared" si="10"/>
        <v>0</v>
      </c>
      <c r="R92" s="44">
        <v>1.61</v>
      </c>
      <c r="S92" s="45" t="b">
        <f t="shared" si="11"/>
        <v>0</v>
      </c>
      <c r="V92" s="44">
        <v>6.79</v>
      </c>
      <c r="W92" s="45" t="b">
        <f t="shared" si="12"/>
        <v>1</v>
      </c>
      <c r="Z92" s="9">
        <v>0.36</v>
      </c>
      <c r="AA92" s="45" t="b">
        <f t="shared" si="13"/>
        <v>0</v>
      </c>
    </row>
    <row r="93" spans="1:27" ht="15.75" x14ac:dyDescent="0.25">
      <c r="A93" s="43">
        <v>43964</v>
      </c>
      <c r="B93" s="44">
        <v>-0.68965517241379315</v>
      </c>
      <c r="C93" s="45" t="b">
        <f t="shared" si="7"/>
        <v>0</v>
      </c>
      <c r="F93" s="46">
        <v>0.8849557522123862</v>
      </c>
      <c r="G93" s="45" t="b">
        <f t="shared" si="8"/>
        <v>0</v>
      </c>
      <c r="J93" s="46">
        <v>0.87719298245613719</v>
      </c>
      <c r="K93" s="45" t="b">
        <f t="shared" si="9"/>
        <v>0</v>
      </c>
      <c r="N93" s="44">
        <v>-0.4</v>
      </c>
      <c r="O93" s="45" t="b">
        <f t="shared" si="10"/>
        <v>0</v>
      </c>
      <c r="R93" s="44">
        <v>-1.1599999999999999</v>
      </c>
      <c r="S93" s="45" t="b">
        <f t="shared" si="11"/>
        <v>0</v>
      </c>
      <c r="V93" s="44">
        <v>-1.9</v>
      </c>
      <c r="W93" s="45" t="b">
        <f t="shared" si="12"/>
        <v>0</v>
      </c>
      <c r="Z93" s="9">
        <v>0.77</v>
      </c>
      <c r="AA93" s="45" t="b">
        <f t="shared" si="13"/>
        <v>0</v>
      </c>
    </row>
    <row r="94" spans="1:27" ht="15.75" x14ac:dyDescent="0.25">
      <c r="A94" s="43">
        <v>43965</v>
      </c>
      <c r="B94" s="44">
        <v>-1.3888888888888888</v>
      </c>
      <c r="C94" s="45" t="b">
        <f t="shared" si="7"/>
        <v>0</v>
      </c>
      <c r="F94" s="46">
        <v>-2.631578947368427</v>
      </c>
      <c r="G94" s="45" t="b">
        <f t="shared" si="8"/>
        <v>0</v>
      </c>
      <c r="J94" s="46">
        <v>-2.6086956521739193</v>
      </c>
      <c r="K94" s="45" t="b">
        <f t="shared" si="9"/>
        <v>0</v>
      </c>
      <c r="N94" s="44">
        <v>-1.0900000000000001</v>
      </c>
      <c r="O94" s="45" t="b">
        <f t="shared" si="10"/>
        <v>0</v>
      </c>
      <c r="R94" s="44">
        <v>-1.23</v>
      </c>
      <c r="S94" s="45" t="b">
        <f t="shared" si="11"/>
        <v>0</v>
      </c>
      <c r="V94" s="44">
        <v>8.98</v>
      </c>
      <c r="W94" s="45" t="b">
        <f t="shared" si="12"/>
        <v>1</v>
      </c>
      <c r="Z94" s="9">
        <v>0.82000000000000006</v>
      </c>
      <c r="AA94" s="45" t="b">
        <f t="shared" si="13"/>
        <v>0</v>
      </c>
    </row>
    <row r="95" spans="1:27" ht="15.75" x14ac:dyDescent="0.25">
      <c r="A95" s="43">
        <v>43966</v>
      </c>
      <c r="B95" s="44">
        <v>0</v>
      </c>
      <c r="C95" s="45" t="b">
        <f t="shared" si="7"/>
        <v>0</v>
      </c>
      <c r="F95" s="46">
        <v>4.5045045045045047</v>
      </c>
      <c r="G95" s="45" t="b">
        <f t="shared" si="8"/>
        <v>0</v>
      </c>
      <c r="J95" s="46">
        <v>14.285714285714299</v>
      </c>
      <c r="K95" s="45" t="b">
        <f t="shared" si="9"/>
        <v>1</v>
      </c>
      <c r="N95" s="44">
        <v>0.03</v>
      </c>
      <c r="O95" s="45" t="b">
        <f t="shared" si="10"/>
        <v>0</v>
      </c>
      <c r="R95" s="44">
        <v>0.61</v>
      </c>
      <c r="S95" s="45" t="b">
        <f t="shared" si="11"/>
        <v>0</v>
      </c>
      <c r="V95" s="44">
        <v>6.79</v>
      </c>
      <c r="W95" s="45" t="b">
        <f t="shared" si="12"/>
        <v>1</v>
      </c>
      <c r="Z95" s="9">
        <v>0.67999999999999994</v>
      </c>
      <c r="AA95" s="45" t="b">
        <f t="shared" si="13"/>
        <v>0</v>
      </c>
    </row>
    <row r="96" spans="1:27" ht="15.75" x14ac:dyDescent="0.25">
      <c r="A96" s="43">
        <v>43969</v>
      </c>
      <c r="B96" s="44">
        <v>1.408450704225352</v>
      </c>
      <c r="C96" s="45" t="b">
        <f t="shared" si="7"/>
        <v>0</v>
      </c>
      <c r="F96" s="46">
        <v>3.4482758620689689</v>
      </c>
      <c r="G96" s="45" t="b">
        <f t="shared" si="8"/>
        <v>0</v>
      </c>
      <c r="J96" s="46">
        <v>7.8125</v>
      </c>
      <c r="K96" s="45" t="b">
        <f t="shared" si="9"/>
        <v>1</v>
      </c>
      <c r="N96" s="44">
        <v>0.45</v>
      </c>
      <c r="O96" s="45" t="b">
        <f t="shared" si="10"/>
        <v>0</v>
      </c>
      <c r="R96" s="44">
        <v>0.74</v>
      </c>
      <c r="S96" s="45" t="b">
        <f t="shared" si="11"/>
        <v>0</v>
      </c>
      <c r="V96" s="44">
        <v>8.1199999999999992</v>
      </c>
      <c r="W96" s="45" t="b">
        <f t="shared" si="12"/>
        <v>1</v>
      </c>
      <c r="Z96" s="9">
        <v>-0.51</v>
      </c>
      <c r="AA96" s="45" t="b">
        <f t="shared" si="13"/>
        <v>0</v>
      </c>
    </row>
    <row r="97" spans="1:27" ht="15.75" x14ac:dyDescent="0.25">
      <c r="A97" s="43">
        <v>43970</v>
      </c>
      <c r="B97" s="44">
        <v>1.3888888888888888</v>
      </c>
      <c r="C97" s="45" t="b">
        <f t="shared" si="7"/>
        <v>0</v>
      </c>
      <c r="F97" s="46">
        <v>1.6666666666666607</v>
      </c>
      <c r="G97" s="45" t="b">
        <f t="shared" si="8"/>
        <v>0</v>
      </c>
      <c r="J97" s="46">
        <v>-2.1739130434782661</v>
      </c>
      <c r="K97" s="45" t="b">
        <f t="shared" si="9"/>
        <v>0</v>
      </c>
      <c r="N97" s="44">
        <v>1.82</v>
      </c>
      <c r="O97" s="45" t="b">
        <f t="shared" si="10"/>
        <v>0</v>
      </c>
      <c r="R97" s="44">
        <v>1.83</v>
      </c>
      <c r="S97" s="45" t="b">
        <f t="shared" si="11"/>
        <v>0</v>
      </c>
      <c r="V97" s="44">
        <v>2.1399999999999997</v>
      </c>
      <c r="W97" s="45" t="b">
        <f t="shared" si="12"/>
        <v>0</v>
      </c>
      <c r="Z97" s="9">
        <v>0.67999999999999994</v>
      </c>
      <c r="AA97" s="45" t="b">
        <f t="shared" si="13"/>
        <v>0</v>
      </c>
    </row>
    <row r="98" spans="1:27" ht="15.75" x14ac:dyDescent="0.25">
      <c r="A98" s="43">
        <v>43971</v>
      </c>
      <c r="B98" s="44">
        <v>0.68493150684931503</v>
      </c>
      <c r="C98" s="45" t="b">
        <f t="shared" si="7"/>
        <v>0</v>
      </c>
      <c r="F98" s="46">
        <v>0</v>
      </c>
      <c r="G98" s="45" t="b">
        <f t="shared" si="8"/>
        <v>0</v>
      </c>
      <c r="J98" s="46">
        <v>4.444444444444442</v>
      </c>
      <c r="K98" s="45" t="b">
        <f t="shared" si="9"/>
        <v>0</v>
      </c>
      <c r="N98" s="44">
        <v>0.94</v>
      </c>
      <c r="O98" s="45" t="b">
        <f t="shared" si="10"/>
        <v>0</v>
      </c>
      <c r="R98" s="44">
        <v>1.46</v>
      </c>
      <c r="S98" s="45" t="b">
        <f t="shared" si="11"/>
        <v>0</v>
      </c>
      <c r="V98" s="44">
        <v>3.05</v>
      </c>
      <c r="W98" s="45" t="b">
        <f t="shared" si="12"/>
        <v>0</v>
      </c>
      <c r="Z98" s="9">
        <v>0.3</v>
      </c>
      <c r="AA98" s="45" t="b">
        <f t="shared" si="13"/>
        <v>0</v>
      </c>
    </row>
    <row r="99" spans="1:27" ht="15.75" x14ac:dyDescent="0.25">
      <c r="A99" s="43">
        <v>43972</v>
      </c>
      <c r="B99" s="44">
        <v>0.68027210884353739</v>
      </c>
      <c r="C99" s="45" t="b">
        <f t="shared" si="7"/>
        <v>0</v>
      </c>
      <c r="F99" s="46">
        <v>-1.6393442622950762</v>
      </c>
      <c r="G99" s="45" t="b">
        <f t="shared" si="8"/>
        <v>0</v>
      </c>
      <c r="J99" s="46">
        <v>-3.5460992907801421</v>
      </c>
      <c r="K99" s="45" t="b">
        <f t="shared" si="9"/>
        <v>0</v>
      </c>
      <c r="N99" s="44">
        <v>-0.11</v>
      </c>
      <c r="O99" s="45" t="b">
        <f t="shared" si="10"/>
        <v>0</v>
      </c>
      <c r="R99" s="44">
        <v>0.43</v>
      </c>
      <c r="S99" s="45" t="b">
        <f t="shared" si="11"/>
        <v>0</v>
      </c>
      <c r="V99" s="44">
        <v>1.28</v>
      </c>
      <c r="W99" s="45" t="b">
        <f t="shared" si="12"/>
        <v>0</v>
      </c>
      <c r="Z99" s="9">
        <v>-1.3599999999999999</v>
      </c>
      <c r="AA99" s="45" t="b">
        <f t="shared" si="13"/>
        <v>0</v>
      </c>
    </row>
    <row r="100" spans="1:27" ht="15.75" x14ac:dyDescent="0.25">
      <c r="A100" s="43">
        <v>43973</v>
      </c>
      <c r="B100" s="44">
        <v>-3.3783783783783785</v>
      </c>
      <c r="C100" s="45" t="b">
        <f t="shared" si="7"/>
        <v>0</v>
      </c>
      <c r="F100" s="46">
        <v>-4.9999999999999973</v>
      </c>
      <c r="G100" s="45" t="b">
        <f t="shared" si="8"/>
        <v>0</v>
      </c>
      <c r="J100" s="46">
        <v>-3.6764705882352944</v>
      </c>
      <c r="K100" s="45" t="b">
        <f t="shared" si="9"/>
        <v>0</v>
      </c>
      <c r="N100" s="44">
        <v>-1.27</v>
      </c>
      <c r="O100" s="45" t="b">
        <f t="shared" si="10"/>
        <v>0</v>
      </c>
      <c r="R100" s="44">
        <v>-1.64</v>
      </c>
      <c r="S100" s="45" t="b">
        <f t="shared" si="11"/>
        <v>0</v>
      </c>
      <c r="V100" s="44">
        <v>-1.9800000000000002</v>
      </c>
      <c r="W100" s="45" t="b">
        <f t="shared" si="12"/>
        <v>0</v>
      </c>
      <c r="Z100" s="9">
        <v>0.51</v>
      </c>
      <c r="AA100" s="45" t="b">
        <f t="shared" si="13"/>
        <v>0</v>
      </c>
    </row>
    <row r="101" spans="1:27" ht="15.75" x14ac:dyDescent="0.25">
      <c r="A101" s="43">
        <v>43976</v>
      </c>
      <c r="B101" s="44">
        <v>1.3986013986013985</v>
      </c>
      <c r="C101" s="45" t="b">
        <f t="shared" si="7"/>
        <v>0</v>
      </c>
      <c r="F101" s="46">
        <v>1.7543859649122744</v>
      </c>
      <c r="G101" s="45" t="b">
        <f t="shared" si="8"/>
        <v>0</v>
      </c>
      <c r="J101" s="46">
        <v>3.8167938931297711</v>
      </c>
      <c r="K101" s="45" t="b">
        <f t="shared" si="9"/>
        <v>0</v>
      </c>
      <c r="N101" s="44">
        <v>1.3</v>
      </c>
      <c r="O101" s="45" t="b">
        <f t="shared" si="10"/>
        <v>0</v>
      </c>
      <c r="R101" s="44">
        <v>0.91</v>
      </c>
      <c r="S101" s="45" t="b">
        <f t="shared" si="11"/>
        <v>0</v>
      </c>
      <c r="V101" s="44">
        <v>3.1</v>
      </c>
      <c r="W101" s="45" t="b">
        <f t="shared" si="12"/>
        <v>0</v>
      </c>
      <c r="Z101" s="9">
        <v>-0.27999999999999997</v>
      </c>
      <c r="AA101" s="45" t="b">
        <f t="shared" si="13"/>
        <v>0</v>
      </c>
    </row>
    <row r="102" spans="1:27" ht="15.75" x14ac:dyDescent="0.25">
      <c r="A102" s="43">
        <v>43977</v>
      </c>
      <c r="B102" s="44">
        <v>1.3793103448275863</v>
      </c>
      <c r="C102" s="45" t="b">
        <f t="shared" si="7"/>
        <v>0</v>
      </c>
      <c r="F102" s="46">
        <v>2.5862068965517304</v>
      </c>
      <c r="G102" s="45" t="b">
        <f t="shared" si="8"/>
        <v>0</v>
      </c>
      <c r="J102" s="46">
        <v>-1.4705882352941124</v>
      </c>
      <c r="K102" s="45" t="b">
        <f t="shared" si="9"/>
        <v>0</v>
      </c>
      <c r="N102" s="44">
        <v>1.1399999999999999</v>
      </c>
      <c r="O102" s="45" t="b">
        <f t="shared" si="10"/>
        <v>0</v>
      </c>
      <c r="R102" s="44">
        <v>0.6</v>
      </c>
      <c r="S102" s="45" t="b">
        <f t="shared" si="11"/>
        <v>0</v>
      </c>
      <c r="V102" s="44">
        <v>1.27</v>
      </c>
      <c r="W102" s="45" t="b">
        <f t="shared" si="12"/>
        <v>0</v>
      </c>
      <c r="Z102" s="9">
        <v>-1.04</v>
      </c>
      <c r="AA102" s="45" t="b">
        <f t="shared" si="13"/>
        <v>0</v>
      </c>
    </row>
    <row r="103" spans="1:27" ht="15.75" x14ac:dyDescent="0.25">
      <c r="A103" s="43">
        <v>43978</v>
      </c>
      <c r="B103" s="44">
        <v>-0.68027210884353739</v>
      </c>
      <c r="C103" s="45" t="b">
        <f t="shared" si="7"/>
        <v>0</v>
      </c>
      <c r="F103" s="46">
        <v>-0.84033613445377853</v>
      </c>
      <c r="G103" s="45" t="b">
        <f t="shared" si="8"/>
        <v>0</v>
      </c>
      <c r="J103" s="46">
        <v>-1.4925373134328437</v>
      </c>
      <c r="K103" s="45" t="b">
        <f t="shared" si="9"/>
        <v>0</v>
      </c>
      <c r="N103" s="44">
        <v>0.68</v>
      </c>
      <c r="O103" s="45" t="b">
        <f t="shared" si="10"/>
        <v>0</v>
      </c>
      <c r="R103" s="44">
        <v>-0.37</v>
      </c>
      <c r="S103" s="45" t="b">
        <f t="shared" si="11"/>
        <v>0</v>
      </c>
      <c r="V103" s="44">
        <v>-4.4799999999999995</v>
      </c>
      <c r="W103" s="45" t="b">
        <f t="shared" si="12"/>
        <v>0</v>
      </c>
      <c r="Z103" s="9">
        <v>-0.13999999999999999</v>
      </c>
      <c r="AA103" s="45" t="b">
        <f t="shared" si="13"/>
        <v>0</v>
      </c>
    </row>
    <row r="104" spans="1:27" ht="15.75" x14ac:dyDescent="0.25">
      <c r="A104" s="43">
        <v>43979</v>
      </c>
      <c r="B104" s="44">
        <v>-2.7397260273972601</v>
      </c>
      <c r="C104" s="45" t="b">
        <f t="shared" si="7"/>
        <v>0</v>
      </c>
      <c r="F104" s="46">
        <v>-2.5423728813559379</v>
      </c>
      <c r="G104" s="45" t="b">
        <f t="shared" si="8"/>
        <v>0</v>
      </c>
      <c r="J104" s="46">
        <v>4.5454545454545565</v>
      </c>
      <c r="K104" s="45" t="b">
        <f t="shared" si="9"/>
        <v>0</v>
      </c>
      <c r="N104" s="44">
        <v>-0.56999999999999995</v>
      </c>
      <c r="O104" s="45" t="b">
        <f t="shared" si="10"/>
        <v>0</v>
      </c>
      <c r="R104" s="44">
        <v>-1.81</v>
      </c>
      <c r="S104" s="45" t="b">
        <f t="shared" si="11"/>
        <v>0</v>
      </c>
      <c r="V104" s="44">
        <v>2.74</v>
      </c>
      <c r="W104" s="45" t="b">
        <f t="shared" si="12"/>
        <v>0</v>
      </c>
      <c r="Z104" s="9">
        <v>0.55999999999999994</v>
      </c>
      <c r="AA104" s="45" t="b">
        <f t="shared" si="13"/>
        <v>0</v>
      </c>
    </row>
    <row r="105" spans="1:27" ht="15.75" x14ac:dyDescent="0.25">
      <c r="A105" s="43">
        <v>43980</v>
      </c>
      <c r="B105" s="44">
        <v>0</v>
      </c>
      <c r="C105" s="45" t="b">
        <f t="shared" si="7"/>
        <v>0</v>
      </c>
      <c r="F105" s="46">
        <v>-3.4782608695652204</v>
      </c>
      <c r="G105" s="45" t="b">
        <f t="shared" si="8"/>
        <v>0</v>
      </c>
      <c r="J105" s="46">
        <v>-3.6231884057971011</v>
      </c>
      <c r="K105" s="45" t="b">
        <f t="shared" si="9"/>
        <v>0</v>
      </c>
      <c r="N105" s="44">
        <v>0.4</v>
      </c>
      <c r="O105" s="45" t="b">
        <f t="shared" si="10"/>
        <v>0</v>
      </c>
      <c r="R105" s="44">
        <v>0.05</v>
      </c>
      <c r="S105" s="45" t="b">
        <f t="shared" si="11"/>
        <v>0</v>
      </c>
      <c r="V105" s="44">
        <v>5.28</v>
      </c>
      <c r="W105" s="45" t="b">
        <f t="shared" si="12"/>
        <v>0</v>
      </c>
      <c r="Z105" s="9">
        <v>0.44999999999999996</v>
      </c>
      <c r="AA105" s="45" t="b">
        <f t="shared" si="13"/>
        <v>0</v>
      </c>
    </row>
    <row r="106" spans="1:27" ht="15.75" x14ac:dyDescent="0.25">
      <c r="A106" s="43">
        <v>43983</v>
      </c>
      <c r="B106" s="44">
        <v>1.408450704225352</v>
      </c>
      <c r="C106" s="45" t="b">
        <f t="shared" si="7"/>
        <v>0</v>
      </c>
      <c r="F106" s="46">
        <v>5.4054054054054026</v>
      </c>
      <c r="G106" s="45" t="b">
        <f t="shared" si="8"/>
        <v>0</v>
      </c>
      <c r="J106" s="46">
        <v>1.5037593984962352</v>
      </c>
      <c r="K106" s="45" t="b">
        <f t="shared" si="9"/>
        <v>0</v>
      </c>
      <c r="N106" s="44">
        <v>0.71</v>
      </c>
      <c r="O106" s="45" t="b">
        <f t="shared" si="10"/>
        <v>0</v>
      </c>
      <c r="R106" s="44">
        <v>1.27</v>
      </c>
      <c r="S106" s="45" t="b">
        <f t="shared" si="11"/>
        <v>0</v>
      </c>
      <c r="V106" s="44">
        <v>-0.13999999999999999</v>
      </c>
      <c r="W106" s="45" t="b">
        <f t="shared" si="12"/>
        <v>0</v>
      </c>
      <c r="Z106" s="9">
        <v>0.79</v>
      </c>
      <c r="AA106" s="45" t="b">
        <f t="shared" si="13"/>
        <v>0</v>
      </c>
    </row>
    <row r="107" spans="1:27" ht="15.75" x14ac:dyDescent="0.25">
      <c r="A107" s="43">
        <v>43984</v>
      </c>
      <c r="B107" s="44">
        <v>2.7777777777777777</v>
      </c>
      <c r="C107" s="45" t="b">
        <f t="shared" si="7"/>
        <v>0</v>
      </c>
      <c r="F107" s="46">
        <v>14.52991452991454</v>
      </c>
      <c r="G107" s="45" t="b">
        <f t="shared" si="8"/>
        <v>1</v>
      </c>
      <c r="J107" s="46">
        <v>0</v>
      </c>
      <c r="K107" s="45" t="b">
        <f t="shared" si="9"/>
        <v>0</v>
      </c>
      <c r="N107" s="44">
        <v>1.61</v>
      </c>
      <c r="O107" s="45" t="b">
        <f t="shared" si="10"/>
        <v>0</v>
      </c>
      <c r="R107" s="44">
        <v>2.95</v>
      </c>
      <c r="S107" s="45" t="b">
        <f t="shared" si="11"/>
        <v>0</v>
      </c>
      <c r="V107" s="44">
        <v>3.8699999999999997</v>
      </c>
      <c r="W107" s="45" t="b">
        <f t="shared" si="12"/>
        <v>0</v>
      </c>
      <c r="Z107" s="9">
        <v>-0.74</v>
      </c>
      <c r="AA107" s="45" t="b">
        <f t="shared" si="13"/>
        <v>0</v>
      </c>
    </row>
    <row r="108" spans="1:27" ht="15.75" x14ac:dyDescent="0.25">
      <c r="A108" s="43">
        <v>43986</v>
      </c>
      <c r="B108" s="44">
        <v>2.7027027027027026</v>
      </c>
      <c r="C108" s="45" t="b">
        <f t="shared" si="7"/>
        <v>0</v>
      </c>
      <c r="F108" s="46">
        <v>1.4925373134328306</v>
      </c>
      <c r="G108" s="45" t="b">
        <f t="shared" si="8"/>
        <v>0</v>
      </c>
      <c r="J108" s="46">
        <v>-1.4814814814814763</v>
      </c>
      <c r="K108" s="45" t="b">
        <f t="shared" si="9"/>
        <v>0</v>
      </c>
      <c r="N108" s="44">
        <v>2.68</v>
      </c>
      <c r="O108" s="45" t="b">
        <f t="shared" si="10"/>
        <v>0</v>
      </c>
      <c r="R108" s="44">
        <v>0.97</v>
      </c>
      <c r="S108" s="45" t="b">
        <f t="shared" si="11"/>
        <v>0</v>
      </c>
      <c r="V108" s="44">
        <v>0.32</v>
      </c>
      <c r="W108" s="45" t="b">
        <f t="shared" si="12"/>
        <v>0</v>
      </c>
      <c r="Z108" s="9">
        <v>0.77</v>
      </c>
      <c r="AA108" s="45" t="b">
        <f t="shared" si="13"/>
        <v>0</v>
      </c>
    </row>
    <row r="109" spans="1:27" ht="15.75" x14ac:dyDescent="0.25">
      <c r="A109" s="43">
        <v>43987</v>
      </c>
      <c r="B109" s="44">
        <v>3.9473684210526314</v>
      </c>
      <c r="C109" s="45" t="b">
        <f t="shared" si="7"/>
        <v>0</v>
      </c>
      <c r="F109" s="46">
        <v>5.8823529411764763</v>
      </c>
      <c r="G109" s="45" t="b">
        <f t="shared" si="8"/>
        <v>0</v>
      </c>
      <c r="J109" s="46">
        <v>-1.5037593984962485</v>
      </c>
      <c r="K109" s="45" t="b">
        <f t="shared" si="9"/>
        <v>0</v>
      </c>
      <c r="N109" s="44">
        <v>1.75</v>
      </c>
      <c r="O109" s="45" t="b">
        <f t="shared" si="10"/>
        <v>0</v>
      </c>
      <c r="R109" s="44">
        <v>3.11</v>
      </c>
      <c r="S109" s="45" t="b">
        <f t="shared" si="11"/>
        <v>0</v>
      </c>
      <c r="V109" s="44">
        <v>5.72</v>
      </c>
      <c r="W109" s="45" t="b">
        <f t="shared" si="12"/>
        <v>0</v>
      </c>
      <c r="Z109" s="9">
        <v>-1.48</v>
      </c>
      <c r="AA109" s="45" t="b">
        <f t="shared" si="13"/>
        <v>0</v>
      </c>
    </row>
    <row r="110" spans="1:27" ht="15.75" x14ac:dyDescent="0.25">
      <c r="A110" s="43">
        <v>43990</v>
      </c>
      <c r="B110" s="44">
        <v>3.1645569620253164</v>
      </c>
      <c r="C110" s="45" t="b">
        <f t="shared" si="7"/>
        <v>0</v>
      </c>
      <c r="F110" s="46">
        <v>8.3333333333333286</v>
      </c>
      <c r="G110" s="45" t="b">
        <f t="shared" si="8"/>
        <v>1</v>
      </c>
      <c r="J110" s="46">
        <v>3.8167938931297711</v>
      </c>
      <c r="K110" s="45" t="b">
        <f t="shared" si="9"/>
        <v>0</v>
      </c>
      <c r="N110" s="44">
        <v>0.21</v>
      </c>
      <c r="O110" s="45" t="b">
        <f t="shared" si="10"/>
        <v>0</v>
      </c>
      <c r="R110" s="44">
        <v>1.32</v>
      </c>
      <c r="S110" s="45" t="b">
        <f t="shared" si="11"/>
        <v>0</v>
      </c>
      <c r="V110" s="44">
        <v>-3.44</v>
      </c>
      <c r="W110" s="45" t="b">
        <f t="shared" si="12"/>
        <v>0</v>
      </c>
      <c r="Z110" s="9">
        <v>0.55999999999999994</v>
      </c>
      <c r="AA110" s="45" t="b">
        <f t="shared" si="13"/>
        <v>0</v>
      </c>
    </row>
    <row r="111" spans="1:27" ht="15.75" x14ac:dyDescent="0.25">
      <c r="A111" s="43">
        <v>43991</v>
      </c>
      <c r="B111" s="44">
        <v>-4.294478527607362</v>
      </c>
      <c r="C111" s="45" t="b">
        <f t="shared" si="7"/>
        <v>0</v>
      </c>
      <c r="F111" s="46">
        <v>-7.6923076923076881</v>
      </c>
      <c r="G111" s="45" t="b">
        <f t="shared" si="8"/>
        <v>1</v>
      </c>
      <c r="J111" s="46">
        <v>0.73529411764705621</v>
      </c>
      <c r="K111" s="45" t="b">
        <f t="shared" si="9"/>
        <v>0</v>
      </c>
      <c r="N111" s="44">
        <v>-2.11</v>
      </c>
      <c r="O111" s="45" t="b">
        <f t="shared" si="10"/>
        <v>0</v>
      </c>
      <c r="R111" s="44">
        <v>-3.72</v>
      </c>
      <c r="S111" s="45" t="b">
        <f t="shared" si="11"/>
        <v>1</v>
      </c>
      <c r="V111" s="44">
        <v>1.96</v>
      </c>
      <c r="W111" s="45" t="b">
        <f t="shared" si="12"/>
        <v>0</v>
      </c>
      <c r="Z111" s="9">
        <v>1.1599999999999999</v>
      </c>
      <c r="AA111" s="45" t="b">
        <f t="shared" si="13"/>
        <v>0</v>
      </c>
    </row>
    <row r="112" spans="1:27" ht="15.75" x14ac:dyDescent="0.25">
      <c r="A112" s="43">
        <v>43992</v>
      </c>
      <c r="B112" s="44">
        <v>0.64102564102564108</v>
      </c>
      <c r="C112" s="45" t="b">
        <f t="shared" si="7"/>
        <v>0</v>
      </c>
      <c r="F112" s="46">
        <v>1.388888888888884</v>
      </c>
      <c r="G112" s="45" t="b">
        <f t="shared" si="8"/>
        <v>0</v>
      </c>
      <c r="J112" s="46">
        <v>3.6496350364963503</v>
      </c>
      <c r="K112" s="45" t="b">
        <f t="shared" si="9"/>
        <v>0</v>
      </c>
      <c r="N112" s="44">
        <v>0.74</v>
      </c>
      <c r="O112" s="45" t="b">
        <f t="shared" si="10"/>
        <v>0</v>
      </c>
      <c r="R112" s="44">
        <v>0.52</v>
      </c>
      <c r="S112" s="45" t="b">
        <f t="shared" si="11"/>
        <v>0</v>
      </c>
      <c r="V112" s="44">
        <v>1.69</v>
      </c>
      <c r="W112" s="45" t="b">
        <f t="shared" si="12"/>
        <v>0</v>
      </c>
      <c r="Z112" s="9">
        <v>1.28</v>
      </c>
      <c r="AA112" s="45" t="b">
        <f t="shared" si="13"/>
        <v>0</v>
      </c>
    </row>
    <row r="113" spans="1:27" ht="15.75" x14ac:dyDescent="0.25">
      <c r="A113" s="43">
        <v>43993</v>
      </c>
      <c r="B113" s="44">
        <v>-1.910828025477707</v>
      </c>
      <c r="C113" s="45" t="b">
        <f t="shared" si="7"/>
        <v>0</v>
      </c>
      <c r="F113" s="46">
        <v>-2.7397260273972628</v>
      </c>
      <c r="G113" s="45" t="b">
        <f t="shared" si="8"/>
        <v>0</v>
      </c>
      <c r="J113" s="46">
        <v>0.70422535211268611</v>
      </c>
      <c r="K113" s="45" t="b">
        <f t="shared" si="9"/>
        <v>0</v>
      </c>
      <c r="N113" s="44">
        <v>-1.55</v>
      </c>
      <c r="O113" s="45" t="b">
        <f t="shared" si="10"/>
        <v>0</v>
      </c>
      <c r="R113" s="44">
        <v>-1.51</v>
      </c>
      <c r="S113" s="45" t="b">
        <f t="shared" si="11"/>
        <v>0</v>
      </c>
      <c r="V113" s="44">
        <v>-8.23</v>
      </c>
      <c r="W113" s="45" t="b">
        <f t="shared" si="12"/>
        <v>1</v>
      </c>
      <c r="Z113" s="9">
        <v>-0.52</v>
      </c>
      <c r="AA113" s="45" t="b">
        <f t="shared" si="13"/>
        <v>0</v>
      </c>
    </row>
    <row r="114" spans="1:27" ht="15.75" x14ac:dyDescent="0.25">
      <c r="A114" s="43">
        <v>43994</v>
      </c>
      <c r="B114" s="44">
        <v>-3.2467532467532467</v>
      </c>
      <c r="C114" s="45" t="b">
        <f t="shared" si="7"/>
        <v>0</v>
      </c>
      <c r="F114" s="46">
        <v>-2.1126760563380209</v>
      </c>
      <c r="G114" s="45" t="b">
        <f t="shared" si="8"/>
        <v>0</v>
      </c>
      <c r="J114" s="46">
        <v>-0.69930069930070915</v>
      </c>
      <c r="K114" s="45" t="b">
        <f t="shared" si="9"/>
        <v>0</v>
      </c>
      <c r="N114" s="44">
        <v>-1.02</v>
      </c>
      <c r="O114" s="45" t="b">
        <f t="shared" si="10"/>
        <v>0</v>
      </c>
      <c r="R114" s="44">
        <v>-1.87</v>
      </c>
      <c r="S114" s="45" t="b">
        <f t="shared" si="11"/>
        <v>0</v>
      </c>
      <c r="V114" s="44">
        <v>-0.22</v>
      </c>
      <c r="W114" s="45" t="b">
        <f t="shared" si="12"/>
        <v>0</v>
      </c>
      <c r="Z114" s="9">
        <v>0.15</v>
      </c>
      <c r="AA114" s="45" t="b">
        <f t="shared" si="13"/>
        <v>0</v>
      </c>
    </row>
    <row r="115" spans="1:27" ht="15.75" x14ac:dyDescent="0.25">
      <c r="A115" s="43">
        <v>43997</v>
      </c>
      <c r="B115" s="44">
        <v>-2.0134228187919465</v>
      </c>
      <c r="C115" s="45" t="b">
        <f t="shared" si="7"/>
        <v>0</v>
      </c>
      <c r="F115" s="46">
        <v>-7.1942446043165464</v>
      </c>
      <c r="G115" s="45" t="b">
        <f t="shared" si="8"/>
        <v>1</v>
      </c>
      <c r="J115" s="46">
        <v>4.9295774647887409</v>
      </c>
      <c r="K115" s="45" t="b">
        <f t="shared" si="9"/>
        <v>0</v>
      </c>
      <c r="N115" s="44">
        <v>-2.93</v>
      </c>
      <c r="O115" s="45" t="b">
        <f t="shared" si="10"/>
        <v>1</v>
      </c>
      <c r="R115" s="44">
        <v>-3.1</v>
      </c>
      <c r="S115" s="45" t="b">
        <f t="shared" si="11"/>
        <v>0</v>
      </c>
      <c r="V115" s="44">
        <v>2.37</v>
      </c>
      <c r="W115" s="45" t="b">
        <f t="shared" si="12"/>
        <v>0</v>
      </c>
      <c r="Z115" s="9">
        <v>-0.3</v>
      </c>
      <c r="AA115" s="45" t="b">
        <f t="shared" si="13"/>
        <v>0</v>
      </c>
    </row>
    <row r="116" spans="1:27" ht="15.75" x14ac:dyDescent="0.25">
      <c r="A116" s="43">
        <v>43998</v>
      </c>
      <c r="B116" s="44">
        <v>4.1095890410958908</v>
      </c>
      <c r="C116" s="45" t="b">
        <f t="shared" si="7"/>
        <v>0</v>
      </c>
      <c r="F116" s="46">
        <v>12.403100775193796</v>
      </c>
      <c r="G116" s="45" t="b">
        <f t="shared" si="8"/>
        <v>1</v>
      </c>
      <c r="J116" s="46">
        <v>0</v>
      </c>
      <c r="K116" s="45" t="b">
        <f t="shared" si="9"/>
        <v>0</v>
      </c>
      <c r="N116" s="44">
        <v>1.87</v>
      </c>
      <c r="O116" s="45" t="b">
        <f t="shared" si="10"/>
        <v>0</v>
      </c>
      <c r="R116" s="44">
        <v>3.19</v>
      </c>
      <c r="S116" s="45" t="b">
        <f t="shared" si="11"/>
        <v>0</v>
      </c>
      <c r="V116" s="44">
        <v>3.39</v>
      </c>
      <c r="W116" s="45" t="b">
        <f t="shared" si="12"/>
        <v>0</v>
      </c>
      <c r="Z116" s="9">
        <v>0.13999999999999999</v>
      </c>
      <c r="AA116" s="45" t="b">
        <f t="shared" si="13"/>
        <v>0</v>
      </c>
    </row>
    <row r="117" spans="1:27" ht="15.75" x14ac:dyDescent="0.25">
      <c r="A117" s="43">
        <v>43999</v>
      </c>
      <c r="B117" s="44">
        <v>0</v>
      </c>
      <c r="C117" s="45" t="b">
        <f t="shared" si="7"/>
        <v>0</v>
      </c>
      <c r="F117" s="46">
        <v>-0.68965517241379071</v>
      </c>
      <c r="G117" s="45" t="b">
        <f t="shared" si="8"/>
        <v>0</v>
      </c>
      <c r="J117" s="46">
        <v>4.0268456375838904</v>
      </c>
      <c r="K117" s="45" t="b">
        <f t="shared" si="9"/>
        <v>0</v>
      </c>
      <c r="N117" s="44">
        <v>0.66</v>
      </c>
      <c r="O117" s="45" t="b">
        <f t="shared" si="10"/>
        <v>0</v>
      </c>
      <c r="R117" s="44">
        <v>1.07</v>
      </c>
      <c r="S117" s="45" t="b">
        <f t="shared" si="11"/>
        <v>0</v>
      </c>
      <c r="V117" s="44">
        <v>-1.0900000000000001</v>
      </c>
      <c r="W117" s="45" t="b">
        <f t="shared" si="12"/>
        <v>0</v>
      </c>
      <c r="Z117" s="9">
        <v>-0.04</v>
      </c>
      <c r="AA117" s="45" t="b">
        <f t="shared" si="13"/>
        <v>0</v>
      </c>
    </row>
    <row r="118" spans="1:27" ht="15.75" x14ac:dyDescent="0.25">
      <c r="A118" s="43">
        <v>44000</v>
      </c>
      <c r="B118" s="44">
        <v>-0.65789473684210531</v>
      </c>
      <c r="C118" s="45" t="b">
        <f t="shared" si="7"/>
        <v>0</v>
      </c>
      <c r="F118" s="46">
        <v>4.1666666666666643</v>
      </c>
      <c r="G118" s="45" t="b">
        <f t="shared" si="8"/>
        <v>0</v>
      </c>
      <c r="J118" s="46">
        <v>3.8709677419354929</v>
      </c>
      <c r="K118" s="45" t="b">
        <f t="shared" si="9"/>
        <v>0</v>
      </c>
      <c r="N118" s="44">
        <v>-0.23</v>
      </c>
      <c r="O118" s="45" t="b">
        <f t="shared" si="10"/>
        <v>0</v>
      </c>
      <c r="R118" s="44">
        <v>0.04</v>
      </c>
      <c r="S118" s="45" t="b">
        <f t="shared" si="11"/>
        <v>0</v>
      </c>
      <c r="V118" s="44">
        <v>2.3199999999999998</v>
      </c>
      <c r="W118" s="45" t="b">
        <f t="shared" si="12"/>
        <v>0</v>
      </c>
      <c r="Z118" s="9">
        <v>-0.21</v>
      </c>
      <c r="AA118" s="45" t="b">
        <f t="shared" si="13"/>
        <v>0</v>
      </c>
    </row>
    <row r="119" spans="1:27" ht="15.75" x14ac:dyDescent="0.25">
      <c r="A119" s="43">
        <v>44001</v>
      </c>
      <c r="B119" s="44">
        <v>1.3245033112582782</v>
      </c>
      <c r="C119" s="45" t="b">
        <f t="shared" si="7"/>
        <v>0</v>
      </c>
      <c r="F119" s="46">
        <v>-1.3333333333333286</v>
      </c>
      <c r="G119" s="45" t="b">
        <f t="shared" si="8"/>
        <v>0</v>
      </c>
      <c r="J119" s="46">
        <v>0</v>
      </c>
      <c r="K119" s="45" t="b">
        <f t="shared" si="9"/>
        <v>0</v>
      </c>
      <c r="N119" s="44">
        <v>-0.16</v>
      </c>
      <c r="O119" s="45" t="b">
        <f t="shared" si="10"/>
        <v>0</v>
      </c>
      <c r="R119" s="44">
        <v>0.09</v>
      </c>
      <c r="S119" s="45" t="b">
        <f t="shared" si="11"/>
        <v>0</v>
      </c>
      <c r="V119" s="44">
        <v>2.34</v>
      </c>
      <c r="W119" s="45" t="b">
        <f t="shared" si="12"/>
        <v>0</v>
      </c>
      <c r="Z119" s="9">
        <v>1.17</v>
      </c>
      <c r="AA119" s="45" t="b">
        <f t="shared" si="13"/>
        <v>0</v>
      </c>
    </row>
    <row r="120" spans="1:27" ht="15.75" x14ac:dyDescent="0.25">
      <c r="A120" s="43">
        <v>44004</v>
      </c>
      <c r="B120" s="44">
        <v>0.65359477124183007</v>
      </c>
      <c r="C120" s="45" t="b">
        <f t="shared" si="7"/>
        <v>0</v>
      </c>
      <c r="F120" s="46">
        <v>-1.3513513513513584</v>
      </c>
      <c r="G120" s="45" t="b">
        <f t="shared" si="8"/>
        <v>0</v>
      </c>
      <c r="J120" s="46">
        <v>1.242236024844716</v>
      </c>
      <c r="K120" s="45" t="b">
        <f t="shared" si="9"/>
        <v>0</v>
      </c>
      <c r="N120" s="44">
        <v>-1.36</v>
      </c>
      <c r="O120" s="45" t="b">
        <f t="shared" si="10"/>
        <v>0</v>
      </c>
      <c r="R120" s="44">
        <v>-0.18</v>
      </c>
      <c r="S120" s="45" t="b">
        <f t="shared" si="11"/>
        <v>0</v>
      </c>
      <c r="V120" s="44">
        <v>1.79</v>
      </c>
      <c r="W120" s="45" t="b">
        <f t="shared" si="12"/>
        <v>0</v>
      </c>
      <c r="Z120" s="9">
        <v>0.67</v>
      </c>
      <c r="AA120" s="45" t="b">
        <f t="shared" si="13"/>
        <v>0</v>
      </c>
    </row>
    <row r="121" spans="1:27" ht="15.75" x14ac:dyDescent="0.25">
      <c r="A121" s="43">
        <v>44005</v>
      </c>
      <c r="B121" s="44">
        <v>0.64935064935064934</v>
      </c>
      <c r="C121" s="45" t="b">
        <f t="shared" si="7"/>
        <v>0</v>
      </c>
      <c r="F121" s="46">
        <v>0</v>
      </c>
      <c r="G121" s="45" t="b">
        <f t="shared" si="8"/>
        <v>0</v>
      </c>
      <c r="J121" s="46">
        <v>3.6809815950920113</v>
      </c>
      <c r="K121" s="45" t="b">
        <f t="shared" si="9"/>
        <v>0</v>
      </c>
      <c r="N121" s="44">
        <v>0.31</v>
      </c>
      <c r="O121" s="45" t="b">
        <f t="shared" si="10"/>
        <v>0</v>
      </c>
      <c r="R121" s="44">
        <v>0.32</v>
      </c>
      <c r="S121" s="45" t="b">
        <f t="shared" si="11"/>
        <v>0</v>
      </c>
      <c r="V121" s="44">
        <v>-0.22</v>
      </c>
      <c r="W121" s="45" t="b">
        <f t="shared" si="12"/>
        <v>0</v>
      </c>
      <c r="Z121" s="9">
        <v>0.69</v>
      </c>
      <c r="AA121" s="45" t="b">
        <f t="shared" si="13"/>
        <v>0</v>
      </c>
    </row>
    <row r="122" spans="1:27" ht="15.75" x14ac:dyDescent="0.25">
      <c r="A122" s="43">
        <v>44006</v>
      </c>
      <c r="B122" s="44">
        <v>-3.225806451612903</v>
      </c>
      <c r="C122" s="45" t="b">
        <f t="shared" si="7"/>
        <v>0</v>
      </c>
      <c r="F122" s="46">
        <v>-4.7945205479452007</v>
      </c>
      <c r="G122" s="45" t="b">
        <f t="shared" si="8"/>
        <v>0</v>
      </c>
      <c r="J122" s="46">
        <v>-5.3254437869822402</v>
      </c>
      <c r="K122" s="45" t="b">
        <f t="shared" si="9"/>
        <v>0</v>
      </c>
      <c r="N122" s="44">
        <v>-1.7</v>
      </c>
      <c r="O122" s="45" t="b">
        <f t="shared" si="10"/>
        <v>0</v>
      </c>
      <c r="R122" s="44">
        <v>-2.91</v>
      </c>
      <c r="S122" s="45" t="b">
        <f t="shared" si="11"/>
        <v>0</v>
      </c>
      <c r="V122" s="44">
        <v>-5.8500000000000005</v>
      </c>
      <c r="W122" s="45" t="b">
        <f t="shared" si="12"/>
        <v>1</v>
      </c>
      <c r="Z122" s="9">
        <v>-0.28999999999999998</v>
      </c>
      <c r="AA122" s="45" t="b">
        <f t="shared" si="13"/>
        <v>0</v>
      </c>
    </row>
    <row r="123" spans="1:27" ht="15.75" x14ac:dyDescent="0.25">
      <c r="A123" s="43">
        <v>44007</v>
      </c>
      <c r="B123" s="44">
        <v>-0.66666666666666663</v>
      </c>
      <c r="C123" s="45" t="b">
        <f t="shared" si="7"/>
        <v>0</v>
      </c>
      <c r="F123" s="46">
        <v>-0.71942446043165209</v>
      </c>
      <c r="G123" s="45" t="b">
        <f t="shared" si="8"/>
        <v>0</v>
      </c>
      <c r="J123" s="46">
        <v>2.4999999999999911</v>
      </c>
      <c r="K123" s="45" t="b">
        <f t="shared" si="9"/>
        <v>0</v>
      </c>
      <c r="N123" s="44">
        <v>-0.56999999999999995</v>
      </c>
      <c r="O123" s="45" t="b">
        <f t="shared" si="10"/>
        <v>0</v>
      </c>
      <c r="R123" s="44">
        <v>-0.52</v>
      </c>
      <c r="S123" s="45" t="b">
        <f t="shared" si="11"/>
        <v>0</v>
      </c>
      <c r="V123" s="44">
        <v>1.87</v>
      </c>
      <c r="W123" s="45" t="b">
        <f t="shared" si="12"/>
        <v>0</v>
      </c>
      <c r="Z123" s="9">
        <v>0</v>
      </c>
      <c r="AA123" s="45" t="b">
        <f t="shared" si="13"/>
        <v>0</v>
      </c>
    </row>
    <row r="124" spans="1:27" ht="15.75" x14ac:dyDescent="0.25">
      <c r="A124" s="43">
        <v>44008</v>
      </c>
      <c r="B124" s="44">
        <v>-0.67114093959731547</v>
      </c>
      <c r="C124" s="45" t="b">
        <f t="shared" si="7"/>
        <v>0</v>
      </c>
      <c r="F124" s="46">
        <v>0.72463768115941762</v>
      </c>
      <c r="G124" s="45" t="b">
        <f t="shared" si="8"/>
        <v>0</v>
      </c>
      <c r="J124" s="46">
        <v>-0.60975609756096272</v>
      </c>
      <c r="K124" s="45" t="b">
        <f t="shared" si="9"/>
        <v>0</v>
      </c>
      <c r="N124" s="44">
        <v>0.34</v>
      </c>
      <c r="O124" s="45" t="b">
        <f t="shared" si="10"/>
        <v>0</v>
      </c>
      <c r="R124" s="44">
        <v>0.81</v>
      </c>
      <c r="S124" s="45" t="b">
        <f t="shared" si="11"/>
        <v>0</v>
      </c>
      <c r="V124" s="44">
        <v>-0.59</v>
      </c>
      <c r="W124" s="45" t="b">
        <f t="shared" si="12"/>
        <v>0</v>
      </c>
      <c r="Z124" s="9">
        <v>0.52</v>
      </c>
      <c r="AA124" s="45" t="b">
        <f t="shared" si="13"/>
        <v>0</v>
      </c>
    </row>
    <row r="125" spans="1:27" ht="15.75" x14ac:dyDescent="0.25">
      <c r="A125" s="43">
        <v>44011</v>
      </c>
      <c r="B125" s="44">
        <v>0.67567567567567566</v>
      </c>
      <c r="C125" s="45" t="b">
        <f t="shared" si="7"/>
        <v>0</v>
      </c>
      <c r="F125" s="46">
        <v>-1.4388489208633171</v>
      </c>
      <c r="G125" s="45" t="b">
        <f t="shared" si="8"/>
        <v>0</v>
      </c>
      <c r="J125" s="46">
        <v>-1.8404907975460165</v>
      </c>
      <c r="K125" s="45" t="b">
        <f t="shared" si="9"/>
        <v>0</v>
      </c>
      <c r="N125" s="44">
        <v>-0.04</v>
      </c>
      <c r="O125" s="45" t="b">
        <f t="shared" si="10"/>
        <v>0</v>
      </c>
      <c r="R125" s="44">
        <v>-0.11</v>
      </c>
      <c r="S125" s="45" t="b">
        <f t="shared" si="11"/>
        <v>0</v>
      </c>
      <c r="V125" s="44">
        <v>3.1399999999999997</v>
      </c>
      <c r="W125" s="45" t="b">
        <f t="shared" si="12"/>
        <v>0</v>
      </c>
      <c r="Z125" s="9">
        <v>0.05</v>
      </c>
      <c r="AA125" s="45" t="b">
        <f t="shared" si="13"/>
        <v>0</v>
      </c>
    </row>
    <row r="126" spans="1:27" ht="15.75" x14ac:dyDescent="0.25">
      <c r="A126" s="43">
        <v>44012</v>
      </c>
      <c r="B126" s="44">
        <v>1.3422818791946309</v>
      </c>
      <c r="C126" s="45" t="b">
        <f t="shared" si="7"/>
        <v>0</v>
      </c>
      <c r="F126" s="46">
        <v>2.1897810218978155</v>
      </c>
      <c r="G126" s="45" t="b">
        <f t="shared" si="8"/>
        <v>0</v>
      </c>
      <c r="J126" s="46">
        <v>0.62500000000000888</v>
      </c>
      <c r="K126" s="45" t="b">
        <f t="shared" si="9"/>
        <v>0</v>
      </c>
      <c r="N126" s="44">
        <v>0.7</v>
      </c>
      <c r="O126" s="45" t="b">
        <f t="shared" si="10"/>
        <v>0</v>
      </c>
      <c r="R126" s="44">
        <v>0.68</v>
      </c>
      <c r="S126" s="45" t="b">
        <f t="shared" si="11"/>
        <v>0</v>
      </c>
      <c r="V126" s="44">
        <v>-1.08</v>
      </c>
      <c r="W126" s="45" t="b">
        <f t="shared" si="12"/>
        <v>0</v>
      </c>
      <c r="Z126" s="9">
        <v>0.52</v>
      </c>
      <c r="AA126" s="45" t="b">
        <f t="shared" si="13"/>
        <v>0</v>
      </c>
    </row>
    <row r="127" spans="1:27" ht="15.75" x14ac:dyDescent="0.25">
      <c r="A127" s="43">
        <v>44013</v>
      </c>
      <c r="B127" s="44">
        <v>1.9867549668874172</v>
      </c>
      <c r="C127" s="45" t="b">
        <f t="shared" si="7"/>
        <v>0</v>
      </c>
      <c r="F127" s="46">
        <v>8.5714285714285658</v>
      </c>
      <c r="G127" s="45" t="b">
        <f t="shared" si="8"/>
        <v>1</v>
      </c>
      <c r="J127" s="46">
        <v>1.242236024844716</v>
      </c>
      <c r="K127" s="45" t="b">
        <f t="shared" si="9"/>
        <v>0</v>
      </c>
      <c r="N127" s="44">
        <v>0.78</v>
      </c>
      <c r="O127" s="45" t="b">
        <f t="shared" si="10"/>
        <v>0</v>
      </c>
      <c r="R127" s="44">
        <v>1.57</v>
      </c>
      <c r="S127" s="45" t="b">
        <f t="shared" si="11"/>
        <v>0</v>
      </c>
      <c r="V127" s="44">
        <v>1.4000000000000001</v>
      </c>
      <c r="W127" s="45" t="b">
        <f t="shared" si="12"/>
        <v>0</v>
      </c>
      <c r="Z127" s="9">
        <v>-0.6</v>
      </c>
      <c r="AA127" s="45" t="b">
        <f t="shared" si="13"/>
        <v>0</v>
      </c>
    </row>
    <row r="128" spans="1:27" ht="15.75" x14ac:dyDescent="0.25">
      <c r="A128" s="43">
        <v>44014</v>
      </c>
      <c r="B128" s="44">
        <v>1.2987012987012987</v>
      </c>
      <c r="C128" s="45" t="b">
        <f t="shared" si="7"/>
        <v>0</v>
      </c>
      <c r="F128" s="46">
        <v>-1.315789473684206</v>
      </c>
      <c r="G128" s="45" t="b">
        <f t="shared" si="8"/>
        <v>0</v>
      </c>
      <c r="J128" s="46">
        <v>1.8404907975460165</v>
      </c>
      <c r="K128" s="45" t="b">
        <f t="shared" si="9"/>
        <v>0</v>
      </c>
      <c r="N128" s="44">
        <v>1.83</v>
      </c>
      <c r="O128" s="45" t="b">
        <f t="shared" si="10"/>
        <v>0</v>
      </c>
      <c r="R128" s="44">
        <v>1.34</v>
      </c>
      <c r="S128" s="45" t="b">
        <f t="shared" si="11"/>
        <v>0</v>
      </c>
      <c r="V128" s="44">
        <v>2.08</v>
      </c>
      <c r="W128" s="45" t="b">
        <f t="shared" si="12"/>
        <v>0</v>
      </c>
      <c r="Z128" s="9">
        <v>0.28999999999999998</v>
      </c>
      <c r="AA128" s="45" t="b">
        <f t="shared" si="13"/>
        <v>0</v>
      </c>
    </row>
    <row r="129" spans="1:27" ht="15.75" x14ac:dyDescent="0.25">
      <c r="A129" s="43">
        <v>44015</v>
      </c>
      <c r="B129" s="44">
        <v>0.64102564102564108</v>
      </c>
      <c r="C129" s="45" t="b">
        <f t="shared" si="7"/>
        <v>0</v>
      </c>
      <c r="F129" s="46">
        <v>3.9999999999999978</v>
      </c>
      <c r="G129" s="45" t="b">
        <f t="shared" si="8"/>
        <v>0</v>
      </c>
      <c r="J129" s="46">
        <v>-1.2048192771084507</v>
      </c>
      <c r="K129" s="45" t="b">
        <f t="shared" si="9"/>
        <v>0</v>
      </c>
      <c r="N129" s="44">
        <v>-0.14000000000000001</v>
      </c>
      <c r="O129" s="45" t="b">
        <f t="shared" si="10"/>
        <v>0</v>
      </c>
      <c r="R129" s="44">
        <v>1.19</v>
      </c>
      <c r="S129" s="45" t="b">
        <f t="shared" si="11"/>
        <v>0</v>
      </c>
      <c r="V129" s="44">
        <v>-0.91</v>
      </c>
      <c r="W129" s="45" t="b">
        <f t="shared" si="12"/>
        <v>0</v>
      </c>
      <c r="Z129" s="9">
        <v>-0.02</v>
      </c>
      <c r="AA129" s="45" t="b">
        <f t="shared" si="13"/>
        <v>0</v>
      </c>
    </row>
    <row r="130" spans="1:27" ht="15.75" x14ac:dyDescent="0.25">
      <c r="A130" s="43">
        <v>44019</v>
      </c>
      <c r="B130" s="44">
        <v>2.5477707006369426</v>
      </c>
      <c r="C130" s="45" t="b">
        <f t="shared" si="7"/>
        <v>0</v>
      </c>
      <c r="F130" s="46">
        <v>0.64102564102563875</v>
      </c>
      <c r="G130" s="45" t="b">
        <f t="shared" si="8"/>
        <v>0</v>
      </c>
      <c r="J130" s="46">
        <v>-2.4390243902438939</v>
      </c>
      <c r="K130" s="45" t="b">
        <f t="shared" si="9"/>
        <v>0</v>
      </c>
      <c r="N130" s="44">
        <v>7.0000000000000007E-2</v>
      </c>
      <c r="O130" s="45" t="b">
        <f t="shared" si="10"/>
        <v>0</v>
      </c>
      <c r="R130" s="44">
        <v>1.34</v>
      </c>
      <c r="S130" s="45" t="b">
        <f t="shared" si="11"/>
        <v>0</v>
      </c>
      <c r="V130" s="44">
        <v>-0.02</v>
      </c>
      <c r="W130" s="45" t="b">
        <f t="shared" si="12"/>
        <v>0</v>
      </c>
      <c r="Z130" s="9">
        <v>0.6</v>
      </c>
      <c r="AA130" s="45" t="b">
        <f t="shared" si="13"/>
        <v>0</v>
      </c>
    </row>
    <row r="131" spans="1:27" ht="15.75" x14ac:dyDescent="0.25">
      <c r="A131" s="43">
        <v>44020</v>
      </c>
      <c r="B131" s="44">
        <v>-1.8633540372670807</v>
      </c>
      <c r="C131" s="45" t="b">
        <f t="shared" si="7"/>
        <v>0</v>
      </c>
      <c r="F131" s="46">
        <v>-4.4585987261146451</v>
      </c>
      <c r="G131" s="45" t="b">
        <f t="shared" si="8"/>
        <v>0</v>
      </c>
      <c r="J131" s="46">
        <v>5.0000000000000044</v>
      </c>
      <c r="K131" s="45" t="b">
        <f t="shared" si="9"/>
        <v>0</v>
      </c>
      <c r="N131" s="44">
        <v>-0.78</v>
      </c>
      <c r="O131" s="45" t="b">
        <f t="shared" si="10"/>
        <v>0</v>
      </c>
      <c r="R131" s="44">
        <v>-1.67</v>
      </c>
      <c r="S131" s="45" t="b">
        <f t="shared" si="11"/>
        <v>0</v>
      </c>
      <c r="V131" s="44">
        <v>0.69</v>
      </c>
      <c r="W131" s="45" t="b">
        <f t="shared" si="12"/>
        <v>0</v>
      </c>
      <c r="Z131" s="9">
        <v>0.88</v>
      </c>
      <c r="AA131" s="45" t="b">
        <f t="shared" si="13"/>
        <v>0</v>
      </c>
    </row>
    <row r="132" spans="1:27" ht="15.75" x14ac:dyDescent="0.25">
      <c r="A132" s="43">
        <v>44021</v>
      </c>
      <c r="B132" s="44">
        <v>-0.63291139240506333</v>
      </c>
      <c r="C132" s="45" t="b">
        <f t="shared" si="7"/>
        <v>0</v>
      </c>
      <c r="F132" s="46">
        <v>-2.0000000000000049</v>
      </c>
      <c r="G132" s="45" t="b">
        <f t="shared" si="8"/>
        <v>0</v>
      </c>
      <c r="J132" s="46">
        <v>-1.1904761904761862</v>
      </c>
      <c r="K132" s="45" t="b">
        <f t="shared" si="9"/>
        <v>0</v>
      </c>
      <c r="N132" s="44">
        <v>0.25</v>
      </c>
      <c r="O132" s="45" t="b">
        <f t="shared" si="10"/>
        <v>0</v>
      </c>
      <c r="R132" s="44">
        <v>0.04</v>
      </c>
      <c r="S132" s="45" t="b">
        <f t="shared" si="11"/>
        <v>0</v>
      </c>
      <c r="V132" s="44">
        <v>-3.1300000000000003</v>
      </c>
      <c r="W132" s="45" t="b">
        <f t="shared" si="12"/>
        <v>0</v>
      </c>
      <c r="Z132" s="9">
        <v>-0.4</v>
      </c>
      <c r="AA132" s="45" t="b">
        <f t="shared" si="13"/>
        <v>0</v>
      </c>
    </row>
    <row r="133" spans="1:27" ht="15.75" x14ac:dyDescent="0.25">
      <c r="A133" s="43">
        <v>44022</v>
      </c>
      <c r="B133" s="44">
        <v>-2.5477707006369426</v>
      </c>
      <c r="C133" s="45" t="b">
        <f t="shared" si="7"/>
        <v>0</v>
      </c>
      <c r="F133" s="46">
        <v>-3.4013605442176873</v>
      </c>
      <c r="G133" s="45" t="b">
        <f t="shared" si="8"/>
        <v>0</v>
      </c>
      <c r="J133" s="46">
        <v>-1.8072289156626546</v>
      </c>
      <c r="K133" s="45" t="b">
        <f t="shared" si="9"/>
        <v>0</v>
      </c>
      <c r="N133" s="44">
        <v>-1.1200000000000001</v>
      </c>
      <c r="O133" s="45" t="b">
        <f t="shared" si="10"/>
        <v>0</v>
      </c>
      <c r="R133" s="44">
        <v>-2.2400000000000002</v>
      </c>
      <c r="S133" s="45" t="b">
        <f t="shared" si="11"/>
        <v>0</v>
      </c>
      <c r="V133" s="44">
        <v>2.35</v>
      </c>
      <c r="W133" s="45" t="b">
        <f t="shared" si="12"/>
        <v>0</v>
      </c>
      <c r="Z133" s="9">
        <v>-0.25</v>
      </c>
      <c r="AA133" s="45" t="b">
        <f t="shared" si="13"/>
        <v>0</v>
      </c>
    </row>
    <row r="134" spans="1:27" ht="15.75" x14ac:dyDescent="0.25">
      <c r="A134" s="43">
        <v>44025</v>
      </c>
      <c r="B134" s="44">
        <v>-1.9607843137254901</v>
      </c>
      <c r="C134" s="45" t="b">
        <f t="shared" si="7"/>
        <v>0</v>
      </c>
      <c r="F134" s="46">
        <v>0.70422535211268611</v>
      </c>
      <c r="G134" s="45" t="b">
        <f t="shared" si="8"/>
        <v>0</v>
      </c>
      <c r="J134" s="46">
        <v>-1.8404907975460165</v>
      </c>
      <c r="K134" s="45" t="b">
        <f t="shared" si="9"/>
        <v>0</v>
      </c>
      <c r="N134" s="44">
        <v>-0.6</v>
      </c>
      <c r="O134" s="45" t="b">
        <f t="shared" si="10"/>
        <v>0</v>
      </c>
      <c r="R134" s="44">
        <v>-0.76</v>
      </c>
      <c r="S134" s="45" t="b">
        <f t="shared" si="11"/>
        <v>0</v>
      </c>
      <c r="V134" s="44">
        <v>-1.1100000000000001</v>
      </c>
      <c r="W134" s="45" t="b">
        <f t="shared" si="12"/>
        <v>0</v>
      </c>
      <c r="Z134" s="9">
        <v>0.24</v>
      </c>
      <c r="AA134" s="45" t="b">
        <f t="shared" si="13"/>
        <v>0</v>
      </c>
    </row>
    <row r="135" spans="1:27" ht="15.75" x14ac:dyDescent="0.25">
      <c r="A135" s="43">
        <v>44026</v>
      </c>
      <c r="B135" s="44">
        <v>1.3333333333333333</v>
      </c>
      <c r="C135" s="45" t="b">
        <f t="shared" si="7"/>
        <v>0</v>
      </c>
      <c r="F135" s="46">
        <v>1.3986013986013937</v>
      </c>
      <c r="G135" s="45" t="b">
        <f t="shared" si="8"/>
        <v>0</v>
      </c>
      <c r="J135" s="46">
        <v>-5.6250000000000018</v>
      </c>
      <c r="K135" s="45" t="b">
        <f t="shared" si="9"/>
        <v>0</v>
      </c>
      <c r="N135" s="44">
        <v>-0.1</v>
      </c>
      <c r="O135" s="45" t="b">
        <f t="shared" si="10"/>
        <v>0</v>
      </c>
      <c r="R135" s="44">
        <v>0.52</v>
      </c>
      <c r="S135" s="45" t="b">
        <f t="shared" si="11"/>
        <v>0</v>
      </c>
      <c r="V135" s="44">
        <v>0.47000000000000003</v>
      </c>
      <c r="W135" s="45" t="b">
        <f t="shared" si="12"/>
        <v>0</v>
      </c>
      <c r="Z135" s="9">
        <v>0.27</v>
      </c>
      <c r="AA135" s="45" t="b">
        <f t="shared" si="13"/>
        <v>0</v>
      </c>
    </row>
    <row r="136" spans="1:27" ht="15.75" x14ac:dyDescent="0.25">
      <c r="A136" s="43">
        <v>44027</v>
      </c>
      <c r="B136" s="44">
        <v>1.9736842105263157</v>
      </c>
      <c r="C136" s="45" t="b">
        <f t="shared" si="7"/>
        <v>0</v>
      </c>
      <c r="F136" s="46">
        <v>6.8965517241379306</v>
      </c>
      <c r="G136" s="45" t="b">
        <f t="shared" si="8"/>
        <v>1</v>
      </c>
      <c r="J136" s="46">
        <v>5.2980132450331174</v>
      </c>
      <c r="K136" s="45" t="b">
        <f t="shared" si="9"/>
        <v>0</v>
      </c>
      <c r="N136" s="44">
        <v>0.99</v>
      </c>
      <c r="O136" s="45" t="b">
        <f t="shared" si="10"/>
        <v>0</v>
      </c>
      <c r="R136" s="44">
        <v>1.39</v>
      </c>
      <c r="S136" s="45" t="b">
        <f t="shared" si="11"/>
        <v>0</v>
      </c>
      <c r="V136" s="44">
        <v>2.2599999999999998</v>
      </c>
      <c r="W136" s="45" t="b">
        <f t="shared" si="12"/>
        <v>0</v>
      </c>
      <c r="Z136" s="9">
        <v>0.21</v>
      </c>
      <c r="AA136" s="45" t="b">
        <f t="shared" si="13"/>
        <v>0</v>
      </c>
    </row>
    <row r="137" spans="1:27" ht="15.75" x14ac:dyDescent="0.25">
      <c r="A137" s="43">
        <v>44028</v>
      </c>
      <c r="B137" s="44">
        <v>-1.2903225806451613</v>
      </c>
      <c r="C137" s="45" t="b">
        <f t="shared" ref="C137:C200" si="14">OR(B137&lt;E$7,B137&gt;E$8)</f>
        <v>0</v>
      </c>
      <c r="F137" s="46">
        <v>-2.5806451612903247</v>
      </c>
      <c r="G137" s="45" t="b">
        <f t="shared" ref="G137:G200" si="15">OR(F137&lt;I$7,F137&gt;I$8)</f>
        <v>0</v>
      </c>
      <c r="J137" s="46">
        <v>-0.62893081761006064</v>
      </c>
      <c r="K137" s="45" t="b">
        <f t="shared" ref="K137:K200" si="16">OR(J137&lt;M$7,J137&gt;M$8)</f>
        <v>0</v>
      </c>
      <c r="N137" s="44">
        <v>-0.48</v>
      </c>
      <c r="O137" s="45" t="b">
        <f t="shared" ref="O137:O200" si="17">OR(N137&lt;Q$7,N137&gt;Q$8)</f>
        <v>0</v>
      </c>
      <c r="R137" s="44">
        <v>-1.19</v>
      </c>
      <c r="S137" s="45" t="b">
        <f t="shared" ref="S137:S200" si="18">OR(R137&lt;U$7,R137&gt;U$8)</f>
        <v>0</v>
      </c>
      <c r="V137" s="44">
        <v>-1.0900000000000001</v>
      </c>
      <c r="W137" s="45" t="b">
        <f t="shared" ref="W137:W200" si="19">OR(V137&lt;Y$7,V137&gt;Y$8)</f>
        <v>0</v>
      </c>
      <c r="Z137" s="9">
        <v>-0.80999999999999994</v>
      </c>
      <c r="AA137" s="45" t="b">
        <f t="shared" ref="AA137:AA200" si="20">OR(Z137&lt;AC$7,Z137&gt;AC$8)</f>
        <v>0</v>
      </c>
    </row>
    <row r="138" spans="1:27" ht="15.75" x14ac:dyDescent="0.25">
      <c r="A138" s="43">
        <v>44029</v>
      </c>
      <c r="B138" s="44">
        <v>1.3071895424836601</v>
      </c>
      <c r="C138" s="45" t="b">
        <f t="shared" si="14"/>
        <v>0</v>
      </c>
      <c r="F138" s="46">
        <v>2.6490066225165587</v>
      </c>
      <c r="G138" s="45" t="b">
        <f t="shared" si="15"/>
        <v>0</v>
      </c>
      <c r="J138" s="46">
        <v>4.4303797468354382</v>
      </c>
      <c r="K138" s="45" t="b">
        <f t="shared" si="16"/>
        <v>0</v>
      </c>
      <c r="N138" s="44">
        <v>0.87</v>
      </c>
      <c r="O138" s="45" t="b">
        <f t="shared" si="17"/>
        <v>0</v>
      </c>
      <c r="R138" s="44">
        <v>1.31</v>
      </c>
      <c r="S138" s="45" t="b">
        <f t="shared" si="18"/>
        <v>0</v>
      </c>
      <c r="V138" s="44">
        <v>-0.38999999999999996</v>
      </c>
      <c r="W138" s="45" t="b">
        <f t="shared" si="19"/>
        <v>0</v>
      </c>
      <c r="Z138" s="9">
        <v>0.67999999999999994</v>
      </c>
      <c r="AA138" s="45" t="b">
        <f t="shared" si="20"/>
        <v>0</v>
      </c>
    </row>
    <row r="139" spans="1:27" ht="15.75" x14ac:dyDescent="0.25">
      <c r="A139" s="43">
        <v>44032</v>
      </c>
      <c r="B139" s="44">
        <v>-0.64516129032258063</v>
      </c>
      <c r="C139" s="45" t="b">
        <f t="shared" si="14"/>
        <v>0</v>
      </c>
      <c r="F139" s="46">
        <v>0.64516129032257841</v>
      </c>
      <c r="G139" s="45" t="b">
        <f t="shared" si="15"/>
        <v>0</v>
      </c>
      <c r="J139" s="46">
        <v>2.4242424242424154</v>
      </c>
      <c r="K139" s="45" t="b">
        <f t="shared" si="16"/>
        <v>0</v>
      </c>
      <c r="N139" s="44">
        <v>-0.09</v>
      </c>
      <c r="O139" s="45" t="b">
        <f t="shared" si="17"/>
        <v>0</v>
      </c>
      <c r="R139" s="44">
        <v>-0.06</v>
      </c>
      <c r="S139" s="45" t="b">
        <f t="shared" si="18"/>
        <v>0</v>
      </c>
      <c r="V139" s="44">
        <v>0.54</v>
      </c>
      <c r="W139" s="45" t="b">
        <f t="shared" si="19"/>
        <v>0</v>
      </c>
      <c r="Z139" s="9">
        <v>0.36</v>
      </c>
      <c r="AA139" s="45" t="b">
        <f t="shared" si="20"/>
        <v>0</v>
      </c>
    </row>
    <row r="140" spans="1:27" ht="15.75" x14ac:dyDescent="0.25">
      <c r="A140" s="43">
        <v>44033</v>
      </c>
      <c r="B140" s="44">
        <v>4.5454545454545459</v>
      </c>
      <c r="C140" s="45" t="b">
        <f t="shared" si="14"/>
        <v>0</v>
      </c>
      <c r="F140" s="46">
        <v>2.5641025641025665</v>
      </c>
      <c r="G140" s="45" t="b">
        <f t="shared" si="15"/>
        <v>0</v>
      </c>
      <c r="J140" s="46">
        <v>-2.3668639053254354</v>
      </c>
      <c r="K140" s="45" t="b">
        <f t="shared" si="16"/>
        <v>0</v>
      </c>
      <c r="N140" s="44">
        <v>1.38</v>
      </c>
      <c r="O140" s="45" t="b">
        <f t="shared" si="17"/>
        <v>0</v>
      </c>
      <c r="R140" s="44">
        <v>2.81</v>
      </c>
      <c r="S140" s="45" t="b">
        <f t="shared" si="18"/>
        <v>0</v>
      </c>
      <c r="V140" s="44">
        <v>2.82</v>
      </c>
      <c r="W140" s="45" t="b">
        <f t="shared" si="19"/>
        <v>0</v>
      </c>
      <c r="Z140" s="9">
        <v>1.44</v>
      </c>
      <c r="AA140" s="45" t="b">
        <f t="shared" si="20"/>
        <v>0</v>
      </c>
    </row>
    <row r="141" spans="1:27" ht="15.75" x14ac:dyDescent="0.25">
      <c r="A141" s="43">
        <v>44034</v>
      </c>
      <c r="B141" s="44">
        <v>-1.8633540372670807</v>
      </c>
      <c r="C141" s="45" t="b">
        <f t="shared" si="14"/>
        <v>0</v>
      </c>
      <c r="F141" s="46">
        <v>-3.125</v>
      </c>
      <c r="G141" s="45" t="b">
        <f t="shared" si="15"/>
        <v>0</v>
      </c>
      <c r="J141" s="46">
        <v>11.515151515151507</v>
      </c>
      <c r="K141" s="45" t="b">
        <f t="shared" si="16"/>
        <v>1</v>
      </c>
      <c r="N141" s="44">
        <v>-1.45</v>
      </c>
      <c r="O141" s="45" t="b">
        <f t="shared" si="17"/>
        <v>0</v>
      </c>
      <c r="R141" s="44">
        <v>-2.1</v>
      </c>
      <c r="S141" s="45" t="b">
        <f t="shared" si="18"/>
        <v>0</v>
      </c>
      <c r="V141" s="44">
        <v>-0.13999999999999999</v>
      </c>
      <c r="W141" s="45" t="b">
        <f t="shared" si="19"/>
        <v>0</v>
      </c>
      <c r="Z141" s="9">
        <v>1.6400000000000001</v>
      </c>
      <c r="AA141" s="45" t="b">
        <f t="shared" si="20"/>
        <v>0</v>
      </c>
    </row>
    <row r="142" spans="1:27" ht="15.75" x14ac:dyDescent="0.25">
      <c r="A142" s="43">
        <v>44035</v>
      </c>
      <c r="B142" s="44">
        <v>0.63291139240506333</v>
      </c>
      <c r="C142" s="45" t="b">
        <f t="shared" si="14"/>
        <v>0</v>
      </c>
      <c r="F142" s="46">
        <v>1.9354838709677464</v>
      </c>
      <c r="G142" s="45" t="b">
        <f t="shared" si="15"/>
        <v>0</v>
      </c>
      <c r="J142" s="46">
        <v>-2.1739130434782532</v>
      </c>
      <c r="K142" s="45" t="b">
        <f t="shared" si="16"/>
        <v>0</v>
      </c>
      <c r="N142" s="44">
        <v>0.19</v>
      </c>
      <c r="O142" s="45" t="b">
        <f t="shared" si="17"/>
        <v>0</v>
      </c>
      <c r="R142" s="44">
        <v>-0.69</v>
      </c>
      <c r="S142" s="45" t="b">
        <f t="shared" si="18"/>
        <v>0</v>
      </c>
      <c r="V142" s="44">
        <v>-1.9800000000000002</v>
      </c>
      <c r="W142" s="45" t="b">
        <f t="shared" si="19"/>
        <v>0</v>
      </c>
      <c r="Z142" s="9">
        <v>0.80999999999999994</v>
      </c>
      <c r="AA142" s="45" t="b">
        <f t="shared" si="20"/>
        <v>0</v>
      </c>
    </row>
    <row r="143" spans="1:27" ht="15.75" x14ac:dyDescent="0.25">
      <c r="A143" s="43">
        <v>44036</v>
      </c>
      <c r="B143" s="44">
        <v>-3.1446540880503147</v>
      </c>
      <c r="C143" s="45" t="b">
        <f t="shared" si="14"/>
        <v>0</v>
      </c>
      <c r="F143" s="46">
        <v>-2.5316455696202551</v>
      </c>
      <c r="G143" s="45" t="b">
        <f t="shared" si="15"/>
        <v>0</v>
      </c>
      <c r="J143" s="46">
        <v>-1.6666666666666705</v>
      </c>
      <c r="K143" s="45" t="b">
        <f t="shared" si="16"/>
        <v>0</v>
      </c>
      <c r="N143" s="44">
        <v>-1.38</v>
      </c>
      <c r="O143" s="45" t="b">
        <f t="shared" si="17"/>
        <v>0</v>
      </c>
      <c r="R143" s="44">
        <v>-1.73</v>
      </c>
      <c r="S143" s="45" t="b">
        <f t="shared" si="18"/>
        <v>0</v>
      </c>
      <c r="V143" s="44">
        <v>0.54</v>
      </c>
      <c r="W143" s="45" t="b">
        <f t="shared" si="19"/>
        <v>0</v>
      </c>
      <c r="Z143" s="9">
        <v>0.75</v>
      </c>
      <c r="AA143" s="45" t="b">
        <f t="shared" si="20"/>
        <v>0</v>
      </c>
    </row>
    <row r="144" spans="1:27" ht="15.75" x14ac:dyDescent="0.25">
      <c r="A144" s="43">
        <v>44041</v>
      </c>
      <c r="B144" s="44">
        <v>0</v>
      </c>
      <c r="C144" s="45" t="b">
        <f t="shared" si="14"/>
        <v>0</v>
      </c>
      <c r="F144" s="46">
        <v>0</v>
      </c>
      <c r="G144" s="45" t="b">
        <f t="shared" si="15"/>
        <v>0</v>
      </c>
      <c r="J144" s="46">
        <v>5.6497175141242941</v>
      </c>
      <c r="K144" s="45" t="b">
        <f t="shared" si="16"/>
        <v>0</v>
      </c>
      <c r="N144" s="44">
        <v>-0.19</v>
      </c>
      <c r="O144" s="45" t="b">
        <f t="shared" si="17"/>
        <v>0</v>
      </c>
      <c r="R144" s="44">
        <v>-0.54</v>
      </c>
      <c r="S144" s="45" t="b">
        <f t="shared" si="18"/>
        <v>0</v>
      </c>
      <c r="V144" s="44">
        <v>0.55999999999999994</v>
      </c>
      <c r="W144" s="45" t="b">
        <f t="shared" si="19"/>
        <v>0</v>
      </c>
      <c r="Z144" s="9">
        <v>0.57999999999999996</v>
      </c>
      <c r="AA144" s="45" t="b">
        <f t="shared" si="20"/>
        <v>0</v>
      </c>
    </row>
    <row r="145" spans="1:27" ht="15.75" x14ac:dyDescent="0.25">
      <c r="A145" s="43">
        <v>44042</v>
      </c>
      <c r="B145" s="44">
        <v>-1.2987012987012987</v>
      </c>
      <c r="C145" s="45" t="b">
        <f t="shared" si="14"/>
        <v>0</v>
      </c>
      <c r="F145" s="46">
        <v>-2.5974025974025996</v>
      </c>
      <c r="G145" s="45" t="b">
        <f t="shared" si="15"/>
        <v>0</v>
      </c>
      <c r="J145" s="46">
        <v>-8.0213903743315509</v>
      </c>
      <c r="K145" s="45" t="b">
        <f t="shared" si="16"/>
        <v>1</v>
      </c>
      <c r="N145" s="44">
        <v>-1.69</v>
      </c>
      <c r="O145" s="45" t="b">
        <f t="shared" si="17"/>
        <v>0</v>
      </c>
      <c r="R145" s="44">
        <v>-2.39</v>
      </c>
      <c r="S145" s="45" t="b">
        <f t="shared" si="18"/>
        <v>0</v>
      </c>
      <c r="V145" s="44">
        <v>-3.27</v>
      </c>
      <c r="W145" s="45" t="b">
        <f t="shared" si="19"/>
        <v>0</v>
      </c>
      <c r="Z145" s="9">
        <v>-0.54999999999999993</v>
      </c>
      <c r="AA145" s="45" t="b">
        <f t="shared" si="20"/>
        <v>0</v>
      </c>
    </row>
    <row r="146" spans="1:27" ht="15.75" x14ac:dyDescent="0.25">
      <c r="A146" s="43">
        <v>44043</v>
      </c>
      <c r="B146" s="44">
        <v>2.6315789473684212</v>
      </c>
      <c r="C146" s="45" t="b">
        <f t="shared" si="14"/>
        <v>0</v>
      </c>
      <c r="F146" s="46">
        <v>1.3333333333333286</v>
      </c>
      <c r="G146" s="45" t="b">
        <f t="shared" si="15"/>
        <v>0</v>
      </c>
      <c r="J146" s="46">
        <v>2.9069767441860468</v>
      </c>
      <c r="K146" s="45" t="b">
        <f t="shared" si="16"/>
        <v>0</v>
      </c>
      <c r="N146" s="44">
        <v>0.97</v>
      </c>
      <c r="O146" s="45" t="b">
        <f t="shared" si="17"/>
        <v>0</v>
      </c>
      <c r="R146" s="44">
        <v>1.6</v>
      </c>
      <c r="S146" s="45" t="b">
        <f t="shared" si="18"/>
        <v>0</v>
      </c>
      <c r="V146" s="44">
        <v>0.88</v>
      </c>
      <c r="W146" s="45" t="b">
        <f t="shared" si="19"/>
        <v>0</v>
      </c>
      <c r="Z146" s="9">
        <v>0.77999999999999992</v>
      </c>
      <c r="AA146" s="45" t="b">
        <f t="shared" si="20"/>
        <v>0</v>
      </c>
    </row>
    <row r="147" spans="1:27" ht="15.75" x14ac:dyDescent="0.25">
      <c r="A147" s="43">
        <v>44046</v>
      </c>
      <c r="B147" s="44">
        <v>-1.2820512820512822</v>
      </c>
      <c r="C147" s="45" t="b">
        <f t="shared" si="14"/>
        <v>0</v>
      </c>
      <c r="F147" s="46">
        <v>-0.65789473684210298</v>
      </c>
      <c r="G147" s="45" t="b">
        <f t="shared" si="15"/>
        <v>0</v>
      </c>
      <c r="J147" s="46">
        <v>1.1299435028248548</v>
      </c>
      <c r="K147" s="45" t="b">
        <f t="shared" si="16"/>
        <v>0</v>
      </c>
      <c r="N147" s="44">
        <v>-0.55000000000000004</v>
      </c>
      <c r="O147" s="45" t="b">
        <f t="shared" si="17"/>
        <v>0</v>
      </c>
      <c r="R147" s="44">
        <v>-0.97</v>
      </c>
      <c r="S147" s="45" t="b">
        <f t="shared" si="18"/>
        <v>0</v>
      </c>
      <c r="V147" s="44">
        <v>1.8399999999999999</v>
      </c>
      <c r="W147" s="45" t="b">
        <f t="shared" si="19"/>
        <v>0</v>
      </c>
      <c r="Z147" s="9">
        <v>0.1</v>
      </c>
      <c r="AA147" s="45" t="b">
        <f t="shared" si="20"/>
        <v>0</v>
      </c>
    </row>
    <row r="148" spans="1:27" ht="15.75" x14ac:dyDescent="0.25">
      <c r="A148" s="43">
        <v>44047</v>
      </c>
      <c r="B148" s="44">
        <v>-1.2987012987012987</v>
      </c>
      <c r="C148" s="45" t="b">
        <f t="shared" si="14"/>
        <v>0</v>
      </c>
      <c r="F148" s="46">
        <v>7.9470198675496766</v>
      </c>
      <c r="G148" s="45" t="b">
        <f t="shared" si="15"/>
        <v>1</v>
      </c>
      <c r="J148" s="46">
        <v>-1.6759776536312692</v>
      </c>
      <c r="K148" s="45" t="b">
        <f t="shared" si="16"/>
        <v>0</v>
      </c>
      <c r="N148" s="44">
        <v>0.73</v>
      </c>
      <c r="O148" s="45" t="b">
        <f t="shared" si="17"/>
        <v>0</v>
      </c>
      <c r="R148" s="44">
        <v>0.78</v>
      </c>
      <c r="S148" s="45" t="b">
        <f t="shared" si="18"/>
        <v>0</v>
      </c>
      <c r="V148" s="44">
        <v>1.68</v>
      </c>
      <c r="W148" s="45" t="b">
        <f t="shared" si="19"/>
        <v>0</v>
      </c>
      <c r="Z148" s="9">
        <v>2.09</v>
      </c>
      <c r="AA148" s="45" t="b">
        <f t="shared" si="20"/>
        <v>0</v>
      </c>
    </row>
    <row r="149" spans="1:27" ht="15.75" x14ac:dyDescent="0.25">
      <c r="A149" s="43">
        <v>44048</v>
      </c>
      <c r="B149" s="44">
        <v>2.6315789473684212</v>
      </c>
      <c r="C149" s="45" t="b">
        <f t="shared" si="14"/>
        <v>0</v>
      </c>
      <c r="F149" s="46">
        <v>1.8404907975460165</v>
      </c>
      <c r="G149" s="45" t="b">
        <f t="shared" si="15"/>
        <v>0</v>
      </c>
      <c r="J149" s="46">
        <v>0</v>
      </c>
      <c r="K149" s="45" t="b">
        <f t="shared" si="16"/>
        <v>0</v>
      </c>
      <c r="N149" s="44">
        <v>0.49</v>
      </c>
      <c r="O149" s="45" t="b">
        <f t="shared" si="17"/>
        <v>0</v>
      </c>
      <c r="R149" s="44">
        <v>1.78</v>
      </c>
      <c r="S149" s="45" t="b">
        <f t="shared" si="18"/>
        <v>0</v>
      </c>
      <c r="V149" s="44">
        <v>1.18</v>
      </c>
      <c r="W149" s="45" t="b">
        <f t="shared" si="19"/>
        <v>0</v>
      </c>
      <c r="Z149" s="9">
        <v>1.06</v>
      </c>
      <c r="AA149" s="45" t="b">
        <f t="shared" si="20"/>
        <v>0</v>
      </c>
    </row>
    <row r="150" spans="1:27" ht="15.75" x14ac:dyDescent="0.25">
      <c r="A150" s="43">
        <v>44049</v>
      </c>
      <c r="B150" s="44">
        <v>-0.64102564102564108</v>
      </c>
      <c r="C150" s="45" t="b">
        <f t="shared" si="14"/>
        <v>0</v>
      </c>
      <c r="F150" s="46">
        <v>-3.6144578313253093</v>
      </c>
      <c r="G150" s="45" t="b">
        <f t="shared" si="15"/>
        <v>0</v>
      </c>
      <c r="J150" s="46">
        <v>-1.7045454545454584</v>
      </c>
      <c r="K150" s="45" t="b">
        <f t="shared" si="16"/>
        <v>0</v>
      </c>
      <c r="N150" s="44">
        <v>-0.31</v>
      </c>
      <c r="O150" s="45" t="b">
        <f t="shared" si="17"/>
        <v>0</v>
      </c>
      <c r="R150" s="44">
        <v>-0.75</v>
      </c>
      <c r="S150" s="45" t="b">
        <f t="shared" si="18"/>
        <v>0</v>
      </c>
      <c r="V150" s="44">
        <v>-0.57000000000000006</v>
      </c>
      <c r="W150" s="45" t="b">
        <f t="shared" si="19"/>
        <v>0</v>
      </c>
      <c r="Z150" s="9">
        <v>1.17</v>
      </c>
      <c r="AA150" s="45" t="b">
        <f t="shared" si="20"/>
        <v>0</v>
      </c>
    </row>
    <row r="151" spans="1:27" ht="15.75" x14ac:dyDescent="0.25">
      <c r="A151" s="43">
        <v>44050</v>
      </c>
      <c r="B151" s="44">
        <v>-1.2903225806451613</v>
      </c>
      <c r="C151" s="45" t="b">
        <f t="shared" si="14"/>
        <v>0</v>
      </c>
      <c r="F151" s="46">
        <v>-2.5000000000000022</v>
      </c>
      <c r="G151" s="45" t="b">
        <f t="shared" si="15"/>
        <v>0</v>
      </c>
      <c r="J151" s="46">
        <v>-1.1560693641618456</v>
      </c>
      <c r="K151" s="45" t="b">
        <f t="shared" si="16"/>
        <v>0</v>
      </c>
      <c r="N151" s="44">
        <v>-0.66</v>
      </c>
      <c r="O151" s="45" t="b">
        <f t="shared" si="17"/>
        <v>0</v>
      </c>
      <c r="R151" s="44">
        <v>-0.54</v>
      </c>
      <c r="S151" s="45" t="b">
        <f t="shared" si="18"/>
        <v>0</v>
      </c>
      <c r="V151" s="44">
        <v>-1.7399999999999998</v>
      </c>
      <c r="W151" s="45" t="b">
        <f t="shared" si="19"/>
        <v>0</v>
      </c>
      <c r="Z151" s="9">
        <v>-1.38</v>
      </c>
      <c r="AA151" s="45" t="b">
        <f t="shared" si="20"/>
        <v>0</v>
      </c>
    </row>
    <row r="152" spans="1:27" ht="15.75" x14ac:dyDescent="0.25">
      <c r="A152" s="43">
        <v>44053</v>
      </c>
      <c r="B152" s="44">
        <v>-1.3071895424836601</v>
      </c>
      <c r="C152" s="45" t="b">
        <f t="shared" si="14"/>
        <v>0</v>
      </c>
      <c r="F152" s="46">
        <v>0</v>
      </c>
      <c r="G152" s="45" t="b">
        <f t="shared" si="15"/>
        <v>0</v>
      </c>
      <c r="J152" s="46">
        <v>5.8479532163742682</v>
      </c>
      <c r="K152" s="45" t="b">
        <f t="shared" si="16"/>
        <v>0</v>
      </c>
      <c r="N152" s="44">
        <v>-0.18</v>
      </c>
      <c r="O152" s="45" t="b">
        <f t="shared" si="17"/>
        <v>0</v>
      </c>
      <c r="R152" s="44">
        <v>-0.47</v>
      </c>
      <c r="S152" s="45" t="b">
        <f t="shared" si="18"/>
        <v>0</v>
      </c>
      <c r="V152" s="44">
        <v>1.7500000000000002</v>
      </c>
      <c r="W152" s="45" t="b">
        <f t="shared" si="19"/>
        <v>0</v>
      </c>
      <c r="Z152" s="9">
        <v>-0.36</v>
      </c>
      <c r="AA152" s="45" t="b">
        <f t="shared" si="20"/>
        <v>0</v>
      </c>
    </row>
    <row r="153" spans="1:27" ht="15.75" x14ac:dyDescent="0.25">
      <c r="A153" s="43">
        <v>44054</v>
      </c>
      <c r="B153" s="44">
        <v>-0.66225165562913912</v>
      </c>
      <c r="C153" s="45" t="b">
        <f t="shared" si="14"/>
        <v>0</v>
      </c>
      <c r="F153" s="46">
        <v>-6.4102564102564106</v>
      </c>
      <c r="G153" s="45" t="b">
        <f t="shared" si="15"/>
        <v>0</v>
      </c>
      <c r="J153" s="46">
        <v>-2.2099447513812271</v>
      </c>
      <c r="K153" s="45" t="b">
        <f t="shared" si="16"/>
        <v>0</v>
      </c>
      <c r="N153" s="44">
        <v>1.1200000000000001</v>
      </c>
      <c r="O153" s="45" t="b">
        <f t="shared" si="17"/>
        <v>0</v>
      </c>
      <c r="R153" s="44">
        <v>-0.16</v>
      </c>
      <c r="S153" s="45" t="b">
        <f t="shared" si="18"/>
        <v>0</v>
      </c>
      <c r="V153" s="44">
        <v>-0.79</v>
      </c>
      <c r="W153" s="45" t="b">
        <f t="shared" si="19"/>
        <v>0</v>
      </c>
      <c r="Z153" s="9">
        <v>-5.72</v>
      </c>
      <c r="AA153" s="45" t="b">
        <f t="shared" si="20"/>
        <v>1</v>
      </c>
    </row>
    <row r="154" spans="1:27" ht="15.75" x14ac:dyDescent="0.25">
      <c r="A154" s="43">
        <v>44056</v>
      </c>
      <c r="B154" s="44">
        <v>2</v>
      </c>
      <c r="C154" s="45" t="b">
        <f t="shared" si="14"/>
        <v>0</v>
      </c>
      <c r="F154" s="46">
        <v>-4.7945205479452007</v>
      </c>
      <c r="G154" s="45" t="b">
        <f t="shared" si="15"/>
        <v>0</v>
      </c>
      <c r="J154" s="46">
        <v>-1.6949152542372923</v>
      </c>
      <c r="K154" s="45" t="b">
        <f t="shared" si="16"/>
        <v>0</v>
      </c>
      <c r="N154" s="44">
        <v>0.74</v>
      </c>
      <c r="O154" s="45" t="b">
        <f t="shared" si="17"/>
        <v>0</v>
      </c>
      <c r="R154" s="44">
        <v>0.35</v>
      </c>
      <c r="S154" s="45" t="b">
        <f t="shared" si="18"/>
        <v>0</v>
      </c>
      <c r="V154" s="44">
        <v>-1.01</v>
      </c>
      <c r="W154" s="45" t="b">
        <f t="shared" si="19"/>
        <v>0</v>
      </c>
      <c r="Z154" s="9">
        <v>1.8399999999999999</v>
      </c>
      <c r="AA154" s="45" t="b">
        <f t="shared" si="20"/>
        <v>0</v>
      </c>
    </row>
    <row r="155" spans="1:27" ht="15.75" x14ac:dyDescent="0.25">
      <c r="A155" s="43">
        <v>44057</v>
      </c>
      <c r="B155" s="44">
        <v>-1.3071895424836601</v>
      </c>
      <c r="C155" s="45" t="b">
        <f t="shared" si="14"/>
        <v>0</v>
      </c>
      <c r="F155" s="46">
        <v>-2.1582733812949693</v>
      </c>
      <c r="G155" s="45" t="b">
        <f t="shared" si="15"/>
        <v>0</v>
      </c>
      <c r="J155" s="46">
        <v>0.5747126436781691</v>
      </c>
      <c r="K155" s="45" t="b">
        <f t="shared" si="16"/>
        <v>0</v>
      </c>
      <c r="N155" s="44">
        <v>-1.46</v>
      </c>
      <c r="O155" s="45" t="b">
        <f t="shared" si="17"/>
        <v>0</v>
      </c>
      <c r="R155" s="44">
        <v>-1.7</v>
      </c>
      <c r="S155" s="45" t="b">
        <f t="shared" si="18"/>
        <v>0</v>
      </c>
      <c r="V155" s="44">
        <v>-0.54</v>
      </c>
      <c r="W155" s="45" t="b">
        <f t="shared" si="19"/>
        <v>0</v>
      </c>
      <c r="Z155" s="9">
        <v>-0.48</v>
      </c>
      <c r="AA155" s="45" t="b">
        <f t="shared" si="20"/>
        <v>0</v>
      </c>
    </row>
    <row r="156" spans="1:27" ht="15.75" x14ac:dyDescent="0.25">
      <c r="A156" s="43">
        <v>44060</v>
      </c>
      <c r="B156" s="44">
        <v>0.66225165562913912</v>
      </c>
      <c r="C156" s="45" t="b">
        <f t="shared" si="14"/>
        <v>0</v>
      </c>
      <c r="F156" s="46">
        <v>-1.4705882352941124</v>
      </c>
      <c r="G156" s="45" t="b">
        <f t="shared" si="15"/>
        <v>0</v>
      </c>
      <c r="J156" s="46">
        <v>0.5714285714285795</v>
      </c>
      <c r="K156" s="45" t="b">
        <f t="shared" si="16"/>
        <v>0</v>
      </c>
      <c r="N156" s="44">
        <v>-0.46</v>
      </c>
      <c r="O156" s="45" t="b">
        <f t="shared" si="17"/>
        <v>0</v>
      </c>
      <c r="R156" s="44">
        <v>-0.45</v>
      </c>
      <c r="S156" s="45" t="b">
        <f t="shared" si="18"/>
        <v>0</v>
      </c>
      <c r="V156" s="44">
        <v>2.09</v>
      </c>
      <c r="W156" s="45" t="b">
        <f t="shared" si="19"/>
        <v>0</v>
      </c>
      <c r="Z156" s="9">
        <v>2.15</v>
      </c>
      <c r="AA156" s="45" t="b">
        <f t="shared" si="20"/>
        <v>1</v>
      </c>
    </row>
    <row r="157" spans="1:27" ht="15.75" x14ac:dyDescent="0.25">
      <c r="A157" s="43">
        <v>44061</v>
      </c>
      <c r="B157" s="44">
        <v>0</v>
      </c>
      <c r="C157" s="45" t="b">
        <f t="shared" si="14"/>
        <v>0</v>
      </c>
      <c r="F157" s="46">
        <v>0.74626865671641529</v>
      </c>
      <c r="G157" s="45" t="b">
        <f t="shared" si="15"/>
        <v>0</v>
      </c>
      <c r="J157" s="46">
        <v>0.56818181818180602</v>
      </c>
      <c r="K157" s="45" t="b">
        <f t="shared" si="16"/>
        <v>0</v>
      </c>
      <c r="N157" s="44">
        <v>0.7</v>
      </c>
      <c r="O157" s="45" t="b">
        <f t="shared" si="17"/>
        <v>0</v>
      </c>
      <c r="R157" s="44">
        <v>0.45</v>
      </c>
      <c r="S157" s="45" t="b">
        <f t="shared" si="18"/>
        <v>0</v>
      </c>
      <c r="V157" s="44">
        <v>0</v>
      </c>
      <c r="W157" s="45" t="b">
        <f t="shared" si="19"/>
        <v>0</v>
      </c>
      <c r="Z157" s="9">
        <v>0.77999999999999992</v>
      </c>
      <c r="AA157" s="45" t="b">
        <f t="shared" si="20"/>
        <v>0</v>
      </c>
    </row>
    <row r="158" spans="1:27" ht="15.75" x14ac:dyDescent="0.25">
      <c r="A158" s="43">
        <v>44062</v>
      </c>
      <c r="B158" s="44">
        <v>-1.9736842105263157</v>
      </c>
      <c r="C158" s="45" t="b">
        <f t="shared" si="14"/>
        <v>0</v>
      </c>
      <c r="F158" s="46">
        <v>-2.9629629629629655</v>
      </c>
      <c r="G158" s="45" t="b">
        <f t="shared" si="15"/>
        <v>0</v>
      </c>
      <c r="J158" s="46">
        <v>-1.1299435028248548</v>
      </c>
      <c r="K158" s="45" t="b">
        <f t="shared" si="16"/>
        <v>0</v>
      </c>
      <c r="N158" s="44">
        <v>-1.61</v>
      </c>
      <c r="O158" s="45" t="b">
        <f t="shared" si="17"/>
        <v>0</v>
      </c>
      <c r="R158" s="44">
        <v>-1.61</v>
      </c>
      <c r="S158" s="45" t="b">
        <f t="shared" si="18"/>
        <v>0</v>
      </c>
      <c r="V158" s="44">
        <v>0.09</v>
      </c>
      <c r="W158" s="45" t="b">
        <f t="shared" si="19"/>
        <v>0</v>
      </c>
      <c r="Z158" s="9">
        <v>-3.5700000000000003</v>
      </c>
      <c r="AA158" s="45" t="b">
        <f t="shared" si="20"/>
        <v>1</v>
      </c>
    </row>
    <row r="159" spans="1:27" ht="15.75" x14ac:dyDescent="0.25">
      <c r="A159" s="43">
        <v>44063</v>
      </c>
      <c r="B159" s="44">
        <v>-2.6845637583892619</v>
      </c>
      <c r="C159" s="45" t="b">
        <f t="shared" si="14"/>
        <v>0</v>
      </c>
      <c r="F159" s="46">
        <v>0.76335877862595147</v>
      </c>
      <c r="G159" s="45" t="b">
        <f t="shared" si="15"/>
        <v>0</v>
      </c>
      <c r="J159" s="46">
        <v>-1.7142857142857184</v>
      </c>
      <c r="K159" s="45" t="b">
        <f t="shared" si="16"/>
        <v>0</v>
      </c>
      <c r="N159" s="44">
        <v>-0.91</v>
      </c>
      <c r="O159" s="45" t="b">
        <f t="shared" si="17"/>
        <v>0</v>
      </c>
      <c r="R159" s="44">
        <v>-1.86</v>
      </c>
      <c r="S159" s="45" t="b">
        <f t="shared" si="18"/>
        <v>0</v>
      </c>
      <c r="V159" s="44">
        <v>-0.82000000000000006</v>
      </c>
      <c r="W159" s="45" t="b">
        <f t="shared" si="19"/>
        <v>0</v>
      </c>
      <c r="Z159" s="9">
        <v>0.67999999999999994</v>
      </c>
      <c r="AA159" s="45" t="b">
        <f t="shared" si="20"/>
        <v>0</v>
      </c>
    </row>
    <row r="160" spans="1:27" ht="15.75" x14ac:dyDescent="0.25">
      <c r="A160" s="43">
        <v>44064</v>
      </c>
      <c r="B160" s="44">
        <v>0.68965517241379315</v>
      </c>
      <c r="C160" s="45" t="b">
        <f t="shared" si="14"/>
        <v>0</v>
      </c>
      <c r="F160" s="46">
        <v>-0.7575757575757549</v>
      </c>
      <c r="G160" s="45" t="b">
        <f t="shared" si="15"/>
        <v>0</v>
      </c>
      <c r="J160" s="46">
        <v>-3.4883720930232434</v>
      </c>
      <c r="K160" s="45" t="b">
        <f t="shared" si="16"/>
        <v>0</v>
      </c>
      <c r="N160" s="44">
        <v>0.19</v>
      </c>
      <c r="O160" s="45" t="b">
        <f t="shared" si="17"/>
        <v>0</v>
      </c>
      <c r="R160" s="44">
        <v>-0.66</v>
      </c>
      <c r="S160" s="45" t="b">
        <f t="shared" si="18"/>
        <v>0</v>
      </c>
      <c r="V160" s="44">
        <v>-0.55999999999999994</v>
      </c>
      <c r="W160" s="45" t="b">
        <f t="shared" si="19"/>
        <v>0</v>
      </c>
      <c r="Z160" s="9">
        <v>-0.16</v>
      </c>
      <c r="AA160" s="45" t="b">
        <f t="shared" si="20"/>
        <v>0</v>
      </c>
    </row>
    <row r="161" spans="1:27" ht="15.75" x14ac:dyDescent="0.25">
      <c r="A161" s="43">
        <v>44067</v>
      </c>
      <c r="B161" s="44">
        <v>0.68493150684931503</v>
      </c>
      <c r="C161" s="45" t="b">
        <f t="shared" si="14"/>
        <v>0</v>
      </c>
      <c r="F161" s="46">
        <v>2.2900763358778682</v>
      </c>
      <c r="G161" s="45" t="b">
        <f t="shared" si="15"/>
        <v>0</v>
      </c>
      <c r="J161" s="46">
        <v>1.2048192771084294</v>
      </c>
      <c r="K161" s="45" t="b">
        <f t="shared" si="16"/>
        <v>0</v>
      </c>
      <c r="N161" s="44">
        <v>1.37</v>
      </c>
      <c r="O161" s="45" t="b">
        <f t="shared" si="17"/>
        <v>0</v>
      </c>
      <c r="R161" s="44">
        <v>1.55</v>
      </c>
      <c r="S161" s="45" t="b">
        <f t="shared" si="18"/>
        <v>0</v>
      </c>
      <c r="V161" s="44">
        <v>0.66</v>
      </c>
      <c r="W161" s="45" t="b">
        <f t="shared" si="19"/>
        <v>0</v>
      </c>
      <c r="Z161" s="9">
        <v>-0.36</v>
      </c>
      <c r="AA161" s="45" t="b">
        <f t="shared" si="20"/>
        <v>0</v>
      </c>
    </row>
    <row r="162" spans="1:27" ht="15.75" x14ac:dyDescent="0.25">
      <c r="A162" s="43">
        <v>44068</v>
      </c>
      <c r="B162" s="44">
        <v>1.3605442176870748</v>
      </c>
      <c r="C162" s="45" t="b">
        <f t="shared" si="14"/>
        <v>0</v>
      </c>
      <c r="F162" s="46">
        <v>2.985074626865674</v>
      </c>
      <c r="G162" s="45" t="b">
        <f t="shared" si="15"/>
        <v>0</v>
      </c>
      <c r="J162" s="46">
        <v>-1.1904761904761862</v>
      </c>
      <c r="K162" s="45" t="b">
        <f t="shared" si="16"/>
        <v>0</v>
      </c>
      <c r="N162" s="44">
        <v>-0.09</v>
      </c>
      <c r="O162" s="45" t="b">
        <f t="shared" si="17"/>
        <v>0</v>
      </c>
      <c r="R162" s="44">
        <v>0.19</v>
      </c>
      <c r="S162" s="45" t="b">
        <f t="shared" si="18"/>
        <v>0</v>
      </c>
      <c r="V162" s="44">
        <v>1.71</v>
      </c>
      <c r="W162" s="45" t="b">
        <f t="shared" si="19"/>
        <v>0</v>
      </c>
      <c r="Z162" s="9">
        <v>-0.22999999999999998</v>
      </c>
      <c r="AA162" s="45" t="b">
        <f t="shared" si="20"/>
        <v>0</v>
      </c>
    </row>
    <row r="163" spans="1:27" ht="15.75" x14ac:dyDescent="0.25">
      <c r="A163" s="43">
        <v>44069</v>
      </c>
      <c r="B163" s="44">
        <v>-0.67114093959731547</v>
      </c>
      <c r="C163" s="45" t="b">
        <f t="shared" si="14"/>
        <v>0</v>
      </c>
      <c r="F163" s="46">
        <v>-0.7246376811594305</v>
      </c>
      <c r="G163" s="45" t="b">
        <f t="shared" si="15"/>
        <v>0</v>
      </c>
      <c r="J163" s="46">
        <v>1.8072289156626333</v>
      </c>
      <c r="K163" s="45" t="b">
        <f t="shared" si="16"/>
        <v>0</v>
      </c>
      <c r="N163" s="44">
        <v>0.5</v>
      </c>
      <c r="O163" s="45" t="b">
        <f t="shared" si="17"/>
        <v>0</v>
      </c>
      <c r="R163" s="44">
        <v>0.16</v>
      </c>
      <c r="S163" s="45" t="b">
        <f t="shared" si="18"/>
        <v>0</v>
      </c>
      <c r="V163" s="44">
        <v>0.09</v>
      </c>
      <c r="W163" s="45" t="b">
        <f t="shared" si="19"/>
        <v>0</v>
      </c>
      <c r="Z163" s="9">
        <v>1.32</v>
      </c>
      <c r="AA163" s="45" t="b">
        <f t="shared" si="20"/>
        <v>0</v>
      </c>
    </row>
    <row r="164" spans="1:27" ht="15.75" x14ac:dyDescent="0.25">
      <c r="A164" s="43">
        <v>44070</v>
      </c>
      <c r="B164" s="44">
        <v>0.67567567567567566</v>
      </c>
      <c r="C164" s="45" t="b">
        <f t="shared" si="14"/>
        <v>0</v>
      </c>
      <c r="F164" s="46">
        <v>-0.72992700729926752</v>
      </c>
      <c r="G164" s="45" t="b">
        <f t="shared" si="15"/>
        <v>0</v>
      </c>
      <c r="J164" s="46">
        <v>4.7337278106508922</v>
      </c>
      <c r="K164" s="45" t="b">
        <f t="shared" si="16"/>
        <v>0</v>
      </c>
      <c r="N164" s="44">
        <v>0.32</v>
      </c>
      <c r="O164" s="45" t="b">
        <f t="shared" si="17"/>
        <v>0</v>
      </c>
      <c r="R164" s="44">
        <v>1.1599999999999999</v>
      </c>
      <c r="S164" s="45" t="b">
        <f t="shared" si="18"/>
        <v>0</v>
      </c>
      <c r="V164" s="44">
        <v>-0.80999999999999994</v>
      </c>
      <c r="W164" s="45" t="b">
        <f t="shared" si="19"/>
        <v>0</v>
      </c>
      <c r="Z164" s="9">
        <v>-1.26</v>
      </c>
      <c r="AA164" s="45" t="b">
        <f t="shared" si="20"/>
        <v>0</v>
      </c>
    </row>
    <row r="165" spans="1:27" ht="15.75" x14ac:dyDescent="0.25">
      <c r="A165" s="43">
        <v>44071</v>
      </c>
      <c r="B165" s="44">
        <v>-1.3422818791946309</v>
      </c>
      <c r="C165" s="45" t="b">
        <f t="shared" si="14"/>
        <v>0</v>
      </c>
      <c r="F165" s="46">
        <v>-1.4705882352941124</v>
      </c>
      <c r="G165" s="45" t="b">
        <f t="shared" si="15"/>
        <v>0</v>
      </c>
      <c r="J165" s="46">
        <v>5.0847457627118766</v>
      </c>
      <c r="K165" s="45" t="b">
        <f t="shared" si="16"/>
        <v>0</v>
      </c>
      <c r="N165" s="44">
        <v>-0.26</v>
      </c>
      <c r="O165" s="45" t="b">
        <f t="shared" si="17"/>
        <v>0</v>
      </c>
      <c r="R165" s="44">
        <v>-1.0900000000000001</v>
      </c>
      <c r="S165" s="45" t="b">
        <f t="shared" si="18"/>
        <v>0</v>
      </c>
      <c r="V165" s="44">
        <v>-0.16</v>
      </c>
      <c r="W165" s="45" t="b">
        <f t="shared" si="19"/>
        <v>0</v>
      </c>
      <c r="Z165" s="9">
        <v>1.8399999999999999</v>
      </c>
      <c r="AA165" s="45" t="b">
        <f t="shared" si="20"/>
        <v>0</v>
      </c>
    </row>
    <row r="166" spans="1:27" ht="15.75" x14ac:dyDescent="0.25">
      <c r="A166" s="43">
        <v>44074</v>
      </c>
      <c r="B166" s="44">
        <v>-2.0408163265306123</v>
      </c>
      <c r="C166" s="45" t="b">
        <f t="shared" si="14"/>
        <v>0</v>
      </c>
      <c r="F166" s="46">
        <v>-1.4925373134328437</v>
      </c>
      <c r="G166" s="45" t="b">
        <f t="shared" si="15"/>
        <v>0</v>
      </c>
      <c r="J166" s="46">
        <v>-4.3010752688172076</v>
      </c>
      <c r="K166" s="45" t="b">
        <f t="shared" si="16"/>
        <v>0</v>
      </c>
      <c r="N166" s="44">
        <v>-0.96</v>
      </c>
      <c r="O166" s="45" t="b">
        <f t="shared" si="17"/>
        <v>0</v>
      </c>
      <c r="R166" s="44">
        <v>-1.77</v>
      </c>
      <c r="S166" s="45" t="b">
        <f t="shared" si="18"/>
        <v>0</v>
      </c>
      <c r="V166" s="44">
        <v>-0.84</v>
      </c>
      <c r="W166" s="45" t="b">
        <f t="shared" si="19"/>
        <v>0</v>
      </c>
      <c r="Z166" s="9">
        <v>0.27</v>
      </c>
      <c r="AA166" s="45" t="b">
        <f t="shared" si="20"/>
        <v>0</v>
      </c>
    </row>
    <row r="167" spans="1:27" ht="15.75" x14ac:dyDescent="0.25">
      <c r="A167" s="43">
        <v>44075</v>
      </c>
      <c r="B167" s="44">
        <v>0.69444444444444442</v>
      </c>
      <c r="C167" s="45" t="b">
        <f t="shared" si="14"/>
        <v>0</v>
      </c>
      <c r="F167" s="46">
        <v>-1.5151515151515098</v>
      </c>
      <c r="G167" s="45" t="b">
        <f t="shared" si="15"/>
        <v>0</v>
      </c>
      <c r="J167" s="46">
        <v>10.674157303370778</v>
      </c>
      <c r="K167" s="45" t="b">
        <f t="shared" si="16"/>
        <v>1</v>
      </c>
      <c r="N167" s="44">
        <v>-0.39</v>
      </c>
      <c r="O167" s="45" t="b">
        <f t="shared" si="17"/>
        <v>0</v>
      </c>
      <c r="R167" s="44">
        <v>-0.09</v>
      </c>
      <c r="S167" s="45" t="b">
        <f t="shared" si="18"/>
        <v>0</v>
      </c>
      <c r="V167" s="44">
        <v>0.35000000000000003</v>
      </c>
      <c r="W167" s="45" t="b">
        <f t="shared" si="19"/>
        <v>0</v>
      </c>
      <c r="Z167" s="9">
        <v>0.02</v>
      </c>
      <c r="AA167" s="45" t="b">
        <f t="shared" si="20"/>
        <v>0</v>
      </c>
    </row>
    <row r="168" spans="1:27" ht="15.75" x14ac:dyDescent="0.25">
      <c r="A168" s="43">
        <v>44076</v>
      </c>
      <c r="B168" s="44">
        <v>0.68965517241379315</v>
      </c>
      <c r="C168" s="45" t="b">
        <f t="shared" si="14"/>
        <v>0</v>
      </c>
      <c r="F168" s="46">
        <v>3.8461538461538463</v>
      </c>
      <c r="G168" s="45" t="b">
        <f t="shared" si="15"/>
        <v>0</v>
      </c>
      <c r="J168" s="46">
        <v>2.5380710659898478</v>
      </c>
      <c r="K168" s="45" t="b">
        <f t="shared" si="16"/>
        <v>0</v>
      </c>
      <c r="N168" s="44">
        <v>0.79</v>
      </c>
      <c r="O168" s="45" t="b">
        <f t="shared" si="17"/>
        <v>0</v>
      </c>
      <c r="R168" s="44">
        <v>0.52</v>
      </c>
      <c r="S168" s="45" t="b">
        <f t="shared" si="18"/>
        <v>0</v>
      </c>
      <c r="V168" s="44">
        <v>-2.92</v>
      </c>
      <c r="W168" s="45" t="b">
        <f t="shared" si="19"/>
        <v>0</v>
      </c>
      <c r="Z168" s="9">
        <v>-1.4000000000000001</v>
      </c>
      <c r="AA168" s="45" t="b">
        <f t="shared" si="20"/>
        <v>0</v>
      </c>
    </row>
    <row r="169" spans="1:27" ht="15.75" x14ac:dyDescent="0.25">
      <c r="A169" s="43">
        <v>44077</v>
      </c>
      <c r="B169" s="44">
        <v>-1.3698630136986301</v>
      </c>
      <c r="C169" s="45" t="b">
        <f t="shared" si="14"/>
        <v>0</v>
      </c>
      <c r="F169" s="46">
        <v>-2.2222222222222276</v>
      </c>
      <c r="G169" s="45" t="b">
        <f t="shared" si="15"/>
        <v>0</v>
      </c>
      <c r="J169" s="46">
        <v>9.9009900990099009</v>
      </c>
      <c r="K169" s="45" t="b">
        <f t="shared" si="16"/>
        <v>1</v>
      </c>
      <c r="N169" s="44">
        <v>-0.3</v>
      </c>
      <c r="O169" s="45" t="b">
        <f t="shared" si="17"/>
        <v>0</v>
      </c>
      <c r="R169" s="44">
        <v>-1.1000000000000001</v>
      </c>
      <c r="S169" s="45" t="b">
        <f t="shared" si="18"/>
        <v>0</v>
      </c>
      <c r="V169" s="44">
        <v>-0.33999999999999997</v>
      </c>
      <c r="W169" s="45" t="b">
        <f t="shared" si="19"/>
        <v>0</v>
      </c>
      <c r="Z169" s="9">
        <v>-0.62</v>
      </c>
      <c r="AA169" s="45" t="b">
        <f t="shared" si="20"/>
        <v>0</v>
      </c>
    </row>
    <row r="170" spans="1:27" ht="15.75" x14ac:dyDescent="0.25">
      <c r="A170" s="43">
        <v>44082</v>
      </c>
      <c r="B170" s="44">
        <v>-2.7777777777777777</v>
      </c>
      <c r="C170" s="45" t="b">
        <f t="shared" si="14"/>
        <v>0</v>
      </c>
      <c r="F170" s="46">
        <v>-3.0303030303030196</v>
      </c>
      <c r="G170" s="45" t="b">
        <f t="shared" si="15"/>
        <v>0</v>
      </c>
      <c r="J170" s="46">
        <v>1.8018018018018114</v>
      </c>
      <c r="K170" s="45" t="b">
        <f t="shared" si="16"/>
        <v>0</v>
      </c>
      <c r="N170" s="44">
        <v>-1.38</v>
      </c>
      <c r="O170" s="45" t="b">
        <f t="shared" si="17"/>
        <v>0</v>
      </c>
      <c r="R170" s="44">
        <v>-2.16</v>
      </c>
      <c r="S170" s="45" t="b">
        <f t="shared" si="18"/>
        <v>0</v>
      </c>
      <c r="V170" s="44">
        <v>-6.22</v>
      </c>
      <c r="W170" s="45" t="b">
        <f t="shared" si="19"/>
        <v>1</v>
      </c>
      <c r="Z170" s="9">
        <v>0.11</v>
      </c>
      <c r="AA170" s="45" t="b">
        <f t="shared" si="20"/>
        <v>0</v>
      </c>
    </row>
    <row r="171" spans="1:27" ht="15.75" x14ac:dyDescent="0.25">
      <c r="A171" s="43">
        <v>44083</v>
      </c>
      <c r="B171" s="44">
        <v>0.7142857142857143</v>
      </c>
      <c r="C171" s="45" t="b">
        <f t="shared" si="14"/>
        <v>0</v>
      </c>
      <c r="F171" s="46">
        <v>-0.7812500000000111</v>
      </c>
      <c r="G171" s="45" t="b">
        <f t="shared" si="15"/>
        <v>0</v>
      </c>
      <c r="J171" s="46">
        <v>4.4247787610619467</v>
      </c>
      <c r="K171" s="45" t="b">
        <f t="shared" si="16"/>
        <v>0</v>
      </c>
      <c r="N171" s="44">
        <v>-0.03</v>
      </c>
      <c r="O171" s="45" t="b">
        <f t="shared" si="17"/>
        <v>0</v>
      </c>
      <c r="R171" s="44">
        <v>0.18</v>
      </c>
      <c r="S171" s="45" t="b">
        <f t="shared" si="18"/>
        <v>0</v>
      </c>
      <c r="V171" s="44">
        <v>3.51</v>
      </c>
      <c r="W171" s="45" t="b">
        <f t="shared" si="19"/>
        <v>0</v>
      </c>
      <c r="Z171" s="9">
        <v>0.80999999999999994</v>
      </c>
      <c r="AA171" s="45" t="b">
        <f t="shared" si="20"/>
        <v>0</v>
      </c>
    </row>
    <row r="172" spans="1:27" ht="15.75" x14ac:dyDescent="0.25">
      <c r="A172" s="43">
        <v>44084</v>
      </c>
      <c r="B172" s="44">
        <v>0</v>
      </c>
      <c r="C172" s="45" t="b">
        <f t="shared" si="14"/>
        <v>0</v>
      </c>
      <c r="F172" s="46">
        <v>-1.5748031496062938</v>
      </c>
      <c r="G172" s="45" t="b">
        <f t="shared" si="15"/>
        <v>0</v>
      </c>
      <c r="J172" s="46">
        <v>-5.0847457627118757</v>
      </c>
      <c r="K172" s="45" t="b">
        <f t="shared" si="16"/>
        <v>0</v>
      </c>
      <c r="N172" s="44">
        <v>-0.19</v>
      </c>
      <c r="O172" s="45" t="b">
        <f t="shared" si="17"/>
        <v>0</v>
      </c>
      <c r="R172" s="44">
        <v>-0.03</v>
      </c>
      <c r="S172" s="45" t="b">
        <f t="shared" si="18"/>
        <v>0</v>
      </c>
      <c r="V172" s="44">
        <v>-1.97</v>
      </c>
      <c r="W172" s="45" t="b">
        <f t="shared" si="19"/>
        <v>0</v>
      </c>
      <c r="Z172" s="9">
        <v>0.38</v>
      </c>
      <c r="AA172" s="45" t="b">
        <f t="shared" si="20"/>
        <v>0</v>
      </c>
    </row>
    <row r="173" spans="1:27" ht="15.75" x14ac:dyDescent="0.25">
      <c r="A173" s="43">
        <v>44085</v>
      </c>
      <c r="B173" s="44">
        <v>-0.70921985815602839</v>
      </c>
      <c r="C173" s="45" t="b">
        <f t="shared" si="14"/>
        <v>0</v>
      </c>
      <c r="F173" s="46">
        <v>-0.79999999999999716</v>
      </c>
      <c r="G173" s="45" t="b">
        <f t="shared" si="15"/>
        <v>0</v>
      </c>
      <c r="J173" s="46">
        <v>-5.3571428571428541</v>
      </c>
      <c r="K173" s="45" t="b">
        <f t="shared" si="16"/>
        <v>0</v>
      </c>
      <c r="N173" s="44">
        <v>-0.85</v>
      </c>
      <c r="O173" s="45" t="b">
        <f t="shared" si="17"/>
        <v>0</v>
      </c>
      <c r="R173" s="44">
        <v>-0.7</v>
      </c>
      <c r="S173" s="45" t="b">
        <f t="shared" si="18"/>
        <v>0</v>
      </c>
      <c r="V173" s="44">
        <v>0.08</v>
      </c>
      <c r="W173" s="45" t="b">
        <f t="shared" si="19"/>
        <v>0</v>
      </c>
      <c r="Z173" s="9">
        <v>-0.64</v>
      </c>
      <c r="AA173" s="45" t="b">
        <f t="shared" si="20"/>
        <v>0</v>
      </c>
    </row>
    <row r="174" spans="1:27" ht="15.75" x14ac:dyDescent="0.25">
      <c r="A174" s="43">
        <v>44088</v>
      </c>
      <c r="B174" s="44">
        <v>0</v>
      </c>
      <c r="C174" s="45" t="b">
        <f t="shared" si="14"/>
        <v>0</v>
      </c>
      <c r="F174" s="46">
        <v>-1.6129032258064602</v>
      </c>
      <c r="G174" s="45" t="b">
        <f t="shared" si="15"/>
        <v>0</v>
      </c>
      <c r="J174" s="46">
        <v>4.716981132075472</v>
      </c>
      <c r="K174" s="45" t="b">
        <f t="shared" si="16"/>
        <v>0</v>
      </c>
      <c r="N174" s="44">
        <v>-0.6</v>
      </c>
      <c r="O174" s="45" t="b">
        <f t="shared" si="17"/>
        <v>0</v>
      </c>
      <c r="R174" s="44">
        <v>-0.61</v>
      </c>
      <c r="S174" s="45" t="b">
        <f t="shared" si="18"/>
        <v>0</v>
      </c>
      <c r="V174" s="44">
        <v>-0.19</v>
      </c>
      <c r="W174" s="45" t="b">
        <f t="shared" si="19"/>
        <v>0</v>
      </c>
      <c r="Z174" s="9">
        <v>0.77</v>
      </c>
      <c r="AA174" s="45" t="b">
        <f t="shared" si="20"/>
        <v>0</v>
      </c>
    </row>
    <row r="175" spans="1:27" ht="15.75" x14ac:dyDescent="0.25">
      <c r="A175" s="43">
        <v>44089</v>
      </c>
      <c r="B175" s="44">
        <v>0.7142857142857143</v>
      </c>
      <c r="C175" s="45" t="b">
        <f t="shared" si="14"/>
        <v>0</v>
      </c>
      <c r="F175" s="46">
        <v>3.2786885245901671</v>
      </c>
      <c r="G175" s="45" t="b">
        <f t="shared" si="15"/>
        <v>0</v>
      </c>
      <c r="J175" s="46">
        <v>4.5045045045045047</v>
      </c>
      <c r="K175" s="45" t="b">
        <f t="shared" si="16"/>
        <v>0</v>
      </c>
      <c r="N175" s="44">
        <v>1.0900000000000001</v>
      </c>
      <c r="O175" s="45" t="b">
        <f t="shared" si="17"/>
        <v>0</v>
      </c>
      <c r="R175" s="44">
        <v>1.21</v>
      </c>
      <c r="S175" s="45" t="b">
        <f t="shared" si="18"/>
        <v>0</v>
      </c>
      <c r="V175" s="44">
        <v>2.74</v>
      </c>
      <c r="W175" s="45" t="b">
        <f t="shared" si="19"/>
        <v>0</v>
      </c>
      <c r="Z175" s="9">
        <v>-0.04</v>
      </c>
      <c r="AA175" s="45" t="b">
        <f t="shared" si="20"/>
        <v>0</v>
      </c>
    </row>
    <row r="176" spans="1:27" ht="15.75" x14ac:dyDescent="0.25">
      <c r="A176" s="43">
        <v>44090</v>
      </c>
      <c r="B176" s="44">
        <v>0</v>
      </c>
      <c r="C176" s="45" t="b">
        <f t="shared" si="14"/>
        <v>0</v>
      </c>
      <c r="F176" s="46">
        <v>1.5873015873015959</v>
      </c>
      <c r="G176" s="45" t="b">
        <f t="shared" si="15"/>
        <v>0</v>
      </c>
      <c r="J176" s="46">
        <v>-3.4482758620689689</v>
      </c>
      <c r="K176" s="45" t="b">
        <f t="shared" si="16"/>
        <v>0</v>
      </c>
      <c r="N176" s="44">
        <v>0.56999999999999995</v>
      </c>
      <c r="O176" s="45" t="b">
        <f t="shared" si="17"/>
        <v>0</v>
      </c>
      <c r="R176" s="44">
        <v>0.21</v>
      </c>
      <c r="S176" s="45" t="b">
        <f t="shared" si="18"/>
        <v>0</v>
      </c>
      <c r="V176" s="44">
        <v>4.91</v>
      </c>
      <c r="W176" s="45" t="b">
        <f t="shared" si="19"/>
        <v>0</v>
      </c>
      <c r="Z176" s="9">
        <v>0.19</v>
      </c>
      <c r="AA176" s="45" t="b">
        <f t="shared" si="20"/>
        <v>0</v>
      </c>
    </row>
    <row r="177" spans="1:27" ht="15.75" x14ac:dyDescent="0.25">
      <c r="A177" s="43">
        <v>44091</v>
      </c>
      <c r="B177" s="44">
        <v>1.4184397163120568</v>
      </c>
      <c r="C177" s="45" t="b">
        <f t="shared" si="14"/>
        <v>0</v>
      </c>
      <c r="F177" s="46">
        <v>3.1249999999999889</v>
      </c>
      <c r="G177" s="45" t="b">
        <f t="shared" si="15"/>
        <v>0</v>
      </c>
      <c r="J177" s="46">
        <v>-1.7857142857142796</v>
      </c>
      <c r="K177" s="45" t="b">
        <f t="shared" si="16"/>
        <v>0</v>
      </c>
      <c r="N177" s="44">
        <v>-0.7</v>
      </c>
      <c r="O177" s="45" t="b">
        <f t="shared" si="17"/>
        <v>0</v>
      </c>
      <c r="R177" s="44">
        <v>0.18</v>
      </c>
      <c r="S177" s="45" t="b">
        <f t="shared" si="18"/>
        <v>0</v>
      </c>
      <c r="V177" s="44">
        <v>2.02</v>
      </c>
      <c r="W177" s="45" t="b">
        <f t="shared" si="19"/>
        <v>0</v>
      </c>
      <c r="Z177" s="9">
        <v>-0.85000000000000009</v>
      </c>
      <c r="AA177" s="45" t="b">
        <f t="shared" si="20"/>
        <v>0</v>
      </c>
    </row>
    <row r="178" spans="1:27" ht="15.75" x14ac:dyDescent="0.25">
      <c r="A178" s="43">
        <v>44092</v>
      </c>
      <c r="B178" s="44">
        <v>-1.3986013986013985</v>
      </c>
      <c r="C178" s="45" t="b">
        <f t="shared" si="14"/>
        <v>0</v>
      </c>
      <c r="F178" s="46">
        <v>-1.5151515151515098</v>
      </c>
      <c r="G178" s="45" t="b">
        <f t="shared" si="15"/>
        <v>0</v>
      </c>
      <c r="J178" s="46">
        <v>0.90909090909090584</v>
      </c>
      <c r="K178" s="45" t="b">
        <f t="shared" si="16"/>
        <v>0</v>
      </c>
      <c r="N178" s="44">
        <v>0.31</v>
      </c>
      <c r="O178" s="45" t="b">
        <f t="shared" si="17"/>
        <v>0</v>
      </c>
      <c r="R178" s="44">
        <v>0.17</v>
      </c>
      <c r="S178" s="45" t="b">
        <f t="shared" si="18"/>
        <v>0</v>
      </c>
      <c r="V178" s="44">
        <v>0.33999999999999997</v>
      </c>
      <c r="W178" s="45" t="b">
        <f t="shared" si="19"/>
        <v>0</v>
      </c>
      <c r="Z178" s="9">
        <v>0.37</v>
      </c>
      <c r="AA178" s="45" t="b">
        <f t="shared" si="20"/>
        <v>0</v>
      </c>
    </row>
    <row r="179" spans="1:27" ht="15.75" x14ac:dyDescent="0.25">
      <c r="A179" s="43">
        <v>44095</v>
      </c>
      <c r="B179" s="44">
        <v>-0.70921985815602839</v>
      </c>
      <c r="C179" s="45" t="b">
        <f t="shared" si="14"/>
        <v>0</v>
      </c>
      <c r="F179" s="46">
        <v>-3.0769230769230798</v>
      </c>
      <c r="G179" s="45" t="b">
        <f t="shared" si="15"/>
        <v>0</v>
      </c>
      <c r="J179" s="46">
        <v>0.90090090090089769</v>
      </c>
      <c r="K179" s="45" t="b">
        <f t="shared" si="16"/>
        <v>0</v>
      </c>
      <c r="N179" s="44">
        <v>-1.03</v>
      </c>
      <c r="O179" s="45" t="b">
        <f t="shared" si="17"/>
        <v>0</v>
      </c>
      <c r="R179" s="44">
        <v>-1.48</v>
      </c>
      <c r="S179" s="45" t="b">
        <f t="shared" si="18"/>
        <v>0</v>
      </c>
      <c r="V179" s="44">
        <v>-4.38</v>
      </c>
      <c r="W179" s="45" t="b">
        <f t="shared" si="19"/>
        <v>0</v>
      </c>
      <c r="Z179" s="9">
        <v>-1.9</v>
      </c>
      <c r="AA179" s="45" t="b">
        <f t="shared" si="20"/>
        <v>0</v>
      </c>
    </row>
    <row r="180" spans="1:27" ht="15.75" x14ac:dyDescent="0.25">
      <c r="A180" s="43">
        <v>44096</v>
      </c>
      <c r="B180" s="44">
        <v>-2.1428571428571428</v>
      </c>
      <c r="C180" s="45" t="b">
        <f t="shared" si="14"/>
        <v>0</v>
      </c>
      <c r="F180" s="46">
        <v>-1.5873015873015817</v>
      </c>
      <c r="G180" s="45" t="b">
        <f t="shared" si="15"/>
        <v>0</v>
      </c>
      <c r="J180" s="46">
        <v>2.678571428571435</v>
      </c>
      <c r="K180" s="45" t="b">
        <f t="shared" si="16"/>
        <v>0</v>
      </c>
      <c r="N180" s="44">
        <v>-0.59</v>
      </c>
      <c r="O180" s="45" t="b">
        <f t="shared" si="17"/>
        <v>0</v>
      </c>
      <c r="R180" s="44">
        <v>-0.94</v>
      </c>
      <c r="S180" s="45" t="b">
        <f t="shared" si="18"/>
        <v>0</v>
      </c>
      <c r="V180" s="44">
        <v>0.74</v>
      </c>
      <c r="W180" s="45" t="b">
        <f t="shared" si="19"/>
        <v>0</v>
      </c>
      <c r="Z180" s="9">
        <v>-0.69</v>
      </c>
      <c r="AA180" s="45" t="b">
        <f t="shared" si="20"/>
        <v>0</v>
      </c>
    </row>
    <row r="181" spans="1:27" ht="15.75" x14ac:dyDescent="0.25">
      <c r="A181" s="43">
        <v>44097</v>
      </c>
      <c r="B181" s="44">
        <v>-2.1897810218978102</v>
      </c>
      <c r="C181" s="45" t="b">
        <f t="shared" si="14"/>
        <v>0</v>
      </c>
      <c r="F181" s="46">
        <v>0</v>
      </c>
      <c r="G181" s="45" t="b">
        <f t="shared" si="15"/>
        <v>0</v>
      </c>
      <c r="J181" s="46">
        <v>7.8260869565217419</v>
      </c>
      <c r="K181" s="45" t="b">
        <f t="shared" si="16"/>
        <v>1</v>
      </c>
      <c r="N181" s="44">
        <v>-0.28999999999999998</v>
      </c>
      <c r="O181" s="45" t="b">
        <f t="shared" si="17"/>
        <v>0</v>
      </c>
      <c r="R181" s="44">
        <v>-1.5</v>
      </c>
      <c r="S181" s="45" t="b">
        <f t="shared" si="18"/>
        <v>0</v>
      </c>
      <c r="V181" s="44">
        <v>0.83</v>
      </c>
      <c r="W181" s="45" t="b">
        <f t="shared" si="19"/>
        <v>0</v>
      </c>
      <c r="Z181" s="9">
        <v>-1.8800000000000001</v>
      </c>
      <c r="AA181" s="45" t="b">
        <f t="shared" si="20"/>
        <v>0</v>
      </c>
    </row>
    <row r="182" spans="1:27" ht="15.75" x14ac:dyDescent="0.25">
      <c r="A182" s="43">
        <v>44098</v>
      </c>
      <c r="B182" s="44">
        <v>-2.9850746268656718</v>
      </c>
      <c r="C182" s="45" t="b">
        <f t="shared" si="14"/>
        <v>0</v>
      </c>
      <c r="F182" s="46">
        <v>-1.6129032258064602</v>
      </c>
      <c r="G182" s="45" t="b">
        <f t="shared" si="15"/>
        <v>0</v>
      </c>
      <c r="J182" s="46">
        <v>-2.4193548387096833</v>
      </c>
      <c r="K182" s="45" t="b">
        <f t="shared" si="16"/>
        <v>0</v>
      </c>
      <c r="N182" s="44">
        <v>-1.31</v>
      </c>
      <c r="O182" s="45" t="b">
        <f t="shared" si="17"/>
        <v>0</v>
      </c>
      <c r="R182" s="44">
        <v>-2.92</v>
      </c>
      <c r="S182" s="45" t="b">
        <f t="shared" si="18"/>
        <v>0</v>
      </c>
      <c r="V182" s="44">
        <v>0.95</v>
      </c>
      <c r="W182" s="45" t="b">
        <f t="shared" si="19"/>
        <v>0</v>
      </c>
      <c r="Z182" s="9">
        <v>0.24</v>
      </c>
      <c r="AA182" s="45" t="b">
        <f t="shared" si="20"/>
        <v>0</v>
      </c>
    </row>
    <row r="183" spans="1:27" ht="15.75" x14ac:dyDescent="0.25">
      <c r="A183" s="43">
        <v>44099</v>
      </c>
      <c r="B183" s="44">
        <v>0</v>
      </c>
      <c r="C183" s="45" t="b">
        <f t="shared" si="14"/>
        <v>0</v>
      </c>
      <c r="F183" s="46">
        <v>-0.81967213114753812</v>
      </c>
      <c r="G183" s="45" t="b">
        <f t="shared" si="15"/>
        <v>0</v>
      </c>
      <c r="J183" s="46">
        <v>-0.82644628099173267</v>
      </c>
      <c r="K183" s="45" t="b">
        <f t="shared" si="16"/>
        <v>0</v>
      </c>
      <c r="N183" s="44">
        <v>-0.2</v>
      </c>
      <c r="O183" s="45" t="b">
        <f t="shared" si="17"/>
        <v>0</v>
      </c>
      <c r="R183" s="44">
        <v>-0.35</v>
      </c>
      <c r="S183" s="45" t="b">
        <f t="shared" si="18"/>
        <v>0</v>
      </c>
      <c r="V183" s="44">
        <v>-0.15</v>
      </c>
      <c r="W183" s="45" t="b">
        <f t="shared" si="19"/>
        <v>0</v>
      </c>
      <c r="Z183" s="9">
        <v>-0.43</v>
      </c>
      <c r="AA183" s="45" t="b">
        <f t="shared" si="20"/>
        <v>0</v>
      </c>
    </row>
    <row r="184" spans="1:27" ht="15.75" x14ac:dyDescent="0.25">
      <c r="A184" s="43">
        <v>44102</v>
      </c>
      <c r="B184" s="44">
        <v>3.0769230769230771</v>
      </c>
      <c r="C184" s="45" t="b">
        <f t="shared" si="14"/>
        <v>0</v>
      </c>
      <c r="F184" s="46">
        <v>2.4793388429752126</v>
      </c>
      <c r="G184" s="45" t="b">
        <f t="shared" si="15"/>
        <v>0</v>
      </c>
      <c r="J184" s="46">
        <v>-4.166666666666667</v>
      </c>
      <c r="K184" s="45" t="b">
        <f t="shared" si="16"/>
        <v>0</v>
      </c>
      <c r="N184" s="44">
        <v>1.45</v>
      </c>
      <c r="O184" s="45" t="b">
        <f t="shared" si="17"/>
        <v>0</v>
      </c>
      <c r="R184" s="44">
        <v>2.5299999999999998</v>
      </c>
      <c r="S184" s="45" t="b">
        <f t="shared" si="18"/>
        <v>0</v>
      </c>
      <c r="V184" s="44">
        <v>0.86999999999999988</v>
      </c>
      <c r="W184" s="45" t="b">
        <f t="shared" si="19"/>
        <v>0</v>
      </c>
      <c r="Z184" s="9">
        <v>1.1199999999999999</v>
      </c>
      <c r="AA184" s="45" t="b">
        <f t="shared" si="20"/>
        <v>0</v>
      </c>
    </row>
    <row r="185" spans="1:27" ht="15.75" x14ac:dyDescent="0.25">
      <c r="A185" s="43">
        <v>44103</v>
      </c>
      <c r="B185" s="44">
        <v>-0.74626865671641796</v>
      </c>
      <c r="C185" s="45" t="b">
        <f t="shared" si="14"/>
        <v>0</v>
      </c>
      <c r="F185" s="46">
        <v>-2.4193548387096833</v>
      </c>
      <c r="G185" s="45" t="b">
        <f t="shared" si="15"/>
        <v>0</v>
      </c>
      <c r="J185" s="46">
        <v>3.4782608695652204</v>
      </c>
      <c r="K185" s="45" t="b">
        <f t="shared" si="16"/>
        <v>0</v>
      </c>
      <c r="N185" s="44">
        <v>-0.45</v>
      </c>
      <c r="O185" s="45" t="b">
        <f t="shared" si="17"/>
        <v>0</v>
      </c>
      <c r="R185" s="44">
        <v>-0.48</v>
      </c>
      <c r="S185" s="45" t="b">
        <f t="shared" si="18"/>
        <v>0</v>
      </c>
      <c r="V185" s="44">
        <v>-3.2300000000000004</v>
      </c>
      <c r="W185" s="45" t="b">
        <f t="shared" si="19"/>
        <v>0</v>
      </c>
      <c r="Z185" s="9">
        <v>0.89999999999999991</v>
      </c>
      <c r="AA185" s="45" t="b">
        <f t="shared" si="20"/>
        <v>0</v>
      </c>
    </row>
    <row r="186" spans="1:27" ht="15.75" x14ac:dyDescent="0.25">
      <c r="A186" s="43">
        <v>44104</v>
      </c>
      <c r="B186" s="44">
        <v>-3.7593984962406015</v>
      </c>
      <c r="C186" s="45" t="b">
        <f t="shared" si="14"/>
        <v>0</v>
      </c>
      <c r="F186" s="46">
        <v>0</v>
      </c>
      <c r="G186" s="45" t="b">
        <f t="shared" si="15"/>
        <v>0</v>
      </c>
      <c r="J186" s="46">
        <v>-3.3613445378151288</v>
      </c>
      <c r="K186" s="45" t="b">
        <f t="shared" si="16"/>
        <v>0</v>
      </c>
      <c r="N186" s="44">
        <v>-1.61</v>
      </c>
      <c r="O186" s="45" t="b">
        <f t="shared" si="17"/>
        <v>0</v>
      </c>
      <c r="R186" s="44">
        <v>-2.27</v>
      </c>
      <c r="S186" s="45" t="b">
        <f t="shared" si="18"/>
        <v>0</v>
      </c>
      <c r="V186" s="44">
        <v>2.37</v>
      </c>
      <c r="W186" s="45" t="b">
        <f t="shared" si="19"/>
        <v>0</v>
      </c>
      <c r="Z186" s="9">
        <v>-0.65</v>
      </c>
      <c r="AA186" s="45" t="b">
        <f t="shared" si="20"/>
        <v>0</v>
      </c>
    </row>
    <row r="187" spans="1:27" ht="15.75" x14ac:dyDescent="0.25">
      <c r="A187" s="43">
        <v>44105</v>
      </c>
      <c r="B187" s="44">
        <v>3.125</v>
      </c>
      <c r="C187" s="45" t="b">
        <f t="shared" si="14"/>
        <v>0</v>
      </c>
      <c r="F187" s="46">
        <v>4.95867768595041</v>
      </c>
      <c r="G187" s="45" t="b">
        <f t="shared" si="15"/>
        <v>0</v>
      </c>
      <c r="J187" s="46">
        <v>-1.7391304347826024</v>
      </c>
      <c r="K187" s="45" t="b">
        <f t="shared" si="16"/>
        <v>0</v>
      </c>
      <c r="N187" s="44">
        <v>0.85</v>
      </c>
      <c r="O187" s="45" t="b">
        <f t="shared" si="17"/>
        <v>0</v>
      </c>
      <c r="R187" s="44">
        <v>1.95</v>
      </c>
      <c r="S187" s="45" t="b">
        <f t="shared" si="18"/>
        <v>0</v>
      </c>
      <c r="V187" s="44">
        <v>-3.73</v>
      </c>
      <c r="W187" s="45" t="b">
        <f t="shared" si="19"/>
        <v>0</v>
      </c>
      <c r="Z187" s="9">
        <v>1.04</v>
      </c>
      <c r="AA187" s="45" t="b">
        <f t="shared" si="20"/>
        <v>0</v>
      </c>
    </row>
    <row r="188" spans="1:27" ht="15.75" x14ac:dyDescent="0.25">
      <c r="A188" s="43">
        <v>44106</v>
      </c>
      <c r="B188" s="44">
        <v>-2.2727272727272729</v>
      </c>
      <c r="C188" s="45" t="b">
        <f t="shared" si="14"/>
        <v>0</v>
      </c>
      <c r="F188" s="46">
        <v>-3.1496062992125875</v>
      </c>
      <c r="G188" s="45" t="b">
        <f t="shared" si="15"/>
        <v>0</v>
      </c>
      <c r="J188" s="46">
        <v>5.309734513274333</v>
      </c>
      <c r="K188" s="45" t="b">
        <f t="shared" si="16"/>
        <v>0</v>
      </c>
      <c r="N188" s="44">
        <v>-0.81</v>
      </c>
      <c r="O188" s="45" t="b">
        <f t="shared" si="17"/>
        <v>0</v>
      </c>
      <c r="R188" s="44">
        <v>-2.15</v>
      </c>
      <c r="S188" s="45" t="b">
        <f t="shared" si="18"/>
        <v>0</v>
      </c>
      <c r="V188" s="44">
        <v>-4.3099999999999996</v>
      </c>
      <c r="W188" s="45" t="b">
        <f t="shared" si="19"/>
        <v>0</v>
      </c>
      <c r="Z188" s="9">
        <v>-0.33</v>
      </c>
      <c r="AA188" s="45" t="b">
        <f t="shared" si="20"/>
        <v>0</v>
      </c>
    </row>
    <row r="189" spans="1:27" ht="15.75" x14ac:dyDescent="0.25">
      <c r="A189" s="43">
        <v>44109</v>
      </c>
      <c r="B189" s="44">
        <v>0</v>
      </c>
      <c r="C189" s="45" t="b">
        <f t="shared" si="14"/>
        <v>0</v>
      </c>
      <c r="F189" s="46">
        <v>0</v>
      </c>
      <c r="G189" s="45" t="b">
        <f t="shared" si="15"/>
        <v>0</v>
      </c>
      <c r="J189" s="46">
        <v>0.84033613445377853</v>
      </c>
      <c r="K189" s="45" t="b">
        <f t="shared" si="16"/>
        <v>0</v>
      </c>
      <c r="N189" s="44">
        <v>0.44</v>
      </c>
      <c r="O189" s="45" t="b">
        <f t="shared" si="17"/>
        <v>0</v>
      </c>
      <c r="R189" s="44">
        <v>0.42</v>
      </c>
      <c r="S189" s="45" t="b">
        <f t="shared" si="18"/>
        <v>0</v>
      </c>
      <c r="V189" s="44">
        <v>5.86</v>
      </c>
      <c r="W189" s="45" t="b">
        <f t="shared" si="19"/>
        <v>0</v>
      </c>
      <c r="Z189" s="9">
        <v>0.75</v>
      </c>
      <c r="AA189" s="45" t="b">
        <f t="shared" si="20"/>
        <v>0</v>
      </c>
    </row>
    <row r="190" spans="1:27" ht="15.75" x14ac:dyDescent="0.25">
      <c r="A190" s="43">
        <v>44110</v>
      </c>
      <c r="B190" s="44">
        <v>2.3255813953488373</v>
      </c>
      <c r="C190" s="45" t="b">
        <f t="shared" si="14"/>
        <v>0</v>
      </c>
      <c r="F190" s="46">
        <v>5.6910569105690998</v>
      </c>
      <c r="G190" s="45" t="b">
        <f t="shared" si="15"/>
        <v>0</v>
      </c>
      <c r="J190" s="46">
        <v>-2.5000000000000058</v>
      </c>
      <c r="K190" s="45" t="b">
        <f t="shared" si="16"/>
        <v>0</v>
      </c>
      <c r="N190" s="44">
        <v>0.57999999999999996</v>
      </c>
      <c r="O190" s="45" t="b">
        <f t="shared" si="17"/>
        <v>0</v>
      </c>
      <c r="R190" s="44">
        <v>1.56</v>
      </c>
      <c r="S190" s="45" t="b">
        <f t="shared" si="18"/>
        <v>0</v>
      </c>
      <c r="V190" s="44">
        <v>3.6999999999999997</v>
      </c>
      <c r="W190" s="45" t="b">
        <f t="shared" si="19"/>
        <v>0</v>
      </c>
      <c r="Z190" s="9">
        <v>-1.87</v>
      </c>
      <c r="AA190" s="45" t="b">
        <f t="shared" si="20"/>
        <v>0</v>
      </c>
    </row>
    <row r="191" spans="1:27" ht="15.75" x14ac:dyDescent="0.25">
      <c r="A191" s="43">
        <v>44111</v>
      </c>
      <c r="B191" s="44">
        <v>0</v>
      </c>
      <c r="C191" s="45" t="b">
        <f t="shared" si="14"/>
        <v>0</v>
      </c>
      <c r="F191" s="46">
        <v>-2.3076923076923133</v>
      </c>
      <c r="G191" s="45" t="b">
        <f t="shared" si="15"/>
        <v>0</v>
      </c>
      <c r="J191" s="46">
        <v>2.5641025641025705</v>
      </c>
      <c r="K191" s="45" t="b">
        <f t="shared" si="16"/>
        <v>0</v>
      </c>
      <c r="N191" s="44">
        <v>1.08</v>
      </c>
      <c r="O191" s="45" t="b">
        <f t="shared" si="17"/>
        <v>0</v>
      </c>
      <c r="R191" s="44">
        <v>0.33</v>
      </c>
      <c r="S191" s="45" t="b">
        <f t="shared" si="18"/>
        <v>0</v>
      </c>
      <c r="V191" s="44">
        <v>-1.77</v>
      </c>
      <c r="W191" s="45" t="b">
        <f t="shared" si="19"/>
        <v>0</v>
      </c>
      <c r="Z191" s="9">
        <v>0.54</v>
      </c>
      <c r="AA191" s="45" t="b">
        <f t="shared" si="20"/>
        <v>0</v>
      </c>
    </row>
    <row r="192" spans="1:27" ht="15.75" x14ac:dyDescent="0.25">
      <c r="A192" s="43">
        <v>44112</v>
      </c>
      <c r="B192" s="44">
        <v>0</v>
      </c>
      <c r="C192" s="45" t="b">
        <f t="shared" si="14"/>
        <v>0</v>
      </c>
      <c r="F192" s="46">
        <v>1.5748031496063077</v>
      </c>
      <c r="G192" s="45" t="b">
        <f t="shared" si="15"/>
        <v>0</v>
      </c>
      <c r="J192" s="46">
        <v>-1.6666666666666607</v>
      </c>
      <c r="K192" s="45" t="b">
        <f t="shared" si="16"/>
        <v>0</v>
      </c>
      <c r="N192" s="44">
        <v>0.88</v>
      </c>
      <c r="O192" s="45" t="b">
        <f t="shared" si="17"/>
        <v>0</v>
      </c>
      <c r="R192" s="44">
        <v>1.45</v>
      </c>
      <c r="S192" s="45" t="b">
        <f t="shared" si="18"/>
        <v>0</v>
      </c>
      <c r="V192" s="44">
        <v>3.1</v>
      </c>
      <c r="W192" s="45" t="b">
        <f t="shared" si="19"/>
        <v>0</v>
      </c>
      <c r="Z192" s="9">
        <v>0.31</v>
      </c>
      <c r="AA192" s="45" t="b">
        <f t="shared" si="20"/>
        <v>0</v>
      </c>
    </row>
    <row r="193" spans="1:27" ht="15.75" x14ac:dyDescent="0.25">
      <c r="A193" s="43">
        <v>44113</v>
      </c>
      <c r="B193" s="44">
        <v>0.75757575757575757</v>
      </c>
      <c r="C193" s="45" t="b">
        <f t="shared" si="14"/>
        <v>0</v>
      </c>
      <c r="F193" s="46">
        <v>-1.5503875968992331</v>
      </c>
      <c r="G193" s="45" t="b">
        <f t="shared" si="15"/>
        <v>0</v>
      </c>
      <c r="J193" s="46">
        <v>-1.6949152542372972</v>
      </c>
      <c r="K193" s="45" t="b">
        <f t="shared" si="16"/>
        <v>0</v>
      </c>
      <c r="N193" s="44">
        <v>-0.6</v>
      </c>
      <c r="O193" s="45" t="b">
        <f t="shared" si="17"/>
        <v>0</v>
      </c>
      <c r="R193" s="44">
        <v>0.12</v>
      </c>
      <c r="S193" s="45" t="b">
        <f t="shared" si="18"/>
        <v>0</v>
      </c>
      <c r="V193" s="44">
        <v>-1.43</v>
      </c>
      <c r="W193" s="45" t="b">
        <f t="shared" si="19"/>
        <v>0</v>
      </c>
      <c r="Z193" s="9">
        <v>1.92</v>
      </c>
      <c r="AA193" s="45" t="b">
        <f t="shared" si="20"/>
        <v>0</v>
      </c>
    </row>
    <row r="194" spans="1:27" ht="15.75" x14ac:dyDescent="0.25">
      <c r="A194" s="43">
        <v>44116</v>
      </c>
      <c r="B194" s="44">
        <v>3.007518796992481</v>
      </c>
      <c r="C194" s="45" t="b">
        <f t="shared" si="14"/>
        <v>0</v>
      </c>
      <c r="F194" s="46">
        <v>-0.78740157480314688</v>
      </c>
      <c r="G194" s="45" t="b">
        <f t="shared" si="15"/>
        <v>0</v>
      </c>
      <c r="J194" s="46">
        <v>0</v>
      </c>
      <c r="K194" s="45" t="b">
        <f t="shared" si="16"/>
        <v>0</v>
      </c>
      <c r="N194" s="44">
        <v>0.5</v>
      </c>
      <c r="O194" s="45" t="b">
        <f t="shared" si="17"/>
        <v>0</v>
      </c>
      <c r="R194" s="44">
        <v>1.31</v>
      </c>
      <c r="S194" s="45" t="b">
        <f t="shared" si="18"/>
        <v>0</v>
      </c>
      <c r="V194" s="44">
        <v>-2.88</v>
      </c>
      <c r="W194" s="45" t="b">
        <f t="shared" si="19"/>
        <v>0</v>
      </c>
      <c r="Z194" s="9">
        <v>-0.38999999999999996</v>
      </c>
      <c r="AA194" s="45" t="b">
        <f t="shared" si="20"/>
        <v>0</v>
      </c>
    </row>
    <row r="195" spans="1:27" ht="15.75" x14ac:dyDescent="0.25">
      <c r="A195" s="43">
        <v>44118</v>
      </c>
      <c r="B195" s="44">
        <v>-2.9197080291970803</v>
      </c>
      <c r="C195" s="45" t="b">
        <f t="shared" si="14"/>
        <v>0</v>
      </c>
      <c r="F195" s="46">
        <v>0.79365079365079083</v>
      </c>
      <c r="G195" s="45" t="b">
        <f t="shared" si="15"/>
        <v>0</v>
      </c>
      <c r="J195" s="46">
        <v>0</v>
      </c>
      <c r="K195" s="45" t="b">
        <f t="shared" si="16"/>
        <v>0</v>
      </c>
      <c r="N195" s="44">
        <v>-0.74</v>
      </c>
      <c r="O195" s="45" t="b">
        <f t="shared" si="17"/>
        <v>0</v>
      </c>
      <c r="R195" s="44">
        <v>-1.87</v>
      </c>
      <c r="S195" s="45" t="b">
        <f t="shared" si="18"/>
        <v>0</v>
      </c>
      <c r="V195" s="44">
        <v>2.09</v>
      </c>
      <c r="W195" s="45" t="b">
        <f t="shared" si="19"/>
        <v>0</v>
      </c>
      <c r="Z195" s="9">
        <v>0.53</v>
      </c>
      <c r="AA195" s="45" t="b">
        <f t="shared" si="20"/>
        <v>0</v>
      </c>
    </row>
    <row r="196" spans="1:27" ht="15.75" x14ac:dyDescent="0.25">
      <c r="A196" s="43">
        <v>44119</v>
      </c>
      <c r="B196" s="44">
        <v>-0.75187969924812026</v>
      </c>
      <c r="C196" s="45" t="b">
        <f t="shared" si="14"/>
        <v>0</v>
      </c>
      <c r="F196" s="46">
        <v>-2.3622047244094406</v>
      </c>
      <c r="G196" s="45" t="b">
        <f t="shared" si="15"/>
        <v>0</v>
      </c>
      <c r="J196" s="46">
        <v>-5.1724137931034457</v>
      </c>
      <c r="K196" s="45" t="b">
        <f t="shared" si="16"/>
        <v>0</v>
      </c>
      <c r="N196" s="44">
        <v>-1.66</v>
      </c>
      <c r="O196" s="45" t="b">
        <f t="shared" si="17"/>
        <v>0</v>
      </c>
      <c r="R196" s="44">
        <v>-1.41</v>
      </c>
      <c r="S196" s="45" t="b">
        <f t="shared" si="18"/>
        <v>0</v>
      </c>
      <c r="V196" s="44">
        <v>-0.19</v>
      </c>
      <c r="W196" s="45" t="b">
        <f t="shared" si="19"/>
        <v>0</v>
      </c>
      <c r="Z196" s="9">
        <v>0.36</v>
      </c>
      <c r="AA196" s="45" t="b">
        <f t="shared" si="20"/>
        <v>0</v>
      </c>
    </row>
    <row r="197" spans="1:27" ht="15.75" x14ac:dyDescent="0.25">
      <c r="A197" s="43">
        <v>44120</v>
      </c>
      <c r="B197" s="44">
        <v>-0.75757575757575757</v>
      </c>
      <c r="C197" s="45" t="b">
        <f t="shared" si="14"/>
        <v>0</v>
      </c>
      <c r="F197" s="46">
        <v>-0.80645161290322287</v>
      </c>
      <c r="G197" s="45" t="b">
        <f t="shared" si="15"/>
        <v>0</v>
      </c>
      <c r="J197" s="46">
        <v>-0.90909090909090584</v>
      </c>
      <c r="K197" s="45" t="b">
        <f t="shared" si="16"/>
        <v>0</v>
      </c>
      <c r="N197" s="44">
        <v>-0.75</v>
      </c>
      <c r="O197" s="45" t="b">
        <f t="shared" si="17"/>
        <v>0</v>
      </c>
      <c r="R197" s="44">
        <v>-0.59</v>
      </c>
      <c r="S197" s="45" t="b">
        <f t="shared" si="18"/>
        <v>0</v>
      </c>
      <c r="V197" s="44">
        <v>-0.2</v>
      </c>
      <c r="W197" s="45" t="b">
        <f t="shared" si="19"/>
        <v>0</v>
      </c>
      <c r="Z197" s="9">
        <v>-0.45999999999999996</v>
      </c>
      <c r="AA197" s="45" t="b">
        <f t="shared" si="20"/>
        <v>0</v>
      </c>
    </row>
    <row r="198" spans="1:27" ht="15.75" x14ac:dyDescent="0.25">
      <c r="A198" s="43">
        <v>44123</v>
      </c>
      <c r="B198" s="44">
        <v>-0.76335877862595425</v>
      </c>
      <c r="C198" s="45" t="b">
        <f t="shared" si="14"/>
        <v>0</v>
      </c>
      <c r="F198" s="46">
        <v>-3.2520325203252058</v>
      </c>
      <c r="G198" s="45" t="b">
        <f t="shared" si="15"/>
        <v>0</v>
      </c>
      <c r="J198" s="46">
        <v>-8.256880733944957</v>
      </c>
      <c r="K198" s="45" t="b">
        <f t="shared" si="16"/>
        <v>1</v>
      </c>
      <c r="N198" s="44">
        <v>-2.02</v>
      </c>
      <c r="O198" s="45" t="b">
        <f t="shared" si="17"/>
        <v>0</v>
      </c>
      <c r="R198" s="44">
        <v>-1.1599999999999999</v>
      </c>
      <c r="S198" s="45" t="b">
        <f t="shared" si="18"/>
        <v>0</v>
      </c>
      <c r="V198" s="44">
        <v>-0.12</v>
      </c>
      <c r="W198" s="45" t="b">
        <f t="shared" si="19"/>
        <v>0</v>
      </c>
      <c r="Z198" s="9">
        <v>0.27999999999999997</v>
      </c>
      <c r="AA198" s="45" t="b">
        <f t="shared" si="20"/>
        <v>0</v>
      </c>
    </row>
    <row r="199" spans="1:27" ht="15.75" x14ac:dyDescent="0.25">
      <c r="A199" s="43">
        <v>44124</v>
      </c>
      <c r="B199" s="44">
        <v>-0.76923076923076927</v>
      </c>
      <c r="C199" s="45" t="b">
        <f t="shared" si="14"/>
        <v>0</v>
      </c>
      <c r="F199" s="46">
        <v>0</v>
      </c>
      <c r="G199" s="45" t="b">
        <f t="shared" si="15"/>
        <v>0</v>
      </c>
      <c r="J199" s="46">
        <v>6.9999999999999929</v>
      </c>
      <c r="K199" s="45" t="b">
        <f t="shared" si="16"/>
        <v>0</v>
      </c>
      <c r="N199" s="44">
        <v>0.16</v>
      </c>
      <c r="O199" s="45" t="b">
        <f t="shared" si="17"/>
        <v>0</v>
      </c>
      <c r="R199" s="44">
        <v>-0.87</v>
      </c>
      <c r="S199" s="45" t="b">
        <f t="shared" si="18"/>
        <v>0</v>
      </c>
      <c r="V199" s="44">
        <v>1.54</v>
      </c>
      <c r="W199" s="45" t="b">
        <f t="shared" si="19"/>
        <v>0</v>
      </c>
      <c r="Z199" s="9">
        <v>0.11</v>
      </c>
      <c r="AA199" s="45" t="b">
        <f t="shared" si="20"/>
        <v>0</v>
      </c>
    </row>
    <row r="200" spans="1:27" ht="15.75" x14ac:dyDescent="0.25">
      <c r="A200" s="43">
        <v>44125</v>
      </c>
      <c r="B200" s="44">
        <v>0</v>
      </c>
      <c r="C200" s="45" t="b">
        <f t="shared" si="14"/>
        <v>0</v>
      </c>
      <c r="F200" s="46">
        <v>1.6806722689075571</v>
      </c>
      <c r="G200" s="45" t="b">
        <f t="shared" si="15"/>
        <v>0</v>
      </c>
      <c r="J200" s="46">
        <v>-1.8691588785046664</v>
      </c>
      <c r="K200" s="45" t="b">
        <f t="shared" si="16"/>
        <v>0</v>
      </c>
      <c r="N200" s="44">
        <v>0.48</v>
      </c>
      <c r="O200" s="45" t="b">
        <f t="shared" si="17"/>
        <v>0</v>
      </c>
      <c r="R200" s="44">
        <v>0.19</v>
      </c>
      <c r="S200" s="45" t="b">
        <f t="shared" si="18"/>
        <v>0</v>
      </c>
      <c r="V200" s="44">
        <v>-3.45</v>
      </c>
      <c r="W200" s="45" t="b">
        <f t="shared" si="19"/>
        <v>0</v>
      </c>
      <c r="Z200" s="9">
        <v>0.95</v>
      </c>
      <c r="AA200" s="45" t="b">
        <f t="shared" si="20"/>
        <v>0</v>
      </c>
    </row>
    <row r="201" spans="1:27" ht="15.75" x14ac:dyDescent="0.25">
      <c r="A201" s="43">
        <v>44126</v>
      </c>
      <c r="B201" s="44">
        <v>0</v>
      </c>
      <c r="C201" s="45" t="b">
        <f t="shared" ref="C201:C264" si="21">OR(B201&lt;E$7,B201&gt;E$8)</f>
        <v>0</v>
      </c>
      <c r="F201" s="46">
        <v>-0.82644628099173267</v>
      </c>
      <c r="G201" s="45" t="b">
        <f t="shared" ref="G201:G264" si="22">OR(F201&lt;I$7,F201&gt;I$8)</f>
        <v>0</v>
      </c>
      <c r="J201" s="46">
        <v>3.8095238095238129</v>
      </c>
      <c r="K201" s="45" t="b">
        <f t="shared" ref="K201:K264" si="23">OR(J201&lt;M$7,J201&gt;M$8)</f>
        <v>0</v>
      </c>
      <c r="N201" s="44">
        <v>-0.24</v>
      </c>
      <c r="O201" s="45" t="b">
        <f t="shared" ref="O201:O264" si="24">OR(N201&lt;Q$7,N201&gt;Q$8)</f>
        <v>0</v>
      </c>
      <c r="R201" s="44">
        <v>-0.12</v>
      </c>
      <c r="S201" s="45" t="b">
        <f t="shared" ref="S201:S264" si="25">OR(R201&lt;U$7,R201&gt;U$8)</f>
        <v>0</v>
      </c>
      <c r="V201" s="44">
        <v>1.52</v>
      </c>
      <c r="W201" s="45" t="b">
        <f t="shared" ref="W201:W264" si="26">OR(V201&lt;Y$7,V201&gt;Y$8)</f>
        <v>0</v>
      </c>
      <c r="Z201" s="9">
        <v>-1.06</v>
      </c>
      <c r="AA201" s="45" t="b">
        <f t="shared" ref="AA201:AA264" si="27">OR(Z201&lt;AC$7,Z201&gt;AC$8)</f>
        <v>0</v>
      </c>
    </row>
    <row r="202" spans="1:27" ht="15.75" x14ac:dyDescent="0.25">
      <c r="A202" s="43">
        <v>44130</v>
      </c>
      <c r="B202" s="44">
        <v>0</v>
      </c>
      <c r="C202" s="45" t="b">
        <f t="shared" si="21"/>
        <v>0</v>
      </c>
      <c r="F202" s="46">
        <v>0</v>
      </c>
      <c r="G202" s="45" t="b">
        <f t="shared" si="22"/>
        <v>0</v>
      </c>
      <c r="J202" s="46">
        <v>-3.6697247706422051</v>
      </c>
      <c r="K202" s="45" t="b">
        <f t="shared" si="23"/>
        <v>0</v>
      </c>
      <c r="N202" s="44">
        <v>-0.46</v>
      </c>
      <c r="O202" s="45" t="b">
        <f t="shared" si="24"/>
        <v>0</v>
      </c>
      <c r="R202" s="44">
        <v>-0.47</v>
      </c>
      <c r="S202" s="45" t="b">
        <f t="shared" si="25"/>
        <v>0</v>
      </c>
      <c r="V202" s="44">
        <v>-3.2399999999999998</v>
      </c>
      <c r="W202" s="45" t="b">
        <f t="shared" si="26"/>
        <v>0</v>
      </c>
      <c r="Z202" s="9">
        <v>0.05</v>
      </c>
      <c r="AA202" s="45" t="b">
        <f t="shared" si="27"/>
        <v>0</v>
      </c>
    </row>
    <row r="203" spans="1:27" ht="15.75" x14ac:dyDescent="0.25">
      <c r="A203" s="43">
        <v>44131</v>
      </c>
      <c r="B203" s="44">
        <v>-0.77519379844961245</v>
      </c>
      <c r="C203" s="45" t="b">
        <f t="shared" si="21"/>
        <v>0</v>
      </c>
      <c r="F203" s="46">
        <v>1.6666666666666607</v>
      </c>
      <c r="G203" s="45" t="b">
        <f t="shared" si="22"/>
        <v>0</v>
      </c>
      <c r="J203" s="46">
        <v>1.904761904761898</v>
      </c>
      <c r="K203" s="45" t="b">
        <f t="shared" si="23"/>
        <v>0</v>
      </c>
      <c r="N203" s="44">
        <v>0.08</v>
      </c>
      <c r="O203" s="45" t="b">
        <f t="shared" si="24"/>
        <v>0</v>
      </c>
      <c r="R203" s="44">
        <v>-0.72</v>
      </c>
      <c r="S203" s="45" t="b">
        <f t="shared" si="25"/>
        <v>0</v>
      </c>
      <c r="V203" s="44">
        <v>2.62</v>
      </c>
      <c r="W203" s="45" t="b">
        <f t="shared" si="26"/>
        <v>0</v>
      </c>
      <c r="Z203" s="9">
        <v>0.27</v>
      </c>
      <c r="AA203" s="45" t="b">
        <f t="shared" si="27"/>
        <v>0</v>
      </c>
    </row>
    <row r="204" spans="1:27" ht="15.75" x14ac:dyDescent="0.25">
      <c r="A204" s="43">
        <v>44132</v>
      </c>
      <c r="B204" s="44">
        <v>-1.5625</v>
      </c>
      <c r="C204" s="45" t="b">
        <f t="shared" si="21"/>
        <v>0</v>
      </c>
      <c r="F204" s="46">
        <v>0.81967213114755266</v>
      </c>
      <c r="G204" s="45" t="b">
        <f t="shared" si="22"/>
        <v>0</v>
      </c>
      <c r="J204" s="46">
        <v>0</v>
      </c>
      <c r="K204" s="45" t="b">
        <f t="shared" si="23"/>
        <v>0</v>
      </c>
      <c r="N204" s="44">
        <v>-0.08</v>
      </c>
      <c r="O204" s="45" t="b">
        <f t="shared" si="24"/>
        <v>0</v>
      </c>
      <c r="R204" s="44">
        <v>-0.61</v>
      </c>
      <c r="S204" s="45" t="b">
        <f t="shared" si="25"/>
        <v>0</v>
      </c>
      <c r="V204" s="44">
        <v>-5.5100000000000007</v>
      </c>
      <c r="W204" s="45" t="b">
        <f t="shared" si="26"/>
        <v>0</v>
      </c>
      <c r="Z204" s="9">
        <v>-1.5599999999999998</v>
      </c>
      <c r="AA204" s="45" t="b">
        <f t="shared" si="27"/>
        <v>0</v>
      </c>
    </row>
    <row r="205" spans="1:27" ht="15.75" x14ac:dyDescent="0.25">
      <c r="A205" s="43">
        <v>44133</v>
      </c>
      <c r="B205" s="44">
        <v>-1.5873015873015872</v>
      </c>
      <c r="C205" s="45" t="b">
        <f t="shared" si="21"/>
        <v>0</v>
      </c>
      <c r="F205" s="46">
        <v>-2.4390243902439082</v>
      </c>
      <c r="G205" s="45" t="b">
        <f t="shared" si="22"/>
        <v>0</v>
      </c>
      <c r="J205" s="46">
        <v>-2.8037383177569994</v>
      </c>
      <c r="K205" s="45" t="b">
        <f t="shared" si="23"/>
        <v>0</v>
      </c>
      <c r="N205" s="44">
        <v>-0.52</v>
      </c>
      <c r="O205" s="45" t="b">
        <f t="shared" si="24"/>
        <v>0</v>
      </c>
      <c r="R205" s="44">
        <v>-0.64</v>
      </c>
      <c r="S205" s="45" t="b">
        <f t="shared" si="25"/>
        <v>0</v>
      </c>
      <c r="V205" s="44">
        <v>-3.26</v>
      </c>
      <c r="W205" s="45" t="b">
        <f t="shared" si="26"/>
        <v>0</v>
      </c>
      <c r="Z205" s="9">
        <v>-0.53</v>
      </c>
      <c r="AA205" s="45" t="b">
        <f t="shared" si="27"/>
        <v>0</v>
      </c>
    </row>
    <row r="206" spans="1:27" ht="15.75" x14ac:dyDescent="0.25">
      <c r="A206" s="43">
        <v>44134</v>
      </c>
      <c r="B206" s="44">
        <v>0</v>
      </c>
      <c r="C206" s="45" t="b">
        <f t="shared" si="21"/>
        <v>0</v>
      </c>
      <c r="F206" s="46">
        <v>0.83333333333333037</v>
      </c>
      <c r="G206" s="45" t="b">
        <f t="shared" si="22"/>
        <v>0</v>
      </c>
      <c r="J206" s="46">
        <v>-1.9230769230769333</v>
      </c>
      <c r="K206" s="45" t="b">
        <f t="shared" si="23"/>
        <v>0</v>
      </c>
      <c r="N206" s="44">
        <v>-0.56000000000000005</v>
      </c>
      <c r="O206" s="45" t="b">
        <f t="shared" si="24"/>
        <v>0</v>
      </c>
      <c r="R206" s="44">
        <v>-0.61</v>
      </c>
      <c r="S206" s="45" t="b">
        <f t="shared" si="25"/>
        <v>0</v>
      </c>
      <c r="V206" s="44">
        <v>-1.05</v>
      </c>
      <c r="W206" s="45" t="b">
        <f t="shared" si="26"/>
        <v>0</v>
      </c>
      <c r="Z206" s="9">
        <v>0.57999999999999996</v>
      </c>
      <c r="AA206" s="45" t="b">
        <f t="shared" si="27"/>
        <v>0</v>
      </c>
    </row>
    <row r="207" spans="1:27" ht="15.75" x14ac:dyDescent="0.25">
      <c r="A207" s="43">
        <v>44137</v>
      </c>
      <c r="B207" s="44">
        <v>0</v>
      </c>
      <c r="C207" s="45" t="b">
        <f t="shared" si="21"/>
        <v>0</v>
      </c>
      <c r="F207" s="46">
        <v>-1.6528925619834653</v>
      </c>
      <c r="G207" s="45" t="b">
        <f t="shared" si="22"/>
        <v>0</v>
      </c>
      <c r="J207" s="46">
        <v>-1.9607843137254835</v>
      </c>
      <c r="K207" s="45" t="b">
        <f t="shared" si="23"/>
        <v>0</v>
      </c>
      <c r="N207" s="44">
        <v>0.6</v>
      </c>
      <c r="O207" s="45" t="b">
        <f t="shared" si="24"/>
        <v>0</v>
      </c>
      <c r="R207" s="44">
        <v>0.44</v>
      </c>
      <c r="S207" s="45" t="b">
        <f t="shared" si="25"/>
        <v>0</v>
      </c>
      <c r="V207" s="44">
        <v>2.85</v>
      </c>
      <c r="W207" s="45" t="b">
        <f t="shared" si="26"/>
        <v>0</v>
      </c>
      <c r="Z207" s="9">
        <v>0.91</v>
      </c>
      <c r="AA207" s="45" t="b">
        <f t="shared" si="27"/>
        <v>0</v>
      </c>
    </row>
    <row r="208" spans="1:27" ht="15.75" x14ac:dyDescent="0.25">
      <c r="A208" s="43">
        <v>44138</v>
      </c>
      <c r="B208" s="44">
        <v>5.645161290322581</v>
      </c>
      <c r="C208" s="45" t="b">
        <f t="shared" si="21"/>
        <v>1</v>
      </c>
      <c r="F208" s="46">
        <v>8.4033613445378155</v>
      </c>
      <c r="G208" s="45" t="b">
        <f t="shared" si="22"/>
        <v>1</v>
      </c>
      <c r="J208" s="46">
        <v>5</v>
      </c>
      <c r="K208" s="45" t="b">
        <f t="shared" si="23"/>
        <v>0</v>
      </c>
      <c r="N208" s="44">
        <v>1.59</v>
      </c>
      <c r="O208" s="45" t="b">
        <f t="shared" si="24"/>
        <v>0</v>
      </c>
      <c r="R208" s="44">
        <v>4.1900000000000004</v>
      </c>
      <c r="S208" s="45" t="b">
        <f t="shared" si="25"/>
        <v>1</v>
      </c>
      <c r="V208" s="44">
        <v>2.31</v>
      </c>
      <c r="W208" s="45" t="b">
        <f t="shared" si="26"/>
        <v>0</v>
      </c>
      <c r="Z208" s="9">
        <v>0.70000000000000007</v>
      </c>
      <c r="AA208" s="45" t="b">
        <f t="shared" si="27"/>
        <v>0</v>
      </c>
    </row>
    <row r="209" spans="1:27" ht="15.75" x14ac:dyDescent="0.25">
      <c r="A209" s="43">
        <v>44139</v>
      </c>
      <c r="B209" s="44">
        <v>-0.76335877862595425</v>
      </c>
      <c r="C209" s="45" t="b">
        <f t="shared" si="21"/>
        <v>0</v>
      </c>
      <c r="F209" s="46">
        <v>-2.3255813953488427</v>
      </c>
      <c r="G209" s="45" t="b">
        <f t="shared" si="22"/>
        <v>0</v>
      </c>
      <c r="J209" s="46">
        <v>-1.904761904761898</v>
      </c>
      <c r="K209" s="45" t="b">
        <f t="shared" si="23"/>
        <v>0</v>
      </c>
      <c r="N209" s="44">
        <v>0.09</v>
      </c>
      <c r="O209" s="45" t="b">
        <f t="shared" si="24"/>
        <v>0</v>
      </c>
      <c r="R209" s="44">
        <v>-0.73</v>
      </c>
      <c r="S209" s="45" t="b">
        <f t="shared" si="25"/>
        <v>0</v>
      </c>
      <c r="V209" s="44">
        <v>3.9600000000000004</v>
      </c>
      <c r="W209" s="45" t="b">
        <f t="shared" si="26"/>
        <v>0</v>
      </c>
      <c r="Z209" s="9">
        <v>-0.27</v>
      </c>
      <c r="AA209" s="45" t="b">
        <f t="shared" si="27"/>
        <v>0</v>
      </c>
    </row>
    <row r="210" spans="1:27" ht="15.75" x14ac:dyDescent="0.25">
      <c r="A210" s="43">
        <v>44140</v>
      </c>
      <c r="B210" s="44">
        <v>4.615384615384615</v>
      </c>
      <c r="C210" s="45" t="b">
        <f t="shared" si="21"/>
        <v>0</v>
      </c>
      <c r="F210" s="46">
        <v>1.5873015873015959</v>
      </c>
      <c r="G210" s="45" t="b">
        <f t="shared" si="22"/>
        <v>0</v>
      </c>
      <c r="J210" s="46">
        <v>1.9417475728155269</v>
      </c>
      <c r="K210" s="45" t="b">
        <f t="shared" si="23"/>
        <v>0</v>
      </c>
      <c r="N210" s="44">
        <v>3.43</v>
      </c>
      <c r="O210" s="45" t="b">
        <f t="shared" si="24"/>
        <v>1</v>
      </c>
      <c r="R210" s="44">
        <v>5.03</v>
      </c>
      <c r="S210" s="45" t="b">
        <f t="shared" si="25"/>
        <v>1</v>
      </c>
      <c r="V210" s="44">
        <v>-0.91999999999999993</v>
      </c>
      <c r="W210" s="45" t="b">
        <f t="shared" si="26"/>
        <v>0</v>
      </c>
      <c r="Z210" s="9">
        <v>2.3800000000000003</v>
      </c>
      <c r="AA210" s="45" t="b">
        <f t="shared" si="27"/>
        <v>1</v>
      </c>
    </row>
    <row r="211" spans="1:27" ht="15.75" x14ac:dyDescent="0.25">
      <c r="A211" s="43">
        <v>44141</v>
      </c>
      <c r="B211" s="44">
        <v>0</v>
      </c>
      <c r="C211" s="45" t="b">
        <f t="shared" si="21"/>
        <v>0</v>
      </c>
      <c r="F211" s="46">
        <v>-1.5625000000000082</v>
      </c>
      <c r="G211" s="45" t="b">
        <f t="shared" si="22"/>
        <v>0</v>
      </c>
      <c r="J211" s="46">
        <v>-1.904761904761898</v>
      </c>
      <c r="K211" s="45" t="b">
        <f t="shared" si="23"/>
        <v>0</v>
      </c>
      <c r="N211" s="44">
        <v>-0.34</v>
      </c>
      <c r="O211" s="45" t="b">
        <f t="shared" si="24"/>
        <v>0</v>
      </c>
      <c r="R211" s="44">
        <v>0.56999999999999995</v>
      </c>
      <c r="S211" s="45" t="b">
        <f t="shared" si="25"/>
        <v>0</v>
      </c>
      <c r="V211" s="44">
        <v>-4.25</v>
      </c>
      <c r="W211" s="45" t="b">
        <f t="shared" si="26"/>
        <v>0</v>
      </c>
      <c r="Z211" s="9">
        <v>0.15</v>
      </c>
      <c r="AA211" s="45" t="b">
        <f t="shared" si="27"/>
        <v>0</v>
      </c>
    </row>
    <row r="212" spans="1:27" ht="15.75" x14ac:dyDescent="0.25">
      <c r="A212" s="43">
        <v>44144</v>
      </c>
      <c r="B212" s="44">
        <v>2.2058823529411766</v>
      </c>
      <c r="C212" s="45" t="b">
        <f t="shared" si="21"/>
        <v>0</v>
      </c>
      <c r="F212" s="46">
        <v>3.1746031746031775</v>
      </c>
      <c r="G212" s="45" t="b">
        <f t="shared" si="22"/>
        <v>0</v>
      </c>
      <c r="J212" s="46">
        <v>11.650485436893197</v>
      </c>
      <c r="K212" s="45" t="b">
        <f t="shared" si="23"/>
        <v>1</v>
      </c>
      <c r="N212" s="44">
        <v>2.0499999999999998</v>
      </c>
      <c r="O212" s="45" t="b">
        <f t="shared" si="24"/>
        <v>0</v>
      </c>
      <c r="R212" s="44">
        <v>2.5</v>
      </c>
      <c r="S212" s="45" t="b">
        <f t="shared" si="25"/>
        <v>0</v>
      </c>
      <c r="V212" s="44">
        <v>8.48</v>
      </c>
      <c r="W212" s="45" t="b">
        <f t="shared" si="26"/>
        <v>1</v>
      </c>
      <c r="Z212" s="9">
        <v>-4.5900000000000007</v>
      </c>
      <c r="AA212" s="45" t="b">
        <f t="shared" si="27"/>
        <v>1</v>
      </c>
    </row>
    <row r="213" spans="1:27" ht="15.75" x14ac:dyDescent="0.25">
      <c r="A213" s="43">
        <v>44145</v>
      </c>
      <c r="B213" s="44">
        <v>10.071942446043165</v>
      </c>
      <c r="C213" s="45" t="b">
        <f t="shared" si="21"/>
        <v>1</v>
      </c>
      <c r="F213" s="46">
        <v>9.2307692307692246</v>
      </c>
      <c r="G213" s="45" t="b">
        <f t="shared" si="22"/>
        <v>1</v>
      </c>
      <c r="J213" s="46">
        <v>-4.3478260869565215</v>
      </c>
      <c r="K213" s="45" t="b">
        <f t="shared" si="23"/>
        <v>0</v>
      </c>
      <c r="N213" s="44">
        <v>4.3099999999999996</v>
      </c>
      <c r="O213" s="45" t="b">
        <f t="shared" si="24"/>
        <v>1</v>
      </c>
      <c r="R213" s="44">
        <v>5.47</v>
      </c>
      <c r="S213" s="45" t="b">
        <f t="shared" si="25"/>
        <v>1</v>
      </c>
      <c r="V213" s="44">
        <v>2.6599999999999997</v>
      </c>
      <c r="W213" s="45" t="b">
        <f t="shared" si="26"/>
        <v>0</v>
      </c>
      <c r="Z213" s="9">
        <v>0.79</v>
      </c>
      <c r="AA213" s="45" t="b">
        <f t="shared" si="27"/>
        <v>0</v>
      </c>
    </row>
    <row r="214" spans="1:27" ht="15.75" x14ac:dyDescent="0.25">
      <c r="A214" s="43">
        <v>44146</v>
      </c>
      <c r="B214" s="44">
        <v>0</v>
      </c>
      <c r="C214" s="45" t="b">
        <f t="shared" si="21"/>
        <v>0</v>
      </c>
      <c r="F214" s="46">
        <v>-1.4084507042253471</v>
      </c>
      <c r="G214" s="45" t="b">
        <f t="shared" si="22"/>
        <v>0</v>
      </c>
      <c r="J214" s="46">
        <v>2.7272727272727337</v>
      </c>
      <c r="K214" s="45" t="b">
        <f t="shared" si="23"/>
        <v>0</v>
      </c>
      <c r="N214" s="44">
        <v>0.31</v>
      </c>
      <c r="O214" s="45" t="b">
        <f t="shared" si="24"/>
        <v>0</v>
      </c>
      <c r="R214" s="44">
        <v>0.77</v>
      </c>
      <c r="S214" s="45" t="b">
        <f t="shared" si="25"/>
        <v>0</v>
      </c>
      <c r="V214" s="44">
        <v>0.22</v>
      </c>
      <c r="W214" s="45" t="b">
        <f t="shared" si="26"/>
        <v>0</v>
      </c>
      <c r="Z214" s="9">
        <v>-0.63</v>
      </c>
      <c r="AA214" s="45" t="b">
        <f t="shared" si="27"/>
        <v>0</v>
      </c>
    </row>
    <row r="215" spans="1:27" ht="15.75" x14ac:dyDescent="0.25">
      <c r="A215" s="43">
        <v>44147</v>
      </c>
      <c r="B215" s="44">
        <v>-2.6143790849673203</v>
      </c>
      <c r="C215" s="45" t="b">
        <f t="shared" si="21"/>
        <v>0</v>
      </c>
      <c r="F215" s="46">
        <v>0</v>
      </c>
      <c r="G215" s="45" t="b">
        <f t="shared" si="22"/>
        <v>0</v>
      </c>
      <c r="J215" s="46">
        <v>-1.7699115044247882</v>
      </c>
      <c r="K215" s="45" t="b">
        <f t="shared" si="23"/>
        <v>0</v>
      </c>
      <c r="N215" s="44">
        <v>-0.67</v>
      </c>
      <c r="O215" s="45" t="b">
        <f t="shared" si="24"/>
        <v>0</v>
      </c>
      <c r="R215" s="44">
        <v>-1.52</v>
      </c>
      <c r="S215" s="45" t="b">
        <f t="shared" si="25"/>
        <v>0</v>
      </c>
      <c r="V215" s="44">
        <v>-0.8</v>
      </c>
      <c r="W215" s="45" t="b">
        <f t="shared" si="26"/>
        <v>0</v>
      </c>
      <c r="Z215" s="9">
        <v>0.59</v>
      </c>
      <c r="AA215" s="45" t="b">
        <f t="shared" si="27"/>
        <v>0</v>
      </c>
    </row>
    <row r="216" spans="1:27" ht="15.75" x14ac:dyDescent="0.25">
      <c r="A216" s="43">
        <v>44148</v>
      </c>
      <c r="B216" s="44">
        <v>0.67114093959731547</v>
      </c>
      <c r="C216" s="45" t="b">
        <f t="shared" si="21"/>
        <v>0</v>
      </c>
      <c r="F216" s="46">
        <v>0</v>
      </c>
      <c r="G216" s="45" t="b">
        <f t="shared" si="22"/>
        <v>0</v>
      </c>
      <c r="J216" s="46">
        <v>2.7027027027027093</v>
      </c>
      <c r="K216" s="45" t="b">
        <f t="shared" si="23"/>
        <v>0</v>
      </c>
      <c r="N216" s="44">
        <v>0.76</v>
      </c>
      <c r="O216" s="45" t="b">
        <f t="shared" si="24"/>
        <v>0</v>
      </c>
      <c r="R216" s="44">
        <v>1.1299999999999999</v>
      </c>
      <c r="S216" s="45" t="b">
        <f t="shared" si="25"/>
        <v>0</v>
      </c>
      <c r="V216" s="44">
        <v>-2.41</v>
      </c>
      <c r="W216" s="45" t="b">
        <f t="shared" si="26"/>
        <v>0</v>
      </c>
      <c r="Z216" s="9">
        <v>0.65</v>
      </c>
      <c r="AA216" s="45" t="b">
        <f t="shared" si="27"/>
        <v>0</v>
      </c>
    </row>
    <row r="217" spans="1:27" ht="15.75" x14ac:dyDescent="0.25">
      <c r="A217" s="43">
        <v>44151</v>
      </c>
      <c r="B217" s="44">
        <v>0</v>
      </c>
      <c r="C217" s="45" t="b">
        <f t="shared" si="21"/>
        <v>0</v>
      </c>
      <c r="F217" s="46">
        <v>0</v>
      </c>
      <c r="G217" s="45" t="b">
        <f t="shared" si="22"/>
        <v>0</v>
      </c>
      <c r="J217" s="46">
        <v>-0.87719298245613719</v>
      </c>
      <c r="K217" s="45" t="b">
        <f t="shared" si="23"/>
        <v>0</v>
      </c>
      <c r="N217" s="44">
        <v>0.34</v>
      </c>
      <c r="O217" s="45" t="b">
        <f t="shared" si="24"/>
        <v>0</v>
      </c>
      <c r="R217" s="44">
        <v>-0.32</v>
      </c>
      <c r="S217" s="45" t="b">
        <f t="shared" si="25"/>
        <v>0</v>
      </c>
      <c r="V217" s="44">
        <v>3.02</v>
      </c>
      <c r="W217" s="45" t="b">
        <f t="shared" si="26"/>
        <v>0</v>
      </c>
      <c r="Z217" s="9">
        <v>0.03</v>
      </c>
      <c r="AA217" s="45" t="b">
        <f t="shared" si="27"/>
        <v>0</v>
      </c>
    </row>
    <row r="218" spans="1:27" ht="15.75" x14ac:dyDescent="0.25">
      <c r="A218" s="43">
        <v>44152</v>
      </c>
      <c r="B218" s="44">
        <v>0</v>
      </c>
      <c r="C218" s="45" t="b">
        <f t="shared" si="21"/>
        <v>0</v>
      </c>
      <c r="F218" s="46">
        <v>0.71428571428571175</v>
      </c>
      <c r="G218" s="45" t="b">
        <f t="shared" si="22"/>
        <v>0</v>
      </c>
      <c r="J218" s="46">
        <v>0.8849557522123862</v>
      </c>
      <c r="K218" s="45" t="b">
        <f t="shared" si="23"/>
        <v>0</v>
      </c>
      <c r="N218" s="44">
        <v>-0.09</v>
      </c>
      <c r="O218" s="45" t="b">
        <f t="shared" si="24"/>
        <v>0</v>
      </c>
      <c r="R218" s="44">
        <v>-0.5</v>
      </c>
      <c r="S218" s="45" t="b">
        <f t="shared" si="25"/>
        <v>0</v>
      </c>
      <c r="V218" s="44">
        <v>0.22</v>
      </c>
      <c r="W218" s="45" t="b">
        <f t="shared" si="26"/>
        <v>0</v>
      </c>
      <c r="Z218" s="9">
        <v>-0.52</v>
      </c>
      <c r="AA218" s="45" t="b">
        <f t="shared" si="27"/>
        <v>0</v>
      </c>
    </row>
    <row r="219" spans="1:27" ht="15.75" x14ac:dyDescent="0.25">
      <c r="A219" s="43">
        <v>44153</v>
      </c>
      <c r="B219" s="44">
        <v>1.3333333333333333</v>
      </c>
      <c r="C219" s="45" t="b">
        <f t="shared" si="21"/>
        <v>0</v>
      </c>
      <c r="F219" s="46">
        <v>1.4184397163120643</v>
      </c>
      <c r="G219" s="45" t="b">
        <f t="shared" si="22"/>
        <v>0</v>
      </c>
      <c r="J219" s="46">
        <v>0</v>
      </c>
      <c r="K219" s="45" t="b">
        <f t="shared" si="23"/>
        <v>0</v>
      </c>
      <c r="N219" s="44">
        <v>1.0900000000000001</v>
      </c>
      <c r="O219" s="45" t="b">
        <f t="shared" si="24"/>
        <v>0</v>
      </c>
      <c r="R219" s="44">
        <v>1.94</v>
      </c>
      <c r="S219" s="45" t="b">
        <f t="shared" si="25"/>
        <v>0</v>
      </c>
      <c r="V219" s="44">
        <v>0.94000000000000006</v>
      </c>
      <c r="W219" s="45" t="b">
        <f t="shared" si="26"/>
        <v>0</v>
      </c>
      <c r="Z219" s="9">
        <v>-0.38</v>
      </c>
      <c r="AA219" s="45" t="b">
        <f t="shared" si="27"/>
        <v>0</v>
      </c>
    </row>
    <row r="220" spans="1:27" ht="15.75" x14ac:dyDescent="0.25">
      <c r="A220" s="43">
        <v>44154</v>
      </c>
      <c r="B220" s="44">
        <v>-0.65789473684210531</v>
      </c>
      <c r="C220" s="45" t="b">
        <f t="shared" si="21"/>
        <v>0</v>
      </c>
      <c r="F220" s="46">
        <v>2.0979020979020904</v>
      </c>
      <c r="G220" s="45" t="b">
        <f t="shared" si="22"/>
        <v>0</v>
      </c>
      <c r="J220" s="46">
        <v>0</v>
      </c>
      <c r="K220" s="45" t="b">
        <f t="shared" si="23"/>
        <v>0</v>
      </c>
      <c r="N220" s="44">
        <v>0.35</v>
      </c>
      <c r="O220" s="45" t="b">
        <f t="shared" si="24"/>
        <v>0</v>
      </c>
      <c r="R220" s="44">
        <v>-0.16</v>
      </c>
      <c r="S220" s="45" t="b">
        <f t="shared" si="25"/>
        <v>0</v>
      </c>
      <c r="V220" s="44">
        <v>-0.19</v>
      </c>
      <c r="W220" s="45" t="b">
        <f t="shared" si="26"/>
        <v>0</v>
      </c>
      <c r="Z220" s="9">
        <v>-0.22</v>
      </c>
      <c r="AA220" s="45" t="b">
        <f t="shared" si="27"/>
        <v>0</v>
      </c>
    </row>
    <row r="221" spans="1:27" ht="15.75" x14ac:dyDescent="0.25">
      <c r="A221" s="43">
        <v>44155</v>
      </c>
      <c r="B221" s="44">
        <v>1.3245033112582782</v>
      </c>
      <c r="C221" s="45" t="b">
        <f t="shared" si="21"/>
        <v>0</v>
      </c>
      <c r="F221" s="46">
        <v>0</v>
      </c>
      <c r="G221" s="45" t="b">
        <f t="shared" si="22"/>
        <v>0</v>
      </c>
      <c r="J221" s="46">
        <v>-0.87719298245613719</v>
      </c>
      <c r="K221" s="45" t="b">
        <f t="shared" si="23"/>
        <v>0</v>
      </c>
      <c r="N221" s="44">
        <v>1.45</v>
      </c>
      <c r="O221" s="45" t="b">
        <f t="shared" si="24"/>
        <v>0</v>
      </c>
      <c r="R221" s="44">
        <v>1.0900000000000001</v>
      </c>
      <c r="S221" s="45" t="b">
        <f t="shared" si="25"/>
        <v>0</v>
      </c>
      <c r="V221" s="44">
        <v>0.98</v>
      </c>
      <c r="W221" s="45" t="b">
        <f t="shared" si="26"/>
        <v>0</v>
      </c>
      <c r="Z221" s="9">
        <v>0.16999999999999998</v>
      </c>
      <c r="AA221" s="45" t="b">
        <f t="shared" si="27"/>
        <v>0</v>
      </c>
    </row>
    <row r="222" spans="1:27" ht="15.75" x14ac:dyDescent="0.25">
      <c r="A222" s="43">
        <v>44158</v>
      </c>
      <c r="B222" s="44">
        <v>5.882352941176471</v>
      </c>
      <c r="C222" s="45" t="b">
        <f t="shared" si="21"/>
        <v>1</v>
      </c>
      <c r="F222" s="46">
        <v>0.6849315068493127</v>
      </c>
      <c r="G222" s="45" t="b">
        <f t="shared" si="22"/>
        <v>0</v>
      </c>
      <c r="J222" s="46">
        <v>0</v>
      </c>
      <c r="K222" s="45" t="b">
        <f t="shared" si="23"/>
        <v>0</v>
      </c>
      <c r="N222" s="44">
        <v>2.2400000000000002</v>
      </c>
      <c r="O222" s="45" t="b">
        <f t="shared" si="24"/>
        <v>0</v>
      </c>
      <c r="R222" s="44">
        <v>4.12</v>
      </c>
      <c r="S222" s="45" t="b">
        <f t="shared" si="25"/>
        <v>1</v>
      </c>
      <c r="V222" s="44">
        <v>2.16</v>
      </c>
      <c r="W222" s="45" t="b">
        <f t="shared" si="26"/>
        <v>0</v>
      </c>
      <c r="Z222" s="9">
        <v>-1.8499999999999999</v>
      </c>
      <c r="AA222" s="45" t="b">
        <f t="shared" si="27"/>
        <v>0</v>
      </c>
    </row>
    <row r="223" spans="1:27" ht="15.75" x14ac:dyDescent="0.25">
      <c r="A223" s="43">
        <v>44159</v>
      </c>
      <c r="B223" s="44">
        <v>-1.2345679012345678</v>
      </c>
      <c r="C223" s="45" t="b">
        <f t="shared" si="21"/>
        <v>0</v>
      </c>
      <c r="F223" s="46">
        <v>-2.7210884353741402</v>
      </c>
      <c r="G223" s="45" t="b">
        <f t="shared" si="22"/>
        <v>0</v>
      </c>
      <c r="J223" s="46">
        <v>-3.5398230088495604</v>
      </c>
      <c r="K223" s="45" t="b">
        <f t="shared" si="23"/>
        <v>0</v>
      </c>
      <c r="N223" s="44">
        <v>-1.32</v>
      </c>
      <c r="O223" s="45" t="b">
        <f t="shared" si="24"/>
        <v>0</v>
      </c>
      <c r="R223" s="44">
        <v>-1.87</v>
      </c>
      <c r="S223" s="45" t="b">
        <f t="shared" si="25"/>
        <v>0</v>
      </c>
      <c r="V223" s="44">
        <v>4.3</v>
      </c>
      <c r="W223" s="45" t="b">
        <f t="shared" si="26"/>
        <v>0</v>
      </c>
      <c r="Z223" s="9">
        <v>-1.54</v>
      </c>
      <c r="AA223" s="45" t="b">
        <f t="shared" si="27"/>
        <v>0</v>
      </c>
    </row>
    <row r="224" spans="1:27" ht="15.75" x14ac:dyDescent="0.25">
      <c r="A224" s="43">
        <v>44160</v>
      </c>
      <c r="B224" s="44">
        <v>3.75</v>
      </c>
      <c r="C224" s="45" t="b">
        <f t="shared" si="21"/>
        <v>0</v>
      </c>
      <c r="F224" s="46">
        <v>2.7972027972027873</v>
      </c>
      <c r="G224" s="45" t="b">
        <f t="shared" si="22"/>
        <v>0</v>
      </c>
      <c r="J224" s="46">
        <v>-1.8348623853211106</v>
      </c>
      <c r="K224" s="45" t="b">
        <f t="shared" si="23"/>
        <v>0</v>
      </c>
      <c r="N224" s="44">
        <v>1.01</v>
      </c>
      <c r="O224" s="45" t="b">
        <f t="shared" si="24"/>
        <v>0</v>
      </c>
      <c r="R224" s="44">
        <v>2.5499999999999998</v>
      </c>
      <c r="S224" s="45" t="b">
        <f t="shared" si="25"/>
        <v>0</v>
      </c>
      <c r="V224" s="44">
        <v>1.78</v>
      </c>
      <c r="W224" s="45" t="b">
        <f t="shared" si="26"/>
        <v>0</v>
      </c>
      <c r="Z224" s="9">
        <v>-0.12</v>
      </c>
      <c r="AA224" s="45" t="b">
        <f t="shared" si="27"/>
        <v>0</v>
      </c>
    </row>
    <row r="225" spans="1:27" ht="15.75" x14ac:dyDescent="0.25">
      <c r="A225" s="43">
        <v>44161</v>
      </c>
      <c r="B225" s="44">
        <v>1.2048192771084338</v>
      </c>
      <c r="C225" s="45" t="b">
        <f t="shared" si="21"/>
        <v>0</v>
      </c>
      <c r="F225" s="46">
        <v>1.3605442176870821</v>
      </c>
      <c r="G225" s="45" t="b">
        <f t="shared" si="22"/>
        <v>0</v>
      </c>
      <c r="J225" s="46">
        <v>3.7383177570093493</v>
      </c>
      <c r="K225" s="45" t="b">
        <f t="shared" si="23"/>
        <v>0</v>
      </c>
      <c r="N225" s="44">
        <v>1.26</v>
      </c>
      <c r="O225" s="45" t="b">
        <f t="shared" si="24"/>
        <v>0</v>
      </c>
      <c r="R225" s="44">
        <v>1.18</v>
      </c>
      <c r="S225" s="45" t="b">
        <f t="shared" si="25"/>
        <v>0</v>
      </c>
      <c r="V225" s="44">
        <v>-1.6</v>
      </c>
      <c r="W225" s="45" t="b">
        <f t="shared" si="26"/>
        <v>0</v>
      </c>
      <c r="Z225" s="9">
        <v>0.28999999999999998</v>
      </c>
      <c r="AA225" s="45" t="b">
        <f t="shared" si="27"/>
        <v>0</v>
      </c>
    </row>
    <row r="226" spans="1:27" ht="15.75" x14ac:dyDescent="0.25">
      <c r="A226" s="43">
        <v>44162</v>
      </c>
      <c r="B226" s="44">
        <v>-0.59523809523809523</v>
      </c>
      <c r="C226" s="45" t="b">
        <f t="shared" si="21"/>
        <v>0</v>
      </c>
      <c r="F226" s="46">
        <v>-1.342281879194638</v>
      </c>
      <c r="G226" s="45" t="b">
        <f t="shared" si="22"/>
        <v>0</v>
      </c>
      <c r="J226" s="46">
        <v>0</v>
      </c>
      <c r="K226" s="45" t="b">
        <f t="shared" si="23"/>
        <v>0</v>
      </c>
      <c r="N226" s="44">
        <v>0.28999999999999998</v>
      </c>
      <c r="O226" s="45" t="b">
        <f t="shared" si="24"/>
        <v>0</v>
      </c>
      <c r="R226" s="44">
        <v>-0.03</v>
      </c>
      <c r="S226" s="45" t="b">
        <f t="shared" si="25"/>
        <v>0</v>
      </c>
      <c r="V226" s="44">
        <v>1.22</v>
      </c>
      <c r="W226" s="45" t="b">
        <f t="shared" si="26"/>
        <v>0</v>
      </c>
      <c r="Z226" s="9">
        <v>-1.24</v>
      </c>
      <c r="AA226" s="45" t="b">
        <f t="shared" si="27"/>
        <v>0</v>
      </c>
    </row>
    <row r="227" spans="1:27" ht="15.75" x14ac:dyDescent="0.25">
      <c r="A227" s="43">
        <v>44165</v>
      </c>
      <c r="B227" s="44">
        <v>-4.1916167664670656</v>
      </c>
      <c r="C227" s="45" t="b">
        <f t="shared" si="21"/>
        <v>0</v>
      </c>
      <c r="F227" s="46">
        <v>-1.3605442176870701</v>
      </c>
      <c r="G227" s="45" t="b">
        <f t="shared" si="22"/>
        <v>0</v>
      </c>
      <c r="J227" s="46">
        <v>-1.8018018018017954</v>
      </c>
      <c r="K227" s="45" t="b">
        <f t="shared" si="23"/>
        <v>0</v>
      </c>
      <c r="N227" s="44">
        <v>-2.0499999999999998</v>
      </c>
      <c r="O227" s="45" t="b">
        <f t="shared" si="24"/>
        <v>0</v>
      </c>
      <c r="R227" s="44">
        <v>-2.94</v>
      </c>
      <c r="S227" s="45" t="b">
        <f t="shared" si="25"/>
        <v>0</v>
      </c>
      <c r="V227" s="44">
        <v>-0.42</v>
      </c>
      <c r="W227" s="45" t="b">
        <f t="shared" si="26"/>
        <v>0</v>
      </c>
      <c r="Z227" s="9">
        <v>-0.62</v>
      </c>
      <c r="AA227" s="45" t="b">
        <f t="shared" si="27"/>
        <v>0</v>
      </c>
    </row>
    <row r="228" spans="1:27" ht="15.75" x14ac:dyDescent="0.25">
      <c r="A228" s="43">
        <v>44166</v>
      </c>
      <c r="B228" s="44">
        <v>2.5</v>
      </c>
      <c r="C228" s="45" t="b">
        <f t="shared" si="21"/>
        <v>0</v>
      </c>
      <c r="F228" s="46">
        <v>-0.68965517241379071</v>
      </c>
      <c r="G228" s="45" t="b">
        <f t="shared" si="22"/>
        <v>0</v>
      </c>
      <c r="J228" s="46">
        <v>-0.91743119266054718</v>
      </c>
      <c r="K228" s="45" t="b">
        <f t="shared" si="23"/>
        <v>0</v>
      </c>
      <c r="N228" s="44">
        <v>0.89</v>
      </c>
      <c r="O228" s="45" t="b">
        <f t="shared" si="24"/>
        <v>0</v>
      </c>
      <c r="R228" s="44">
        <v>0.89</v>
      </c>
      <c r="S228" s="45" t="b">
        <f t="shared" si="25"/>
        <v>0</v>
      </c>
      <c r="V228" s="44">
        <v>-1.7399999999999998</v>
      </c>
      <c r="W228" s="45" t="b">
        <f t="shared" si="26"/>
        <v>0</v>
      </c>
      <c r="Z228" s="9">
        <v>2.13</v>
      </c>
      <c r="AA228" s="45" t="b">
        <f t="shared" si="27"/>
        <v>1</v>
      </c>
    </row>
    <row r="229" spans="1:27" ht="15.75" x14ac:dyDescent="0.25">
      <c r="A229" s="43">
        <v>44167</v>
      </c>
      <c r="B229" s="44">
        <v>0</v>
      </c>
      <c r="C229" s="45" t="b">
        <f t="shared" si="21"/>
        <v>0</v>
      </c>
      <c r="F229" s="46">
        <v>0.69444444444444198</v>
      </c>
      <c r="G229" s="45" t="b">
        <f t="shared" si="22"/>
        <v>0</v>
      </c>
      <c r="J229" s="46">
        <v>2.7777777777777679</v>
      </c>
      <c r="K229" s="45" t="b">
        <f t="shared" si="23"/>
        <v>0</v>
      </c>
      <c r="N229" s="44">
        <v>-0.21</v>
      </c>
      <c r="O229" s="45" t="b">
        <f t="shared" si="24"/>
        <v>0</v>
      </c>
      <c r="R229" s="44">
        <v>0.2</v>
      </c>
      <c r="S229" s="45" t="b">
        <f t="shared" si="25"/>
        <v>0</v>
      </c>
      <c r="V229" s="44">
        <v>1.6400000000000001</v>
      </c>
      <c r="W229" s="45" t="b">
        <f t="shared" si="26"/>
        <v>0</v>
      </c>
      <c r="Z229" s="9">
        <v>0.89</v>
      </c>
      <c r="AA229" s="45" t="b">
        <f t="shared" si="27"/>
        <v>0</v>
      </c>
    </row>
    <row r="230" spans="1:27" ht="15.75" x14ac:dyDescent="0.25">
      <c r="A230" s="43">
        <v>44168</v>
      </c>
      <c r="B230" s="44">
        <v>3.0487804878048781</v>
      </c>
      <c r="C230" s="45" t="b">
        <f t="shared" si="21"/>
        <v>0</v>
      </c>
      <c r="F230" s="46">
        <v>6.2068965517241397</v>
      </c>
      <c r="G230" s="45" t="b">
        <f t="shared" si="22"/>
        <v>0</v>
      </c>
      <c r="J230" s="46">
        <v>0</v>
      </c>
      <c r="K230" s="45" t="b">
        <f t="shared" si="23"/>
        <v>0</v>
      </c>
      <c r="N230" s="44">
        <v>1.44</v>
      </c>
      <c r="O230" s="45" t="b">
        <f t="shared" si="24"/>
        <v>0</v>
      </c>
      <c r="R230" s="44">
        <v>1.9</v>
      </c>
      <c r="S230" s="45" t="b">
        <f t="shared" si="25"/>
        <v>0</v>
      </c>
      <c r="V230" s="44">
        <v>0.8</v>
      </c>
      <c r="W230" s="45" t="b">
        <f t="shared" si="26"/>
        <v>0</v>
      </c>
      <c r="Z230" s="9">
        <v>0.51</v>
      </c>
      <c r="AA230" s="45" t="b">
        <f t="shared" si="27"/>
        <v>0</v>
      </c>
    </row>
    <row r="231" spans="1:27" ht="15.75" x14ac:dyDescent="0.25">
      <c r="A231" s="43">
        <v>44169</v>
      </c>
      <c r="B231" s="44">
        <v>1.7751479289940828</v>
      </c>
      <c r="C231" s="45" t="b">
        <f t="shared" si="21"/>
        <v>0</v>
      </c>
      <c r="F231" s="46">
        <v>0</v>
      </c>
      <c r="G231" s="45" t="b">
        <f t="shared" si="22"/>
        <v>0</v>
      </c>
      <c r="J231" s="46">
        <v>0</v>
      </c>
      <c r="K231" s="45" t="b">
        <f t="shared" si="23"/>
        <v>0</v>
      </c>
      <c r="N231" s="44">
        <v>0.8</v>
      </c>
      <c r="O231" s="45" t="b">
        <f t="shared" si="24"/>
        <v>0</v>
      </c>
      <c r="R231" s="44">
        <v>1.02</v>
      </c>
      <c r="S231" s="45" t="b">
        <f t="shared" si="25"/>
        <v>0</v>
      </c>
      <c r="V231" s="44">
        <v>1.3599999999999999</v>
      </c>
      <c r="W231" s="45" t="b">
        <f t="shared" si="26"/>
        <v>0</v>
      </c>
      <c r="Z231" s="9">
        <v>-0.15</v>
      </c>
      <c r="AA231" s="45" t="b">
        <f t="shared" si="27"/>
        <v>0</v>
      </c>
    </row>
    <row r="232" spans="1:27" ht="15.75" x14ac:dyDescent="0.25">
      <c r="A232" s="43">
        <v>44173</v>
      </c>
      <c r="B232" s="44">
        <v>0.58139534883720934</v>
      </c>
      <c r="C232" s="45" t="b">
        <f t="shared" si="21"/>
        <v>0</v>
      </c>
      <c r="F232" s="46">
        <v>0.64935064935064701</v>
      </c>
      <c r="G232" s="45" t="b">
        <f t="shared" si="22"/>
        <v>0</v>
      </c>
      <c r="J232" s="46">
        <v>-1.8018018018017954</v>
      </c>
      <c r="K232" s="45" t="b">
        <f t="shared" si="23"/>
        <v>0</v>
      </c>
      <c r="N232" s="44">
        <v>2.0099999999999998</v>
      </c>
      <c r="O232" s="45" t="b">
        <f t="shared" si="24"/>
        <v>0</v>
      </c>
      <c r="R232" s="44">
        <v>1.53</v>
      </c>
      <c r="S232" s="45" t="b">
        <f t="shared" si="25"/>
        <v>0</v>
      </c>
      <c r="V232" s="44">
        <v>-0.35000000000000003</v>
      </c>
      <c r="W232" s="45" t="b">
        <f t="shared" si="26"/>
        <v>0</v>
      </c>
      <c r="Z232" s="9">
        <v>0.41000000000000003</v>
      </c>
      <c r="AA232" s="45" t="b">
        <f t="shared" si="27"/>
        <v>0</v>
      </c>
    </row>
    <row r="233" spans="1:27" ht="15.75" x14ac:dyDescent="0.25">
      <c r="A233" s="43">
        <v>44174</v>
      </c>
      <c r="B233" s="44">
        <v>-0.5780346820809249</v>
      </c>
      <c r="C233" s="45" t="b">
        <f t="shared" si="21"/>
        <v>0</v>
      </c>
      <c r="F233" s="46">
        <v>3.225806451612903</v>
      </c>
      <c r="G233" s="45" t="b">
        <f t="shared" si="22"/>
        <v>0</v>
      </c>
      <c r="J233" s="46">
        <v>-2.752293577981658</v>
      </c>
      <c r="K233" s="45" t="b">
        <f t="shared" si="23"/>
        <v>0</v>
      </c>
      <c r="N233" s="44">
        <v>0.25</v>
      </c>
      <c r="O233" s="45" t="b">
        <f t="shared" si="24"/>
        <v>0</v>
      </c>
      <c r="R233" s="44">
        <v>0.22</v>
      </c>
      <c r="S233" s="45" t="b">
        <f t="shared" si="25"/>
        <v>0</v>
      </c>
      <c r="V233" s="44">
        <v>-0.18</v>
      </c>
      <c r="W233" s="45" t="b">
        <f t="shared" si="26"/>
        <v>0</v>
      </c>
      <c r="Z233" s="9">
        <v>-1.72</v>
      </c>
      <c r="AA233" s="45" t="b">
        <f t="shared" si="27"/>
        <v>0</v>
      </c>
    </row>
    <row r="234" spans="1:27" ht="15.75" x14ac:dyDescent="0.25">
      <c r="A234" s="43">
        <v>44179</v>
      </c>
      <c r="B234" s="44">
        <v>-1.7441860465116279</v>
      </c>
      <c r="C234" s="45" t="b">
        <f t="shared" si="21"/>
        <v>0</v>
      </c>
      <c r="F234" s="46">
        <v>-1.8750000000000044</v>
      </c>
      <c r="G234" s="45" t="b">
        <f t="shared" si="22"/>
        <v>0</v>
      </c>
      <c r="J234" s="46">
        <v>-3.773584905660381</v>
      </c>
      <c r="K234" s="45" t="b">
        <f t="shared" si="23"/>
        <v>0</v>
      </c>
      <c r="N234" s="44">
        <v>-0.44</v>
      </c>
      <c r="O234" s="45" t="b">
        <f t="shared" si="24"/>
        <v>0</v>
      </c>
      <c r="R234" s="44">
        <v>-1.45</v>
      </c>
      <c r="S234" s="45" t="b">
        <f t="shared" si="25"/>
        <v>0</v>
      </c>
      <c r="V234" s="44">
        <v>0.89999999999999991</v>
      </c>
      <c r="W234" s="45" t="b">
        <f t="shared" si="26"/>
        <v>0</v>
      </c>
      <c r="Z234" s="9">
        <v>-0.64</v>
      </c>
      <c r="AA234" s="45" t="b">
        <f t="shared" si="27"/>
        <v>0</v>
      </c>
    </row>
    <row r="235" spans="1:27" ht="15.75" x14ac:dyDescent="0.25">
      <c r="A235" s="43">
        <v>44180</v>
      </c>
      <c r="B235" s="44">
        <v>1.1834319526627219</v>
      </c>
      <c r="C235" s="45" t="b">
        <f t="shared" si="21"/>
        <v>0</v>
      </c>
      <c r="F235" s="46">
        <v>1.9108280254777117</v>
      </c>
      <c r="G235" s="45" t="b">
        <f t="shared" si="22"/>
        <v>0</v>
      </c>
      <c r="J235" s="46">
        <v>0</v>
      </c>
      <c r="K235" s="45" t="b">
        <f t="shared" si="23"/>
        <v>0</v>
      </c>
      <c r="N235" s="44">
        <v>7.0000000000000007E-2</v>
      </c>
      <c r="O235" s="45" t="b">
        <f t="shared" si="24"/>
        <v>0</v>
      </c>
      <c r="R235" s="44">
        <v>0.61</v>
      </c>
      <c r="S235" s="45" t="b">
        <f t="shared" si="25"/>
        <v>0</v>
      </c>
      <c r="V235" s="44">
        <v>1.34</v>
      </c>
      <c r="W235" s="45" t="b">
        <f t="shared" si="26"/>
        <v>0</v>
      </c>
      <c r="Z235" s="9">
        <v>1.44</v>
      </c>
      <c r="AA235" s="45" t="b">
        <f t="shared" si="27"/>
        <v>0</v>
      </c>
    </row>
    <row r="236" spans="1:27" ht="15.75" x14ac:dyDescent="0.25">
      <c r="A236" s="43">
        <v>44181</v>
      </c>
      <c r="B236" s="44">
        <v>-0.58479532163742687</v>
      </c>
      <c r="C236" s="45" t="b">
        <f t="shared" si="21"/>
        <v>0</v>
      </c>
      <c r="F236" s="46">
        <v>-1.2499999999999956</v>
      </c>
      <c r="G236" s="45" t="b">
        <f t="shared" si="22"/>
        <v>0</v>
      </c>
      <c r="J236" s="46">
        <v>0.98039215686275905</v>
      </c>
      <c r="K236" s="45" t="b">
        <f t="shared" si="23"/>
        <v>0</v>
      </c>
      <c r="N236" s="44">
        <v>0.33</v>
      </c>
      <c r="O236" s="45" t="b">
        <f t="shared" si="24"/>
        <v>0</v>
      </c>
      <c r="R236" s="44">
        <v>-0.09</v>
      </c>
      <c r="S236" s="45" t="b">
        <f t="shared" si="25"/>
        <v>0</v>
      </c>
      <c r="V236" s="44">
        <v>0.42</v>
      </c>
      <c r="W236" s="45" t="b">
        <f t="shared" si="26"/>
        <v>0</v>
      </c>
      <c r="Z236" s="9">
        <v>0.57999999999999996</v>
      </c>
      <c r="AA236" s="45" t="b">
        <f t="shared" si="27"/>
        <v>0</v>
      </c>
    </row>
    <row r="237" spans="1:27" ht="15.75" x14ac:dyDescent="0.25">
      <c r="A237" s="43">
        <v>44182</v>
      </c>
      <c r="B237" s="44">
        <v>-0.58823529411764708</v>
      </c>
      <c r="C237" s="45" t="b">
        <f t="shared" si="21"/>
        <v>0</v>
      </c>
      <c r="F237" s="46">
        <v>3.7974683544303662</v>
      </c>
      <c r="G237" s="45" t="b">
        <f t="shared" si="22"/>
        <v>0</v>
      </c>
      <c r="J237" s="46">
        <v>0.97087378640776345</v>
      </c>
      <c r="K237" s="45" t="b">
        <f t="shared" si="23"/>
        <v>0</v>
      </c>
      <c r="N237" s="44">
        <v>0.12</v>
      </c>
      <c r="O237" s="45" t="b">
        <f t="shared" si="24"/>
        <v>0</v>
      </c>
      <c r="R237" s="44">
        <v>0.1</v>
      </c>
      <c r="S237" s="45" t="b">
        <f t="shared" si="25"/>
        <v>0</v>
      </c>
      <c r="V237" s="44">
        <v>1.1299999999999999</v>
      </c>
      <c r="W237" s="45" t="b">
        <f t="shared" si="26"/>
        <v>0</v>
      </c>
      <c r="Z237" s="9">
        <v>1.17</v>
      </c>
      <c r="AA237" s="45" t="b">
        <f t="shared" si="27"/>
        <v>0</v>
      </c>
    </row>
    <row r="238" spans="1:27" ht="15.75" x14ac:dyDescent="0.25">
      <c r="A238" s="43">
        <v>44183</v>
      </c>
      <c r="B238" s="44">
        <v>1.1834319526627219</v>
      </c>
      <c r="C238" s="45" t="b">
        <f t="shared" si="21"/>
        <v>0</v>
      </c>
      <c r="F238" s="46">
        <v>-1.219512195121947</v>
      </c>
      <c r="G238" s="45" t="b">
        <f t="shared" si="22"/>
        <v>0</v>
      </c>
      <c r="J238" s="46">
        <v>-1.9230769230769333</v>
      </c>
      <c r="K238" s="45" t="b">
        <f t="shared" si="23"/>
        <v>0</v>
      </c>
      <c r="N238" s="44">
        <v>-0.1</v>
      </c>
      <c r="O238" s="45" t="b">
        <f t="shared" si="24"/>
        <v>0</v>
      </c>
      <c r="R238" s="44">
        <v>0.31</v>
      </c>
      <c r="S238" s="45" t="b">
        <f t="shared" si="25"/>
        <v>0</v>
      </c>
      <c r="V238" s="44">
        <v>1.53</v>
      </c>
      <c r="W238" s="45" t="b">
        <f t="shared" si="26"/>
        <v>0</v>
      </c>
      <c r="Z238" s="9">
        <v>-0.27999999999999997</v>
      </c>
      <c r="AA238" s="45" t="b">
        <f t="shared" si="27"/>
        <v>0</v>
      </c>
    </row>
    <row r="239" spans="1:27" ht="15.75" x14ac:dyDescent="0.25">
      <c r="A239" s="43">
        <v>44186</v>
      </c>
      <c r="B239" s="44">
        <v>-5.2631578947368425</v>
      </c>
      <c r="C239" s="45" t="b">
        <f t="shared" si="21"/>
        <v>1</v>
      </c>
      <c r="F239" s="46">
        <v>-8.0246913580246844</v>
      </c>
      <c r="G239" s="45" t="b">
        <f t="shared" si="22"/>
        <v>1</v>
      </c>
      <c r="J239" s="46">
        <v>-11.764705882352935</v>
      </c>
      <c r="K239" s="45" t="b">
        <f t="shared" si="23"/>
        <v>1</v>
      </c>
      <c r="N239" s="44">
        <v>-5.44</v>
      </c>
      <c r="O239" s="45" t="b">
        <f t="shared" si="24"/>
        <v>1</v>
      </c>
      <c r="R239" s="44">
        <v>-5.83</v>
      </c>
      <c r="S239" s="45" t="b">
        <f t="shared" si="25"/>
        <v>1</v>
      </c>
      <c r="V239" s="44">
        <v>-2.77</v>
      </c>
      <c r="W239" s="45" t="b">
        <f t="shared" si="26"/>
        <v>0</v>
      </c>
      <c r="Z239" s="9">
        <v>-0.24</v>
      </c>
      <c r="AA239" s="45" t="b">
        <f t="shared" si="27"/>
        <v>0</v>
      </c>
    </row>
    <row r="240" spans="1:27" ht="15.75" x14ac:dyDescent="0.25">
      <c r="A240" s="43">
        <v>44187</v>
      </c>
      <c r="B240" s="44">
        <v>1.8518518518518519</v>
      </c>
      <c r="C240" s="45" t="b">
        <f t="shared" si="21"/>
        <v>0</v>
      </c>
      <c r="F240" s="46">
        <v>2.013422818791939</v>
      </c>
      <c r="G240" s="45" t="b">
        <f t="shared" si="22"/>
        <v>0</v>
      </c>
      <c r="J240" s="46">
        <v>3.333333333333341</v>
      </c>
      <c r="K240" s="45" t="b">
        <f t="shared" si="23"/>
        <v>0</v>
      </c>
      <c r="N240" s="44">
        <v>1.61</v>
      </c>
      <c r="O240" s="45" t="b">
        <f t="shared" si="24"/>
        <v>0</v>
      </c>
      <c r="R240" s="44">
        <v>1.77</v>
      </c>
      <c r="S240" s="45" t="b">
        <f t="shared" si="25"/>
        <v>0</v>
      </c>
      <c r="V240" s="44">
        <v>-1.51</v>
      </c>
      <c r="W240" s="45" t="b">
        <f t="shared" si="26"/>
        <v>0</v>
      </c>
      <c r="Z240" s="9">
        <v>-0.89</v>
      </c>
      <c r="AA240" s="45" t="b">
        <f t="shared" si="27"/>
        <v>0</v>
      </c>
    </row>
    <row r="241" spans="1:27" ht="15.75" x14ac:dyDescent="0.25">
      <c r="A241" s="43">
        <v>44188</v>
      </c>
      <c r="B241" s="44">
        <v>-2.4242424242424243</v>
      </c>
      <c r="C241" s="45" t="b">
        <f t="shared" si="21"/>
        <v>0</v>
      </c>
      <c r="F241" s="46">
        <v>-1.9736842105263088</v>
      </c>
      <c r="G241" s="45" t="b">
        <f t="shared" si="22"/>
        <v>0</v>
      </c>
      <c r="J241" s="46">
        <v>-1.6129032258064553</v>
      </c>
      <c r="K241" s="45" t="b">
        <f t="shared" si="23"/>
        <v>0</v>
      </c>
      <c r="N241" s="44">
        <v>-0.59</v>
      </c>
      <c r="O241" s="45" t="b">
        <f t="shared" si="24"/>
        <v>0</v>
      </c>
      <c r="R241" s="44">
        <v>-1.66</v>
      </c>
      <c r="S241" s="45" t="b">
        <f t="shared" si="25"/>
        <v>0</v>
      </c>
      <c r="V241" s="44">
        <v>2.34</v>
      </c>
      <c r="W241" s="45" t="b">
        <f t="shared" si="26"/>
        <v>0</v>
      </c>
      <c r="Z241" s="9">
        <v>0.67</v>
      </c>
      <c r="AA241" s="45" t="b">
        <f t="shared" si="27"/>
        <v>0</v>
      </c>
    </row>
    <row r="242" spans="1:27" ht="15.75" x14ac:dyDescent="0.25">
      <c r="A242" s="43">
        <v>44189</v>
      </c>
      <c r="B242" s="44">
        <v>2.4844720496894408</v>
      </c>
      <c r="C242" s="45" t="b">
        <f t="shared" si="21"/>
        <v>0</v>
      </c>
      <c r="F242" s="46">
        <v>3.3557046979865772</v>
      </c>
      <c r="G242" s="45" t="b">
        <f t="shared" si="22"/>
        <v>0</v>
      </c>
      <c r="J242" s="46">
        <v>3.8251366120218537</v>
      </c>
      <c r="K242" s="45" t="b">
        <f t="shared" si="23"/>
        <v>0</v>
      </c>
      <c r="N242" s="44">
        <v>2.5099999999999998</v>
      </c>
      <c r="O242" s="45" t="b">
        <f t="shared" si="24"/>
        <v>0</v>
      </c>
      <c r="R242" s="44">
        <v>2.02</v>
      </c>
      <c r="S242" s="45" t="b">
        <f t="shared" si="25"/>
        <v>0</v>
      </c>
      <c r="V242" s="44">
        <v>0.22999999999999998</v>
      </c>
      <c r="W242" s="45" t="b">
        <f t="shared" si="26"/>
        <v>0</v>
      </c>
      <c r="Z242" s="9">
        <v>0.24</v>
      </c>
      <c r="AA242" s="45" t="b">
        <f t="shared" si="27"/>
        <v>0</v>
      </c>
    </row>
    <row r="243" spans="1:27" ht="15.75" x14ac:dyDescent="0.25">
      <c r="A243" s="43">
        <v>44190</v>
      </c>
      <c r="B243" s="44">
        <v>1.8181818181818181</v>
      </c>
      <c r="C243" s="45" t="b">
        <f t="shared" si="21"/>
        <v>0</v>
      </c>
      <c r="F243" s="46">
        <v>0</v>
      </c>
      <c r="G243" s="45" t="b">
        <f t="shared" si="22"/>
        <v>0</v>
      </c>
      <c r="J243" s="46">
        <v>3.1578947368421129</v>
      </c>
      <c r="K243" s="45" t="b">
        <f t="shared" si="23"/>
        <v>0</v>
      </c>
      <c r="N243" s="44">
        <v>2.4</v>
      </c>
      <c r="O243" s="45" t="b">
        <f t="shared" si="24"/>
        <v>0</v>
      </c>
      <c r="R243" s="44">
        <v>0.84</v>
      </c>
      <c r="S243" s="45" t="b">
        <f t="shared" si="25"/>
        <v>0</v>
      </c>
      <c r="V243" s="44">
        <v>-1.26</v>
      </c>
      <c r="W243" s="45" t="b">
        <f t="shared" si="26"/>
        <v>0</v>
      </c>
      <c r="Z243" s="9">
        <v>-0.04</v>
      </c>
      <c r="AA243" s="45" t="b">
        <f t="shared" si="27"/>
        <v>0</v>
      </c>
    </row>
    <row r="244" spans="1:27" ht="15.75" x14ac:dyDescent="0.25">
      <c r="A244" s="43">
        <v>44193</v>
      </c>
      <c r="B244" s="44">
        <v>-2.3809523809523809</v>
      </c>
      <c r="C244" s="45" t="b">
        <f t="shared" si="21"/>
        <v>0</v>
      </c>
      <c r="F244" s="46">
        <v>-4.545454545454553</v>
      </c>
      <c r="G244" s="45" t="b">
        <f t="shared" si="22"/>
        <v>0</v>
      </c>
      <c r="J244" s="46">
        <v>-3.5714285714285858</v>
      </c>
      <c r="K244" s="45" t="b">
        <f t="shared" si="23"/>
        <v>0</v>
      </c>
      <c r="N244" s="44">
        <v>-2.2599999999999998</v>
      </c>
      <c r="O244" s="45" t="b">
        <f t="shared" si="24"/>
        <v>0</v>
      </c>
      <c r="R244" s="44">
        <v>-0.02</v>
      </c>
      <c r="S244" s="45" t="b">
        <f t="shared" si="25"/>
        <v>0</v>
      </c>
      <c r="V244" s="44">
        <v>-1.26</v>
      </c>
      <c r="W244" s="45" t="b">
        <f t="shared" si="26"/>
        <v>0</v>
      </c>
      <c r="Z244" s="9">
        <v>-0.25</v>
      </c>
      <c r="AA244" s="45" t="b">
        <f t="shared" si="27"/>
        <v>0</v>
      </c>
    </row>
    <row r="245" spans="1:27" ht="15.75" x14ac:dyDescent="0.25">
      <c r="A245" s="43">
        <v>44194</v>
      </c>
      <c r="B245" s="44">
        <v>3.6585365853658538</v>
      </c>
      <c r="C245" s="45" t="b">
        <f t="shared" si="21"/>
        <v>0</v>
      </c>
      <c r="F245" s="46">
        <v>2.7210884353741522</v>
      </c>
      <c r="G245" s="45" t="b">
        <f t="shared" si="22"/>
        <v>0</v>
      </c>
      <c r="J245" s="46">
        <v>0.52910052910053662</v>
      </c>
      <c r="K245" s="45" t="b">
        <f t="shared" si="23"/>
        <v>0</v>
      </c>
      <c r="N245" s="44">
        <v>0.64</v>
      </c>
      <c r="O245" s="45" t="b">
        <f t="shared" si="24"/>
        <v>0</v>
      </c>
      <c r="R245" s="44">
        <v>1.99</v>
      </c>
      <c r="S245" s="45" t="b">
        <f t="shared" si="25"/>
        <v>0</v>
      </c>
      <c r="V245" s="44">
        <v>0.8</v>
      </c>
      <c r="W245" s="45" t="b">
        <f t="shared" si="26"/>
        <v>0</v>
      </c>
      <c r="Z245" s="9">
        <v>0.36</v>
      </c>
      <c r="AA245" s="45" t="b">
        <f t="shared" si="27"/>
        <v>0</v>
      </c>
    </row>
    <row r="246" spans="1:27" ht="15.75" x14ac:dyDescent="0.25">
      <c r="A246" s="43">
        <v>44195</v>
      </c>
      <c r="B246" s="44">
        <v>0</v>
      </c>
      <c r="C246" s="45" t="b">
        <f t="shared" si="21"/>
        <v>0</v>
      </c>
      <c r="F246" s="46">
        <v>-1.9867549668874103</v>
      </c>
      <c r="G246" s="45" t="b">
        <f t="shared" si="22"/>
        <v>0</v>
      </c>
      <c r="J246" s="46">
        <v>-2.6315789473684212</v>
      </c>
      <c r="K246" s="45" t="b">
        <f t="shared" si="23"/>
        <v>0</v>
      </c>
      <c r="N246" s="44">
        <v>-0.86</v>
      </c>
      <c r="O246" s="45" t="b">
        <f t="shared" si="24"/>
        <v>0</v>
      </c>
      <c r="R246" s="44">
        <v>-0.97</v>
      </c>
      <c r="S246" s="45" t="b">
        <f t="shared" si="25"/>
        <v>0</v>
      </c>
      <c r="V246" s="44">
        <v>0.83</v>
      </c>
      <c r="W246" s="45" t="b">
        <f t="shared" si="26"/>
        <v>0</v>
      </c>
      <c r="Z246" s="9">
        <v>0.82000000000000006</v>
      </c>
      <c r="AA246" s="45" t="b">
        <f t="shared" si="27"/>
        <v>0</v>
      </c>
    </row>
    <row r="247" spans="1:27" ht="15.75" x14ac:dyDescent="0.25">
      <c r="A247" s="43">
        <v>44200</v>
      </c>
      <c r="B247" s="44">
        <v>0</v>
      </c>
      <c r="C247" s="45" t="b">
        <f t="shared" si="21"/>
        <v>0</v>
      </c>
      <c r="F247" s="46">
        <v>4.0540540540540517</v>
      </c>
      <c r="G247" s="45" t="b">
        <f t="shared" si="22"/>
        <v>0</v>
      </c>
      <c r="J247" s="46">
        <v>3.243243243243251</v>
      </c>
      <c r="K247" s="45" t="b">
        <f t="shared" si="23"/>
        <v>0</v>
      </c>
      <c r="N247" s="44">
        <v>1.3</v>
      </c>
      <c r="O247" s="45" t="b">
        <f t="shared" si="24"/>
        <v>0</v>
      </c>
      <c r="R247" s="44">
        <v>2.1</v>
      </c>
      <c r="S247" s="45" t="b">
        <f t="shared" si="25"/>
        <v>0</v>
      </c>
      <c r="V247" s="44">
        <v>-1.8499999999999999</v>
      </c>
      <c r="W247" s="45" t="b">
        <f t="shared" si="26"/>
        <v>0</v>
      </c>
      <c r="Z247" s="9">
        <v>2.33</v>
      </c>
      <c r="AA247" s="45" t="b">
        <f t="shared" si="27"/>
        <v>1</v>
      </c>
    </row>
    <row r="248" spans="1:27" ht="15.75" x14ac:dyDescent="0.25">
      <c r="A248" s="43">
        <v>44201</v>
      </c>
      <c r="B248" s="44">
        <v>-1.1764705882352942</v>
      </c>
      <c r="C248" s="45" t="b">
        <f t="shared" si="21"/>
        <v>0</v>
      </c>
      <c r="F248" s="46">
        <v>5.8441558441558454</v>
      </c>
      <c r="G248" s="45" t="b">
        <f t="shared" si="22"/>
        <v>0</v>
      </c>
      <c r="J248" s="46">
        <v>-1.0471204188481824</v>
      </c>
      <c r="K248" s="45" t="b">
        <f t="shared" si="23"/>
        <v>0</v>
      </c>
      <c r="N248" s="44">
        <v>2.62</v>
      </c>
      <c r="O248" s="45" t="b">
        <f t="shared" si="24"/>
        <v>0</v>
      </c>
      <c r="R248" s="44">
        <v>2.96</v>
      </c>
      <c r="S248" s="45" t="b">
        <f t="shared" si="25"/>
        <v>0</v>
      </c>
      <c r="V248" s="44">
        <v>4.8500000000000005</v>
      </c>
      <c r="W248" s="45" t="b">
        <f t="shared" si="26"/>
        <v>0</v>
      </c>
      <c r="Z248" s="9">
        <v>0.36</v>
      </c>
      <c r="AA248" s="45" t="b">
        <f t="shared" si="27"/>
        <v>0</v>
      </c>
    </row>
    <row r="249" spans="1:27" ht="15.75" x14ac:dyDescent="0.25">
      <c r="A249" s="43">
        <v>44202</v>
      </c>
      <c r="B249" s="44">
        <v>1.7857142857142858</v>
      </c>
      <c r="C249" s="45" t="b">
        <f t="shared" si="21"/>
        <v>0</v>
      </c>
      <c r="F249" s="46">
        <v>4.9079754601227039</v>
      </c>
      <c r="G249" s="45" t="b">
        <f t="shared" si="22"/>
        <v>0</v>
      </c>
      <c r="J249" s="46">
        <v>0</v>
      </c>
      <c r="K249" s="45" t="b">
        <f t="shared" si="23"/>
        <v>0</v>
      </c>
      <c r="N249" s="44">
        <v>-0.95</v>
      </c>
      <c r="O249" s="45" t="b">
        <f t="shared" si="24"/>
        <v>0</v>
      </c>
      <c r="R249" s="44">
        <v>0.22</v>
      </c>
      <c r="S249" s="45" t="b">
        <f t="shared" si="25"/>
        <v>0</v>
      </c>
      <c r="V249" s="44">
        <v>1.4000000000000001</v>
      </c>
      <c r="W249" s="45" t="b">
        <f t="shared" si="26"/>
        <v>0</v>
      </c>
      <c r="Z249" s="9">
        <v>-1.5699999999999998</v>
      </c>
      <c r="AA249" s="45" t="b">
        <f t="shared" si="27"/>
        <v>0</v>
      </c>
    </row>
    <row r="250" spans="1:27" ht="15.75" x14ac:dyDescent="0.25">
      <c r="A250" s="43">
        <v>44203</v>
      </c>
      <c r="B250" s="44">
        <v>-0.58479532163742687</v>
      </c>
      <c r="C250" s="45" t="b">
        <f t="shared" si="21"/>
        <v>0</v>
      </c>
      <c r="F250" s="46">
        <v>-2.3391812865497199</v>
      </c>
      <c r="G250" s="45" t="b">
        <f t="shared" si="22"/>
        <v>0</v>
      </c>
      <c r="J250" s="46">
        <v>2.1164021164021278</v>
      </c>
      <c r="K250" s="45" t="b">
        <f t="shared" si="23"/>
        <v>0</v>
      </c>
      <c r="N250" s="44">
        <v>1.44</v>
      </c>
      <c r="O250" s="45" t="b">
        <f t="shared" si="24"/>
        <v>0</v>
      </c>
      <c r="R250" s="44">
        <v>0.34</v>
      </c>
      <c r="S250" s="45" t="b">
        <f t="shared" si="25"/>
        <v>0</v>
      </c>
      <c r="V250" s="44">
        <v>0.4</v>
      </c>
      <c r="W250" s="45" t="b">
        <f t="shared" si="26"/>
        <v>0</v>
      </c>
      <c r="Z250" s="9">
        <v>-0.33</v>
      </c>
      <c r="AA250" s="45" t="b">
        <f t="shared" si="27"/>
        <v>0</v>
      </c>
    </row>
    <row r="251" spans="1:27" ht="15.75" x14ac:dyDescent="0.25">
      <c r="A251" s="43">
        <v>44204</v>
      </c>
      <c r="B251" s="44">
        <v>0.58823529411764708</v>
      </c>
      <c r="C251" s="45" t="b">
        <f t="shared" si="21"/>
        <v>0</v>
      </c>
      <c r="F251" s="46">
        <v>-3.5928143712574725</v>
      </c>
      <c r="G251" s="45" t="b">
        <f t="shared" si="22"/>
        <v>0</v>
      </c>
      <c r="J251" s="46">
        <v>-0.51813471502591413</v>
      </c>
      <c r="K251" s="45" t="b">
        <f t="shared" si="23"/>
        <v>0</v>
      </c>
      <c r="N251" s="44">
        <v>1.5</v>
      </c>
      <c r="O251" s="45" t="b">
        <f t="shared" si="24"/>
        <v>0</v>
      </c>
      <c r="R251" s="44">
        <v>-0.27</v>
      </c>
      <c r="S251" s="45" t="b">
        <f t="shared" si="25"/>
        <v>0</v>
      </c>
      <c r="V251" s="44">
        <v>2.77</v>
      </c>
      <c r="W251" s="45" t="b">
        <f t="shared" si="26"/>
        <v>0</v>
      </c>
      <c r="Z251" s="9">
        <v>-3.36</v>
      </c>
      <c r="AA251" s="45" t="b">
        <f t="shared" si="27"/>
        <v>1</v>
      </c>
    </row>
    <row r="252" spans="1:27" ht="15.75" x14ac:dyDescent="0.25">
      <c r="A252" s="43">
        <v>44207</v>
      </c>
      <c r="B252" s="44">
        <v>0.58479532163742687</v>
      </c>
      <c r="C252" s="45" t="b">
        <f t="shared" si="21"/>
        <v>0</v>
      </c>
      <c r="F252" s="46">
        <v>0.62111801242234699</v>
      </c>
      <c r="G252" s="45" t="b">
        <f t="shared" si="22"/>
        <v>0</v>
      </c>
      <c r="J252" s="46">
        <v>0.52083333333334081</v>
      </c>
      <c r="K252" s="45" t="b">
        <f t="shared" si="23"/>
        <v>0</v>
      </c>
      <c r="N252" s="44">
        <v>0</v>
      </c>
      <c r="O252" s="45" t="b">
        <f t="shared" si="24"/>
        <v>0</v>
      </c>
      <c r="R252" s="44">
        <v>-0.03</v>
      </c>
      <c r="S252" s="45" t="b">
        <f t="shared" si="25"/>
        <v>0</v>
      </c>
      <c r="V252" s="44">
        <v>0.02</v>
      </c>
      <c r="W252" s="45" t="b">
        <f t="shared" si="26"/>
        <v>0</v>
      </c>
      <c r="Z252" s="9">
        <v>-0.19</v>
      </c>
      <c r="AA252" s="45" t="b">
        <f t="shared" si="27"/>
        <v>0</v>
      </c>
    </row>
    <row r="253" spans="1:27" ht="15.75" x14ac:dyDescent="0.25">
      <c r="A253" s="43">
        <v>44208</v>
      </c>
      <c r="B253" s="44">
        <v>1.7441860465116279</v>
      </c>
      <c r="C253" s="45" t="b">
        <f t="shared" si="21"/>
        <v>0</v>
      </c>
      <c r="F253" s="46">
        <v>8.6419753086419906</v>
      </c>
      <c r="G253" s="45" t="b">
        <f t="shared" si="22"/>
        <v>1</v>
      </c>
      <c r="J253" s="46">
        <v>7.7720207253886011</v>
      </c>
      <c r="K253" s="45" t="b">
        <f t="shared" si="23"/>
        <v>1</v>
      </c>
      <c r="N253" s="44">
        <v>0.22</v>
      </c>
      <c r="O253" s="45" t="b">
        <f t="shared" si="24"/>
        <v>0</v>
      </c>
      <c r="R253" s="44">
        <v>1.71</v>
      </c>
      <c r="S253" s="45" t="b">
        <f t="shared" si="25"/>
        <v>0</v>
      </c>
      <c r="V253" s="44">
        <v>1.8399999999999999</v>
      </c>
      <c r="W253" s="45" t="b">
        <f t="shared" si="26"/>
        <v>0</v>
      </c>
      <c r="Z253" s="9">
        <v>0.59</v>
      </c>
      <c r="AA253" s="45" t="b">
        <f t="shared" si="27"/>
        <v>0</v>
      </c>
    </row>
    <row r="254" spans="1:27" ht="15.75" x14ac:dyDescent="0.25">
      <c r="A254" s="43">
        <v>44209</v>
      </c>
      <c r="B254" s="44">
        <v>1.7142857142857142</v>
      </c>
      <c r="C254" s="45" t="b">
        <f t="shared" si="21"/>
        <v>0</v>
      </c>
      <c r="F254" s="46">
        <v>-1.1363636363636525</v>
      </c>
      <c r="G254" s="45" t="b">
        <f t="shared" si="22"/>
        <v>0</v>
      </c>
      <c r="J254" s="46">
        <v>-1.9230769230769333</v>
      </c>
      <c r="K254" s="45" t="b">
        <f t="shared" si="23"/>
        <v>0</v>
      </c>
      <c r="N254" s="44">
        <v>0.48</v>
      </c>
      <c r="O254" s="45" t="b">
        <f t="shared" si="24"/>
        <v>0</v>
      </c>
      <c r="R254" s="44">
        <v>1.87</v>
      </c>
      <c r="S254" s="45" t="b">
        <f t="shared" si="25"/>
        <v>0</v>
      </c>
      <c r="V254" s="44">
        <v>-0.55999999999999994</v>
      </c>
      <c r="W254" s="45" t="b">
        <f t="shared" si="26"/>
        <v>0</v>
      </c>
      <c r="Z254" s="9">
        <v>-0.66</v>
      </c>
      <c r="AA254" s="45" t="b">
        <f t="shared" si="27"/>
        <v>0</v>
      </c>
    </row>
    <row r="255" spans="1:27" ht="15.75" x14ac:dyDescent="0.25">
      <c r="A255" s="43">
        <v>44210</v>
      </c>
      <c r="B255" s="44">
        <v>-1.1235955056179776</v>
      </c>
      <c r="C255" s="45" t="b">
        <f t="shared" si="21"/>
        <v>0</v>
      </c>
      <c r="F255" s="46">
        <v>-2.2988505747126355</v>
      </c>
      <c r="G255" s="45" t="b">
        <f t="shared" si="22"/>
        <v>0</v>
      </c>
      <c r="J255" s="46">
        <v>12.745098039215693</v>
      </c>
      <c r="K255" s="45" t="b">
        <f t="shared" si="23"/>
        <v>1</v>
      </c>
      <c r="N255" s="44">
        <v>-0.73</v>
      </c>
      <c r="O255" s="45" t="b">
        <f t="shared" si="24"/>
        <v>0</v>
      </c>
      <c r="R255" s="44">
        <v>-1.44</v>
      </c>
      <c r="S255" s="45" t="b">
        <f t="shared" si="25"/>
        <v>0</v>
      </c>
      <c r="V255" s="44">
        <v>1.25</v>
      </c>
      <c r="W255" s="45" t="b">
        <f t="shared" si="26"/>
        <v>0</v>
      </c>
      <c r="Z255" s="9">
        <v>0.16</v>
      </c>
      <c r="AA255" s="45" t="b">
        <f t="shared" si="27"/>
        <v>0</v>
      </c>
    </row>
    <row r="256" spans="1:27" ht="15.75" x14ac:dyDescent="0.25">
      <c r="A256" s="43">
        <v>44211</v>
      </c>
      <c r="B256" s="44">
        <v>-1.7045454545454546</v>
      </c>
      <c r="C256" s="45" t="b">
        <f t="shared" si="21"/>
        <v>0</v>
      </c>
      <c r="F256" s="46">
        <v>1.1764705882352899</v>
      </c>
      <c r="G256" s="45" t="b">
        <f t="shared" si="22"/>
        <v>0</v>
      </c>
      <c r="J256" s="46">
        <v>-4.3478260869565215</v>
      </c>
      <c r="K256" s="45" t="b">
        <f t="shared" si="23"/>
        <v>0</v>
      </c>
      <c r="N256" s="44">
        <v>-1.1000000000000001</v>
      </c>
      <c r="O256" s="45" t="b">
        <f t="shared" si="24"/>
        <v>0</v>
      </c>
      <c r="R256" s="44">
        <v>-1.6</v>
      </c>
      <c r="S256" s="45" t="b">
        <f t="shared" si="25"/>
        <v>0</v>
      </c>
      <c r="V256" s="44">
        <v>-2.2599999999999998</v>
      </c>
      <c r="W256" s="45" t="b">
        <f t="shared" si="26"/>
        <v>0</v>
      </c>
      <c r="Z256" s="9">
        <v>-1.0699999999999998</v>
      </c>
      <c r="AA256" s="45" t="b">
        <f t="shared" si="27"/>
        <v>0</v>
      </c>
    </row>
    <row r="257" spans="1:27" ht="15.75" x14ac:dyDescent="0.25">
      <c r="A257" s="43">
        <v>44214</v>
      </c>
      <c r="B257" s="44">
        <v>-1.7341040462427746</v>
      </c>
      <c r="C257" s="45" t="b">
        <f t="shared" si="21"/>
        <v>0</v>
      </c>
      <c r="F257" s="46">
        <v>1.1627906976744145</v>
      </c>
      <c r="G257" s="45" t="b">
        <f t="shared" si="22"/>
        <v>0</v>
      </c>
      <c r="J257" s="46">
        <v>3.6363636363636398</v>
      </c>
      <c r="K257" s="45" t="b">
        <f t="shared" si="23"/>
        <v>0</v>
      </c>
      <c r="N257" s="44">
        <v>-0.59</v>
      </c>
      <c r="O257" s="45" t="b">
        <f t="shared" si="24"/>
        <v>0</v>
      </c>
      <c r="R257" s="44">
        <v>-0.53</v>
      </c>
      <c r="S257" s="45" t="b">
        <f t="shared" si="25"/>
        <v>0</v>
      </c>
      <c r="V257" s="44">
        <v>0.31</v>
      </c>
      <c r="W257" s="45" t="b">
        <f t="shared" si="26"/>
        <v>0</v>
      </c>
      <c r="Z257" s="9">
        <v>0.55999999999999994</v>
      </c>
      <c r="AA257" s="45" t="b">
        <f t="shared" si="27"/>
        <v>0</v>
      </c>
    </row>
    <row r="258" spans="1:27" ht="15.75" x14ac:dyDescent="0.25">
      <c r="A258" s="43">
        <v>44215</v>
      </c>
      <c r="B258" s="44">
        <v>-3.5294117647058822</v>
      </c>
      <c r="C258" s="45" t="b">
        <f t="shared" si="21"/>
        <v>0</v>
      </c>
      <c r="F258" s="46">
        <v>3.4482758620689742</v>
      </c>
      <c r="G258" s="45" t="b">
        <f t="shared" si="22"/>
        <v>0</v>
      </c>
      <c r="J258" s="46">
        <v>0</v>
      </c>
      <c r="K258" s="45" t="b">
        <f t="shared" si="23"/>
        <v>0</v>
      </c>
      <c r="N258" s="44">
        <v>0.83</v>
      </c>
      <c r="O258" s="45" t="b">
        <f t="shared" si="24"/>
        <v>0</v>
      </c>
      <c r="R258" s="44">
        <v>-0.2</v>
      </c>
      <c r="S258" s="45" t="b">
        <f t="shared" si="25"/>
        <v>0</v>
      </c>
      <c r="V258" s="44">
        <v>1.18</v>
      </c>
      <c r="W258" s="45" t="b">
        <f t="shared" si="26"/>
        <v>0</v>
      </c>
      <c r="Z258" s="9">
        <v>0.13</v>
      </c>
      <c r="AA258" s="45" t="b">
        <f t="shared" si="27"/>
        <v>0</v>
      </c>
    </row>
    <row r="259" spans="1:27" ht="15.75" x14ac:dyDescent="0.25">
      <c r="A259" s="43">
        <v>44216</v>
      </c>
      <c r="B259" s="44">
        <v>0</v>
      </c>
      <c r="C259" s="45" t="b">
        <f t="shared" si="21"/>
        <v>0</v>
      </c>
      <c r="F259" s="46">
        <v>-1.6666666666666705</v>
      </c>
      <c r="G259" s="45" t="b">
        <f t="shared" si="22"/>
        <v>0</v>
      </c>
      <c r="J259" s="46">
        <v>0.87719298245613719</v>
      </c>
      <c r="K259" s="45" t="b">
        <f t="shared" si="23"/>
        <v>0</v>
      </c>
      <c r="N259" s="44">
        <v>-0.45</v>
      </c>
      <c r="O259" s="45" t="b">
        <f t="shared" si="24"/>
        <v>0</v>
      </c>
      <c r="R259" s="44">
        <v>-0.86</v>
      </c>
      <c r="S259" s="45" t="b">
        <f t="shared" si="25"/>
        <v>0</v>
      </c>
      <c r="V259" s="44">
        <v>0.49</v>
      </c>
      <c r="W259" s="45" t="b">
        <f t="shared" si="26"/>
        <v>0</v>
      </c>
      <c r="Z259" s="9">
        <v>1.72</v>
      </c>
      <c r="AA259" s="45" t="b">
        <f t="shared" si="27"/>
        <v>0</v>
      </c>
    </row>
    <row r="260" spans="1:27" ht="15.75" x14ac:dyDescent="0.25">
      <c r="A260" s="43">
        <v>44217</v>
      </c>
      <c r="B260" s="44">
        <v>-0.6097560975609756</v>
      </c>
      <c r="C260" s="45" t="b">
        <f t="shared" si="21"/>
        <v>0</v>
      </c>
      <c r="F260" s="46">
        <v>-0.5649717514124174</v>
      </c>
      <c r="G260" s="45" t="b">
        <f t="shared" si="22"/>
        <v>0</v>
      </c>
      <c r="J260" s="46">
        <v>-1.7391304347826024</v>
      </c>
      <c r="K260" s="45" t="b">
        <f t="shared" si="23"/>
        <v>0</v>
      </c>
      <c r="N260" s="44">
        <v>-0.15</v>
      </c>
      <c r="O260" s="45" t="b">
        <f t="shared" si="24"/>
        <v>0</v>
      </c>
      <c r="R260" s="44">
        <v>-0.45</v>
      </c>
      <c r="S260" s="45" t="b">
        <f t="shared" si="25"/>
        <v>0</v>
      </c>
      <c r="V260" s="44">
        <v>-0.21</v>
      </c>
      <c r="W260" s="45" t="b">
        <f t="shared" si="26"/>
        <v>0</v>
      </c>
      <c r="Z260" s="9">
        <v>-0.05</v>
      </c>
      <c r="AA260" s="45" t="b">
        <f t="shared" si="27"/>
        <v>0</v>
      </c>
    </row>
    <row r="261" spans="1:27" ht="15.75" x14ac:dyDescent="0.25">
      <c r="A261" s="43">
        <v>44218</v>
      </c>
      <c r="B261" s="44">
        <v>-3.0674846625766872</v>
      </c>
      <c r="C261" s="45" t="b">
        <f t="shared" si="21"/>
        <v>0</v>
      </c>
      <c r="F261" s="46">
        <v>-2.8409090909090908</v>
      </c>
      <c r="G261" s="45" t="b">
        <f t="shared" si="22"/>
        <v>0</v>
      </c>
      <c r="J261" s="46">
        <v>2.6548672566371585</v>
      </c>
      <c r="K261" s="45" t="b">
        <f t="shared" si="23"/>
        <v>0</v>
      </c>
      <c r="N261" s="44">
        <v>-1.03</v>
      </c>
      <c r="O261" s="45" t="b">
        <f t="shared" si="24"/>
        <v>0</v>
      </c>
      <c r="R261" s="44">
        <v>-2</v>
      </c>
      <c r="S261" s="45" t="b">
        <f t="shared" si="25"/>
        <v>0</v>
      </c>
      <c r="V261" s="44">
        <v>-1.6199999999999999</v>
      </c>
      <c r="W261" s="45" t="b">
        <f t="shared" si="26"/>
        <v>0</v>
      </c>
      <c r="Z261" s="9">
        <v>-0.92999999999999994</v>
      </c>
      <c r="AA261" s="45" t="b">
        <f t="shared" si="27"/>
        <v>0</v>
      </c>
    </row>
    <row r="262" spans="1:27" ht="15.75" x14ac:dyDescent="0.25">
      <c r="A262" s="43">
        <v>44221</v>
      </c>
      <c r="B262" s="44">
        <v>1.2658227848101267</v>
      </c>
      <c r="C262" s="45" t="b">
        <f t="shared" si="21"/>
        <v>0</v>
      </c>
      <c r="F262" s="46">
        <v>2.339181286549699</v>
      </c>
      <c r="G262" s="45" t="b">
        <f t="shared" si="22"/>
        <v>0</v>
      </c>
      <c r="J262" s="46">
        <v>7.7586206896551753</v>
      </c>
      <c r="K262" s="45" t="b">
        <f t="shared" si="23"/>
        <v>1</v>
      </c>
      <c r="N262" s="44">
        <v>0.25</v>
      </c>
      <c r="O262" s="45" t="b">
        <f t="shared" si="24"/>
        <v>0</v>
      </c>
      <c r="R262" s="44">
        <v>0.96</v>
      </c>
      <c r="S262" s="45" t="b">
        <f t="shared" si="25"/>
        <v>0</v>
      </c>
      <c r="V262" s="44">
        <v>0.96</v>
      </c>
      <c r="W262" s="45" t="b">
        <f t="shared" si="26"/>
        <v>0</v>
      </c>
      <c r="Z262" s="9">
        <v>0.13</v>
      </c>
      <c r="AA262" s="45" t="b">
        <f t="shared" si="27"/>
        <v>0</v>
      </c>
    </row>
    <row r="263" spans="1:27" ht="15.75" x14ac:dyDescent="0.25">
      <c r="A263" s="43">
        <v>44222</v>
      </c>
      <c r="B263" s="44">
        <v>-0.625</v>
      </c>
      <c r="C263" s="45" t="b">
        <f t="shared" si="21"/>
        <v>0</v>
      </c>
      <c r="F263" s="46">
        <v>0</v>
      </c>
      <c r="G263" s="45" t="b">
        <f t="shared" si="22"/>
        <v>0</v>
      </c>
      <c r="J263" s="46">
        <v>-3.2000000000000028</v>
      </c>
      <c r="K263" s="45" t="b">
        <f t="shared" si="23"/>
        <v>0</v>
      </c>
      <c r="N263" s="44">
        <v>0.75</v>
      </c>
      <c r="O263" s="45" t="b">
        <f t="shared" si="24"/>
        <v>0</v>
      </c>
      <c r="R263" s="44">
        <v>0.74</v>
      </c>
      <c r="S263" s="45" t="b">
        <f t="shared" si="25"/>
        <v>0</v>
      </c>
      <c r="V263" s="44">
        <v>-0.3</v>
      </c>
      <c r="W263" s="45" t="b">
        <f t="shared" si="26"/>
        <v>0</v>
      </c>
      <c r="Z263" s="9">
        <v>-0.25</v>
      </c>
      <c r="AA263" s="45" t="b">
        <f t="shared" si="27"/>
        <v>0</v>
      </c>
    </row>
    <row r="264" spans="1:27" ht="15.75" x14ac:dyDescent="0.25">
      <c r="A264" s="43">
        <v>44223</v>
      </c>
      <c r="B264" s="44">
        <v>-1.2578616352201257</v>
      </c>
      <c r="C264" s="45" t="b">
        <f t="shared" si="21"/>
        <v>0</v>
      </c>
      <c r="F264" s="46">
        <v>0.5714285714285795</v>
      </c>
      <c r="G264" s="45" t="b">
        <f t="shared" si="22"/>
        <v>0</v>
      </c>
      <c r="J264" s="46">
        <v>3.3057851239669453</v>
      </c>
      <c r="K264" s="45" t="b">
        <f t="shared" si="23"/>
        <v>0</v>
      </c>
      <c r="N264" s="44">
        <v>-0.97</v>
      </c>
      <c r="O264" s="45" t="b">
        <f t="shared" si="24"/>
        <v>0</v>
      </c>
      <c r="R264" s="44">
        <v>-1</v>
      </c>
      <c r="S264" s="45" t="b">
        <f t="shared" si="25"/>
        <v>0</v>
      </c>
      <c r="V264" s="44">
        <v>0.45999999999999996</v>
      </c>
      <c r="W264" s="45" t="b">
        <f t="shared" si="26"/>
        <v>0</v>
      </c>
      <c r="Z264" s="9">
        <v>-0.33999999999999997</v>
      </c>
      <c r="AA264" s="45" t="b">
        <f t="shared" si="27"/>
        <v>0</v>
      </c>
    </row>
    <row r="265" spans="1:27" ht="15.75" x14ac:dyDescent="0.25">
      <c r="A265" s="43">
        <v>44224</v>
      </c>
      <c r="B265" s="44">
        <v>-1.910828025477707</v>
      </c>
      <c r="C265" s="45" t="b">
        <f t="shared" ref="C265:C328" si="28">OR(B265&lt;E$7,B265&gt;E$8)</f>
        <v>0</v>
      </c>
      <c r="F265" s="46">
        <v>-5.1136363636363757</v>
      </c>
      <c r="G265" s="45" t="b">
        <f t="shared" ref="G265:G328" si="29">OR(F265&lt;I$7,F265&gt;I$8)</f>
        <v>0</v>
      </c>
      <c r="J265" s="46">
        <v>-1.5999999999999943</v>
      </c>
      <c r="K265" s="45" t="b">
        <f t="shared" ref="K265:K328" si="30">OR(J265&lt;M$7,J265&gt;M$8)</f>
        <v>0</v>
      </c>
      <c r="N265" s="44">
        <v>-1.98</v>
      </c>
      <c r="O265" s="45" t="b">
        <f t="shared" ref="O265:O328" si="31">OR(N265&lt;Q$7,N265&gt;Q$8)</f>
        <v>0</v>
      </c>
      <c r="R265" s="44">
        <v>-2.44</v>
      </c>
      <c r="S265" s="45" t="b">
        <f t="shared" ref="S265:S328" si="32">OR(R265&lt;U$7,R265&gt;U$8)</f>
        <v>0</v>
      </c>
      <c r="V265" s="44">
        <v>-0.96</v>
      </c>
      <c r="W265" s="45" t="b">
        <f t="shared" ref="W265:W328" si="33">OR(V265&lt;Y$7,V265&gt;Y$8)</f>
        <v>0</v>
      </c>
      <c r="Z265" s="9">
        <v>-0.2</v>
      </c>
      <c r="AA265" s="45" t="b">
        <f t="shared" ref="AA265:AA328" si="34">OR(Z265&lt;AC$7,Z265&gt;AC$8)</f>
        <v>0</v>
      </c>
    </row>
    <row r="266" spans="1:27" ht="15.75" x14ac:dyDescent="0.25">
      <c r="A266" s="43">
        <v>44225</v>
      </c>
      <c r="B266" s="44">
        <v>-1.948051948051948</v>
      </c>
      <c r="C266" s="45" t="b">
        <f t="shared" si="28"/>
        <v>0</v>
      </c>
      <c r="F266" s="46">
        <v>0</v>
      </c>
      <c r="G266" s="45" t="b">
        <f t="shared" si="29"/>
        <v>0</v>
      </c>
      <c r="J266" s="46">
        <v>-2.4390243902439082</v>
      </c>
      <c r="K266" s="45" t="b">
        <f t="shared" si="30"/>
        <v>0</v>
      </c>
      <c r="N266" s="44">
        <v>-0.1</v>
      </c>
      <c r="O266" s="45" t="b">
        <f t="shared" si="31"/>
        <v>0</v>
      </c>
      <c r="R266" s="44">
        <v>-0.82</v>
      </c>
      <c r="S266" s="45" t="b">
        <f t="shared" si="32"/>
        <v>0</v>
      </c>
      <c r="V266" s="44">
        <v>-0.27</v>
      </c>
      <c r="W266" s="45" t="b">
        <f t="shared" si="33"/>
        <v>0</v>
      </c>
      <c r="Z266" s="9">
        <v>0.31</v>
      </c>
      <c r="AA266" s="45" t="b">
        <f t="shared" si="34"/>
        <v>0</v>
      </c>
    </row>
    <row r="267" spans="1:27" ht="15.75" x14ac:dyDescent="0.25">
      <c r="A267" s="43">
        <v>44228</v>
      </c>
      <c r="B267" s="44">
        <v>3.9735099337748343</v>
      </c>
      <c r="C267" s="45" t="b">
        <f t="shared" si="28"/>
        <v>0</v>
      </c>
      <c r="F267" s="46">
        <v>2.395209580838336</v>
      </c>
      <c r="G267" s="45" t="b">
        <f t="shared" si="29"/>
        <v>0</v>
      </c>
      <c r="J267" s="46">
        <v>0</v>
      </c>
      <c r="K267" s="45" t="b">
        <f t="shared" si="30"/>
        <v>0</v>
      </c>
      <c r="N267" s="44">
        <v>0.75</v>
      </c>
      <c r="O267" s="45" t="b">
        <f t="shared" si="31"/>
        <v>0</v>
      </c>
      <c r="R267" s="44">
        <v>2.17</v>
      </c>
      <c r="S267" s="45" t="b">
        <f t="shared" si="32"/>
        <v>0</v>
      </c>
      <c r="V267" s="44">
        <v>2.59</v>
      </c>
      <c r="W267" s="45" t="b">
        <f t="shared" si="33"/>
        <v>0</v>
      </c>
      <c r="Z267" s="9">
        <v>0.76</v>
      </c>
      <c r="AA267" s="45" t="b">
        <f t="shared" si="34"/>
        <v>0</v>
      </c>
    </row>
    <row r="268" spans="1:27" ht="15.75" x14ac:dyDescent="0.25">
      <c r="A268" s="43">
        <v>44229</v>
      </c>
      <c r="B268" s="44">
        <v>-1.2738853503184713</v>
      </c>
      <c r="C268" s="45" t="b">
        <f t="shared" si="28"/>
        <v>0</v>
      </c>
      <c r="F268" s="46">
        <v>0.58479532163741443</v>
      </c>
      <c r="G268" s="45" t="b">
        <f t="shared" si="29"/>
        <v>0</v>
      </c>
      <c r="J268" s="46">
        <v>2.5000000000000058</v>
      </c>
      <c r="K268" s="45" t="b">
        <f t="shared" si="30"/>
        <v>0</v>
      </c>
      <c r="N268" s="44">
        <v>0.55000000000000004</v>
      </c>
      <c r="O268" s="45" t="b">
        <f t="shared" si="31"/>
        <v>0</v>
      </c>
      <c r="R268" s="44">
        <v>-0.16</v>
      </c>
      <c r="S268" s="45" t="b">
        <f t="shared" si="32"/>
        <v>0</v>
      </c>
      <c r="V268" s="44">
        <v>2.2599999999999998</v>
      </c>
      <c r="W268" s="45" t="b">
        <f t="shared" si="33"/>
        <v>0</v>
      </c>
      <c r="Z268" s="9">
        <v>-1.23</v>
      </c>
      <c r="AA268" s="45" t="b">
        <f t="shared" si="34"/>
        <v>0</v>
      </c>
    </row>
    <row r="269" spans="1:27" ht="15.75" x14ac:dyDescent="0.25">
      <c r="A269" s="43">
        <v>44230</v>
      </c>
      <c r="B269" s="44">
        <v>-1.2903225806451613</v>
      </c>
      <c r="C269" s="45" t="b">
        <f t="shared" si="28"/>
        <v>0</v>
      </c>
      <c r="F269" s="46">
        <v>-0.5813953488371969</v>
      </c>
      <c r="G269" s="45" t="b">
        <f t="shared" si="29"/>
        <v>0</v>
      </c>
      <c r="J269" s="46">
        <v>0.81300813008129791</v>
      </c>
      <c r="K269" s="45" t="b">
        <f t="shared" si="30"/>
        <v>0</v>
      </c>
      <c r="N269" s="44">
        <v>-0.3</v>
      </c>
      <c r="O269" s="45" t="b">
        <f t="shared" si="31"/>
        <v>0</v>
      </c>
      <c r="R269" s="44">
        <v>-0.61</v>
      </c>
      <c r="S269" s="45" t="b">
        <f t="shared" si="32"/>
        <v>0</v>
      </c>
      <c r="V269" s="44">
        <v>1.7000000000000002</v>
      </c>
      <c r="W269" s="45" t="b">
        <f t="shared" si="33"/>
        <v>0</v>
      </c>
      <c r="Z269" s="9">
        <v>-0.2</v>
      </c>
      <c r="AA269" s="45" t="b">
        <f t="shared" si="34"/>
        <v>0</v>
      </c>
    </row>
    <row r="270" spans="1:27" ht="15.75" x14ac:dyDescent="0.25">
      <c r="A270" s="43">
        <v>44231</v>
      </c>
      <c r="B270" s="44">
        <v>0</v>
      </c>
      <c r="C270" s="45" t="b">
        <f t="shared" si="28"/>
        <v>0</v>
      </c>
      <c r="F270" s="46">
        <v>1.754385964912264</v>
      </c>
      <c r="G270" s="45" t="b">
        <f t="shared" si="29"/>
        <v>0</v>
      </c>
      <c r="J270" s="46">
        <v>-1.6129032258064602</v>
      </c>
      <c r="K270" s="45" t="b">
        <f t="shared" si="30"/>
        <v>0</v>
      </c>
      <c r="N270" s="44">
        <v>0.08</v>
      </c>
      <c r="O270" s="45" t="b">
        <f t="shared" si="31"/>
        <v>0</v>
      </c>
      <c r="R270" s="44">
        <v>0</v>
      </c>
      <c r="S270" s="45" t="b">
        <f t="shared" si="32"/>
        <v>0</v>
      </c>
      <c r="V270" s="44">
        <v>0.97</v>
      </c>
      <c r="W270" s="45" t="b">
        <f t="shared" si="33"/>
        <v>0</v>
      </c>
      <c r="Z270" s="9">
        <v>-2.2599999999999998</v>
      </c>
      <c r="AA270" s="45" t="b">
        <f t="shared" si="34"/>
        <v>1</v>
      </c>
    </row>
    <row r="271" spans="1:27" ht="15.75" x14ac:dyDescent="0.25">
      <c r="A271" s="43">
        <v>44232</v>
      </c>
      <c r="B271" s="44">
        <v>1.9607843137254901</v>
      </c>
      <c r="C271" s="45" t="b">
        <f t="shared" si="28"/>
        <v>0</v>
      </c>
      <c r="F271" s="46">
        <v>-0.57471264367814867</v>
      </c>
      <c r="G271" s="45" t="b">
        <f t="shared" si="29"/>
        <v>0</v>
      </c>
      <c r="J271" s="46">
        <v>4.9180327868852576</v>
      </c>
      <c r="K271" s="45" t="b">
        <f t="shared" si="30"/>
        <v>0</v>
      </c>
      <c r="N271" s="44">
        <v>0.92</v>
      </c>
      <c r="O271" s="45" t="b">
        <f t="shared" si="31"/>
        <v>0</v>
      </c>
      <c r="R271" s="44">
        <v>0.7</v>
      </c>
      <c r="S271" s="45" t="b">
        <f t="shared" si="32"/>
        <v>0</v>
      </c>
      <c r="V271" s="44">
        <v>1.0999999999999999</v>
      </c>
      <c r="W271" s="45" t="b">
        <f t="shared" si="33"/>
        <v>0</v>
      </c>
      <c r="Z271" s="9">
        <v>1.08</v>
      </c>
      <c r="AA271" s="45" t="b">
        <f t="shared" si="34"/>
        <v>0</v>
      </c>
    </row>
    <row r="272" spans="1:27" ht="15.75" x14ac:dyDescent="0.25">
      <c r="A272" s="43">
        <v>44235</v>
      </c>
      <c r="B272" s="44">
        <v>3.2051282051282053</v>
      </c>
      <c r="C272" s="45" t="b">
        <f t="shared" si="28"/>
        <v>0</v>
      </c>
      <c r="F272" s="46">
        <v>0.57803468208091247</v>
      </c>
      <c r="G272" s="45" t="b">
        <f t="shared" si="29"/>
        <v>0</v>
      </c>
      <c r="J272" s="46">
        <v>-1.5625000000000082</v>
      </c>
      <c r="K272" s="45" t="b">
        <f t="shared" si="30"/>
        <v>0</v>
      </c>
      <c r="N272" s="44">
        <v>1.32</v>
      </c>
      <c r="O272" s="45" t="b">
        <f t="shared" si="31"/>
        <v>0</v>
      </c>
      <c r="R272" s="44">
        <v>1.44</v>
      </c>
      <c r="S272" s="45" t="b">
        <f t="shared" si="32"/>
        <v>0</v>
      </c>
      <c r="V272" s="44">
        <v>1.97</v>
      </c>
      <c r="W272" s="45" t="b">
        <f t="shared" si="33"/>
        <v>0</v>
      </c>
      <c r="Z272" s="9">
        <v>1.02</v>
      </c>
      <c r="AA272" s="45" t="b">
        <f t="shared" si="34"/>
        <v>0</v>
      </c>
    </row>
    <row r="273" spans="1:27" ht="15.75" x14ac:dyDescent="0.25">
      <c r="A273" s="43">
        <v>44236</v>
      </c>
      <c r="B273" s="44">
        <v>1.8633540372670807</v>
      </c>
      <c r="C273" s="45" t="b">
        <f t="shared" si="28"/>
        <v>0</v>
      </c>
      <c r="F273" s="46">
        <v>1.7241379310344871</v>
      </c>
      <c r="G273" s="45" t="b">
        <f t="shared" si="29"/>
        <v>0</v>
      </c>
      <c r="J273" s="46">
        <v>0</v>
      </c>
      <c r="K273" s="45" t="b">
        <f t="shared" si="30"/>
        <v>0</v>
      </c>
      <c r="N273" s="44">
        <v>0.12</v>
      </c>
      <c r="O273" s="45" t="b">
        <f t="shared" si="31"/>
        <v>0</v>
      </c>
      <c r="R273" s="44">
        <v>1.54</v>
      </c>
      <c r="S273" s="45" t="b">
        <f t="shared" si="32"/>
        <v>0</v>
      </c>
      <c r="V273" s="44">
        <v>0.67</v>
      </c>
      <c r="W273" s="45" t="b">
        <f t="shared" si="33"/>
        <v>0</v>
      </c>
      <c r="Z273" s="9">
        <v>0.38</v>
      </c>
      <c r="AA273" s="45" t="b">
        <f t="shared" si="34"/>
        <v>0</v>
      </c>
    </row>
    <row r="274" spans="1:27" ht="15.75" x14ac:dyDescent="0.25">
      <c r="A274" s="43">
        <v>44237</v>
      </c>
      <c r="B274" s="44">
        <v>-0.6097560975609756</v>
      </c>
      <c r="C274" s="45" t="b">
        <f t="shared" si="28"/>
        <v>0</v>
      </c>
      <c r="F274" s="46">
        <v>-1.6949152542372923</v>
      </c>
      <c r="G274" s="45" t="b">
        <f t="shared" si="29"/>
        <v>0</v>
      </c>
      <c r="J274" s="46">
        <v>-1.5873015873015817</v>
      </c>
      <c r="K274" s="45" t="b">
        <f t="shared" si="30"/>
        <v>0</v>
      </c>
      <c r="N274" s="44">
        <v>-0.09</v>
      </c>
      <c r="O274" s="45" t="b">
        <f t="shared" si="31"/>
        <v>0</v>
      </c>
      <c r="R274" s="44">
        <v>0.5</v>
      </c>
      <c r="S274" s="45" t="b">
        <f t="shared" si="32"/>
        <v>0</v>
      </c>
      <c r="V274" s="44">
        <v>0.54999999999999993</v>
      </c>
      <c r="W274" s="45" t="b">
        <f t="shared" si="33"/>
        <v>0</v>
      </c>
      <c r="Z274" s="9">
        <v>0.27999999999999997</v>
      </c>
      <c r="AA274" s="45" t="b">
        <f t="shared" si="34"/>
        <v>0</v>
      </c>
    </row>
    <row r="275" spans="1:27" ht="15.75" x14ac:dyDescent="0.25">
      <c r="A275" s="43">
        <v>44238</v>
      </c>
      <c r="B275" s="44">
        <v>-1.2269938650306749</v>
      </c>
      <c r="C275" s="45" t="b">
        <f t="shared" si="28"/>
        <v>0</v>
      </c>
      <c r="F275" s="46">
        <v>2.298850574712656</v>
      </c>
      <c r="G275" s="45" t="b">
        <f t="shared" si="29"/>
        <v>0</v>
      </c>
      <c r="J275" s="46">
        <v>-0.80645161290322287</v>
      </c>
      <c r="K275" s="45" t="b">
        <f t="shared" si="30"/>
        <v>0</v>
      </c>
      <c r="N275" s="44">
        <v>-0.56999999999999995</v>
      </c>
      <c r="O275" s="45" t="b">
        <f t="shared" si="31"/>
        <v>0</v>
      </c>
      <c r="R275" s="44">
        <v>-0.45</v>
      </c>
      <c r="S275" s="45" t="b">
        <f t="shared" si="32"/>
        <v>0</v>
      </c>
      <c r="V275" s="44">
        <v>-0.75</v>
      </c>
      <c r="W275" s="45" t="b">
        <f t="shared" si="33"/>
        <v>0</v>
      </c>
      <c r="Z275" s="9">
        <v>-0.91</v>
      </c>
      <c r="AA275" s="45" t="b">
        <f t="shared" si="34"/>
        <v>0</v>
      </c>
    </row>
    <row r="276" spans="1:27" ht="15.75" x14ac:dyDescent="0.25">
      <c r="A276" s="43">
        <v>44242</v>
      </c>
      <c r="B276" s="44">
        <v>2.4844720496894408</v>
      </c>
      <c r="C276" s="45" t="b">
        <f t="shared" si="28"/>
        <v>0</v>
      </c>
      <c r="F276" s="46">
        <v>3.9325842696629172</v>
      </c>
      <c r="G276" s="45" t="b">
        <f t="shared" si="29"/>
        <v>0</v>
      </c>
      <c r="J276" s="46">
        <v>-2.4390243902439082</v>
      </c>
      <c r="K276" s="45" t="b">
        <f t="shared" si="30"/>
        <v>0</v>
      </c>
      <c r="N276" s="44">
        <v>0.95</v>
      </c>
      <c r="O276" s="45" t="b">
        <f t="shared" si="31"/>
        <v>0</v>
      </c>
      <c r="R276" s="44">
        <v>2.36</v>
      </c>
      <c r="S276" s="45" t="b">
        <f t="shared" si="32"/>
        <v>0</v>
      </c>
      <c r="V276" s="44">
        <v>-0.45999999999999996</v>
      </c>
      <c r="W276" s="45" t="b">
        <f t="shared" si="33"/>
        <v>0</v>
      </c>
      <c r="Z276" s="9">
        <v>-0.27</v>
      </c>
      <c r="AA276" s="45" t="b">
        <f t="shared" si="34"/>
        <v>0</v>
      </c>
    </row>
    <row r="277" spans="1:27" ht="15.75" x14ac:dyDescent="0.25">
      <c r="A277" s="43">
        <v>44243</v>
      </c>
      <c r="B277" s="44">
        <v>0</v>
      </c>
      <c r="C277" s="45" t="b">
        <f t="shared" si="28"/>
        <v>0</v>
      </c>
      <c r="F277" s="46">
        <v>-2.1621621621621543</v>
      </c>
      <c r="G277" s="45" t="b">
        <f t="shared" si="29"/>
        <v>0</v>
      </c>
      <c r="J277" s="46">
        <v>3.3333333333333361</v>
      </c>
      <c r="K277" s="45" t="b">
        <f t="shared" si="30"/>
        <v>0</v>
      </c>
      <c r="N277" s="44">
        <v>0.03</v>
      </c>
      <c r="O277" s="45" t="b">
        <f t="shared" si="31"/>
        <v>0</v>
      </c>
      <c r="R277" s="44">
        <v>0.04</v>
      </c>
      <c r="S277" s="45" t="b">
        <f t="shared" si="32"/>
        <v>0</v>
      </c>
      <c r="V277" s="44">
        <v>-6.9999999999999993E-2</v>
      </c>
      <c r="W277" s="45" t="b">
        <f t="shared" si="33"/>
        <v>0</v>
      </c>
      <c r="Z277" s="9">
        <v>-1.3299999999999998</v>
      </c>
      <c r="AA277" s="45" t="b">
        <f t="shared" si="34"/>
        <v>0</v>
      </c>
    </row>
    <row r="278" spans="1:27" ht="15.75" x14ac:dyDescent="0.25">
      <c r="A278" s="43">
        <v>44244</v>
      </c>
      <c r="B278" s="44">
        <v>-1.2121212121212122</v>
      </c>
      <c r="C278" s="45" t="b">
        <f t="shared" si="28"/>
        <v>0</v>
      </c>
      <c r="F278" s="46">
        <v>-1.1049723756906233</v>
      </c>
      <c r="G278" s="45" t="b">
        <f t="shared" si="29"/>
        <v>0</v>
      </c>
      <c r="J278" s="46">
        <v>0.80645161290322287</v>
      </c>
      <c r="K278" s="45" t="b">
        <f t="shared" si="30"/>
        <v>0</v>
      </c>
      <c r="N278" s="44">
        <v>-0.54</v>
      </c>
      <c r="O278" s="45" t="b">
        <f t="shared" si="31"/>
        <v>0</v>
      </c>
      <c r="R278" s="44">
        <v>-1.87</v>
      </c>
      <c r="S278" s="45" t="b">
        <f t="shared" si="32"/>
        <v>0</v>
      </c>
      <c r="V278" s="44">
        <v>1.82</v>
      </c>
      <c r="W278" s="45" t="b">
        <f t="shared" si="33"/>
        <v>0</v>
      </c>
      <c r="Z278" s="9">
        <v>-1.01</v>
      </c>
      <c r="AA278" s="45" t="b">
        <f t="shared" si="34"/>
        <v>0</v>
      </c>
    </row>
    <row r="279" spans="1:27" ht="15.75" x14ac:dyDescent="0.25">
      <c r="A279" s="43">
        <v>44245</v>
      </c>
      <c r="B279" s="44">
        <v>-0.61349693251533743</v>
      </c>
      <c r="C279" s="45" t="b">
        <f t="shared" si="28"/>
        <v>0</v>
      </c>
      <c r="F279" s="46">
        <v>1.6759776536312889</v>
      </c>
      <c r="G279" s="45" t="b">
        <f t="shared" si="29"/>
        <v>0</v>
      </c>
      <c r="J279" s="46">
        <v>-0.79999999999999716</v>
      </c>
      <c r="K279" s="45" t="b">
        <f t="shared" si="30"/>
        <v>0</v>
      </c>
      <c r="N279" s="44">
        <v>-0.26</v>
      </c>
      <c r="O279" s="45" t="b">
        <f t="shared" si="31"/>
        <v>0</v>
      </c>
      <c r="R279" s="44">
        <v>0.23</v>
      </c>
      <c r="S279" s="45" t="b">
        <f t="shared" si="32"/>
        <v>0</v>
      </c>
      <c r="V279" s="44">
        <v>-1.01</v>
      </c>
      <c r="W279" s="45" t="b">
        <f t="shared" si="33"/>
        <v>0</v>
      </c>
      <c r="Z279" s="9">
        <v>-0.04</v>
      </c>
      <c r="AA279" s="45" t="b">
        <f t="shared" si="34"/>
        <v>0</v>
      </c>
    </row>
    <row r="280" spans="1:27" ht="15.75" x14ac:dyDescent="0.25">
      <c r="A280" s="43">
        <v>44246</v>
      </c>
      <c r="B280" s="44">
        <v>-1.2345679012345678</v>
      </c>
      <c r="C280" s="45" t="b">
        <f t="shared" si="28"/>
        <v>0</v>
      </c>
      <c r="F280" s="46">
        <v>-2.19780219780219</v>
      </c>
      <c r="G280" s="45" t="b">
        <f t="shared" si="29"/>
        <v>0</v>
      </c>
      <c r="J280" s="46">
        <v>0</v>
      </c>
      <c r="K280" s="45" t="b">
        <f t="shared" si="30"/>
        <v>0</v>
      </c>
      <c r="N280" s="44">
        <v>-0.7</v>
      </c>
      <c r="O280" s="45" t="b">
        <f t="shared" si="31"/>
        <v>0</v>
      </c>
      <c r="R280" s="44">
        <v>-1</v>
      </c>
      <c r="S280" s="45" t="b">
        <f t="shared" si="32"/>
        <v>0</v>
      </c>
      <c r="V280" s="44">
        <v>-2.12</v>
      </c>
      <c r="W280" s="45" t="b">
        <f t="shared" si="33"/>
        <v>0</v>
      </c>
      <c r="Z280" s="9">
        <v>0.38</v>
      </c>
      <c r="AA280" s="45" t="b">
        <f t="shared" si="34"/>
        <v>0</v>
      </c>
    </row>
    <row r="281" spans="1:27" ht="15.75" x14ac:dyDescent="0.25">
      <c r="A281" s="43">
        <v>44249</v>
      </c>
      <c r="B281" s="44">
        <v>0</v>
      </c>
      <c r="C281" s="45" t="b">
        <f t="shared" si="28"/>
        <v>0</v>
      </c>
      <c r="F281" s="46">
        <v>-3.3707865168539404</v>
      </c>
      <c r="G281" s="45" t="b">
        <f t="shared" si="29"/>
        <v>0</v>
      </c>
      <c r="J281" s="46">
        <v>-5.6451612903225898</v>
      </c>
      <c r="K281" s="45" t="b">
        <f t="shared" si="30"/>
        <v>0</v>
      </c>
      <c r="N281" s="44">
        <v>-1.49</v>
      </c>
      <c r="O281" s="45" t="b">
        <f t="shared" si="31"/>
        <v>0</v>
      </c>
      <c r="R281" s="44">
        <v>-1.1499999999999999</v>
      </c>
      <c r="S281" s="45" t="b">
        <f t="shared" si="32"/>
        <v>0</v>
      </c>
      <c r="V281" s="44">
        <v>3.8</v>
      </c>
      <c r="W281" s="45" t="b">
        <f t="shared" si="33"/>
        <v>0</v>
      </c>
      <c r="Z281" s="9">
        <v>1.48</v>
      </c>
      <c r="AA281" s="45" t="b">
        <f t="shared" si="34"/>
        <v>0</v>
      </c>
    </row>
    <row r="282" spans="1:27" ht="15.75" x14ac:dyDescent="0.25">
      <c r="A282" s="43">
        <v>44250</v>
      </c>
      <c r="B282" s="44">
        <v>1.25</v>
      </c>
      <c r="C282" s="45" t="b">
        <f t="shared" si="28"/>
        <v>0</v>
      </c>
      <c r="F282" s="46">
        <v>3.4883720930232642</v>
      </c>
      <c r="G282" s="45" t="b">
        <f t="shared" si="29"/>
        <v>0</v>
      </c>
      <c r="J282" s="46">
        <v>0.85470085470086687</v>
      </c>
      <c r="K282" s="45" t="b">
        <f t="shared" si="30"/>
        <v>0</v>
      </c>
      <c r="N282" s="44">
        <v>1.52</v>
      </c>
      <c r="O282" s="45" t="b">
        <f t="shared" si="31"/>
        <v>0</v>
      </c>
      <c r="R282" s="44">
        <v>1.1000000000000001</v>
      </c>
      <c r="S282" s="45" t="b">
        <f t="shared" si="32"/>
        <v>0</v>
      </c>
      <c r="V282" s="44">
        <v>0.28999999999999998</v>
      </c>
      <c r="W282" s="45" t="b">
        <f t="shared" si="33"/>
        <v>0</v>
      </c>
      <c r="Z282" s="9">
        <v>-0.2</v>
      </c>
      <c r="AA282" s="45" t="b">
        <f t="shared" si="34"/>
        <v>0</v>
      </c>
    </row>
    <row r="283" spans="1:27" ht="15.75" x14ac:dyDescent="0.25">
      <c r="A283" s="43">
        <v>44251</v>
      </c>
      <c r="B283" s="44">
        <v>-2.4691358024691357</v>
      </c>
      <c r="C283" s="45" t="b">
        <f t="shared" si="28"/>
        <v>0</v>
      </c>
      <c r="F283" s="46">
        <v>-1.6853932584269702</v>
      </c>
      <c r="G283" s="45" t="b">
        <f t="shared" si="29"/>
        <v>0</v>
      </c>
      <c r="J283" s="46">
        <v>-2.5423728813559379</v>
      </c>
      <c r="K283" s="45" t="b">
        <f t="shared" si="30"/>
        <v>0</v>
      </c>
      <c r="N283" s="44">
        <v>-0.63</v>
      </c>
      <c r="O283" s="45" t="b">
        <f t="shared" si="31"/>
        <v>0</v>
      </c>
      <c r="R283" s="44">
        <v>-1.05</v>
      </c>
      <c r="S283" s="45" t="b">
        <f t="shared" si="32"/>
        <v>0</v>
      </c>
      <c r="V283" s="44">
        <v>2.5100000000000002</v>
      </c>
      <c r="W283" s="45" t="b">
        <f t="shared" si="33"/>
        <v>0</v>
      </c>
      <c r="Z283" s="9">
        <v>-0.04</v>
      </c>
      <c r="AA283" s="45" t="b">
        <f t="shared" si="34"/>
        <v>0</v>
      </c>
    </row>
    <row r="284" spans="1:27" ht="15.75" x14ac:dyDescent="0.25">
      <c r="A284" s="43">
        <v>44252</v>
      </c>
      <c r="B284" s="44">
        <v>1.2658227848101267</v>
      </c>
      <c r="C284" s="45" t="b">
        <f t="shared" si="28"/>
        <v>0</v>
      </c>
      <c r="F284" s="46">
        <v>1.1428571428571388</v>
      </c>
      <c r="G284" s="45" t="b">
        <f t="shared" si="29"/>
        <v>0</v>
      </c>
      <c r="J284" s="46">
        <v>6.9565217391304408</v>
      </c>
      <c r="K284" s="45" t="b">
        <f t="shared" si="30"/>
        <v>0</v>
      </c>
      <c r="N284" s="44">
        <v>0.38</v>
      </c>
      <c r="O284" s="45" t="b">
        <f t="shared" si="31"/>
        <v>0</v>
      </c>
      <c r="R284" s="44">
        <v>-0.03</v>
      </c>
      <c r="S284" s="45" t="b">
        <f t="shared" si="32"/>
        <v>0</v>
      </c>
      <c r="V284" s="44">
        <v>0.49</v>
      </c>
      <c r="W284" s="45" t="b">
        <f t="shared" si="33"/>
        <v>0</v>
      </c>
      <c r="Z284" s="9">
        <v>-1.91</v>
      </c>
      <c r="AA284" s="45" t="b">
        <f t="shared" si="34"/>
        <v>1</v>
      </c>
    </row>
    <row r="285" spans="1:27" ht="15.75" x14ac:dyDescent="0.25">
      <c r="A285" s="43">
        <v>44256</v>
      </c>
      <c r="B285" s="44">
        <v>0</v>
      </c>
      <c r="C285" s="45" t="b">
        <f t="shared" si="28"/>
        <v>0</v>
      </c>
      <c r="F285" s="46">
        <v>0</v>
      </c>
      <c r="G285" s="45" t="b">
        <f t="shared" si="29"/>
        <v>0</v>
      </c>
      <c r="J285" s="46">
        <v>7.3170731707316952</v>
      </c>
      <c r="K285" s="45" t="b">
        <f t="shared" si="30"/>
        <v>1</v>
      </c>
      <c r="N285" s="44">
        <v>0.28000000000000003</v>
      </c>
      <c r="O285" s="45" t="b">
        <f t="shared" si="31"/>
        <v>0</v>
      </c>
      <c r="R285" s="44">
        <v>-0.49</v>
      </c>
      <c r="S285" s="45" t="b">
        <f t="shared" si="32"/>
        <v>0</v>
      </c>
      <c r="V285" s="44">
        <v>-1.4000000000000001</v>
      </c>
      <c r="W285" s="45" t="b">
        <f t="shared" si="33"/>
        <v>0</v>
      </c>
      <c r="Z285" s="9">
        <v>-0.55999999999999994</v>
      </c>
      <c r="AA285" s="45" t="b">
        <f t="shared" si="34"/>
        <v>0</v>
      </c>
    </row>
    <row r="286" spans="1:27" ht="15.75" x14ac:dyDescent="0.25">
      <c r="A286" s="43">
        <v>44257</v>
      </c>
      <c r="B286" s="44">
        <v>-0.625</v>
      </c>
      <c r="C286" s="45" t="b">
        <f t="shared" si="28"/>
        <v>0</v>
      </c>
      <c r="F286" s="46">
        <v>-1.6949152542372923</v>
      </c>
      <c r="G286" s="45" t="b">
        <f t="shared" si="29"/>
        <v>0</v>
      </c>
      <c r="J286" s="46">
        <v>5.3030303030303116</v>
      </c>
      <c r="K286" s="45" t="b">
        <f t="shared" si="30"/>
        <v>0</v>
      </c>
      <c r="N286" s="44">
        <v>0.16</v>
      </c>
      <c r="O286" s="45" t="b">
        <f t="shared" si="31"/>
        <v>0</v>
      </c>
      <c r="R286" s="44">
        <v>0.33</v>
      </c>
      <c r="S286" s="45" t="b">
        <f t="shared" si="32"/>
        <v>0</v>
      </c>
      <c r="V286" s="44">
        <v>-1.47</v>
      </c>
      <c r="W286" s="45" t="b">
        <f t="shared" si="33"/>
        <v>0</v>
      </c>
      <c r="Z286" s="9">
        <v>0.83</v>
      </c>
      <c r="AA286" s="45" t="b">
        <f t="shared" si="34"/>
        <v>0</v>
      </c>
    </row>
    <row r="287" spans="1:27" ht="15.75" x14ac:dyDescent="0.25">
      <c r="A287" s="43">
        <v>44258</v>
      </c>
      <c r="B287" s="44">
        <v>3.1446540880503147</v>
      </c>
      <c r="C287" s="45" t="b">
        <f t="shared" si="28"/>
        <v>0</v>
      </c>
      <c r="F287" s="46">
        <v>2.8735632183908049</v>
      </c>
      <c r="G287" s="45" t="b">
        <f t="shared" si="29"/>
        <v>0</v>
      </c>
      <c r="J287" s="46">
        <v>-1.4388489208633171</v>
      </c>
      <c r="K287" s="45" t="b">
        <f t="shared" si="30"/>
        <v>0</v>
      </c>
      <c r="N287" s="44">
        <v>2.66</v>
      </c>
      <c r="O287" s="45" t="b">
        <f t="shared" si="31"/>
        <v>0</v>
      </c>
      <c r="R287" s="44">
        <v>1.88</v>
      </c>
      <c r="S287" s="45" t="b">
        <f t="shared" si="32"/>
        <v>0</v>
      </c>
      <c r="V287" s="44">
        <v>2.56</v>
      </c>
      <c r="W287" s="45" t="b">
        <f t="shared" si="33"/>
        <v>0</v>
      </c>
      <c r="Z287" s="9">
        <v>-1.5599999999999998</v>
      </c>
      <c r="AA287" s="45" t="b">
        <f t="shared" si="34"/>
        <v>0</v>
      </c>
    </row>
    <row r="288" spans="1:27" ht="15.75" x14ac:dyDescent="0.25">
      <c r="A288" s="43">
        <v>44259</v>
      </c>
      <c r="B288" s="44">
        <v>-2.4390243902439024</v>
      </c>
      <c r="C288" s="45" t="b">
        <f t="shared" si="28"/>
        <v>0</v>
      </c>
      <c r="F288" s="46">
        <v>-1.6759776536312692</v>
      </c>
      <c r="G288" s="45" t="b">
        <f t="shared" si="29"/>
        <v>0</v>
      </c>
      <c r="J288" s="46">
        <v>2.9197080291970829</v>
      </c>
      <c r="K288" s="45" t="b">
        <f t="shared" si="30"/>
        <v>0</v>
      </c>
      <c r="N288" s="44">
        <v>-0.6</v>
      </c>
      <c r="O288" s="45" t="b">
        <f t="shared" si="31"/>
        <v>0</v>
      </c>
      <c r="R288" s="44">
        <v>-1.08</v>
      </c>
      <c r="S288" s="45" t="b">
        <f t="shared" si="32"/>
        <v>0</v>
      </c>
      <c r="V288" s="44">
        <v>4.16</v>
      </c>
      <c r="W288" s="45" t="b">
        <f t="shared" si="33"/>
        <v>0</v>
      </c>
      <c r="Z288" s="9">
        <v>-0.8</v>
      </c>
      <c r="AA288" s="45" t="b">
        <f t="shared" si="34"/>
        <v>0</v>
      </c>
    </row>
    <row r="289" spans="1:27" ht="15.75" x14ac:dyDescent="0.25">
      <c r="A289" s="43">
        <v>44260</v>
      </c>
      <c r="B289" s="44">
        <v>1.25</v>
      </c>
      <c r="C289" s="45" t="b">
        <f t="shared" si="28"/>
        <v>0</v>
      </c>
      <c r="F289" s="46">
        <v>1.1363636363636322</v>
      </c>
      <c r="G289" s="45" t="b">
        <f t="shared" si="29"/>
        <v>0</v>
      </c>
      <c r="J289" s="46">
        <v>-2.8368794326241162</v>
      </c>
      <c r="K289" s="45" t="b">
        <f t="shared" si="30"/>
        <v>0</v>
      </c>
      <c r="N289" s="44">
        <v>0.65</v>
      </c>
      <c r="O289" s="45" t="b">
        <f t="shared" si="31"/>
        <v>0</v>
      </c>
      <c r="R289" s="44">
        <v>0.65</v>
      </c>
      <c r="S289" s="45" t="b">
        <f t="shared" si="32"/>
        <v>0</v>
      </c>
      <c r="V289" s="44">
        <v>3.54</v>
      </c>
      <c r="W289" s="45" t="b">
        <f t="shared" si="33"/>
        <v>0</v>
      </c>
      <c r="Z289" s="9">
        <v>0.22</v>
      </c>
      <c r="AA289" s="45" t="b">
        <f t="shared" si="34"/>
        <v>0</v>
      </c>
    </row>
    <row r="290" spans="1:27" ht="15.75" x14ac:dyDescent="0.25">
      <c r="A290" s="43">
        <v>44263</v>
      </c>
      <c r="B290" s="44">
        <v>3.7037037037037037</v>
      </c>
      <c r="C290" s="45" t="b">
        <f t="shared" si="28"/>
        <v>0</v>
      </c>
      <c r="F290" s="46">
        <v>2.2471910112359468</v>
      </c>
      <c r="G290" s="45" t="b">
        <f t="shared" si="29"/>
        <v>0</v>
      </c>
      <c r="J290" s="46">
        <v>-0.72992700729926752</v>
      </c>
      <c r="K290" s="45" t="b">
        <f t="shared" si="30"/>
        <v>0</v>
      </c>
      <c r="N290" s="44">
        <v>-0.02</v>
      </c>
      <c r="O290" s="45" t="b">
        <f t="shared" si="31"/>
        <v>0</v>
      </c>
      <c r="R290" s="44">
        <v>0.52</v>
      </c>
      <c r="S290" s="45" t="b">
        <f t="shared" si="32"/>
        <v>0</v>
      </c>
      <c r="V290" s="44">
        <v>-1.5699999999999998</v>
      </c>
      <c r="W290" s="45" t="b">
        <f t="shared" si="33"/>
        <v>0</v>
      </c>
      <c r="Z290" s="9">
        <v>-1.1499999999999999</v>
      </c>
      <c r="AA290" s="45" t="b">
        <f t="shared" si="34"/>
        <v>0</v>
      </c>
    </row>
    <row r="291" spans="1:27" ht="15.75" x14ac:dyDescent="0.25">
      <c r="A291" s="43">
        <v>44264</v>
      </c>
      <c r="B291" s="44">
        <v>-1.7857142857142858</v>
      </c>
      <c r="C291" s="45" t="b">
        <f t="shared" si="28"/>
        <v>0</v>
      </c>
      <c r="F291" s="46">
        <v>-2.7472527472527473</v>
      </c>
      <c r="G291" s="45" t="b">
        <f t="shared" si="29"/>
        <v>0</v>
      </c>
      <c r="J291" s="46">
        <v>0.73529411764705621</v>
      </c>
      <c r="K291" s="45" t="b">
        <f t="shared" si="30"/>
        <v>0</v>
      </c>
      <c r="N291" s="44">
        <v>0.44</v>
      </c>
      <c r="O291" s="45" t="b">
        <f t="shared" si="31"/>
        <v>0</v>
      </c>
      <c r="R291" s="44">
        <v>-0.59</v>
      </c>
      <c r="S291" s="45" t="b">
        <f t="shared" si="32"/>
        <v>0</v>
      </c>
      <c r="V291" s="44">
        <v>-1.6</v>
      </c>
      <c r="W291" s="45" t="b">
        <f t="shared" si="33"/>
        <v>0</v>
      </c>
      <c r="Z291" s="9">
        <v>2.0299999999999998</v>
      </c>
      <c r="AA291" s="45" t="b">
        <f t="shared" si="34"/>
        <v>0</v>
      </c>
    </row>
    <row r="292" spans="1:27" ht="15.75" x14ac:dyDescent="0.25">
      <c r="A292" s="43">
        <v>44265</v>
      </c>
      <c r="B292" s="44">
        <v>0.60606060606060608</v>
      </c>
      <c r="C292" s="45" t="b">
        <f t="shared" si="28"/>
        <v>0</v>
      </c>
      <c r="F292" s="46">
        <v>0</v>
      </c>
      <c r="G292" s="45" t="b">
        <f t="shared" si="29"/>
        <v>0</v>
      </c>
      <c r="J292" s="46">
        <v>1.4598540145985479</v>
      </c>
      <c r="K292" s="45" t="b">
        <f t="shared" si="30"/>
        <v>0</v>
      </c>
      <c r="N292" s="44">
        <v>1.45</v>
      </c>
      <c r="O292" s="45" t="b">
        <f t="shared" si="31"/>
        <v>0</v>
      </c>
      <c r="R292" s="44">
        <v>0.69</v>
      </c>
      <c r="S292" s="45" t="b">
        <f t="shared" si="32"/>
        <v>0</v>
      </c>
      <c r="V292" s="44">
        <v>0.67</v>
      </c>
      <c r="W292" s="45" t="b">
        <f t="shared" si="33"/>
        <v>0</v>
      </c>
      <c r="Z292" s="9">
        <v>0.62</v>
      </c>
      <c r="AA292" s="45" t="b">
        <f t="shared" si="34"/>
        <v>0</v>
      </c>
    </row>
    <row r="293" spans="1:27" ht="15.75" x14ac:dyDescent="0.25">
      <c r="A293" s="43">
        <v>44266</v>
      </c>
      <c r="B293" s="44">
        <v>0</v>
      </c>
      <c r="C293" s="45" t="b">
        <f t="shared" si="28"/>
        <v>0</v>
      </c>
      <c r="F293" s="46">
        <v>0.56497175141243738</v>
      </c>
      <c r="G293" s="45" t="b">
        <f t="shared" si="29"/>
        <v>0</v>
      </c>
      <c r="J293" s="46">
        <v>-2.8776978417266212</v>
      </c>
      <c r="K293" s="45" t="b">
        <f t="shared" si="30"/>
        <v>0</v>
      </c>
      <c r="N293" s="44">
        <v>0.13</v>
      </c>
      <c r="O293" s="45" t="b">
        <f t="shared" si="31"/>
        <v>0</v>
      </c>
      <c r="R293" s="44">
        <v>0.21</v>
      </c>
      <c r="S293" s="45" t="b">
        <f t="shared" si="32"/>
        <v>0</v>
      </c>
      <c r="V293" s="44">
        <v>2.4500000000000002</v>
      </c>
      <c r="W293" s="45" t="b">
        <f t="shared" si="33"/>
        <v>0</v>
      </c>
      <c r="Z293" s="9">
        <v>-0.27</v>
      </c>
      <c r="AA293" s="45" t="b">
        <f t="shared" si="34"/>
        <v>0</v>
      </c>
    </row>
    <row r="294" spans="1:27" ht="15.75" x14ac:dyDescent="0.25">
      <c r="A294" s="43">
        <v>44267</v>
      </c>
      <c r="B294" s="44">
        <v>0.60240963855421692</v>
      </c>
      <c r="C294" s="45" t="b">
        <f t="shared" si="28"/>
        <v>0</v>
      </c>
      <c r="F294" s="46">
        <v>-2.2471910112359668</v>
      </c>
      <c r="G294" s="45" t="b">
        <f t="shared" si="29"/>
        <v>0</v>
      </c>
      <c r="J294" s="46">
        <v>0</v>
      </c>
      <c r="K294" s="45" t="b">
        <f t="shared" si="30"/>
        <v>0</v>
      </c>
      <c r="N294" s="44">
        <v>-0.44</v>
      </c>
      <c r="O294" s="45" t="b">
        <f t="shared" si="31"/>
        <v>0</v>
      </c>
      <c r="R294" s="44">
        <v>0.52</v>
      </c>
      <c r="S294" s="45" t="b">
        <f t="shared" si="32"/>
        <v>0</v>
      </c>
      <c r="V294" s="44">
        <v>-0.62</v>
      </c>
      <c r="W294" s="45" t="b">
        <f t="shared" si="33"/>
        <v>0</v>
      </c>
      <c r="Z294" s="9">
        <v>0.28999999999999998</v>
      </c>
      <c r="AA294" s="45" t="b">
        <f t="shared" si="34"/>
        <v>0</v>
      </c>
    </row>
    <row r="295" spans="1:27" ht="15.75" x14ac:dyDescent="0.25">
      <c r="A295" s="43">
        <v>44270</v>
      </c>
      <c r="B295" s="44">
        <v>-1.1976047904191616</v>
      </c>
      <c r="C295" s="45" t="b">
        <f t="shared" si="28"/>
        <v>0</v>
      </c>
      <c r="F295" s="46">
        <v>0</v>
      </c>
      <c r="G295" s="45" t="b">
        <f t="shared" si="29"/>
        <v>0</v>
      </c>
      <c r="J295" s="46">
        <v>-1.4814814814814763</v>
      </c>
      <c r="K295" s="45" t="b">
        <f t="shared" si="30"/>
        <v>0</v>
      </c>
      <c r="N295" s="44">
        <v>-0.16</v>
      </c>
      <c r="O295" s="45" t="b">
        <f t="shared" si="31"/>
        <v>0</v>
      </c>
      <c r="R295" s="44">
        <v>-0.56999999999999995</v>
      </c>
      <c r="S295" s="45" t="b">
        <f t="shared" si="32"/>
        <v>0</v>
      </c>
      <c r="V295" s="44">
        <v>-0.33999999999999997</v>
      </c>
      <c r="W295" s="45" t="b">
        <f t="shared" si="33"/>
        <v>0</v>
      </c>
      <c r="Z295" s="9">
        <v>0.31</v>
      </c>
      <c r="AA295" s="45" t="b">
        <f t="shared" si="34"/>
        <v>0</v>
      </c>
    </row>
    <row r="296" spans="1:27" ht="15.75" x14ac:dyDescent="0.25">
      <c r="A296" s="43">
        <v>44271</v>
      </c>
      <c r="B296" s="44">
        <v>-1.2121212121212122</v>
      </c>
      <c r="C296" s="45" t="b">
        <f t="shared" si="28"/>
        <v>0</v>
      </c>
      <c r="F296" s="46">
        <v>-0.57471264367814867</v>
      </c>
      <c r="G296" s="45" t="b">
        <f t="shared" si="29"/>
        <v>0</v>
      </c>
      <c r="J296" s="46">
        <v>4.5112781954887193</v>
      </c>
      <c r="K296" s="45" t="b">
        <f t="shared" si="30"/>
        <v>0</v>
      </c>
      <c r="N296" s="44">
        <v>-0.11</v>
      </c>
      <c r="O296" s="45" t="b">
        <f t="shared" si="31"/>
        <v>0</v>
      </c>
      <c r="R296" s="44">
        <v>-0.64</v>
      </c>
      <c r="S296" s="45" t="b">
        <f t="shared" si="32"/>
        <v>0</v>
      </c>
      <c r="V296" s="44">
        <v>-0.89999999999999991</v>
      </c>
      <c r="W296" s="45" t="b">
        <f t="shared" si="33"/>
        <v>0</v>
      </c>
      <c r="Z296" s="9">
        <v>-0.05</v>
      </c>
      <c r="AA296" s="45" t="b">
        <f t="shared" si="34"/>
        <v>0</v>
      </c>
    </row>
    <row r="297" spans="1:27" ht="15.75" x14ac:dyDescent="0.25">
      <c r="A297" s="43">
        <v>44272</v>
      </c>
      <c r="B297" s="44">
        <v>-0.61349693251533743</v>
      </c>
      <c r="C297" s="45" t="b">
        <f t="shared" si="28"/>
        <v>0</v>
      </c>
      <c r="F297" s="46">
        <v>0</v>
      </c>
      <c r="G297" s="45" t="b">
        <f t="shared" si="29"/>
        <v>0</v>
      </c>
      <c r="J297" s="46">
        <v>-1.4388489208633171</v>
      </c>
      <c r="K297" s="45" t="b">
        <f t="shared" si="30"/>
        <v>0</v>
      </c>
      <c r="N297" s="44">
        <v>0.17</v>
      </c>
      <c r="O297" s="45" t="b">
        <f t="shared" si="31"/>
        <v>0</v>
      </c>
      <c r="R297" s="44">
        <v>0.88</v>
      </c>
      <c r="S297" s="45" t="b">
        <f t="shared" si="32"/>
        <v>0</v>
      </c>
      <c r="V297" s="44">
        <v>-0.31</v>
      </c>
      <c r="W297" s="45" t="b">
        <f t="shared" si="33"/>
        <v>0</v>
      </c>
      <c r="Z297" s="9">
        <v>0.77999999999999992</v>
      </c>
      <c r="AA297" s="45" t="b">
        <f t="shared" si="34"/>
        <v>0</v>
      </c>
    </row>
    <row r="298" spans="1:27" ht="15.75" x14ac:dyDescent="0.25">
      <c r="A298" s="43">
        <v>44273</v>
      </c>
      <c r="B298" s="44">
        <v>0</v>
      </c>
      <c r="C298" s="45" t="b">
        <f t="shared" si="28"/>
        <v>0</v>
      </c>
      <c r="F298" s="46">
        <v>-1.1560693641618456</v>
      </c>
      <c r="G298" s="45" t="b">
        <f t="shared" si="29"/>
        <v>0</v>
      </c>
      <c r="J298" s="46">
        <v>7.2992700729927007</v>
      </c>
      <c r="K298" s="45" t="b">
        <f t="shared" si="30"/>
        <v>1</v>
      </c>
      <c r="N298" s="44">
        <v>0.13</v>
      </c>
      <c r="O298" s="45" t="b">
        <f t="shared" si="31"/>
        <v>0</v>
      </c>
      <c r="R298" s="44">
        <v>-0.18</v>
      </c>
      <c r="S298" s="45" t="b">
        <f t="shared" si="32"/>
        <v>0</v>
      </c>
      <c r="V298" s="44">
        <v>-7.12</v>
      </c>
      <c r="W298" s="45" t="b">
        <f t="shared" si="33"/>
        <v>1</v>
      </c>
      <c r="Z298" s="9">
        <v>-0.45999999999999996</v>
      </c>
      <c r="AA298" s="45" t="b">
        <f t="shared" si="34"/>
        <v>0</v>
      </c>
    </row>
    <row r="299" spans="1:27" ht="15.75" x14ac:dyDescent="0.25">
      <c r="A299" s="43">
        <v>44274</v>
      </c>
      <c r="B299" s="44">
        <v>0</v>
      </c>
      <c r="C299" s="45" t="b">
        <f t="shared" si="28"/>
        <v>0</v>
      </c>
      <c r="F299" s="46">
        <v>-1.1695906432748704</v>
      </c>
      <c r="G299" s="45" t="b">
        <f t="shared" si="29"/>
        <v>0</v>
      </c>
      <c r="J299" s="46">
        <v>-1.3605442176870701</v>
      </c>
      <c r="K299" s="45" t="b">
        <f t="shared" si="30"/>
        <v>0</v>
      </c>
      <c r="N299" s="44">
        <v>-0.31</v>
      </c>
      <c r="O299" s="45" t="b">
        <f t="shared" si="31"/>
        <v>0</v>
      </c>
      <c r="R299" s="44">
        <v>-0.51</v>
      </c>
      <c r="S299" s="45" t="b">
        <f t="shared" si="32"/>
        <v>0</v>
      </c>
      <c r="V299" s="44">
        <v>2.37</v>
      </c>
      <c r="W299" s="45" t="b">
        <f t="shared" si="33"/>
        <v>0</v>
      </c>
      <c r="Z299" s="9">
        <v>0.48</v>
      </c>
      <c r="AA299" s="45" t="b">
        <f t="shared" si="34"/>
        <v>0</v>
      </c>
    </row>
    <row r="300" spans="1:27" ht="15.75" x14ac:dyDescent="0.25">
      <c r="A300" s="43">
        <v>44277</v>
      </c>
      <c r="B300" s="44">
        <v>0</v>
      </c>
      <c r="C300" s="45" t="b">
        <f t="shared" si="28"/>
        <v>0</v>
      </c>
      <c r="F300" s="46">
        <v>0</v>
      </c>
      <c r="G300" s="45" t="b">
        <f t="shared" si="29"/>
        <v>0</v>
      </c>
      <c r="J300" s="46">
        <v>-0.68965517241379071</v>
      </c>
      <c r="K300" s="45" t="b">
        <f t="shared" si="30"/>
        <v>0</v>
      </c>
      <c r="N300" s="44">
        <v>0.15</v>
      </c>
      <c r="O300" s="45" t="b">
        <f t="shared" si="31"/>
        <v>0</v>
      </c>
      <c r="R300" s="44">
        <v>0.22</v>
      </c>
      <c r="S300" s="45" t="b">
        <f t="shared" si="32"/>
        <v>0</v>
      </c>
      <c r="V300" s="44">
        <v>0.21</v>
      </c>
      <c r="W300" s="45" t="b">
        <f t="shared" si="33"/>
        <v>0</v>
      </c>
      <c r="Z300" s="9">
        <v>-0.35000000000000003</v>
      </c>
      <c r="AA300" s="45" t="b">
        <f t="shared" si="34"/>
        <v>0</v>
      </c>
    </row>
    <row r="301" spans="1:27" ht="15.75" x14ac:dyDescent="0.25">
      <c r="A301" s="43">
        <v>44278</v>
      </c>
      <c r="B301" s="44">
        <v>-0.61728395061728392</v>
      </c>
      <c r="C301" s="45" t="b">
        <f t="shared" si="28"/>
        <v>0</v>
      </c>
      <c r="F301" s="46">
        <v>-1.1834319526627177</v>
      </c>
      <c r="G301" s="45" t="b">
        <f t="shared" si="29"/>
        <v>0</v>
      </c>
      <c r="J301" s="46">
        <v>1.388888888888884</v>
      </c>
      <c r="K301" s="45" t="b">
        <f t="shared" si="30"/>
        <v>0</v>
      </c>
      <c r="N301" s="44">
        <v>-0.13</v>
      </c>
      <c r="O301" s="45" t="b">
        <f t="shared" si="31"/>
        <v>0</v>
      </c>
      <c r="R301" s="44">
        <v>-0.57999999999999996</v>
      </c>
      <c r="S301" s="45" t="b">
        <f t="shared" si="32"/>
        <v>0</v>
      </c>
      <c r="V301" s="44">
        <v>-6.16</v>
      </c>
      <c r="W301" s="45" t="b">
        <f t="shared" si="33"/>
        <v>1</v>
      </c>
      <c r="Z301" s="9">
        <v>-0.67999999999999994</v>
      </c>
      <c r="AA301" s="45" t="b">
        <f t="shared" si="34"/>
        <v>0</v>
      </c>
    </row>
    <row r="302" spans="1:27" ht="15.75" x14ac:dyDescent="0.25">
      <c r="A302" s="43">
        <v>44279</v>
      </c>
      <c r="B302" s="44">
        <v>0</v>
      </c>
      <c r="C302" s="45" t="b">
        <f t="shared" si="28"/>
        <v>0</v>
      </c>
      <c r="F302" s="46">
        <v>-1.1976047904191576</v>
      </c>
      <c r="G302" s="45" t="b">
        <f t="shared" si="29"/>
        <v>0</v>
      </c>
      <c r="J302" s="46">
        <v>0</v>
      </c>
      <c r="K302" s="45" t="b">
        <f t="shared" si="30"/>
        <v>0</v>
      </c>
      <c r="N302" s="44">
        <v>0.42</v>
      </c>
      <c r="O302" s="45" t="b">
        <f t="shared" si="31"/>
        <v>0</v>
      </c>
      <c r="R302" s="44">
        <v>0.33</v>
      </c>
      <c r="S302" s="45" t="b">
        <f t="shared" si="32"/>
        <v>0</v>
      </c>
      <c r="V302" s="44">
        <v>5.92</v>
      </c>
      <c r="W302" s="45" t="b">
        <f t="shared" si="33"/>
        <v>0</v>
      </c>
      <c r="Z302" s="9">
        <v>0.42</v>
      </c>
      <c r="AA302" s="45" t="b">
        <f t="shared" si="34"/>
        <v>0</v>
      </c>
    </row>
    <row r="303" spans="1:27" ht="15.75" x14ac:dyDescent="0.25">
      <c r="A303" s="43">
        <v>44280</v>
      </c>
      <c r="B303" s="44">
        <v>0</v>
      </c>
      <c r="C303" s="45" t="b">
        <f t="shared" si="28"/>
        <v>0</v>
      </c>
      <c r="F303" s="46">
        <v>0</v>
      </c>
      <c r="G303" s="45" t="b">
        <f t="shared" si="29"/>
        <v>0</v>
      </c>
      <c r="J303" s="46">
        <v>-2.0547945205479379</v>
      </c>
      <c r="K303" s="45" t="b">
        <f t="shared" si="30"/>
        <v>0</v>
      </c>
      <c r="N303" s="44">
        <v>0.01</v>
      </c>
      <c r="O303" s="45" t="b">
        <f t="shared" si="31"/>
        <v>0</v>
      </c>
      <c r="R303" s="44">
        <v>0.36</v>
      </c>
      <c r="S303" s="45" t="b">
        <f t="shared" si="32"/>
        <v>0</v>
      </c>
      <c r="V303" s="44">
        <v>-4.2799999999999994</v>
      </c>
      <c r="W303" s="45" t="b">
        <f t="shared" si="33"/>
        <v>0</v>
      </c>
      <c r="Z303" s="9">
        <v>-0.42</v>
      </c>
      <c r="AA303" s="45" t="b">
        <f t="shared" si="34"/>
        <v>0</v>
      </c>
    </row>
    <row r="304" spans="1:27" ht="15.75" x14ac:dyDescent="0.25">
      <c r="A304" s="43">
        <v>44281</v>
      </c>
      <c r="B304" s="44">
        <v>0</v>
      </c>
      <c r="C304" s="45" t="b">
        <f t="shared" si="28"/>
        <v>0</v>
      </c>
      <c r="F304" s="46">
        <v>3.0303030303030303</v>
      </c>
      <c r="G304" s="45" t="b">
        <f t="shared" si="29"/>
        <v>0</v>
      </c>
      <c r="J304" s="46">
        <v>0</v>
      </c>
      <c r="K304" s="45" t="b">
        <f t="shared" si="30"/>
        <v>0</v>
      </c>
      <c r="N304" s="44">
        <v>0.24</v>
      </c>
      <c r="O304" s="45" t="b">
        <f t="shared" si="31"/>
        <v>0</v>
      </c>
      <c r="R304" s="44">
        <v>0.25</v>
      </c>
      <c r="S304" s="45" t="b">
        <f t="shared" si="32"/>
        <v>0</v>
      </c>
      <c r="V304" s="44">
        <v>4.12</v>
      </c>
      <c r="W304" s="45" t="b">
        <f t="shared" si="33"/>
        <v>0</v>
      </c>
      <c r="Z304" s="9">
        <v>0.3</v>
      </c>
      <c r="AA304" s="45" t="b">
        <f t="shared" si="34"/>
        <v>0</v>
      </c>
    </row>
    <row r="305" spans="1:27" ht="15.75" x14ac:dyDescent="0.25">
      <c r="A305" s="43">
        <v>44284</v>
      </c>
      <c r="B305" s="44">
        <v>1.2422360248447204</v>
      </c>
      <c r="C305" s="45" t="b">
        <f t="shared" si="28"/>
        <v>0</v>
      </c>
      <c r="F305" s="46">
        <v>0.58823529411765541</v>
      </c>
      <c r="G305" s="45" t="b">
        <f t="shared" si="29"/>
        <v>0</v>
      </c>
      <c r="J305" s="46">
        <v>0</v>
      </c>
      <c r="K305" s="45" t="b">
        <f t="shared" si="30"/>
        <v>0</v>
      </c>
      <c r="N305" s="44">
        <v>0.56999999999999995</v>
      </c>
      <c r="O305" s="45" t="b">
        <f t="shared" si="31"/>
        <v>0</v>
      </c>
      <c r="R305" s="44">
        <v>0.56000000000000005</v>
      </c>
      <c r="S305" s="45" t="b">
        <f t="shared" si="32"/>
        <v>0</v>
      </c>
      <c r="V305" s="44">
        <v>0.97</v>
      </c>
      <c r="W305" s="45" t="b">
        <f t="shared" si="33"/>
        <v>0</v>
      </c>
      <c r="Z305" s="9">
        <v>-1.1499999999999999</v>
      </c>
      <c r="AA305" s="45" t="b">
        <f t="shared" si="34"/>
        <v>0</v>
      </c>
    </row>
    <row r="306" spans="1:27" ht="15.75" x14ac:dyDescent="0.25">
      <c r="A306" s="43">
        <v>44285</v>
      </c>
      <c r="B306" s="44">
        <v>0</v>
      </c>
      <c r="C306" s="45" t="b">
        <f t="shared" si="28"/>
        <v>0</v>
      </c>
      <c r="F306" s="46">
        <v>-2.9239766081871341</v>
      </c>
      <c r="G306" s="45" t="b">
        <f t="shared" si="29"/>
        <v>0</v>
      </c>
      <c r="J306" s="46">
        <v>-0.69930069930070915</v>
      </c>
      <c r="K306" s="45" t="b">
        <f t="shared" si="30"/>
        <v>0</v>
      </c>
      <c r="N306" s="44">
        <v>0.36</v>
      </c>
      <c r="O306" s="45" t="b">
        <f t="shared" si="31"/>
        <v>0</v>
      </c>
      <c r="R306" s="44">
        <v>-0.6</v>
      </c>
      <c r="S306" s="45" t="b">
        <f t="shared" si="32"/>
        <v>0</v>
      </c>
      <c r="V306" s="44">
        <v>-1.6400000000000001</v>
      </c>
      <c r="W306" s="45" t="b">
        <f t="shared" si="33"/>
        <v>0</v>
      </c>
      <c r="Z306" s="9">
        <v>-1.59</v>
      </c>
      <c r="AA306" s="45" t="b">
        <f t="shared" si="34"/>
        <v>0</v>
      </c>
    </row>
    <row r="307" spans="1:27" ht="15.75" x14ac:dyDescent="0.25">
      <c r="A307" s="43">
        <v>44286</v>
      </c>
      <c r="B307" s="44">
        <v>0.61349693251533743</v>
      </c>
      <c r="C307" s="45" t="b">
        <f t="shared" si="28"/>
        <v>0</v>
      </c>
      <c r="F307" s="46">
        <v>0.60240963855420393</v>
      </c>
      <c r="G307" s="45" t="b">
        <f t="shared" si="29"/>
        <v>0</v>
      </c>
      <c r="J307" s="46">
        <v>-0.70422535211267356</v>
      </c>
      <c r="K307" s="45" t="b">
        <f t="shared" si="30"/>
        <v>0</v>
      </c>
      <c r="N307" s="44">
        <v>-0.15</v>
      </c>
      <c r="O307" s="45" t="b">
        <f t="shared" si="31"/>
        <v>0</v>
      </c>
      <c r="R307" s="44">
        <v>0.6</v>
      </c>
      <c r="S307" s="45" t="b">
        <f t="shared" si="32"/>
        <v>0</v>
      </c>
      <c r="V307" s="44">
        <v>-2.2999999999999998</v>
      </c>
      <c r="W307" s="45" t="b">
        <f t="shared" si="33"/>
        <v>0</v>
      </c>
      <c r="Z307" s="9">
        <v>1.32</v>
      </c>
      <c r="AA307" s="45" t="b">
        <f t="shared" si="34"/>
        <v>0</v>
      </c>
    </row>
    <row r="308" spans="1:27" ht="15.75" x14ac:dyDescent="0.25">
      <c r="A308" s="43">
        <v>44287</v>
      </c>
      <c r="B308" s="44">
        <v>-0.6097560975609756</v>
      </c>
      <c r="C308" s="45" t="b">
        <f t="shared" si="28"/>
        <v>0</v>
      </c>
      <c r="F308" s="46">
        <v>1.1976047904191576</v>
      </c>
      <c r="G308" s="45" t="b">
        <f t="shared" si="29"/>
        <v>0</v>
      </c>
      <c r="J308" s="46">
        <v>0</v>
      </c>
      <c r="K308" s="45" t="b">
        <f t="shared" si="30"/>
        <v>0</v>
      </c>
      <c r="N308" s="44">
        <v>0.5</v>
      </c>
      <c r="O308" s="45" t="b">
        <f t="shared" si="31"/>
        <v>0</v>
      </c>
      <c r="R308" s="44">
        <v>0.12</v>
      </c>
      <c r="S308" s="45" t="b">
        <f t="shared" si="32"/>
        <v>0</v>
      </c>
      <c r="V308" s="44">
        <v>3.8699999999999997</v>
      </c>
      <c r="W308" s="45" t="b">
        <f t="shared" si="33"/>
        <v>0</v>
      </c>
      <c r="Z308" s="9">
        <v>1.3599999999999999</v>
      </c>
      <c r="AA308" s="45" t="b">
        <f t="shared" si="34"/>
        <v>0</v>
      </c>
    </row>
    <row r="309" spans="1:27" ht="15.75" x14ac:dyDescent="0.25">
      <c r="A309" s="43">
        <v>44288</v>
      </c>
      <c r="B309" s="44">
        <v>-0.61349693251533743</v>
      </c>
      <c r="C309" s="45" t="b">
        <f t="shared" si="28"/>
        <v>0</v>
      </c>
      <c r="F309" s="46">
        <v>-0.59171597633134843</v>
      </c>
      <c r="G309" s="45" t="b">
        <f t="shared" si="29"/>
        <v>0</v>
      </c>
      <c r="J309" s="46">
        <v>0.70921985815602584</v>
      </c>
      <c r="K309" s="45" t="b">
        <f t="shared" si="30"/>
        <v>0</v>
      </c>
      <c r="N309" s="44">
        <v>7.0000000000000007E-2</v>
      </c>
      <c r="O309" s="45" t="b">
        <f t="shared" si="31"/>
        <v>0</v>
      </c>
      <c r="R309" s="44">
        <v>-0.28999999999999998</v>
      </c>
      <c r="S309" s="45" t="b">
        <f t="shared" si="32"/>
        <v>0</v>
      </c>
      <c r="V309" s="44">
        <v>-4.5600000000000005</v>
      </c>
      <c r="W309" s="45" t="b">
        <f t="shared" si="33"/>
        <v>0</v>
      </c>
      <c r="Z309" s="9">
        <v>-0.08</v>
      </c>
      <c r="AA309" s="45" t="b">
        <f t="shared" si="34"/>
        <v>0</v>
      </c>
    </row>
    <row r="310" spans="1:27" ht="15.75" x14ac:dyDescent="0.25">
      <c r="A310" s="43">
        <v>44291</v>
      </c>
      <c r="B310" s="44">
        <v>-1.2345679012345678</v>
      </c>
      <c r="C310" s="45" t="b">
        <f t="shared" si="28"/>
        <v>0</v>
      </c>
      <c r="F310" s="46">
        <v>-2.3809523809523934</v>
      </c>
      <c r="G310" s="45" t="b">
        <f t="shared" si="29"/>
        <v>0</v>
      </c>
      <c r="J310" s="46">
        <v>0.70422535211268611</v>
      </c>
      <c r="K310" s="45" t="b">
        <f t="shared" si="30"/>
        <v>0</v>
      </c>
      <c r="N310" s="44">
        <v>-1.04</v>
      </c>
      <c r="O310" s="45" t="b">
        <f t="shared" si="31"/>
        <v>0</v>
      </c>
      <c r="R310" s="44">
        <v>-1.34</v>
      </c>
      <c r="S310" s="45" t="b">
        <f t="shared" si="32"/>
        <v>0</v>
      </c>
      <c r="V310" s="44">
        <v>-4.5600000000000005</v>
      </c>
      <c r="W310" s="45" t="b">
        <f t="shared" si="33"/>
        <v>0</v>
      </c>
      <c r="Z310" s="9">
        <v>-0.02</v>
      </c>
      <c r="AA310" s="45" t="b">
        <f t="shared" si="34"/>
        <v>0</v>
      </c>
    </row>
    <row r="311" spans="1:27" ht="15.75" x14ac:dyDescent="0.25">
      <c r="A311" s="43">
        <v>44293</v>
      </c>
      <c r="B311" s="44">
        <v>-1.25</v>
      </c>
      <c r="C311" s="45" t="b">
        <f t="shared" si="28"/>
        <v>0</v>
      </c>
      <c r="F311" s="46">
        <v>0</v>
      </c>
      <c r="G311" s="45" t="b">
        <f t="shared" si="29"/>
        <v>0</v>
      </c>
      <c r="J311" s="46">
        <v>-3.4965034965034962</v>
      </c>
      <c r="K311" s="45" t="b">
        <f t="shared" si="30"/>
        <v>0</v>
      </c>
      <c r="N311" s="44">
        <v>-1.46</v>
      </c>
      <c r="O311" s="45" t="b">
        <f t="shared" si="31"/>
        <v>0</v>
      </c>
      <c r="R311" s="44">
        <v>-1.25</v>
      </c>
      <c r="S311" s="45" t="b">
        <f t="shared" si="32"/>
        <v>0</v>
      </c>
      <c r="V311" s="44">
        <v>0.74</v>
      </c>
      <c r="W311" s="45" t="b">
        <f t="shared" si="33"/>
        <v>0</v>
      </c>
      <c r="Z311" s="9">
        <v>-0.36</v>
      </c>
      <c r="AA311" s="45" t="b">
        <f t="shared" si="34"/>
        <v>0</v>
      </c>
    </row>
    <row r="312" spans="1:27" ht="15.75" x14ac:dyDescent="0.25">
      <c r="A312" s="43">
        <v>44294</v>
      </c>
      <c r="B312" s="44">
        <v>-1.2658227848101267</v>
      </c>
      <c r="C312" s="45" t="b">
        <f t="shared" si="28"/>
        <v>0</v>
      </c>
      <c r="F312" s="46">
        <v>0.60975609756098437</v>
      </c>
      <c r="G312" s="45" t="b">
        <f t="shared" si="29"/>
        <v>0</v>
      </c>
      <c r="J312" s="46">
        <v>1.4492753623188352</v>
      </c>
      <c r="K312" s="45" t="b">
        <f t="shared" si="30"/>
        <v>0</v>
      </c>
      <c r="N312" s="44">
        <v>0.15</v>
      </c>
      <c r="O312" s="45" t="b">
        <f t="shared" si="31"/>
        <v>0</v>
      </c>
      <c r="R312" s="44">
        <v>-0.42</v>
      </c>
      <c r="S312" s="45" t="b">
        <f t="shared" si="32"/>
        <v>0</v>
      </c>
      <c r="V312" s="44">
        <v>-0.27999999999999997</v>
      </c>
      <c r="W312" s="45" t="b">
        <f t="shared" si="33"/>
        <v>0</v>
      </c>
      <c r="Z312" s="9">
        <v>1.0699999999999998</v>
      </c>
      <c r="AA312" s="45" t="b">
        <f t="shared" si="34"/>
        <v>0</v>
      </c>
    </row>
    <row r="313" spans="1:27" ht="15.75" x14ac:dyDescent="0.25">
      <c r="A313" s="43">
        <v>44295</v>
      </c>
      <c r="B313" s="44">
        <v>0.64102564102564108</v>
      </c>
      <c r="C313" s="45" t="b">
        <f t="shared" si="28"/>
        <v>0</v>
      </c>
      <c r="F313" s="46">
        <v>0</v>
      </c>
      <c r="G313" s="45" t="b">
        <f t="shared" si="29"/>
        <v>0</v>
      </c>
      <c r="J313" s="46">
        <v>0</v>
      </c>
      <c r="K313" s="45" t="b">
        <f t="shared" si="30"/>
        <v>0</v>
      </c>
      <c r="N313" s="44">
        <v>0.48</v>
      </c>
      <c r="O313" s="45" t="b">
        <f t="shared" si="31"/>
        <v>0</v>
      </c>
      <c r="R313" s="44">
        <v>0.08</v>
      </c>
      <c r="S313" s="45" t="b">
        <f t="shared" si="32"/>
        <v>0</v>
      </c>
      <c r="V313" s="44">
        <v>-0.47000000000000003</v>
      </c>
      <c r="W313" s="45" t="b">
        <f t="shared" si="33"/>
        <v>0</v>
      </c>
      <c r="Z313" s="9">
        <v>-0.73</v>
      </c>
      <c r="AA313" s="45" t="b">
        <f t="shared" si="34"/>
        <v>0</v>
      </c>
    </row>
    <row r="314" spans="1:27" ht="15.75" x14ac:dyDescent="0.25">
      <c r="A314" s="43">
        <v>44298</v>
      </c>
      <c r="B314" s="44">
        <v>-0.63694267515923564</v>
      </c>
      <c r="C314" s="45" t="b">
        <f t="shared" si="28"/>
        <v>0</v>
      </c>
      <c r="F314" s="46">
        <v>-2.4242424242424154</v>
      </c>
      <c r="G314" s="45" t="b">
        <f t="shared" si="29"/>
        <v>0</v>
      </c>
      <c r="J314" s="46">
        <v>-3.5714285714285716</v>
      </c>
      <c r="K314" s="45" t="b">
        <f t="shared" si="30"/>
        <v>0</v>
      </c>
      <c r="N314" s="44">
        <v>-1.61</v>
      </c>
      <c r="O314" s="45" t="b">
        <f t="shared" si="31"/>
        <v>0</v>
      </c>
      <c r="R314" s="44">
        <v>-1.33</v>
      </c>
      <c r="S314" s="45" t="b">
        <f t="shared" si="32"/>
        <v>0</v>
      </c>
      <c r="V314" s="44">
        <v>0.64</v>
      </c>
      <c r="W314" s="45" t="b">
        <f t="shared" si="33"/>
        <v>0</v>
      </c>
      <c r="Z314" s="9">
        <v>-0.61</v>
      </c>
      <c r="AA314" s="45" t="b">
        <f t="shared" si="34"/>
        <v>0</v>
      </c>
    </row>
    <row r="315" spans="1:27" ht="15.75" x14ac:dyDescent="0.25">
      <c r="A315" s="43">
        <v>44302</v>
      </c>
      <c r="B315" s="44">
        <v>1.9230769230769231</v>
      </c>
      <c r="C315" s="45" t="b">
        <f t="shared" si="28"/>
        <v>0</v>
      </c>
      <c r="F315" s="46">
        <v>4.3478260869565171</v>
      </c>
      <c r="G315" s="45" t="b">
        <f t="shared" si="29"/>
        <v>0</v>
      </c>
      <c r="J315" s="46">
        <v>2.2222222222222276</v>
      </c>
      <c r="K315" s="45" t="b">
        <f t="shared" si="30"/>
        <v>0</v>
      </c>
      <c r="N315" s="44">
        <v>0.51</v>
      </c>
      <c r="O315" s="45" t="b">
        <f t="shared" si="31"/>
        <v>0</v>
      </c>
      <c r="R315" s="44">
        <v>1.2</v>
      </c>
      <c r="S315" s="45" t="b">
        <f t="shared" si="32"/>
        <v>0</v>
      </c>
      <c r="V315" s="44">
        <v>-0.52</v>
      </c>
      <c r="W315" s="45" t="b">
        <f t="shared" si="33"/>
        <v>0</v>
      </c>
      <c r="Z315" s="9">
        <v>0.74</v>
      </c>
      <c r="AA315" s="45" t="b">
        <f t="shared" si="34"/>
        <v>0</v>
      </c>
    </row>
    <row r="316" spans="1:27" ht="15.75" x14ac:dyDescent="0.25">
      <c r="A316" s="43">
        <v>44305</v>
      </c>
      <c r="B316" s="44">
        <v>0</v>
      </c>
      <c r="C316" s="45" t="b">
        <f t="shared" si="28"/>
        <v>0</v>
      </c>
      <c r="F316" s="46">
        <v>0.59523809523808258</v>
      </c>
      <c r="G316" s="45" t="b">
        <f t="shared" si="29"/>
        <v>0</v>
      </c>
      <c r="J316" s="46">
        <v>3.6231884057971011</v>
      </c>
      <c r="K316" s="45" t="b">
        <f t="shared" si="30"/>
        <v>0</v>
      </c>
      <c r="N316" s="44">
        <v>1.68</v>
      </c>
      <c r="O316" s="45" t="b">
        <f t="shared" si="31"/>
        <v>0</v>
      </c>
      <c r="R316" s="44">
        <v>0.47</v>
      </c>
      <c r="S316" s="45" t="b">
        <f t="shared" si="32"/>
        <v>0</v>
      </c>
      <c r="V316" s="44">
        <v>0.4</v>
      </c>
      <c r="W316" s="45" t="b">
        <f t="shared" si="33"/>
        <v>0</v>
      </c>
      <c r="Z316" s="9">
        <v>-0.38999999999999996</v>
      </c>
      <c r="AA316" s="45" t="b">
        <f t="shared" si="34"/>
        <v>0</v>
      </c>
    </row>
    <row r="317" spans="1:27" ht="15.75" x14ac:dyDescent="0.25">
      <c r="A317" s="43">
        <v>44306</v>
      </c>
      <c r="B317" s="44">
        <v>0</v>
      </c>
      <c r="C317" s="45" t="b">
        <f t="shared" si="28"/>
        <v>0</v>
      </c>
      <c r="F317" s="46">
        <v>-1.1834319526627177</v>
      </c>
      <c r="G317" s="45" t="b">
        <f t="shared" si="29"/>
        <v>0</v>
      </c>
      <c r="J317" s="46">
        <v>0</v>
      </c>
      <c r="K317" s="45" t="b">
        <f t="shared" si="30"/>
        <v>0</v>
      </c>
      <c r="N317" s="44">
        <v>0.33</v>
      </c>
      <c r="O317" s="45" t="b">
        <f t="shared" si="31"/>
        <v>0</v>
      </c>
      <c r="R317" s="44">
        <v>0.55000000000000004</v>
      </c>
      <c r="S317" s="45" t="b">
        <f t="shared" si="32"/>
        <v>0</v>
      </c>
      <c r="V317" s="44">
        <v>-1.48</v>
      </c>
      <c r="W317" s="45" t="b">
        <f t="shared" si="33"/>
        <v>0</v>
      </c>
      <c r="Z317" s="9">
        <v>0.44999999999999996</v>
      </c>
      <c r="AA317" s="45" t="b">
        <f t="shared" si="34"/>
        <v>0</v>
      </c>
    </row>
    <row r="318" spans="1:27" ht="15.75" x14ac:dyDescent="0.25">
      <c r="A318" s="43">
        <v>44307</v>
      </c>
      <c r="B318" s="44">
        <v>-1.2578616352201257</v>
      </c>
      <c r="C318" s="45" t="b">
        <f t="shared" si="28"/>
        <v>0</v>
      </c>
      <c r="F318" s="46">
        <v>-0.59880239520956813</v>
      </c>
      <c r="G318" s="45" t="b">
        <f t="shared" si="29"/>
        <v>0</v>
      </c>
      <c r="J318" s="46">
        <v>-0.69930069930070915</v>
      </c>
      <c r="K318" s="45" t="b">
        <f t="shared" si="30"/>
        <v>0</v>
      </c>
      <c r="N318" s="44">
        <v>0</v>
      </c>
      <c r="O318" s="45" t="b">
        <f t="shared" si="31"/>
        <v>0</v>
      </c>
      <c r="R318" s="44">
        <v>-0.32</v>
      </c>
      <c r="S318" s="45" t="b">
        <f t="shared" si="32"/>
        <v>0</v>
      </c>
      <c r="V318" s="44">
        <v>-1.7500000000000002</v>
      </c>
      <c r="W318" s="45" t="b">
        <f t="shared" si="33"/>
        <v>0</v>
      </c>
      <c r="Z318" s="9">
        <v>0.91</v>
      </c>
      <c r="AA318" s="45" t="b">
        <f t="shared" si="34"/>
        <v>0</v>
      </c>
    </row>
    <row r="319" spans="1:27" ht="15.75" x14ac:dyDescent="0.25">
      <c r="A319" s="43">
        <v>44308</v>
      </c>
      <c r="B319" s="44">
        <v>-0.63694267515923564</v>
      </c>
      <c r="C319" s="45" t="b">
        <f t="shared" si="28"/>
        <v>0</v>
      </c>
      <c r="F319" s="46">
        <v>-1.2048192771084507</v>
      </c>
      <c r="G319" s="45" t="b">
        <f t="shared" si="29"/>
        <v>0</v>
      </c>
      <c r="J319" s="46">
        <v>-2.1126760563380209</v>
      </c>
      <c r="K319" s="45" t="b">
        <f t="shared" si="30"/>
        <v>0</v>
      </c>
      <c r="N319" s="44">
        <v>-0.75</v>
      </c>
      <c r="O319" s="45" t="b">
        <f t="shared" si="31"/>
        <v>0</v>
      </c>
      <c r="R319" s="44">
        <v>-0.9</v>
      </c>
      <c r="S319" s="45" t="b">
        <f t="shared" si="32"/>
        <v>0</v>
      </c>
      <c r="V319" s="44">
        <v>0.13</v>
      </c>
      <c r="W319" s="45" t="b">
        <f t="shared" si="33"/>
        <v>0</v>
      </c>
      <c r="Z319" s="9">
        <v>-0.53</v>
      </c>
      <c r="AA319" s="45" t="b">
        <f t="shared" si="34"/>
        <v>0</v>
      </c>
    </row>
    <row r="320" spans="1:27" ht="15.75" x14ac:dyDescent="0.25">
      <c r="A320" s="43">
        <v>44309</v>
      </c>
      <c r="B320" s="44">
        <v>-0.64102564102564108</v>
      </c>
      <c r="C320" s="45" t="b">
        <f t="shared" si="28"/>
        <v>0</v>
      </c>
      <c r="F320" s="46">
        <v>-1.219512195121947</v>
      </c>
      <c r="G320" s="45" t="b">
        <f t="shared" si="29"/>
        <v>0</v>
      </c>
      <c r="J320" s="46">
        <v>-2.8776978417266212</v>
      </c>
      <c r="K320" s="45" t="b">
        <f t="shared" si="30"/>
        <v>0</v>
      </c>
      <c r="N320" s="44">
        <v>-0.93</v>
      </c>
      <c r="O320" s="45" t="b">
        <f t="shared" si="31"/>
        <v>0</v>
      </c>
      <c r="R320" s="44">
        <v>-0.75</v>
      </c>
      <c r="S320" s="45" t="b">
        <f t="shared" si="32"/>
        <v>0</v>
      </c>
      <c r="V320" s="44">
        <v>1.1599999999999999</v>
      </c>
      <c r="W320" s="45" t="b">
        <f t="shared" si="33"/>
        <v>0</v>
      </c>
      <c r="Z320" s="9">
        <v>-0.38</v>
      </c>
      <c r="AA320" s="45" t="b">
        <f t="shared" si="34"/>
        <v>0</v>
      </c>
    </row>
    <row r="321" spans="1:27" ht="15.75" x14ac:dyDescent="0.25">
      <c r="A321" s="43">
        <v>44312</v>
      </c>
      <c r="B321" s="44">
        <v>0</v>
      </c>
      <c r="C321" s="45" t="b">
        <f t="shared" si="28"/>
        <v>0</v>
      </c>
      <c r="F321" s="46">
        <v>0.6172839506172928</v>
      </c>
      <c r="G321" s="45" t="b">
        <f t="shared" si="29"/>
        <v>0</v>
      </c>
      <c r="J321" s="46">
        <v>-2.2222222222222276</v>
      </c>
      <c r="K321" s="45" t="b">
        <f t="shared" si="30"/>
        <v>0</v>
      </c>
      <c r="N321" s="44">
        <v>0.38</v>
      </c>
      <c r="O321" s="45" t="b">
        <f t="shared" si="31"/>
        <v>0</v>
      </c>
      <c r="R321" s="44">
        <v>-0.19</v>
      </c>
      <c r="S321" s="45" t="b">
        <f t="shared" si="32"/>
        <v>0</v>
      </c>
      <c r="V321" s="44">
        <v>-0.37</v>
      </c>
      <c r="W321" s="45" t="b">
        <f t="shared" si="33"/>
        <v>0</v>
      </c>
      <c r="Z321" s="9">
        <v>0.16999999999999998</v>
      </c>
      <c r="AA321" s="45" t="b">
        <f t="shared" si="34"/>
        <v>0</v>
      </c>
    </row>
    <row r="322" spans="1:27" ht="15.75" x14ac:dyDescent="0.25">
      <c r="A322" s="43">
        <v>44313</v>
      </c>
      <c r="B322" s="44">
        <v>0.64516129032258063</v>
      </c>
      <c r="C322" s="45" t="b">
        <f t="shared" si="28"/>
        <v>0</v>
      </c>
      <c r="F322" s="46">
        <v>0.61349693251532433</v>
      </c>
      <c r="G322" s="45" t="b">
        <f t="shared" si="29"/>
        <v>0</v>
      </c>
      <c r="J322" s="46">
        <v>0</v>
      </c>
      <c r="K322" s="45" t="b">
        <f t="shared" si="30"/>
        <v>0</v>
      </c>
      <c r="N322" s="44">
        <v>-0.02</v>
      </c>
      <c r="O322" s="45" t="b">
        <f t="shared" si="31"/>
        <v>0</v>
      </c>
      <c r="R322" s="44">
        <v>0.48</v>
      </c>
      <c r="S322" s="45" t="b">
        <f t="shared" si="32"/>
        <v>0</v>
      </c>
      <c r="V322" s="44">
        <v>1.66</v>
      </c>
      <c r="W322" s="45" t="b">
        <f t="shared" si="33"/>
        <v>0</v>
      </c>
      <c r="Z322" s="9">
        <v>-0.2</v>
      </c>
      <c r="AA322" s="45" t="b">
        <f t="shared" si="34"/>
        <v>0</v>
      </c>
    </row>
    <row r="323" spans="1:27" ht="15.75" x14ac:dyDescent="0.25">
      <c r="A323" s="43">
        <v>44314</v>
      </c>
      <c r="B323" s="44">
        <v>0.64102564102564108</v>
      </c>
      <c r="C323" s="45" t="b">
        <f t="shared" si="28"/>
        <v>0</v>
      </c>
      <c r="F323" s="46">
        <v>3.0487804878048781</v>
      </c>
      <c r="G323" s="45" t="b">
        <f t="shared" si="29"/>
        <v>0</v>
      </c>
      <c r="J323" s="46">
        <v>0.75757575757576834</v>
      </c>
      <c r="K323" s="45" t="b">
        <f t="shared" si="30"/>
        <v>0</v>
      </c>
      <c r="N323" s="44">
        <v>1.1299999999999999</v>
      </c>
      <c r="O323" s="45" t="b">
        <f t="shared" si="31"/>
        <v>0</v>
      </c>
      <c r="R323" s="44">
        <v>1.31</v>
      </c>
      <c r="S323" s="45" t="b">
        <f t="shared" si="32"/>
        <v>0</v>
      </c>
      <c r="V323" s="44">
        <v>1.46</v>
      </c>
      <c r="W323" s="45" t="b">
        <f t="shared" si="33"/>
        <v>0</v>
      </c>
      <c r="Z323" s="9">
        <v>0.26</v>
      </c>
      <c r="AA323" s="45" t="b">
        <f t="shared" si="34"/>
        <v>0</v>
      </c>
    </row>
    <row r="324" spans="1:27" ht="15.75" x14ac:dyDescent="0.25">
      <c r="A324" s="43">
        <v>44315</v>
      </c>
      <c r="B324" s="44">
        <v>3.1847133757961785</v>
      </c>
      <c r="C324" s="45" t="b">
        <f t="shared" si="28"/>
        <v>0</v>
      </c>
      <c r="F324" s="46">
        <v>0.59171597633136941</v>
      </c>
      <c r="G324" s="45" t="b">
        <f t="shared" si="29"/>
        <v>0</v>
      </c>
      <c r="J324" s="46">
        <v>1.5037593984962352</v>
      </c>
      <c r="K324" s="45" t="b">
        <f t="shared" si="30"/>
        <v>0</v>
      </c>
      <c r="N324" s="44">
        <v>0.87</v>
      </c>
      <c r="O324" s="45" t="b">
        <f t="shared" si="31"/>
        <v>0</v>
      </c>
      <c r="R324" s="44">
        <v>1.68</v>
      </c>
      <c r="S324" s="45" t="b">
        <f t="shared" si="32"/>
        <v>0</v>
      </c>
      <c r="V324" s="44">
        <v>1.7999999999999998</v>
      </c>
      <c r="W324" s="45" t="b">
        <f t="shared" si="33"/>
        <v>0</v>
      </c>
      <c r="Z324" s="9">
        <v>-0.57000000000000006</v>
      </c>
      <c r="AA324" s="45" t="b">
        <f t="shared" si="34"/>
        <v>0</v>
      </c>
    </row>
    <row r="325" spans="1:27" ht="15.75" x14ac:dyDescent="0.25">
      <c r="A325" s="43">
        <v>44316</v>
      </c>
      <c r="B325" s="44">
        <v>-1.2345679012345678</v>
      </c>
      <c r="C325" s="45" t="b">
        <f t="shared" si="28"/>
        <v>0</v>
      </c>
      <c r="F325" s="46">
        <v>0.58823529411765541</v>
      </c>
      <c r="G325" s="45" t="b">
        <f t="shared" si="29"/>
        <v>0</v>
      </c>
      <c r="J325" s="46">
        <v>0</v>
      </c>
      <c r="K325" s="45" t="b">
        <f t="shared" si="30"/>
        <v>0</v>
      </c>
      <c r="N325" s="44">
        <v>-0.46</v>
      </c>
      <c r="O325" s="45" t="b">
        <f t="shared" si="31"/>
        <v>0</v>
      </c>
      <c r="R325" s="44">
        <v>-0.23</v>
      </c>
      <c r="S325" s="45" t="b">
        <f t="shared" si="32"/>
        <v>0</v>
      </c>
      <c r="V325" s="44">
        <v>-2.1999999999999997</v>
      </c>
      <c r="W325" s="45" t="b">
        <f t="shared" si="33"/>
        <v>0</v>
      </c>
      <c r="Z325" s="9">
        <v>-0.15</v>
      </c>
      <c r="AA325" s="45" t="b">
        <f t="shared" si="34"/>
        <v>0</v>
      </c>
    </row>
    <row r="326" spans="1:27" ht="15.75" x14ac:dyDescent="0.25">
      <c r="A326" s="43">
        <v>44321</v>
      </c>
      <c r="B326" s="44">
        <v>-1.25</v>
      </c>
      <c r="C326" s="45" t="b">
        <f t="shared" si="28"/>
        <v>0</v>
      </c>
      <c r="F326" s="46">
        <v>-2.3391812865497199</v>
      </c>
      <c r="G326" s="45" t="b">
        <f t="shared" si="29"/>
        <v>0</v>
      </c>
      <c r="J326" s="46">
        <v>-1.4814814814814763</v>
      </c>
      <c r="K326" s="45" t="b">
        <f t="shared" si="30"/>
        <v>0</v>
      </c>
      <c r="N326" s="44">
        <v>-2.14</v>
      </c>
      <c r="O326" s="45" t="b">
        <f t="shared" si="31"/>
        <v>0</v>
      </c>
      <c r="R326" s="44">
        <v>-1.74</v>
      </c>
      <c r="S326" s="45" t="b">
        <f t="shared" si="32"/>
        <v>0</v>
      </c>
      <c r="V326" s="44">
        <v>-0.09</v>
      </c>
      <c r="W326" s="45" t="b">
        <f t="shared" si="33"/>
        <v>0</v>
      </c>
      <c r="Z326" s="9">
        <v>0.44999999999999996</v>
      </c>
      <c r="AA326" s="45" t="b">
        <f t="shared" si="34"/>
        <v>0</v>
      </c>
    </row>
    <row r="327" spans="1:27" ht="15.75" x14ac:dyDescent="0.25">
      <c r="A327" s="43">
        <v>44322</v>
      </c>
      <c r="B327" s="44">
        <v>0.63291139240506333</v>
      </c>
      <c r="C327" s="45" t="b">
        <f t="shared" si="28"/>
        <v>0</v>
      </c>
      <c r="F327" s="46">
        <v>2.395209580838336</v>
      </c>
      <c r="G327" s="45" t="b">
        <f t="shared" si="29"/>
        <v>0</v>
      </c>
      <c r="J327" s="46">
        <v>-1.5037593984962485</v>
      </c>
      <c r="K327" s="45" t="b">
        <f t="shared" si="30"/>
        <v>0</v>
      </c>
      <c r="N327" s="44">
        <v>1.46</v>
      </c>
      <c r="O327" s="45" t="b">
        <f t="shared" si="31"/>
        <v>0</v>
      </c>
      <c r="R327" s="44">
        <v>0.88</v>
      </c>
      <c r="S327" s="45" t="b">
        <f t="shared" si="32"/>
        <v>0</v>
      </c>
      <c r="V327" s="44">
        <v>-1.4000000000000001</v>
      </c>
      <c r="W327" s="45" t="b">
        <f t="shared" si="33"/>
        <v>0</v>
      </c>
      <c r="Z327" s="9">
        <v>1.6099999999999999</v>
      </c>
      <c r="AA327" s="45" t="b">
        <f t="shared" si="34"/>
        <v>0</v>
      </c>
    </row>
    <row r="328" spans="1:27" ht="15.75" x14ac:dyDescent="0.25">
      <c r="A328" s="43">
        <v>44323</v>
      </c>
      <c r="B328" s="44">
        <v>1.8867924528301887</v>
      </c>
      <c r="C328" s="45" t="b">
        <f t="shared" si="28"/>
        <v>0</v>
      </c>
      <c r="F328" s="46">
        <v>-1.7543859649122846</v>
      </c>
      <c r="G328" s="45" t="b">
        <f t="shared" si="29"/>
        <v>0</v>
      </c>
      <c r="J328" s="46">
        <v>-0.76335877862595147</v>
      </c>
      <c r="K328" s="45" t="b">
        <f t="shared" si="30"/>
        <v>0</v>
      </c>
      <c r="N328" s="44">
        <v>0.83</v>
      </c>
      <c r="O328" s="45" t="b">
        <f t="shared" si="31"/>
        <v>0</v>
      </c>
      <c r="R328" s="44">
        <v>1.19</v>
      </c>
      <c r="S328" s="45" t="b">
        <f t="shared" si="32"/>
        <v>0</v>
      </c>
      <c r="V328" s="44">
        <v>0.28999999999999998</v>
      </c>
      <c r="W328" s="45" t="b">
        <f t="shared" si="33"/>
        <v>0</v>
      </c>
      <c r="Z328" s="9">
        <v>0.84</v>
      </c>
      <c r="AA328" s="45" t="b">
        <f t="shared" si="34"/>
        <v>0</v>
      </c>
    </row>
    <row r="329" spans="1:27" ht="15.75" x14ac:dyDescent="0.25">
      <c r="A329" s="43">
        <v>44326</v>
      </c>
      <c r="B329" s="44">
        <v>0</v>
      </c>
      <c r="C329" s="45" t="b">
        <f t="shared" ref="C329:C392" si="35">OR(B329&lt;E$7,B329&gt;E$8)</f>
        <v>0</v>
      </c>
      <c r="F329" s="46">
        <v>4.1666666666666625</v>
      </c>
      <c r="G329" s="45" t="b">
        <f t="shared" ref="G329:G392" si="36">OR(F329&lt;I$7,F329&gt;I$8)</f>
        <v>0</v>
      </c>
      <c r="J329" s="46">
        <v>-3.0769230769230798</v>
      </c>
      <c r="K329" s="45" t="b">
        <f t="shared" ref="K329:K392" si="37">OR(J329&lt;M$7,J329&gt;M$8)</f>
        <v>0</v>
      </c>
      <c r="N329" s="44">
        <v>0.2</v>
      </c>
      <c r="O329" s="45" t="b">
        <f t="shared" ref="O329:O392" si="38">OR(N329&lt;Q$7,N329&gt;Q$8)</f>
        <v>0</v>
      </c>
      <c r="R329" s="44">
        <v>0.17</v>
      </c>
      <c r="S329" s="45" t="b">
        <f t="shared" ref="S329:S392" si="39">OR(R329&lt;U$7,R329&gt;U$8)</f>
        <v>0</v>
      </c>
      <c r="V329" s="44">
        <v>0.03</v>
      </c>
      <c r="W329" s="45" t="b">
        <f t="shared" ref="W329:W392" si="40">OR(V329&lt;Y$7,V329&gt;Y$8)</f>
        <v>0</v>
      </c>
      <c r="Z329" s="9">
        <v>0.27</v>
      </c>
      <c r="AA329" s="45" t="b">
        <f t="shared" ref="AA329:AA392" si="41">OR(Z329&lt;AC$7,Z329&gt;AC$8)</f>
        <v>0</v>
      </c>
    </row>
    <row r="330" spans="1:27" ht="15.75" x14ac:dyDescent="0.25">
      <c r="A330" s="43">
        <v>44327</v>
      </c>
      <c r="B330" s="44">
        <v>-0.61728395061728392</v>
      </c>
      <c r="C330" s="45" t="b">
        <f t="shared" si="35"/>
        <v>0</v>
      </c>
      <c r="F330" s="46">
        <v>-1.7142857142857184</v>
      </c>
      <c r="G330" s="45" t="b">
        <f t="shared" si="36"/>
        <v>0</v>
      </c>
      <c r="J330" s="46">
        <v>-3.9682539682539684</v>
      </c>
      <c r="K330" s="45" t="b">
        <f t="shared" si="37"/>
        <v>0</v>
      </c>
      <c r="N330" s="44">
        <v>-0.57999999999999996</v>
      </c>
      <c r="O330" s="45" t="b">
        <f t="shared" si="38"/>
        <v>0</v>
      </c>
      <c r="R330" s="44">
        <v>-0.53</v>
      </c>
      <c r="S330" s="45" t="b">
        <f t="shared" si="39"/>
        <v>0</v>
      </c>
      <c r="V330" s="44">
        <v>0.54999999999999993</v>
      </c>
      <c r="W330" s="45" t="b">
        <f t="shared" si="40"/>
        <v>0</v>
      </c>
      <c r="Z330" s="9">
        <v>0.08</v>
      </c>
      <c r="AA330" s="45" t="b">
        <f t="shared" si="41"/>
        <v>0</v>
      </c>
    </row>
    <row r="331" spans="1:27" ht="15.75" x14ac:dyDescent="0.25">
      <c r="A331" s="43">
        <v>44328</v>
      </c>
      <c r="B331" s="44">
        <v>-1.2422360248447204</v>
      </c>
      <c r="C331" s="45" t="b">
        <f t="shared" si="35"/>
        <v>0</v>
      </c>
      <c r="F331" s="46">
        <v>0</v>
      </c>
      <c r="G331" s="45" t="b">
        <f t="shared" si="36"/>
        <v>0</v>
      </c>
      <c r="J331" s="46">
        <v>0.82644628099173267</v>
      </c>
      <c r="K331" s="45" t="b">
        <f t="shared" si="37"/>
        <v>0</v>
      </c>
      <c r="N331" s="44">
        <v>-0.45</v>
      </c>
      <c r="O331" s="45" t="b">
        <f t="shared" si="38"/>
        <v>0</v>
      </c>
      <c r="R331" s="44">
        <v>-0.96</v>
      </c>
      <c r="S331" s="45" t="b">
        <f t="shared" si="39"/>
        <v>0</v>
      </c>
      <c r="V331" s="44">
        <v>1.23</v>
      </c>
      <c r="W331" s="45" t="b">
        <f t="shared" si="40"/>
        <v>0</v>
      </c>
      <c r="Z331" s="9">
        <v>-1.17</v>
      </c>
      <c r="AA331" s="45" t="b">
        <f t="shared" si="41"/>
        <v>0</v>
      </c>
    </row>
    <row r="332" spans="1:27" ht="15.75" x14ac:dyDescent="0.25">
      <c r="A332" s="43">
        <v>44329</v>
      </c>
      <c r="B332" s="44">
        <v>0.62893081761006286</v>
      </c>
      <c r="C332" s="45" t="b">
        <f t="shared" si="35"/>
        <v>0</v>
      </c>
      <c r="F332" s="46">
        <v>-1.7441860465116321</v>
      </c>
      <c r="G332" s="45" t="b">
        <f t="shared" si="36"/>
        <v>0</v>
      </c>
      <c r="J332" s="46">
        <v>-4.9180327868852434</v>
      </c>
      <c r="K332" s="45" t="b">
        <f t="shared" si="37"/>
        <v>0</v>
      </c>
      <c r="N332" s="44">
        <v>-1.51</v>
      </c>
      <c r="O332" s="45" t="b">
        <f t="shared" si="38"/>
        <v>0</v>
      </c>
      <c r="R332" s="44">
        <v>-0.89</v>
      </c>
      <c r="S332" s="45" t="b">
        <f t="shared" si="39"/>
        <v>0</v>
      </c>
      <c r="V332" s="44">
        <v>-3.42</v>
      </c>
      <c r="W332" s="45" t="b">
        <f t="shared" si="40"/>
        <v>0</v>
      </c>
      <c r="Z332" s="9">
        <v>0.61</v>
      </c>
      <c r="AA332" s="45" t="b">
        <f t="shared" si="41"/>
        <v>0</v>
      </c>
    </row>
    <row r="333" spans="1:27" ht="15.75" x14ac:dyDescent="0.25">
      <c r="A333" s="43">
        <v>44330</v>
      </c>
      <c r="B333" s="44">
        <v>0.625</v>
      </c>
      <c r="C333" s="45" t="b">
        <f t="shared" si="35"/>
        <v>0</v>
      </c>
      <c r="F333" s="46">
        <v>-1.1834319526627177</v>
      </c>
      <c r="G333" s="45" t="b">
        <f t="shared" si="36"/>
        <v>0</v>
      </c>
      <c r="J333" s="46">
        <v>-0.86206896551723833</v>
      </c>
      <c r="K333" s="45" t="b">
        <f t="shared" si="37"/>
        <v>0</v>
      </c>
      <c r="N333" s="44">
        <v>0.09</v>
      </c>
      <c r="O333" s="45" t="b">
        <f t="shared" si="38"/>
        <v>0</v>
      </c>
      <c r="R333" s="44">
        <v>0.06</v>
      </c>
      <c r="S333" s="45" t="b">
        <f t="shared" si="39"/>
        <v>0</v>
      </c>
      <c r="V333" s="44">
        <v>2.4299999999999997</v>
      </c>
      <c r="W333" s="45" t="b">
        <f t="shared" si="40"/>
        <v>0</v>
      </c>
      <c r="Z333" s="9">
        <v>0.86</v>
      </c>
      <c r="AA333" s="45" t="b">
        <f t="shared" si="41"/>
        <v>0</v>
      </c>
    </row>
    <row r="334" spans="1:27" ht="15.75" x14ac:dyDescent="0.25">
      <c r="A334" s="43">
        <v>44333</v>
      </c>
      <c r="B334" s="44">
        <v>-1.2422360248447204</v>
      </c>
      <c r="C334" s="45" t="b">
        <f t="shared" si="35"/>
        <v>0</v>
      </c>
      <c r="F334" s="46">
        <v>0</v>
      </c>
      <c r="G334" s="45" t="b">
        <f t="shared" si="36"/>
        <v>0</v>
      </c>
      <c r="J334" s="46">
        <v>6.0869565217391246</v>
      </c>
      <c r="K334" s="45" t="b">
        <f t="shared" si="37"/>
        <v>0</v>
      </c>
      <c r="N334" s="44">
        <v>-0.02</v>
      </c>
      <c r="O334" s="45" t="b">
        <f t="shared" si="38"/>
        <v>0</v>
      </c>
      <c r="R334" s="44">
        <v>-0.8</v>
      </c>
      <c r="S334" s="45" t="b">
        <f t="shared" si="39"/>
        <v>0</v>
      </c>
      <c r="V334" s="44">
        <v>1.38</v>
      </c>
      <c r="W334" s="45" t="b">
        <f t="shared" si="40"/>
        <v>0</v>
      </c>
      <c r="Z334" s="9">
        <v>1.3</v>
      </c>
      <c r="AA334" s="45" t="b">
        <f t="shared" si="41"/>
        <v>0</v>
      </c>
    </row>
    <row r="335" spans="1:27" ht="15.75" x14ac:dyDescent="0.25">
      <c r="A335" s="43">
        <v>44334</v>
      </c>
      <c r="B335" s="44">
        <v>0.62893081761006286</v>
      </c>
      <c r="C335" s="45" t="b">
        <f t="shared" si="35"/>
        <v>0</v>
      </c>
      <c r="F335" s="46">
        <v>1.7964071856287469</v>
      </c>
      <c r="G335" s="45" t="b">
        <f t="shared" si="36"/>
        <v>0</v>
      </c>
      <c r="J335" s="46">
        <v>-0.81967213114753812</v>
      </c>
      <c r="K335" s="45" t="b">
        <f t="shared" si="37"/>
        <v>0</v>
      </c>
      <c r="N335" s="44">
        <v>1.1399999999999999</v>
      </c>
      <c r="O335" s="45" t="b">
        <f t="shared" si="38"/>
        <v>0</v>
      </c>
      <c r="R335" s="44">
        <v>1.25</v>
      </c>
      <c r="S335" s="45" t="b">
        <f t="shared" si="39"/>
        <v>0</v>
      </c>
      <c r="V335" s="44">
        <v>-1.18</v>
      </c>
      <c r="W335" s="45" t="b">
        <f t="shared" si="40"/>
        <v>0</v>
      </c>
      <c r="Z335" s="9">
        <v>0.11</v>
      </c>
      <c r="AA335" s="45" t="b">
        <f t="shared" si="41"/>
        <v>0</v>
      </c>
    </row>
    <row r="336" spans="1:27" ht="15.75" x14ac:dyDescent="0.25">
      <c r="A336" s="43">
        <v>44335</v>
      </c>
      <c r="B336" s="44">
        <v>-0.625</v>
      </c>
      <c r="C336" s="45" t="b">
        <f t="shared" si="35"/>
        <v>0</v>
      </c>
      <c r="F336" s="46">
        <v>0.58823529411765541</v>
      </c>
      <c r="G336" s="45" t="b">
        <f t="shared" si="36"/>
        <v>0</v>
      </c>
      <c r="J336" s="46">
        <v>0.82644628099173267</v>
      </c>
      <c r="K336" s="45" t="b">
        <f t="shared" si="37"/>
        <v>0</v>
      </c>
      <c r="N336" s="44">
        <v>-0.28999999999999998</v>
      </c>
      <c r="O336" s="45" t="b">
        <f t="shared" si="38"/>
        <v>0</v>
      </c>
      <c r="R336" s="44">
        <v>-0.45</v>
      </c>
      <c r="S336" s="45" t="b">
        <f t="shared" si="39"/>
        <v>0</v>
      </c>
      <c r="V336" s="44">
        <v>-3.25</v>
      </c>
      <c r="W336" s="45" t="b">
        <f t="shared" si="40"/>
        <v>0</v>
      </c>
      <c r="Z336" s="9">
        <v>6.9999999999999993E-2</v>
      </c>
      <c r="AA336" s="45" t="b">
        <f t="shared" si="41"/>
        <v>0</v>
      </c>
    </row>
    <row r="337" spans="1:27" ht="15.75" x14ac:dyDescent="0.25">
      <c r="A337" s="43">
        <v>44336</v>
      </c>
      <c r="B337" s="44">
        <v>-1.8867924528301887</v>
      </c>
      <c r="C337" s="45" t="b">
        <f t="shared" si="35"/>
        <v>0</v>
      </c>
      <c r="F337" s="46">
        <v>0</v>
      </c>
      <c r="G337" s="45" t="b">
        <f t="shared" si="36"/>
        <v>0</v>
      </c>
      <c r="J337" s="46">
        <v>1.6393442622950909</v>
      </c>
      <c r="K337" s="45" t="b">
        <f t="shared" si="37"/>
        <v>0</v>
      </c>
      <c r="N337" s="44">
        <v>-0.49</v>
      </c>
      <c r="O337" s="45" t="b">
        <f t="shared" si="38"/>
        <v>0</v>
      </c>
      <c r="R337" s="44">
        <v>-1.1599999999999999</v>
      </c>
      <c r="S337" s="45" t="b">
        <f t="shared" si="39"/>
        <v>0</v>
      </c>
      <c r="V337" s="44">
        <v>-2.0699999999999998</v>
      </c>
      <c r="W337" s="45" t="b">
        <f t="shared" si="40"/>
        <v>0</v>
      </c>
      <c r="Z337" s="9">
        <v>0.38</v>
      </c>
      <c r="AA337" s="45" t="b">
        <f t="shared" si="41"/>
        <v>0</v>
      </c>
    </row>
    <row r="338" spans="1:27" ht="15.75" x14ac:dyDescent="0.25">
      <c r="A338" s="43">
        <v>44337</v>
      </c>
      <c r="B338" s="44">
        <v>-1.2820512820512822</v>
      </c>
      <c r="C338" s="45" t="b">
        <f t="shared" si="35"/>
        <v>0</v>
      </c>
      <c r="F338" s="46">
        <v>-1.7543859649122846</v>
      </c>
      <c r="G338" s="45" t="b">
        <f t="shared" si="36"/>
        <v>0</v>
      </c>
      <c r="J338" s="46">
        <v>-2.4193548387096833</v>
      </c>
      <c r="K338" s="45" t="b">
        <f t="shared" si="37"/>
        <v>0</v>
      </c>
      <c r="N338" s="44">
        <v>-0.14000000000000001</v>
      </c>
      <c r="O338" s="45" t="b">
        <f t="shared" si="38"/>
        <v>0</v>
      </c>
      <c r="R338" s="44">
        <v>-0.3</v>
      </c>
      <c r="S338" s="45" t="b">
        <f t="shared" si="39"/>
        <v>0</v>
      </c>
      <c r="V338" s="44">
        <v>2.4699999999999998</v>
      </c>
      <c r="W338" s="45" t="b">
        <f t="shared" si="40"/>
        <v>0</v>
      </c>
      <c r="Z338" s="9">
        <v>0.19</v>
      </c>
      <c r="AA338" s="45" t="b">
        <f t="shared" si="41"/>
        <v>0</v>
      </c>
    </row>
    <row r="339" spans="1:27" ht="15.75" x14ac:dyDescent="0.25">
      <c r="A339" s="43">
        <v>44340</v>
      </c>
      <c r="B339" s="44">
        <v>-0.64935064935064934</v>
      </c>
      <c r="C339" s="45" t="b">
        <f t="shared" si="35"/>
        <v>0</v>
      </c>
      <c r="F339" s="46">
        <v>-0.59523809523810367</v>
      </c>
      <c r="G339" s="45" t="b">
        <f t="shared" si="36"/>
        <v>0</v>
      </c>
      <c r="J339" s="46">
        <v>0</v>
      </c>
      <c r="K339" s="45" t="b">
        <f t="shared" si="37"/>
        <v>0</v>
      </c>
      <c r="N339" s="44">
        <v>-0.04</v>
      </c>
      <c r="O339" s="45" t="b">
        <f t="shared" si="38"/>
        <v>0</v>
      </c>
      <c r="R339" s="44">
        <v>-0.09</v>
      </c>
      <c r="S339" s="45" t="b">
        <f t="shared" si="39"/>
        <v>0</v>
      </c>
      <c r="V339" s="44">
        <v>3.88</v>
      </c>
      <c r="W339" s="45" t="b">
        <f t="shared" si="40"/>
        <v>0</v>
      </c>
      <c r="Z339" s="9">
        <v>0.04</v>
      </c>
      <c r="AA339" s="45" t="b">
        <f t="shared" si="41"/>
        <v>0</v>
      </c>
    </row>
    <row r="340" spans="1:27" ht="15.75" x14ac:dyDescent="0.25">
      <c r="A340" s="43">
        <v>44341</v>
      </c>
      <c r="B340" s="44">
        <v>1.3071895424836601</v>
      </c>
      <c r="C340" s="45" t="b">
        <f t="shared" si="35"/>
        <v>0</v>
      </c>
      <c r="F340" s="46">
        <v>0</v>
      </c>
      <c r="G340" s="45" t="b">
        <f t="shared" si="36"/>
        <v>0</v>
      </c>
      <c r="J340" s="46">
        <v>0.82644628099173267</v>
      </c>
      <c r="K340" s="45" t="b">
        <f t="shared" si="37"/>
        <v>0</v>
      </c>
      <c r="N340" s="44">
        <v>1.08</v>
      </c>
      <c r="O340" s="45" t="b">
        <f t="shared" si="38"/>
        <v>0</v>
      </c>
      <c r="R340" s="44">
        <v>1.1499999999999999</v>
      </c>
      <c r="S340" s="45" t="b">
        <f t="shared" si="39"/>
        <v>0</v>
      </c>
      <c r="V340" s="44">
        <v>0.03</v>
      </c>
      <c r="W340" s="45" t="b">
        <f t="shared" si="40"/>
        <v>0</v>
      </c>
      <c r="Z340" s="9">
        <v>0.97</v>
      </c>
      <c r="AA340" s="45" t="b">
        <f t="shared" si="41"/>
        <v>0</v>
      </c>
    </row>
    <row r="341" spans="1:27" ht="15.75" x14ac:dyDescent="0.25">
      <c r="A341" s="43">
        <v>44343</v>
      </c>
      <c r="B341" s="44">
        <v>0</v>
      </c>
      <c r="C341" s="45" t="b">
        <f t="shared" si="35"/>
        <v>0</v>
      </c>
      <c r="F341" s="46">
        <v>0.59880239520958933</v>
      </c>
      <c r="G341" s="45" t="b">
        <f t="shared" si="36"/>
        <v>0</v>
      </c>
      <c r="J341" s="46">
        <v>0</v>
      </c>
      <c r="K341" s="45" t="b">
        <f t="shared" si="37"/>
        <v>0</v>
      </c>
      <c r="N341" s="44">
        <v>0.92</v>
      </c>
      <c r="O341" s="45" t="b">
        <f t="shared" si="38"/>
        <v>0</v>
      </c>
      <c r="R341" s="44">
        <v>1.1100000000000001</v>
      </c>
      <c r="S341" s="45" t="b">
        <f t="shared" si="39"/>
        <v>0</v>
      </c>
      <c r="V341" s="44">
        <v>0.97</v>
      </c>
      <c r="W341" s="45" t="b">
        <f t="shared" si="40"/>
        <v>0</v>
      </c>
      <c r="Z341" s="9">
        <v>-0.02</v>
      </c>
      <c r="AA341" s="45" t="b">
        <f t="shared" si="41"/>
        <v>0</v>
      </c>
    </row>
    <row r="342" spans="1:27" ht="15.75" x14ac:dyDescent="0.25">
      <c r="A342" s="43">
        <v>44344</v>
      </c>
      <c r="B342" s="44">
        <v>1.2903225806451613</v>
      </c>
      <c r="C342" s="45" t="b">
        <f t="shared" si="35"/>
        <v>0</v>
      </c>
      <c r="F342" s="46">
        <v>0.59523809523808258</v>
      </c>
      <c r="G342" s="45" t="b">
        <f t="shared" si="36"/>
        <v>0</v>
      </c>
      <c r="J342" s="46">
        <v>-1.6393442622950762</v>
      </c>
      <c r="K342" s="45" t="b">
        <f t="shared" si="37"/>
        <v>0</v>
      </c>
      <c r="N342" s="44">
        <v>-0.06</v>
      </c>
      <c r="O342" s="45" t="b">
        <f t="shared" si="38"/>
        <v>0</v>
      </c>
      <c r="R342" s="44">
        <v>0.13</v>
      </c>
      <c r="S342" s="45" t="b">
        <f t="shared" si="39"/>
        <v>0</v>
      </c>
      <c r="V342" s="44">
        <v>-0.79</v>
      </c>
      <c r="W342" s="45" t="b">
        <f t="shared" si="40"/>
        <v>0</v>
      </c>
      <c r="Z342" s="9">
        <v>0.35000000000000003</v>
      </c>
      <c r="AA342" s="45" t="b">
        <f t="shared" si="41"/>
        <v>0</v>
      </c>
    </row>
    <row r="343" spans="1:27" ht="15.75" x14ac:dyDescent="0.25">
      <c r="A343" s="43">
        <v>44347</v>
      </c>
      <c r="B343" s="44">
        <v>0.63694267515923564</v>
      </c>
      <c r="C343" s="45" t="b">
        <f t="shared" si="35"/>
        <v>0</v>
      </c>
      <c r="F343" s="46">
        <v>0</v>
      </c>
      <c r="G343" s="45" t="b">
        <f t="shared" si="36"/>
        <v>0</v>
      </c>
      <c r="J343" s="46">
        <v>-1.6666666666666607</v>
      </c>
      <c r="K343" s="45" t="b">
        <f t="shared" si="37"/>
        <v>0</v>
      </c>
      <c r="N343" s="44">
        <v>0.73</v>
      </c>
      <c r="O343" s="45" t="b">
        <f t="shared" si="38"/>
        <v>0</v>
      </c>
      <c r="R343" s="44">
        <v>0.49</v>
      </c>
      <c r="S343" s="45" t="b">
        <f t="shared" si="39"/>
        <v>0</v>
      </c>
      <c r="V343" s="44">
        <v>0.55999999999999994</v>
      </c>
      <c r="W343" s="45" t="b">
        <f t="shared" si="40"/>
        <v>0</v>
      </c>
      <c r="Z343" s="9">
        <v>0.2</v>
      </c>
      <c r="AA343" s="45" t="b">
        <f t="shared" si="41"/>
        <v>0</v>
      </c>
    </row>
    <row r="344" spans="1:27" ht="15.75" x14ac:dyDescent="0.25">
      <c r="A344" s="43">
        <v>44348</v>
      </c>
      <c r="B344" s="44">
        <v>5.0632911392405067</v>
      </c>
      <c r="C344" s="45" t="b">
        <f t="shared" si="35"/>
        <v>1</v>
      </c>
      <c r="F344" s="46">
        <v>2.3668639053254568</v>
      </c>
      <c r="G344" s="45" t="b">
        <f t="shared" si="36"/>
        <v>0</v>
      </c>
      <c r="J344" s="46">
        <v>2.5423728813559232</v>
      </c>
      <c r="K344" s="45" t="b">
        <f t="shared" si="37"/>
        <v>0</v>
      </c>
      <c r="N344" s="44">
        <v>1.57</v>
      </c>
      <c r="O344" s="45" t="b">
        <f t="shared" si="38"/>
        <v>0</v>
      </c>
      <c r="R344" s="44">
        <v>3.06</v>
      </c>
      <c r="S344" s="45" t="b">
        <f t="shared" si="39"/>
        <v>0</v>
      </c>
      <c r="V344" s="44">
        <v>1.1400000000000001</v>
      </c>
      <c r="W344" s="45" t="b">
        <f t="shared" si="40"/>
        <v>0</v>
      </c>
      <c r="Z344" s="9">
        <v>-0.32</v>
      </c>
      <c r="AA344" s="45" t="b">
        <f t="shared" si="41"/>
        <v>0</v>
      </c>
    </row>
    <row r="345" spans="1:27" ht="15.75" x14ac:dyDescent="0.25">
      <c r="A345" s="43">
        <v>44349</v>
      </c>
      <c r="B345" s="44">
        <v>0</v>
      </c>
      <c r="C345" s="45" t="b">
        <f t="shared" si="35"/>
        <v>0</v>
      </c>
      <c r="F345" s="46">
        <v>1.1560693641618456</v>
      </c>
      <c r="G345" s="45" t="b">
        <f t="shared" si="36"/>
        <v>0</v>
      </c>
      <c r="J345" s="46">
        <v>3.3057851239669453</v>
      </c>
      <c r="K345" s="45" t="b">
        <f t="shared" si="37"/>
        <v>0</v>
      </c>
      <c r="N345" s="44">
        <v>-0.06</v>
      </c>
      <c r="O345" s="45" t="b">
        <f t="shared" si="38"/>
        <v>0</v>
      </c>
      <c r="R345" s="44">
        <v>0.32</v>
      </c>
      <c r="S345" s="45" t="b">
        <f t="shared" si="39"/>
        <v>0</v>
      </c>
      <c r="V345" s="44">
        <v>1.6400000000000001</v>
      </c>
      <c r="W345" s="45" t="b">
        <f t="shared" si="40"/>
        <v>0</v>
      </c>
      <c r="Z345" s="9">
        <v>0.41000000000000003</v>
      </c>
      <c r="AA345" s="45" t="b">
        <f t="shared" si="41"/>
        <v>0</v>
      </c>
    </row>
    <row r="346" spans="1:27" ht="15.75" x14ac:dyDescent="0.25">
      <c r="A346" s="43">
        <v>44351</v>
      </c>
      <c r="B346" s="44">
        <v>-0.60240963855421692</v>
      </c>
      <c r="C346" s="45" t="b">
        <f t="shared" si="35"/>
        <v>0</v>
      </c>
      <c r="F346" s="46">
        <v>-0.5714285714285795</v>
      </c>
      <c r="G346" s="45" t="b">
        <f t="shared" si="36"/>
        <v>0</v>
      </c>
      <c r="J346" s="46">
        <v>0.79999999999999716</v>
      </c>
      <c r="K346" s="45" t="b">
        <f t="shared" si="37"/>
        <v>0</v>
      </c>
      <c r="N346" s="44">
        <v>-0.37</v>
      </c>
      <c r="O346" s="45" t="b">
        <f t="shared" si="38"/>
        <v>0</v>
      </c>
      <c r="R346" s="44">
        <v>-0.59</v>
      </c>
      <c r="S346" s="45" t="b">
        <f t="shared" si="39"/>
        <v>0</v>
      </c>
      <c r="V346" s="44">
        <v>1.18</v>
      </c>
      <c r="W346" s="45" t="b">
        <f t="shared" si="40"/>
        <v>0</v>
      </c>
      <c r="Z346" s="9">
        <v>1.04</v>
      </c>
      <c r="AA346" s="45" t="b">
        <f t="shared" si="41"/>
        <v>0</v>
      </c>
    </row>
    <row r="347" spans="1:27" ht="15.75" x14ac:dyDescent="0.25">
      <c r="A347" s="43">
        <v>44354</v>
      </c>
      <c r="B347" s="44">
        <v>0</v>
      </c>
      <c r="C347" s="45" t="b">
        <f t="shared" si="35"/>
        <v>0</v>
      </c>
      <c r="F347" s="46">
        <v>1.1494252873563382</v>
      </c>
      <c r="G347" s="45" t="b">
        <f t="shared" si="36"/>
        <v>0</v>
      </c>
      <c r="J347" s="46">
        <v>1.5873015873015959</v>
      </c>
      <c r="K347" s="45" t="b">
        <f t="shared" si="37"/>
        <v>0</v>
      </c>
      <c r="N347" s="44">
        <v>7.0000000000000007E-2</v>
      </c>
      <c r="O347" s="45" t="b">
        <f t="shared" si="38"/>
        <v>0</v>
      </c>
      <c r="R347" s="44">
        <v>-0.33</v>
      </c>
      <c r="S347" s="45" t="b">
        <f t="shared" si="39"/>
        <v>0</v>
      </c>
      <c r="V347" s="44">
        <v>-0.55999999999999994</v>
      </c>
      <c r="W347" s="45" t="b">
        <f t="shared" si="40"/>
        <v>0</v>
      </c>
      <c r="Z347" s="9">
        <v>0.48</v>
      </c>
      <c r="AA347" s="45" t="b">
        <f t="shared" si="41"/>
        <v>0</v>
      </c>
    </row>
    <row r="348" spans="1:27" ht="15.75" x14ac:dyDescent="0.25">
      <c r="A348" s="43">
        <v>44355</v>
      </c>
      <c r="B348" s="44">
        <v>-1.8181818181818181</v>
      </c>
      <c r="C348" s="45" t="b">
        <f t="shared" si="35"/>
        <v>0</v>
      </c>
      <c r="F348" s="46">
        <v>-2.2727272727272845</v>
      </c>
      <c r="G348" s="45" t="b">
        <f t="shared" si="36"/>
        <v>0</v>
      </c>
      <c r="J348" s="46">
        <v>-0.7812500000000111</v>
      </c>
      <c r="K348" s="45" t="b">
        <f t="shared" si="37"/>
        <v>0</v>
      </c>
      <c r="N348" s="44">
        <v>0.02</v>
      </c>
      <c r="O348" s="45" t="b">
        <f t="shared" si="38"/>
        <v>0</v>
      </c>
      <c r="R348" s="44">
        <v>-0.56999999999999995</v>
      </c>
      <c r="S348" s="45" t="b">
        <f t="shared" si="39"/>
        <v>0</v>
      </c>
      <c r="V348" s="44">
        <v>1.18</v>
      </c>
      <c r="W348" s="45" t="b">
        <f t="shared" si="40"/>
        <v>0</v>
      </c>
      <c r="Z348" s="9">
        <v>-0.33</v>
      </c>
      <c r="AA348" s="45" t="b">
        <f t="shared" si="41"/>
        <v>0</v>
      </c>
    </row>
    <row r="349" spans="1:27" ht="15.75" x14ac:dyDescent="0.25">
      <c r="A349" s="43">
        <v>44356</v>
      </c>
      <c r="B349" s="44">
        <v>0.61728395061728392</v>
      </c>
      <c r="C349" s="45" t="b">
        <f t="shared" si="35"/>
        <v>0</v>
      </c>
      <c r="F349" s="46">
        <v>0</v>
      </c>
      <c r="G349" s="45" t="b">
        <f t="shared" si="36"/>
        <v>0</v>
      </c>
      <c r="J349" s="46">
        <v>0.78740157480316086</v>
      </c>
      <c r="K349" s="45" t="b">
        <f t="shared" si="37"/>
        <v>0</v>
      </c>
      <c r="N349" s="44">
        <v>0.83</v>
      </c>
      <c r="O349" s="45" t="b">
        <f t="shared" si="38"/>
        <v>0</v>
      </c>
      <c r="R349" s="44">
        <v>0.92</v>
      </c>
      <c r="S349" s="45" t="b">
        <f t="shared" si="39"/>
        <v>0</v>
      </c>
      <c r="V349" s="44">
        <v>-0.13</v>
      </c>
      <c r="W349" s="45" t="b">
        <f t="shared" si="40"/>
        <v>0</v>
      </c>
      <c r="Z349" s="9">
        <v>-0.21</v>
      </c>
      <c r="AA349" s="45" t="b">
        <f t="shared" si="41"/>
        <v>0</v>
      </c>
    </row>
    <row r="350" spans="1:27" ht="15.75" x14ac:dyDescent="0.25">
      <c r="A350" s="43">
        <v>44357</v>
      </c>
      <c r="B350" s="44">
        <v>0</v>
      </c>
      <c r="C350" s="45" t="b">
        <f t="shared" si="35"/>
        <v>0</v>
      </c>
      <c r="F350" s="46">
        <v>-1.1627906976744145</v>
      </c>
      <c r="G350" s="45" t="b">
        <f t="shared" si="36"/>
        <v>0</v>
      </c>
      <c r="J350" s="46">
        <v>-3.1250000000000027</v>
      </c>
      <c r="K350" s="45" t="b">
        <f t="shared" si="37"/>
        <v>0</v>
      </c>
      <c r="N350" s="44">
        <v>-0.06</v>
      </c>
      <c r="O350" s="45" t="b">
        <f t="shared" si="38"/>
        <v>0</v>
      </c>
      <c r="R350" s="44">
        <v>-0.23</v>
      </c>
      <c r="S350" s="45" t="b">
        <f t="shared" si="39"/>
        <v>0</v>
      </c>
      <c r="V350" s="44">
        <v>0.47000000000000003</v>
      </c>
      <c r="W350" s="45" t="b">
        <f t="shared" si="40"/>
        <v>0</v>
      </c>
      <c r="Z350" s="9">
        <v>0.45999999999999996</v>
      </c>
      <c r="AA350" s="45" t="b">
        <f t="shared" si="41"/>
        <v>0</v>
      </c>
    </row>
    <row r="351" spans="1:27" ht="15.75" x14ac:dyDescent="0.25">
      <c r="A351" s="43">
        <v>44358</v>
      </c>
      <c r="B351" s="44">
        <v>1.8404907975460123</v>
      </c>
      <c r="C351" s="45" t="b">
        <f t="shared" si="35"/>
        <v>0</v>
      </c>
      <c r="F351" s="46">
        <v>-0.58823529411765541</v>
      </c>
      <c r="G351" s="45" t="b">
        <f t="shared" si="36"/>
        <v>0</v>
      </c>
      <c r="J351" s="46">
        <v>0</v>
      </c>
      <c r="K351" s="45" t="b">
        <f t="shared" si="37"/>
        <v>0</v>
      </c>
      <c r="N351" s="44">
        <v>0.69</v>
      </c>
      <c r="O351" s="45" t="b">
        <f t="shared" si="38"/>
        <v>0</v>
      </c>
      <c r="R351" s="44">
        <v>1.1499999999999999</v>
      </c>
      <c r="S351" s="45" t="b">
        <f t="shared" si="39"/>
        <v>0</v>
      </c>
      <c r="V351" s="44">
        <v>0.88</v>
      </c>
      <c r="W351" s="45" t="b">
        <f t="shared" si="40"/>
        <v>0</v>
      </c>
      <c r="Z351" s="9">
        <v>-1.0999999999999999</v>
      </c>
      <c r="AA351" s="45" t="b">
        <f t="shared" si="41"/>
        <v>0</v>
      </c>
    </row>
    <row r="352" spans="1:27" ht="15.75" x14ac:dyDescent="0.25">
      <c r="A352" s="43">
        <v>44361</v>
      </c>
      <c r="B352" s="44">
        <v>0</v>
      </c>
      <c r="C352" s="45" t="b">
        <f t="shared" si="35"/>
        <v>0</v>
      </c>
      <c r="F352" s="46">
        <v>0</v>
      </c>
      <c r="G352" s="45" t="b">
        <f t="shared" si="36"/>
        <v>0</v>
      </c>
      <c r="J352" s="46">
        <v>0</v>
      </c>
      <c r="K352" s="45" t="b">
        <f t="shared" si="37"/>
        <v>0</v>
      </c>
      <c r="N352" s="44">
        <v>-0.21</v>
      </c>
      <c r="O352" s="45" t="b">
        <f t="shared" si="38"/>
        <v>0</v>
      </c>
      <c r="R352" s="44">
        <v>-0.02</v>
      </c>
      <c r="S352" s="45" t="b">
        <f t="shared" si="39"/>
        <v>0</v>
      </c>
      <c r="V352" s="44">
        <v>-0.04</v>
      </c>
      <c r="W352" s="45" t="b">
        <f t="shared" si="40"/>
        <v>0</v>
      </c>
      <c r="Z352" s="9">
        <v>-0.57000000000000006</v>
      </c>
      <c r="AA352" s="45" t="b">
        <f t="shared" si="41"/>
        <v>0</v>
      </c>
    </row>
    <row r="353" spans="1:27" ht="15.75" x14ac:dyDescent="0.25">
      <c r="A353" s="43">
        <v>44362</v>
      </c>
      <c r="B353" s="44">
        <v>-1.8072289156626506</v>
      </c>
      <c r="C353" s="45" t="b">
        <f t="shared" si="35"/>
        <v>0</v>
      </c>
      <c r="F353" s="46">
        <v>-1.1834319526627177</v>
      </c>
      <c r="G353" s="45" t="b">
        <f t="shared" si="36"/>
        <v>0</v>
      </c>
      <c r="J353" s="46">
        <v>-0.80645161290322287</v>
      </c>
      <c r="K353" s="45" t="b">
        <f t="shared" si="37"/>
        <v>0</v>
      </c>
      <c r="N353" s="44">
        <v>-0.66</v>
      </c>
      <c r="O353" s="45" t="b">
        <f t="shared" si="38"/>
        <v>0</v>
      </c>
      <c r="R353" s="44">
        <v>-1</v>
      </c>
      <c r="S353" s="45" t="b">
        <f t="shared" si="39"/>
        <v>0</v>
      </c>
      <c r="V353" s="44">
        <v>1.7500000000000002</v>
      </c>
      <c r="W353" s="45" t="b">
        <f t="shared" si="40"/>
        <v>0</v>
      </c>
      <c r="Z353" s="9">
        <v>-0.38999999999999996</v>
      </c>
      <c r="AA353" s="45" t="b">
        <f t="shared" si="41"/>
        <v>0</v>
      </c>
    </row>
    <row r="354" spans="1:27" ht="15.75" x14ac:dyDescent="0.25">
      <c r="A354" s="43">
        <v>44363</v>
      </c>
      <c r="B354" s="44">
        <v>1.2269938650306749</v>
      </c>
      <c r="C354" s="45" t="b">
        <f t="shared" si="35"/>
        <v>0</v>
      </c>
      <c r="F354" s="46">
        <v>2.395209580838336</v>
      </c>
      <c r="G354" s="45" t="b">
        <f t="shared" si="36"/>
        <v>0</v>
      </c>
      <c r="J354" s="46">
        <v>0.81300813008129791</v>
      </c>
      <c r="K354" s="45" t="b">
        <f t="shared" si="37"/>
        <v>0</v>
      </c>
      <c r="N354" s="44">
        <v>0.15</v>
      </c>
      <c r="O354" s="45" t="b">
        <f t="shared" si="38"/>
        <v>0</v>
      </c>
      <c r="R354" s="44">
        <v>0.56000000000000005</v>
      </c>
      <c r="S354" s="45" t="b">
        <f t="shared" si="39"/>
        <v>0</v>
      </c>
      <c r="V354" s="44">
        <v>0.04</v>
      </c>
      <c r="W354" s="45" t="b">
        <f t="shared" si="40"/>
        <v>0</v>
      </c>
      <c r="Z354" s="9">
        <v>-2.5100000000000002</v>
      </c>
      <c r="AA354" s="45" t="b">
        <f t="shared" si="41"/>
        <v>1</v>
      </c>
    </row>
    <row r="355" spans="1:27" ht="15.75" x14ac:dyDescent="0.25">
      <c r="A355" s="43">
        <v>44364</v>
      </c>
      <c r="B355" s="44">
        <v>-0.60606060606060608</v>
      </c>
      <c r="C355" s="45" t="b">
        <f t="shared" si="35"/>
        <v>0</v>
      </c>
      <c r="F355" s="46">
        <v>-0.58479532163743519</v>
      </c>
      <c r="G355" s="45" t="b">
        <f t="shared" si="36"/>
        <v>0</v>
      </c>
      <c r="J355" s="46">
        <v>2.4193548387096686</v>
      </c>
      <c r="K355" s="45" t="b">
        <f t="shared" si="37"/>
        <v>0</v>
      </c>
      <c r="N355" s="44">
        <v>-0.44</v>
      </c>
      <c r="O355" s="45" t="b">
        <f t="shared" si="38"/>
        <v>0</v>
      </c>
      <c r="R355" s="44">
        <v>-0.6</v>
      </c>
      <c r="S355" s="45" t="b">
        <f t="shared" si="39"/>
        <v>0</v>
      </c>
      <c r="V355" s="44">
        <v>-1.54</v>
      </c>
      <c r="W355" s="45" t="b">
        <f t="shared" si="40"/>
        <v>0</v>
      </c>
      <c r="Z355" s="9">
        <v>-2.13</v>
      </c>
      <c r="AA355" s="45" t="b">
        <f t="shared" si="41"/>
        <v>1</v>
      </c>
    </row>
    <row r="356" spans="1:27" ht="15.75" x14ac:dyDescent="0.25">
      <c r="A356" s="43">
        <v>44365</v>
      </c>
      <c r="B356" s="44">
        <v>-2.4390243902439024</v>
      </c>
      <c r="C356" s="45" t="b">
        <f t="shared" si="35"/>
        <v>0</v>
      </c>
      <c r="F356" s="46">
        <v>-1.7647058823529453</v>
      </c>
      <c r="G356" s="45" t="b">
        <f t="shared" si="36"/>
        <v>0</v>
      </c>
      <c r="J356" s="46">
        <v>-0.78740157480314688</v>
      </c>
      <c r="K356" s="45" t="b">
        <f t="shared" si="37"/>
        <v>0</v>
      </c>
      <c r="N356" s="44">
        <v>-0.28999999999999998</v>
      </c>
      <c r="O356" s="45" t="b">
        <f t="shared" si="38"/>
        <v>0</v>
      </c>
      <c r="R356" s="44">
        <v>-0.4</v>
      </c>
      <c r="S356" s="45" t="b">
        <f t="shared" si="39"/>
        <v>0</v>
      </c>
      <c r="V356" s="44">
        <v>0.84</v>
      </c>
      <c r="W356" s="45" t="b">
        <f t="shared" si="40"/>
        <v>0</v>
      </c>
      <c r="Z356" s="9">
        <v>-0.55999999999999994</v>
      </c>
      <c r="AA356" s="45" t="b">
        <f t="shared" si="41"/>
        <v>0</v>
      </c>
    </row>
    <row r="357" spans="1:27" ht="15.75" x14ac:dyDescent="0.25">
      <c r="A357" s="43">
        <v>44368</v>
      </c>
      <c r="B357" s="44">
        <v>-0.625</v>
      </c>
      <c r="C357" s="45" t="b">
        <f t="shared" si="35"/>
        <v>0</v>
      </c>
      <c r="F357" s="46">
        <v>-1.7964071856287469</v>
      </c>
      <c r="G357" s="45" t="b">
        <f t="shared" si="36"/>
        <v>0</v>
      </c>
      <c r="J357" s="46">
        <v>-0.79365079365079083</v>
      </c>
      <c r="K357" s="45" t="b">
        <f t="shared" si="37"/>
        <v>0</v>
      </c>
      <c r="N357" s="44">
        <v>-0.73</v>
      </c>
      <c r="O357" s="45" t="b">
        <f t="shared" si="38"/>
        <v>0</v>
      </c>
      <c r="R357" s="44">
        <v>-0.99</v>
      </c>
      <c r="S357" s="45" t="b">
        <f t="shared" si="39"/>
        <v>0</v>
      </c>
      <c r="V357" s="44">
        <v>2.82</v>
      </c>
      <c r="W357" s="45" t="b">
        <f t="shared" si="40"/>
        <v>0</v>
      </c>
      <c r="Z357" s="9">
        <v>1.1100000000000001</v>
      </c>
      <c r="AA357" s="45" t="b">
        <f t="shared" si="41"/>
        <v>0</v>
      </c>
    </row>
    <row r="358" spans="1:27" ht="15.75" x14ac:dyDescent="0.25">
      <c r="A358" s="43">
        <v>44369</v>
      </c>
      <c r="B358" s="44">
        <v>0.62893081761006286</v>
      </c>
      <c r="C358" s="45" t="b">
        <f t="shared" si="35"/>
        <v>0</v>
      </c>
      <c r="F358" s="46">
        <v>0</v>
      </c>
      <c r="G358" s="45" t="b">
        <f t="shared" si="36"/>
        <v>0</v>
      </c>
      <c r="J358" s="46">
        <v>5.5999999999999943</v>
      </c>
      <c r="K358" s="45" t="b">
        <f t="shared" si="37"/>
        <v>0</v>
      </c>
      <c r="N358" s="44">
        <v>-0.12</v>
      </c>
      <c r="O358" s="45" t="b">
        <f t="shared" si="38"/>
        <v>0</v>
      </c>
      <c r="R358" s="44">
        <v>0</v>
      </c>
      <c r="S358" s="45" t="b">
        <f t="shared" si="39"/>
        <v>0</v>
      </c>
      <c r="V358" s="44">
        <v>-0.80999999999999994</v>
      </c>
      <c r="W358" s="45" t="b">
        <f t="shared" si="40"/>
        <v>0</v>
      </c>
      <c r="Z358" s="9">
        <v>-0.25</v>
      </c>
      <c r="AA358" s="45" t="b">
        <f t="shared" si="41"/>
        <v>0</v>
      </c>
    </row>
    <row r="359" spans="1:27" ht="15.75" x14ac:dyDescent="0.25">
      <c r="A359" s="43">
        <v>44370</v>
      </c>
      <c r="B359" s="44">
        <v>0</v>
      </c>
      <c r="C359" s="45" t="b">
        <f t="shared" si="35"/>
        <v>0</v>
      </c>
      <c r="F359" s="46">
        <v>1.8292682926829313</v>
      </c>
      <c r="G359" s="45" t="b">
        <f t="shared" si="36"/>
        <v>0</v>
      </c>
      <c r="J359" s="46">
        <v>-3.0303030303030196</v>
      </c>
      <c r="K359" s="45" t="b">
        <f t="shared" si="37"/>
        <v>0</v>
      </c>
      <c r="N359" s="44">
        <v>-0.45</v>
      </c>
      <c r="O359" s="45" t="b">
        <f t="shared" si="38"/>
        <v>0</v>
      </c>
      <c r="R359" s="44">
        <v>-0.62</v>
      </c>
      <c r="S359" s="45" t="b">
        <f t="shared" si="39"/>
        <v>0</v>
      </c>
      <c r="V359" s="44">
        <v>0.03</v>
      </c>
      <c r="W359" s="45" t="b">
        <f t="shared" si="40"/>
        <v>0</v>
      </c>
      <c r="Z359" s="9">
        <v>0.01</v>
      </c>
      <c r="AA359" s="45" t="b">
        <f t="shared" si="41"/>
        <v>0</v>
      </c>
    </row>
    <row r="360" spans="1:27" ht="15.75" x14ac:dyDescent="0.25">
      <c r="A360" s="43">
        <v>44371</v>
      </c>
      <c r="B360" s="44">
        <v>0</v>
      </c>
      <c r="C360" s="45" t="b">
        <f t="shared" si="35"/>
        <v>0</v>
      </c>
      <c r="F360" s="46">
        <v>-0.59880239520956813</v>
      </c>
      <c r="G360" s="45" t="b">
        <f t="shared" si="36"/>
        <v>0</v>
      </c>
      <c r="J360" s="46">
        <v>-1.5625000000000082</v>
      </c>
      <c r="K360" s="45" t="b">
        <f t="shared" si="37"/>
        <v>0</v>
      </c>
      <c r="N360" s="44">
        <v>-0.4</v>
      </c>
      <c r="O360" s="45" t="b">
        <f t="shared" si="38"/>
        <v>0</v>
      </c>
      <c r="R360" s="44">
        <v>-0.22</v>
      </c>
      <c r="S360" s="45" t="b">
        <f t="shared" si="39"/>
        <v>0</v>
      </c>
      <c r="V360" s="44">
        <v>0.3</v>
      </c>
      <c r="W360" s="45" t="b">
        <f t="shared" si="40"/>
        <v>0</v>
      </c>
      <c r="Z360" s="9">
        <v>-0.2</v>
      </c>
      <c r="AA360" s="45" t="b">
        <f t="shared" si="41"/>
        <v>0</v>
      </c>
    </row>
    <row r="361" spans="1:27" ht="15.75" x14ac:dyDescent="0.25">
      <c r="A361" s="43">
        <v>44372</v>
      </c>
      <c r="B361" s="44">
        <v>-0.625</v>
      </c>
      <c r="C361" s="45" t="b">
        <f t="shared" si="35"/>
        <v>0</v>
      </c>
      <c r="F361" s="46">
        <v>-1.2048192771084507</v>
      </c>
      <c r="G361" s="45" t="b">
        <f t="shared" si="36"/>
        <v>0</v>
      </c>
      <c r="J361" s="46">
        <v>-1.5873015873015817</v>
      </c>
      <c r="K361" s="45" t="b">
        <f t="shared" si="37"/>
        <v>0</v>
      </c>
      <c r="N361" s="44">
        <v>-0.19</v>
      </c>
      <c r="O361" s="45" t="b">
        <f t="shared" si="38"/>
        <v>0</v>
      </c>
      <c r="R361" s="44">
        <v>-0.47</v>
      </c>
      <c r="S361" s="45" t="b">
        <f t="shared" si="39"/>
        <v>0</v>
      </c>
      <c r="V361" s="44">
        <v>1.02</v>
      </c>
      <c r="W361" s="45" t="b">
        <f t="shared" si="40"/>
        <v>0</v>
      </c>
      <c r="Z361" s="9">
        <v>0.28999999999999998</v>
      </c>
      <c r="AA361" s="45" t="b">
        <f t="shared" si="41"/>
        <v>0</v>
      </c>
    </row>
    <row r="362" spans="1:27" ht="15.75" x14ac:dyDescent="0.25">
      <c r="A362" s="43">
        <v>44375</v>
      </c>
      <c r="B362" s="44">
        <v>0</v>
      </c>
      <c r="C362" s="45" t="b">
        <f t="shared" si="35"/>
        <v>0</v>
      </c>
      <c r="F362" s="46">
        <v>0.60975609756098437</v>
      </c>
      <c r="G362" s="45" t="b">
        <f t="shared" si="36"/>
        <v>0</v>
      </c>
      <c r="J362" s="46">
        <v>0.80645161290322287</v>
      </c>
      <c r="K362" s="45" t="b">
        <f t="shared" si="37"/>
        <v>0</v>
      </c>
      <c r="N362" s="44">
        <v>-0.22</v>
      </c>
      <c r="O362" s="45" t="b">
        <f t="shared" si="38"/>
        <v>0</v>
      </c>
      <c r="R362" s="44">
        <v>-0.24</v>
      </c>
      <c r="S362" s="45" t="b">
        <f t="shared" si="39"/>
        <v>0</v>
      </c>
      <c r="V362" s="44">
        <v>-1.54</v>
      </c>
      <c r="W362" s="45" t="b">
        <f t="shared" si="40"/>
        <v>0</v>
      </c>
      <c r="Z362" s="9">
        <v>-0.12</v>
      </c>
      <c r="AA362" s="45" t="b">
        <f t="shared" si="41"/>
        <v>0</v>
      </c>
    </row>
    <row r="363" spans="1:27" ht="15.75" x14ac:dyDescent="0.25">
      <c r="A363" s="43">
        <v>44376</v>
      </c>
      <c r="B363" s="44">
        <v>-0.62893081761006286</v>
      </c>
      <c r="C363" s="45" t="b">
        <f t="shared" si="35"/>
        <v>0</v>
      </c>
      <c r="F363" s="46">
        <v>-0.60606060606061463</v>
      </c>
      <c r="G363" s="45" t="b">
        <f t="shared" si="36"/>
        <v>0</v>
      </c>
      <c r="J363" s="46">
        <v>0</v>
      </c>
      <c r="K363" s="45" t="b">
        <f t="shared" si="37"/>
        <v>0</v>
      </c>
      <c r="N363" s="44">
        <v>0.78</v>
      </c>
      <c r="O363" s="45" t="b">
        <f t="shared" si="38"/>
        <v>0</v>
      </c>
      <c r="R363" s="44">
        <v>0.35</v>
      </c>
      <c r="S363" s="45" t="b">
        <f t="shared" si="39"/>
        <v>0</v>
      </c>
      <c r="V363" s="44">
        <v>0.1</v>
      </c>
      <c r="W363" s="45" t="b">
        <f t="shared" si="40"/>
        <v>0</v>
      </c>
      <c r="Z363" s="9">
        <v>-0.96</v>
      </c>
      <c r="AA363" s="45" t="b">
        <f t="shared" si="41"/>
        <v>0</v>
      </c>
    </row>
    <row r="364" spans="1:27" ht="15.75" x14ac:dyDescent="0.25">
      <c r="A364" s="43">
        <v>44377</v>
      </c>
      <c r="B364" s="44">
        <v>-0.63291139240506333</v>
      </c>
      <c r="C364" s="45" t="b">
        <f t="shared" si="35"/>
        <v>0</v>
      </c>
      <c r="F364" s="46">
        <v>0.60975609756098437</v>
      </c>
      <c r="G364" s="45" t="b">
        <f t="shared" si="36"/>
        <v>0</v>
      </c>
      <c r="J364" s="46">
        <v>-4</v>
      </c>
      <c r="K364" s="45" t="b">
        <f t="shared" si="37"/>
        <v>0</v>
      </c>
      <c r="N364" s="44">
        <v>-0.23</v>
      </c>
      <c r="O364" s="45" t="b">
        <f t="shared" si="38"/>
        <v>0</v>
      </c>
      <c r="R364" s="44">
        <v>-0.23</v>
      </c>
      <c r="S364" s="45" t="b">
        <f t="shared" si="39"/>
        <v>0</v>
      </c>
      <c r="V364" s="44">
        <v>0.67</v>
      </c>
      <c r="W364" s="45" t="b">
        <f t="shared" si="40"/>
        <v>0</v>
      </c>
      <c r="Z364" s="9">
        <v>0.49</v>
      </c>
      <c r="AA364" s="45" t="b">
        <f t="shared" si="41"/>
        <v>0</v>
      </c>
    </row>
    <row r="365" spans="1:27" ht="15.75" x14ac:dyDescent="0.25">
      <c r="A365" s="43">
        <v>44378</v>
      </c>
      <c r="B365" s="44">
        <v>-0.63694267515923564</v>
      </c>
      <c r="C365" s="45" t="b">
        <f t="shared" si="35"/>
        <v>0</v>
      </c>
      <c r="F365" s="46">
        <v>0.60606060606061463</v>
      </c>
      <c r="G365" s="45" t="b">
        <f t="shared" si="36"/>
        <v>0</v>
      </c>
      <c r="J365" s="46">
        <v>2.5000000000000058</v>
      </c>
      <c r="K365" s="45" t="b">
        <f t="shared" si="37"/>
        <v>0</v>
      </c>
      <c r="N365" s="44">
        <v>0.38</v>
      </c>
      <c r="O365" s="45" t="b">
        <f t="shared" si="38"/>
        <v>0</v>
      </c>
      <c r="R365" s="44">
        <v>-0.15</v>
      </c>
      <c r="S365" s="45" t="b">
        <f t="shared" si="39"/>
        <v>0</v>
      </c>
      <c r="V365" s="44">
        <v>2.4</v>
      </c>
      <c r="W365" s="45" t="b">
        <f t="shared" si="40"/>
        <v>0</v>
      </c>
      <c r="Z365" s="9">
        <v>0.38</v>
      </c>
      <c r="AA365" s="45" t="b">
        <f t="shared" si="41"/>
        <v>0</v>
      </c>
    </row>
    <row r="366" spans="1:27" ht="15.75" x14ac:dyDescent="0.25">
      <c r="A366" s="43">
        <v>44379</v>
      </c>
      <c r="B366" s="44">
        <v>-0.64102564102564108</v>
      </c>
      <c r="C366" s="45" t="b">
        <f t="shared" si="35"/>
        <v>0</v>
      </c>
      <c r="F366" s="46">
        <v>-1.2048192771084507</v>
      </c>
      <c r="G366" s="45" t="b">
        <f t="shared" si="36"/>
        <v>0</v>
      </c>
      <c r="J366" s="46">
        <v>-1.6260162601626102</v>
      </c>
      <c r="K366" s="45" t="b">
        <f t="shared" si="37"/>
        <v>0</v>
      </c>
      <c r="N366" s="44">
        <v>-0.96</v>
      </c>
      <c r="O366" s="45" t="b">
        <f t="shared" si="38"/>
        <v>0</v>
      </c>
      <c r="R366" s="44">
        <v>-0.72</v>
      </c>
      <c r="S366" s="45" t="b">
        <f t="shared" si="39"/>
        <v>0</v>
      </c>
      <c r="V366" s="44">
        <v>-0.09</v>
      </c>
      <c r="W366" s="45" t="b">
        <f t="shared" si="40"/>
        <v>0</v>
      </c>
      <c r="Z366" s="9">
        <v>0.57000000000000006</v>
      </c>
      <c r="AA366" s="45" t="b">
        <f t="shared" si="41"/>
        <v>0</v>
      </c>
    </row>
    <row r="367" spans="1:27" ht="15.75" x14ac:dyDescent="0.25">
      <c r="A367" s="43">
        <v>44382</v>
      </c>
      <c r="B367" s="44">
        <v>0.64516129032258063</v>
      </c>
      <c r="C367" s="45" t="b">
        <f t="shared" si="35"/>
        <v>0</v>
      </c>
      <c r="F367" s="46">
        <v>1.2195121951219687</v>
      </c>
      <c r="G367" s="45" t="b">
        <f t="shared" si="36"/>
        <v>0</v>
      </c>
      <c r="J367" s="46">
        <v>-1.6528925619834653</v>
      </c>
      <c r="K367" s="45" t="b">
        <f t="shared" si="37"/>
        <v>0</v>
      </c>
      <c r="N367" s="44">
        <v>0.05</v>
      </c>
      <c r="O367" s="45" t="b">
        <f t="shared" si="38"/>
        <v>0</v>
      </c>
      <c r="R367" s="44">
        <v>0.67</v>
      </c>
      <c r="S367" s="45" t="b">
        <f t="shared" si="39"/>
        <v>0</v>
      </c>
      <c r="V367" s="44">
        <v>1.48</v>
      </c>
      <c r="W367" s="45" t="b">
        <f t="shared" si="40"/>
        <v>0</v>
      </c>
      <c r="Z367" s="9">
        <v>0.27</v>
      </c>
      <c r="AA367" s="45" t="b">
        <f t="shared" si="41"/>
        <v>0</v>
      </c>
    </row>
    <row r="368" spans="1:27" ht="15.75" x14ac:dyDescent="0.25">
      <c r="A368" s="43">
        <v>44383</v>
      </c>
      <c r="B368" s="44">
        <v>0</v>
      </c>
      <c r="C368" s="45" t="b">
        <f t="shared" si="35"/>
        <v>0</v>
      </c>
      <c r="F368" s="46">
        <v>0</v>
      </c>
      <c r="G368" s="45" t="b">
        <f t="shared" si="36"/>
        <v>0</v>
      </c>
      <c r="J368" s="46">
        <v>2.5210084033613356</v>
      </c>
      <c r="K368" s="45" t="b">
        <f t="shared" si="37"/>
        <v>0</v>
      </c>
      <c r="N368" s="44">
        <v>0.77</v>
      </c>
      <c r="O368" s="45" t="b">
        <f t="shared" si="38"/>
        <v>0</v>
      </c>
      <c r="R368" s="44">
        <v>0.35</v>
      </c>
      <c r="S368" s="45" t="b">
        <f t="shared" si="39"/>
        <v>0</v>
      </c>
      <c r="V368" s="44">
        <v>-3.7800000000000002</v>
      </c>
      <c r="W368" s="45" t="b">
        <f t="shared" si="40"/>
        <v>0</v>
      </c>
      <c r="Z368" s="9">
        <v>0.27999999999999997</v>
      </c>
      <c r="AA368" s="45" t="b">
        <f t="shared" si="41"/>
        <v>0</v>
      </c>
    </row>
    <row r="369" spans="1:27" ht="15.75" x14ac:dyDescent="0.25">
      <c r="A369" s="43">
        <v>44384</v>
      </c>
      <c r="B369" s="44">
        <v>-0.64102564102564108</v>
      </c>
      <c r="C369" s="45" t="b">
        <f t="shared" si="35"/>
        <v>0</v>
      </c>
      <c r="F369" s="46">
        <v>-1.8072289156626546</v>
      </c>
      <c r="G369" s="45" t="b">
        <f t="shared" si="36"/>
        <v>0</v>
      </c>
      <c r="J369" s="46">
        <v>-2.4590163934426146</v>
      </c>
      <c r="K369" s="45" t="b">
        <f t="shared" si="37"/>
        <v>0</v>
      </c>
      <c r="N369" s="44">
        <v>-0.93</v>
      </c>
      <c r="O369" s="45" t="b">
        <f t="shared" si="38"/>
        <v>0</v>
      </c>
      <c r="R369" s="44">
        <v>-1.04</v>
      </c>
      <c r="S369" s="45" t="b">
        <f t="shared" si="39"/>
        <v>0</v>
      </c>
      <c r="V369" s="44">
        <v>-1.59</v>
      </c>
      <c r="W369" s="45" t="b">
        <f t="shared" si="40"/>
        <v>0</v>
      </c>
      <c r="Z369" s="9">
        <v>0.37</v>
      </c>
      <c r="AA369" s="45" t="b">
        <f t="shared" si="41"/>
        <v>0</v>
      </c>
    </row>
    <row r="370" spans="1:27" ht="15.75" x14ac:dyDescent="0.25">
      <c r="A370" s="43">
        <v>44385</v>
      </c>
      <c r="B370" s="44">
        <v>-3.870967741935484</v>
      </c>
      <c r="C370" s="45" t="b">
        <f t="shared" si="35"/>
        <v>0</v>
      </c>
      <c r="F370" s="46">
        <v>-5.5214723926380387</v>
      </c>
      <c r="G370" s="45" t="b">
        <f t="shared" si="36"/>
        <v>0</v>
      </c>
      <c r="J370" s="46">
        <v>-5.8823529411764799</v>
      </c>
      <c r="K370" s="45" t="b">
        <f t="shared" si="37"/>
        <v>0</v>
      </c>
      <c r="N370" s="44">
        <v>-2.09</v>
      </c>
      <c r="O370" s="45" t="b">
        <f t="shared" si="38"/>
        <v>0</v>
      </c>
      <c r="R370" s="44">
        <v>-2.94</v>
      </c>
      <c r="S370" s="45" t="b">
        <f t="shared" si="39"/>
        <v>0</v>
      </c>
      <c r="V370" s="44">
        <v>1.02</v>
      </c>
      <c r="W370" s="45" t="b">
        <f t="shared" si="40"/>
        <v>0</v>
      </c>
      <c r="Z370" s="9">
        <v>-0.05</v>
      </c>
      <c r="AA370" s="45" t="b">
        <f t="shared" si="41"/>
        <v>0</v>
      </c>
    </row>
    <row r="371" spans="1:27" ht="15.75" x14ac:dyDescent="0.25">
      <c r="A371" s="43">
        <v>44386</v>
      </c>
      <c r="B371" s="44">
        <v>0</v>
      </c>
      <c r="C371" s="45" t="b">
        <f t="shared" si="35"/>
        <v>0</v>
      </c>
      <c r="F371" s="46">
        <v>0.64935064935064701</v>
      </c>
      <c r="G371" s="45" t="b">
        <f t="shared" si="36"/>
        <v>0</v>
      </c>
      <c r="J371" s="46">
        <v>0.89285714285715556</v>
      </c>
      <c r="K371" s="45" t="b">
        <f t="shared" si="37"/>
        <v>0</v>
      </c>
      <c r="N371" s="44">
        <v>0.55000000000000004</v>
      </c>
      <c r="O371" s="45" t="b">
        <f t="shared" si="38"/>
        <v>0</v>
      </c>
      <c r="R371" s="44">
        <v>-0.1</v>
      </c>
      <c r="S371" s="45" t="b">
        <f t="shared" si="39"/>
        <v>0</v>
      </c>
      <c r="V371" s="44">
        <v>2.2200000000000002</v>
      </c>
      <c r="W371" s="45" t="b">
        <f t="shared" si="40"/>
        <v>0</v>
      </c>
      <c r="Z371" s="9">
        <v>0.3</v>
      </c>
      <c r="AA371" s="45" t="b">
        <f t="shared" si="41"/>
        <v>0</v>
      </c>
    </row>
    <row r="372" spans="1:27" ht="15.75" x14ac:dyDescent="0.25">
      <c r="A372" s="43">
        <v>44389</v>
      </c>
      <c r="B372" s="44">
        <v>-0.67114093959731547</v>
      </c>
      <c r="C372" s="45" t="b">
        <f t="shared" si="35"/>
        <v>0</v>
      </c>
      <c r="F372" s="46">
        <v>-0.64516129032257841</v>
      </c>
      <c r="G372" s="45" t="b">
        <f t="shared" si="36"/>
        <v>0</v>
      </c>
      <c r="J372" s="46">
        <v>0.8849557522123862</v>
      </c>
      <c r="K372" s="45" t="b">
        <f t="shared" si="37"/>
        <v>0</v>
      </c>
      <c r="N372" s="44">
        <v>-0.14000000000000001</v>
      </c>
      <c r="O372" s="45" t="b">
        <f t="shared" si="38"/>
        <v>0</v>
      </c>
      <c r="R372" s="44">
        <v>-0.37</v>
      </c>
      <c r="S372" s="45" t="b">
        <f t="shared" si="39"/>
        <v>0</v>
      </c>
      <c r="V372" s="44">
        <v>-0.62</v>
      </c>
      <c r="W372" s="45" t="b">
        <f t="shared" si="40"/>
        <v>0</v>
      </c>
      <c r="Z372" s="9">
        <v>-0.11</v>
      </c>
      <c r="AA372" s="45" t="b">
        <f t="shared" si="41"/>
        <v>0</v>
      </c>
    </row>
    <row r="373" spans="1:27" ht="15.75" x14ac:dyDescent="0.25">
      <c r="A373" s="43">
        <v>44390</v>
      </c>
      <c r="B373" s="44">
        <v>2.0270270270270272</v>
      </c>
      <c r="C373" s="45" t="b">
        <f t="shared" si="35"/>
        <v>0</v>
      </c>
      <c r="F373" s="46">
        <v>1.9480519480519412</v>
      </c>
      <c r="G373" s="45" t="b">
        <f t="shared" si="36"/>
        <v>0</v>
      </c>
      <c r="J373" s="46">
        <v>6.1403508771929758</v>
      </c>
      <c r="K373" s="45" t="b">
        <f t="shared" si="37"/>
        <v>0</v>
      </c>
      <c r="N373" s="44">
        <v>1.36</v>
      </c>
      <c r="O373" s="45" t="b">
        <f t="shared" si="38"/>
        <v>0</v>
      </c>
      <c r="R373" s="44">
        <v>1.57</v>
      </c>
      <c r="S373" s="45" t="b">
        <f t="shared" si="39"/>
        <v>0</v>
      </c>
      <c r="V373" s="44">
        <v>1.55</v>
      </c>
      <c r="W373" s="45" t="b">
        <f t="shared" si="40"/>
        <v>0</v>
      </c>
      <c r="Z373" s="9">
        <v>0.09</v>
      </c>
      <c r="AA373" s="45" t="b">
        <f t="shared" si="41"/>
        <v>0</v>
      </c>
    </row>
    <row r="374" spans="1:27" ht="15.75" x14ac:dyDescent="0.25">
      <c r="A374" s="43">
        <v>44391</v>
      </c>
      <c r="B374" s="44">
        <v>-0.66225165562913912</v>
      </c>
      <c r="C374" s="45" t="b">
        <f t="shared" si="35"/>
        <v>0</v>
      </c>
      <c r="F374" s="46">
        <v>0.63694267515924474</v>
      </c>
      <c r="G374" s="45" t="b">
        <f t="shared" si="36"/>
        <v>0</v>
      </c>
      <c r="J374" s="46">
        <v>-1.6528925619834653</v>
      </c>
      <c r="K374" s="45" t="b">
        <f t="shared" si="37"/>
        <v>0</v>
      </c>
      <c r="N374" s="44">
        <v>-0.08</v>
      </c>
      <c r="O374" s="45" t="b">
        <f t="shared" si="38"/>
        <v>0</v>
      </c>
      <c r="R374" s="44">
        <v>-0.08</v>
      </c>
      <c r="S374" s="45" t="b">
        <f t="shared" si="39"/>
        <v>0</v>
      </c>
      <c r="V374" s="44">
        <v>-2.82</v>
      </c>
      <c r="W374" s="45" t="b">
        <f t="shared" si="40"/>
        <v>0</v>
      </c>
      <c r="Z374" s="9">
        <v>1.0699999999999998</v>
      </c>
      <c r="AA374" s="45" t="b">
        <f t="shared" si="41"/>
        <v>0</v>
      </c>
    </row>
    <row r="375" spans="1:27" ht="15.75" x14ac:dyDescent="0.25">
      <c r="A375" s="43">
        <v>44392</v>
      </c>
      <c r="B375" s="44">
        <v>-0.66666666666666663</v>
      </c>
      <c r="C375" s="45" t="b">
        <f t="shared" si="35"/>
        <v>0</v>
      </c>
      <c r="F375" s="46">
        <v>0</v>
      </c>
      <c r="G375" s="45" t="b">
        <f t="shared" si="36"/>
        <v>0</v>
      </c>
      <c r="J375" s="46">
        <v>2.5210084033613356</v>
      </c>
      <c r="K375" s="45" t="b">
        <f t="shared" si="37"/>
        <v>0</v>
      </c>
      <c r="N375" s="44">
        <v>0.15</v>
      </c>
      <c r="O375" s="45" t="b">
        <f t="shared" si="38"/>
        <v>0</v>
      </c>
      <c r="R375" s="44">
        <v>-0.65</v>
      </c>
      <c r="S375" s="45" t="b">
        <f t="shared" si="39"/>
        <v>0</v>
      </c>
      <c r="V375" s="44">
        <v>-2.02</v>
      </c>
      <c r="W375" s="45" t="b">
        <f t="shared" si="40"/>
        <v>0</v>
      </c>
      <c r="Z375" s="9">
        <v>0.12</v>
      </c>
      <c r="AA375" s="45" t="b">
        <f t="shared" si="41"/>
        <v>0</v>
      </c>
    </row>
    <row r="376" spans="1:27" ht="15.75" x14ac:dyDescent="0.25">
      <c r="A376" s="43">
        <v>44393</v>
      </c>
      <c r="B376" s="44">
        <v>0.67114093959731547</v>
      </c>
      <c r="C376" s="45" t="b">
        <f t="shared" si="35"/>
        <v>0</v>
      </c>
      <c r="F376" s="46">
        <v>-0.63291139240507222</v>
      </c>
      <c r="G376" s="45" t="b">
        <f t="shared" si="36"/>
        <v>0</v>
      </c>
      <c r="J376" s="46">
        <v>0</v>
      </c>
      <c r="K376" s="45" t="b">
        <f t="shared" si="37"/>
        <v>0</v>
      </c>
      <c r="N376" s="44">
        <v>0.15</v>
      </c>
      <c r="O376" s="45" t="b">
        <f t="shared" si="38"/>
        <v>0</v>
      </c>
      <c r="R376" s="44">
        <v>0.89</v>
      </c>
      <c r="S376" s="45" t="b">
        <f t="shared" si="39"/>
        <v>0</v>
      </c>
      <c r="V376" s="44">
        <v>0.22</v>
      </c>
      <c r="W376" s="45" t="b">
        <f t="shared" si="40"/>
        <v>0</v>
      </c>
      <c r="Z376" s="9">
        <v>-1</v>
      </c>
      <c r="AA376" s="45" t="b">
        <f t="shared" si="41"/>
        <v>0</v>
      </c>
    </row>
    <row r="377" spans="1:27" ht="15.75" x14ac:dyDescent="0.25">
      <c r="A377" s="43">
        <v>44396</v>
      </c>
      <c r="B377" s="44">
        <v>-2.6666666666666665</v>
      </c>
      <c r="C377" s="45" t="b">
        <f t="shared" si="35"/>
        <v>0</v>
      </c>
      <c r="F377" s="46">
        <v>-2.5477707006369337</v>
      </c>
      <c r="G377" s="45" t="b">
        <f t="shared" si="36"/>
        <v>0</v>
      </c>
      <c r="J377" s="46">
        <v>-0.81967213114753812</v>
      </c>
      <c r="K377" s="45" t="b">
        <f t="shared" si="37"/>
        <v>0</v>
      </c>
      <c r="N377" s="44">
        <v>-1.17</v>
      </c>
      <c r="O377" s="45" t="b">
        <f t="shared" si="38"/>
        <v>0</v>
      </c>
      <c r="R377" s="44">
        <v>-1.39</v>
      </c>
      <c r="S377" s="45" t="b">
        <f t="shared" si="39"/>
        <v>0</v>
      </c>
      <c r="V377" s="44">
        <v>-7.51</v>
      </c>
      <c r="W377" s="45" t="b">
        <f t="shared" si="40"/>
        <v>1</v>
      </c>
      <c r="Z377" s="9">
        <v>0.08</v>
      </c>
      <c r="AA377" s="45" t="b">
        <f t="shared" si="41"/>
        <v>0</v>
      </c>
    </row>
    <row r="378" spans="1:27" ht="15.75" x14ac:dyDescent="0.25">
      <c r="A378" s="43">
        <v>44397</v>
      </c>
      <c r="B378" s="44">
        <v>-2.0547945205479454</v>
      </c>
      <c r="C378" s="45" t="b">
        <f t="shared" si="35"/>
        <v>0</v>
      </c>
      <c r="F378" s="46">
        <v>-3.2679738562091503</v>
      </c>
      <c r="G378" s="45" t="b">
        <f t="shared" si="36"/>
        <v>0</v>
      </c>
      <c r="J378" s="46">
        <v>-1.6528925619834653</v>
      </c>
      <c r="K378" s="45" t="b">
        <f t="shared" si="37"/>
        <v>0</v>
      </c>
      <c r="N378" s="44">
        <v>-1.1000000000000001</v>
      </c>
      <c r="O378" s="45" t="b">
        <f t="shared" si="38"/>
        <v>0</v>
      </c>
      <c r="R378" s="44">
        <v>-1.23</v>
      </c>
      <c r="S378" s="45" t="b">
        <f t="shared" si="39"/>
        <v>0</v>
      </c>
      <c r="V378" s="44">
        <v>1.51</v>
      </c>
      <c r="W378" s="45" t="b">
        <f t="shared" si="40"/>
        <v>0</v>
      </c>
      <c r="Z378" s="9">
        <v>-0.13</v>
      </c>
      <c r="AA378" s="45" t="b">
        <f t="shared" si="41"/>
        <v>0</v>
      </c>
    </row>
    <row r="379" spans="1:27" ht="15.75" x14ac:dyDescent="0.25">
      <c r="A379" s="43">
        <v>44398</v>
      </c>
      <c r="B379" s="44">
        <v>0.69930069930069927</v>
      </c>
      <c r="C379" s="45" t="b">
        <f t="shared" si="35"/>
        <v>0</v>
      </c>
      <c r="F379" s="46">
        <v>0</v>
      </c>
      <c r="G379" s="45" t="b">
        <f t="shared" si="36"/>
        <v>0</v>
      </c>
      <c r="J379" s="46">
        <v>0.84033613445377853</v>
      </c>
      <c r="K379" s="45" t="b">
        <f t="shared" si="37"/>
        <v>0</v>
      </c>
      <c r="N379" s="44">
        <v>0.13</v>
      </c>
      <c r="O379" s="45" t="b">
        <f t="shared" si="38"/>
        <v>0</v>
      </c>
      <c r="R379" s="44">
        <v>0.28000000000000003</v>
      </c>
      <c r="S379" s="45" t="b">
        <f t="shared" si="39"/>
        <v>0</v>
      </c>
      <c r="V379" s="44">
        <v>4.2700000000000005</v>
      </c>
      <c r="W379" s="45" t="b">
        <f t="shared" si="40"/>
        <v>0</v>
      </c>
      <c r="Z379" s="9">
        <v>-0.37</v>
      </c>
      <c r="AA379" s="45" t="b">
        <f t="shared" si="41"/>
        <v>0</v>
      </c>
    </row>
    <row r="380" spans="1:27" ht="15.75" x14ac:dyDescent="0.25">
      <c r="A380" s="43">
        <v>44399</v>
      </c>
      <c r="B380" s="44">
        <v>0.69444444444444442</v>
      </c>
      <c r="C380" s="45" t="b">
        <f t="shared" si="35"/>
        <v>0</v>
      </c>
      <c r="F380" s="46">
        <v>0.67567567567567322</v>
      </c>
      <c r="G380" s="45" t="b">
        <f t="shared" si="36"/>
        <v>0</v>
      </c>
      <c r="J380" s="46">
        <v>0.83333333333333037</v>
      </c>
      <c r="K380" s="45" t="b">
        <f t="shared" si="37"/>
        <v>0</v>
      </c>
      <c r="N380" s="44">
        <v>0.75</v>
      </c>
      <c r="O380" s="45" t="b">
        <f t="shared" si="38"/>
        <v>0</v>
      </c>
      <c r="R380" s="44">
        <v>0.38</v>
      </c>
      <c r="S380" s="45" t="b">
        <f t="shared" si="39"/>
        <v>0</v>
      </c>
      <c r="V380" s="44">
        <v>2.29</v>
      </c>
      <c r="W380" s="45" t="b">
        <f t="shared" si="40"/>
        <v>0</v>
      </c>
      <c r="Z380" s="9">
        <v>0.18</v>
      </c>
      <c r="AA380" s="45" t="b">
        <f t="shared" si="41"/>
        <v>0</v>
      </c>
    </row>
    <row r="381" spans="1:27" ht="15.75" x14ac:dyDescent="0.25">
      <c r="A381" s="43">
        <v>44400</v>
      </c>
      <c r="B381" s="44">
        <v>-1.3793103448275863</v>
      </c>
      <c r="C381" s="45" t="b">
        <f t="shared" si="35"/>
        <v>0</v>
      </c>
      <c r="F381" s="46">
        <v>0</v>
      </c>
      <c r="G381" s="45" t="b">
        <f t="shared" si="36"/>
        <v>0</v>
      </c>
      <c r="J381" s="46">
        <v>-1.6528925619834653</v>
      </c>
      <c r="K381" s="45" t="b">
        <f t="shared" si="37"/>
        <v>0</v>
      </c>
      <c r="N381" s="44">
        <v>-0.47</v>
      </c>
      <c r="O381" s="45" t="b">
        <f t="shared" si="38"/>
        <v>0</v>
      </c>
      <c r="R381" s="44">
        <v>-0.52</v>
      </c>
      <c r="S381" s="45" t="b">
        <f t="shared" si="39"/>
        <v>0</v>
      </c>
      <c r="V381" s="44">
        <v>0.22</v>
      </c>
      <c r="W381" s="45" t="b">
        <f t="shared" si="40"/>
        <v>0</v>
      </c>
      <c r="Z381" s="9">
        <v>-0.28999999999999998</v>
      </c>
      <c r="AA381" s="45" t="b">
        <f t="shared" si="41"/>
        <v>0</v>
      </c>
    </row>
    <row r="382" spans="1:27" ht="15.75" x14ac:dyDescent="0.25">
      <c r="A382" s="43">
        <v>44404</v>
      </c>
      <c r="B382" s="44">
        <v>-0.69930069930069927</v>
      </c>
      <c r="C382" s="45" t="b">
        <f t="shared" si="35"/>
        <v>0</v>
      </c>
      <c r="F382" s="46">
        <v>-1.342281879194638</v>
      </c>
      <c r="G382" s="45" t="b">
        <f t="shared" si="36"/>
        <v>0</v>
      </c>
      <c r="J382" s="46">
        <v>-0.84033613445377853</v>
      </c>
      <c r="K382" s="45" t="b">
        <f t="shared" si="37"/>
        <v>0</v>
      </c>
      <c r="N382" s="44">
        <v>-0.48</v>
      </c>
      <c r="O382" s="45" t="b">
        <f t="shared" si="38"/>
        <v>0</v>
      </c>
      <c r="R382" s="44">
        <v>-0.04</v>
      </c>
      <c r="S382" s="45" t="b">
        <f t="shared" si="39"/>
        <v>0</v>
      </c>
      <c r="V382" s="44">
        <v>-0.36</v>
      </c>
      <c r="W382" s="45" t="b">
        <f t="shared" si="40"/>
        <v>0</v>
      </c>
      <c r="Z382" s="9">
        <v>0.09</v>
      </c>
      <c r="AA382" s="45" t="b">
        <f t="shared" si="41"/>
        <v>0</v>
      </c>
    </row>
    <row r="383" spans="1:27" ht="15.75" x14ac:dyDescent="0.25">
      <c r="A383" s="43">
        <v>44406</v>
      </c>
      <c r="B383" s="44">
        <v>0</v>
      </c>
      <c r="C383" s="45" t="b">
        <f t="shared" si="35"/>
        <v>0</v>
      </c>
      <c r="F383" s="46">
        <v>0.68027210884354716</v>
      </c>
      <c r="G383" s="45" t="b">
        <f t="shared" si="36"/>
        <v>0</v>
      </c>
      <c r="J383" s="46">
        <v>-1.6949152542372972</v>
      </c>
      <c r="K383" s="45" t="b">
        <f t="shared" si="37"/>
        <v>0</v>
      </c>
      <c r="N383" s="44">
        <v>0.01</v>
      </c>
      <c r="O383" s="45" t="b">
        <f t="shared" si="38"/>
        <v>0</v>
      </c>
      <c r="R383" s="44">
        <v>-0.11</v>
      </c>
      <c r="S383" s="45" t="b">
        <f t="shared" si="39"/>
        <v>0</v>
      </c>
      <c r="V383" s="44">
        <v>1.7000000000000002</v>
      </c>
      <c r="W383" s="45" t="b">
        <f t="shared" si="40"/>
        <v>0</v>
      </c>
      <c r="Z383" s="9">
        <v>1.1900000000000002</v>
      </c>
      <c r="AA383" s="45" t="b">
        <f t="shared" si="41"/>
        <v>0</v>
      </c>
    </row>
    <row r="384" spans="1:27" ht="15.75" x14ac:dyDescent="0.25">
      <c r="A384" s="43">
        <v>44407</v>
      </c>
      <c r="B384" s="44">
        <v>-2.112676056338028</v>
      </c>
      <c r="C384" s="45" t="b">
        <f t="shared" si="35"/>
        <v>0</v>
      </c>
      <c r="F384" s="46">
        <v>-1.3513513513513584</v>
      </c>
      <c r="G384" s="45" t="b">
        <f t="shared" si="36"/>
        <v>0</v>
      </c>
      <c r="J384" s="46">
        <v>-2.5862068965517149</v>
      </c>
      <c r="K384" s="45" t="b">
        <f t="shared" si="37"/>
        <v>0</v>
      </c>
      <c r="N384" s="44">
        <v>-1.03</v>
      </c>
      <c r="O384" s="45" t="b">
        <f t="shared" si="38"/>
        <v>0</v>
      </c>
      <c r="R384" s="44">
        <v>-2.09</v>
      </c>
      <c r="S384" s="45" t="b">
        <f t="shared" si="39"/>
        <v>0</v>
      </c>
      <c r="V384" s="44">
        <v>0.44999999999999996</v>
      </c>
      <c r="W384" s="45" t="b">
        <f t="shared" si="40"/>
        <v>0</v>
      </c>
      <c r="Z384" s="9">
        <v>-0.79</v>
      </c>
      <c r="AA384" s="45" t="b">
        <f t="shared" si="41"/>
        <v>0</v>
      </c>
    </row>
    <row r="385" spans="1:27" ht="15.75" x14ac:dyDescent="0.25">
      <c r="A385" s="43">
        <v>44410</v>
      </c>
      <c r="B385" s="44">
        <v>0.71942446043165464</v>
      </c>
      <c r="C385" s="45" t="b">
        <f t="shared" si="35"/>
        <v>0</v>
      </c>
      <c r="F385" s="46">
        <v>6.164383561643838</v>
      </c>
      <c r="G385" s="45" t="b">
        <f t="shared" si="36"/>
        <v>0</v>
      </c>
      <c r="J385" s="46">
        <v>-1.7699115044247882</v>
      </c>
      <c r="K385" s="45" t="b">
        <f t="shared" si="37"/>
        <v>0</v>
      </c>
      <c r="N385" s="44">
        <v>0.21</v>
      </c>
      <c r="O385" s="45" t="b">
        <f t="shared" si="38"/>
        <v>0</v>
      </c>
      <c r="R385" s="44">
        <v>0.84</v>
      </c>
      <c r="S385" s="45" t="b">
        <f t="shared" si="39"/>
        <v>0</v>
      </c>
      <c r="V385" s="44">
        <v>-3.64</v>
      </c>
      <c r="W385" s="45" t="b">
        <f t="shared" si="40"/>
        <v>0</v>
      </c>
      <c r="Z385" s="9">
        <v>-0.04</v>
      </c>
      <c r="AA385" s="45" t="b">
        <f t="shared" si="41"/>
        <v>0</v>
      </c>
    </row>
    <row r="386" spans="1:27" ht="15.75" x14ac:dyDescent="0.25">
      <c r="A386" s="43">
        <v>44411</v>
      </c>
      <c r="B386" s="44">
        <v>0.7142857142857143</v>
      </c>
      <c r="C386" s="45" t="b">
        <f t="shared" si="35"/>
        <v>0</v>
      </c>
      <c r="F386" s="46">
        <v>0.64516129032257841</v>
      </c>
      <c r="G386" s="45" t="b">
        <f t="shared" si="36"/>
        <v>0</v>
      </c>
      <c r="J386" s="46">
        <v>6.3063063063063165</v>
      </c>
      <c r="K386" s="45" t="b">
        <f t="shared" si="37"/>
        <v>0</v>
      </c>
      <c r="N386" s="44">
        <v>1.01</v>
      </c>
      <c r="O386" s="45" t="b">
        <f t="shared" si="38"/>
        <v>0</v>
      </c>
      <c r="R386" s="44">
        <v>0.96</v>
      </c>
      <c r="S386" s="45" t="b">
        <f t="shared" si="39"/>
        <v>0</v>
      </c>
      <c r="V386" s="44">
        <v>-0.98</v>
      </c>
      <c r="W386" s="45" t="b">
        <f t="shared" si="40"/>
        <v>0</v>
      </c>
      <c r="Z386" s="9">
        <v>-0.16</v>
      </c>
      <c r="AA386" s="45" t="b">
        <f t="shared" si="41"/>
        <v>0</v>
      </c>
    </row>
    <row r="387" spans="1:27" ht="15.75" x14ac:dyDescent="0.25">
      <c r="A387" s="43">
        <v>44412</v>
      </c>
      <c r="B387" s="44">
        <v>-0.70921985815602839</v>
      </c>
      <c r="C387" s="45" t="b">
        <f t="shared" si="35"/>
        <v>0</v>
      </c>
      <c r="F387" s="46">
        <v>-3.846153846153844</v>
      </c>
      <c r="G387" s="45" t="b">
        <f t="shared" si="36"/>
        <v>0</v>
      </c>
      <c r="J387" s="46">
        <v>-2.5423728813559379</v>
      </c>
      <c r="K387" s="45" t="b">
        <f t="shared" si="37"/>
        <v>0</v>
      </c>
      <c r="N387" s="44">
        <v>0.35</v>
      </c>
      <c r="O387" s="45" t="b">
        <f t="shared" si="38"/>
        <v>0</v>
      </c>
      <c r="R387" s="44">
        <v>0.82</v>
      </c>
      <c r="S387" s="45" t="b">
        <f t="shared" si="39"/>
        <v>0</v>
      </c>
      <c r="V387" s="44">
        <v>-3.42</v>
      </c>
      <c r="W387" s="45" t="b">
        <f t="shared" si="40"/>
        <v>0</v>
      </c>
      <c r="Z387" s="9">
        <v>0.08</v>
      </c>
      <c r="AA387" s="45" t="b">
        <f t="shared" si="41"/>
        <v>0</v>
      </c>
    </row>
    <row r="388" spans="1:27" ht="15.75" x14ac:dyDescent="0.25">
      <c r="A388" s="43">
        <v>44413</v>
      </c>
      <c r="B388" s="44">
        <v>-1.4285714285714286</v>
      </c>
      <c r="C388" s="45" t="b">
        <f t="shared" si="35"/>
        <v>0</v>
      </c>
      <c r="F388" s="46">
        <v>-2.0000000000000049</v>
      </c>
      <c r="G388" s="45" t="b">
        <f t="shared" si="36"/>
        <v>0</v>
      </c>
      <c r="J388" s="46">
        <v>-0.86956521739130122</v>
      </c>
      <c r="K388" s="45" t="b">
        <f t="shared" si="37"/>
        <v>0</v>
      </c>
      <c r="N388" s="44">
        <v>-1.18</v>
      </c>
      <c r="O388" s="45" t="b">
        <f t="shared" si="38"/>
        <v>0</v>
      </c>
      <c r="R388" s="44">
        <v>-1.33</v>
      </c>
      <c r="S388" s="45" t="b">
        <f t="shared" si="39"/>
        <v>0</v>
      </c>
      <c r="V388" s="44">
        <v>1.38</v>
      </c>
      <c r="W388" s="45" t="b">
        <f t="shared" si="40"/>
        <v>0</v>
      </c>
      <c r="Z388" s="9">
        <v>-0.4</v>
      </c>
      <c r="AA388" s="45" t="b">
        <f t="shared" si="41"/>
        <v>0</v>
      </c>
    </row>
    <row r="389" spans="1:27" ht="15.75" x14ac:dyDescent="0.25">
      <c r="A389" s="43">
        <v>44414</v>
      </c>
      <c r="B389" s="44">
        <v>0</v>
      </c>
      <c r="C389" s="45" t="b">
        <f t="shared" si="35"/>
        <v>0</v>
      </c>
      <c r="F389" s="46">
        <v>0.68027210884354716</v>
      </c>
      <c r="G389" s="45" t="b">
        <f t="shared" si="36"/>
        <v>0</v>
      </c>
      <c r="J389" s="46">
        <v>-0.87719298245613719</v>
      </c>
      <c r="K389" s="45" t="b">
        <f t="shared" si="37"/>
        <v>0</v>
      </c>
      <c r="N389" s="44">
        <v>-0.39</v>
      </c>
      <c r="O389" s="45" t="b">
        <f t="shared" si="38"/>
        <v>0</v>
      </c>
      <c r="R389" s="44">
        <v>0.24</v>
      </c>
      <c r="S389" s="45" t="b">
        <f t="shared" si="39"/>
        <v>0</v>
      </c>
      <c r="V389" s="44">
        <v>-1.17</v>
      </c>
      <c r="W389" s="45" t="b">
        <f t="shared" si="40"/>
        <v>0</v>
      </c>
      <c r="Z389" s="9">
        <v>-2.29</v>
      </c>
      <c r="AA389" s="45" t="b">
        <f t="shared" si="41"/>
        <v>1</v>
      </c>
    </row>
    <row r="390" spans="1:27" ht="15.75" x14ac:dyDescent="0.25">
      <c r="A390" s="43">
        <v>44417</v>
      </c>
      <c r="B390" s="44">
        <v>0</v>
      </c>
      <c r="C390" s="45" t="b">
        <f t="shared" si="35"/>
        <v>0</v>
      </c>
      <c r="F390" s="46">
        <v>-4.0540540540540633</v>
      </c>
      <c r="G390" s="45" t="b">
        <f t="shared" si="36"/>
        <v>0</v>
      </c>
      <c r="J390" s="46">
        <v>0</v>
      </c>
      <c r="K390" s="45" t="b">
        <f t="shared" si="37"/>
        <v>0</v>
      </c>
      <c r="N390" s="44">
        <v>1.21</v>
      </c>
      <c r="O390" s="45" t="b">
        <f t="shared" si="38"/>
        <v>0</v>
      </c>
      <c r="R390" s="44">
        <v>0.94</v>
      </c>
      <c r="S390" s="45" t="b">
        <f t="shared" si="39"/>
        <v>0</v>
      </c>
      <c r="V390" s="44">
        <v>-2.64</v>
      </c>
      <c r="W390" s="45" t="b">
        <f t="shared" si="40"/>
        <v>0</v>
      </c>
      <c r="Z390" s="9">
        <v>-1.8900000000000001</v>
      </c>
      <c r="AA390" s="45" t="b">
        <f t="shared" si="41"/>
        <v>0</v>
      </c>
    </row>
    <row r="391" spans="1:27" ht="15.75" x14ac:dyDescent="0.25">
      <c r="A391" s="43">
        <v>44418</v>
      </c>
      <c r="B391" s="44">
        <v>0.72463768115942029</v>
      </c>
      <c r="C391" s="45" t="b">
        <f t="shared" si="35"/>
        <v>0</v>
      </c>
      <c r="F391" s="46">
        <v>2.1126760563380333</v>
      </c>
      <c r="G391" s="45" t="b">
        <f t="shared" si="36"/>
        <v>0</v>
      </c>
      <c r="J391" s="46">
        <v>0.8849557522123862</v>
      </c>
      <c r="K391" s="45" t="b">
        <f t="shared" si="37"/>
        <v>0</v>
      </c>
      <c r="N391" s="44">
        <v>0.16</v>
      </c>
      <c r="O391" s="45" t="b">
        <f t="shared" si="38"/>
        <v>0</v>
      </c>
      <c r="R391" s="44">
        <v>0.25</v>
      </c>
      <c r="S391" s="45" t="b">
        <f t="shared" si="39"/>
        <v>0</v>
      </c>
      <c r="V391" s="44">
        <v>2.7199999999999998</v>
      </c>
      <c r="W391" s="45" t="b">
        <f t="shared" si="40"/>
        <v>0</v>
      </c>
      <c r="Z391" s="9">
        <v>-0.04</v>
      </c>
      <c r="AA391" s="45" t="b">
        <f t="shared" si="41"/>
        <v>0</v>
      </c>
    </row>
    <row r="392" spans="1:27" ht="15.75" x14ac:dyDescent="0.25">
      <c r="A392" s="43">
        <v>44419</v>
      </c>
      <c r="B392" s="44">
        <v>-0.71942446043165464</v>
      </c>
      <c r="C392" s="45" t="b">
        <f t="shared" si="35"/>
        <v>0</v>
      </c>
      <c r="F392" s="46">
        <v>-1.3793103448275814</v>
      </c>
      <c r="G392" s="45" t="b">
        <f t="shared" si="36"/>
        <v>0</v>
      </c>
      <c r="J392" s="46">
        <v>-0.87719298245613719</v>
      </c>
      <c r="K392" s="45" t="b">
        <f t="shared" si="37"/>
        <v>0</v>
      </c>
      <c r="N392" s="44">
        <v>-0.64</v>
      </c>
      <c r="O392" s="45" t="b">
        <f t="shared" si="38"/>
        <v>0</v>
      </c>
      <c r="R392" s="44">
        <v>-0.7</v>
      </c>
      <c r="S392" s="45" t="b">
        <f t="shared" si="39"/>
        <v>0</v>
      </c>
      <c r="V392" s="44">
        <v>1.41</v>
      </c>
      <c r="W392" s="45" t="b">
        <f t="shared" si="40"/>
        <v>0</v>
      </c>
      <c r="Z392" s="9">
        <v>1.32</v>
      </c>
      <c r="AA392" s="45" t="b">
        <f t="shared" si="41"/>
        <v>0</v>
      </c>
    </row>
    <row r="393" spans="1:27" ht="15.75" x14ac:dyDescent="0.25">
      <c r="A393" s="43">
        <v>44421</v>
      </c>
      <c r="B393" s="44">
        <v>1.4492753623188406</v>
      </c>
      <c r="C393" s="45" t="b">
        <f t="shared" ref="C393:C426" si="42">OR(B393&lt;E$7,B393&gt;E$8)</f>
        <v>0</v>
      </c>
      <c r="F393" s="46">
        <v>-1.3986013986014061</v>
      </c>
      <c r="G393" s="45" t="b">
        <f t="shared" ref="G393:G426" si="43">OR(F393&lt;I$7,F393&gt;I$8)</f>
        <v>0</v>
      </c>
      <c r="J393" s="46">
        <v>1.7699115044247724</v>
      </c>
      <c r="K393" s="45" t="b">
        <f t="shared" ref="K393:K426" si="44">OR(J393&lt;M$7,J393&gt;M$8)</f>
        <v>0</v>
      </c>
      <c r="N393" s="44">
        <v>-0.28999999999999998</v>
      </c>
      <c r="O393" s="45" t="b">
        <f t="shared" ref="O393:O426" si="45">OR(N393&lt;Q$7,N393&gt;Q$8)</f>
        <v>0</v>
      </c>
      <c r="R393" s="44">
        <v>-0.03</v>
      </c>
      <c r="S393" s="45" t="b">
        <f t="shared" ref="S393:S426" si="46">OR(R393&lt;U$7,R393&gt;U$8)</f>
        <v>0</v>
      </c>
      <c r="V393" s="44">
        <v>-0.94000000000000006</v>
      </c>
      <c r="W393" s="45" t="b">
        <f t="shared" ref="W393:W426" si="47">OR(V393&lt;Y$7,V393&gt;Y$8)</f>
        <v>0</v>
      </c>
      <c r="Z393" s="9">
        <v>1.51</v>
      </c>
      <c r="AA393" s="45" t="b">
        <f t="shared" ref="AA393:AA426" si="48">OR(Z393&lt;AC$7,Z393&gt;AC$8)</f>
        <v>0</v>
      </c>
    </row>
    <row r="394" spans="1:27" ht="15.75" x14ac:dyDescent="0.25">
      <c r="A394" s="43">
        <v>44424</v>
      </c>
      <c r="B394" s="44">
        <v>0.7142857142857143</v>
      </c>
      <c r="C394" s="45" t="b">
        <f t="shared" si="42"/>
        <v>0</v>
      </c>
      <c r="F394" s="46">
        <v>0</v>
      </c>
      <c r="G394" s="45" t="b">
        <f t="shared" si="43"/>
        <v>0</v>
      </c>
      <c r="J394" s="46">
        <v>-3.4782608695652204</v>
      </c>
      <c r="K394" s="45" t="b">
        <f t="shared" si="44"/>
        <v>0</v>
      </c>
      <c r="N394" s="44">
        <v>0.19</v>
      </c>
      <c r="O394" s="45" t="b">
        <f t="shared" si="45"/>
        <v>0</v>
      </c>
      <c r="R394" s="44">
        <v>0.28000000000000003</v>
      </c>
      <c r="S394" s="45" t="b">
        <f t="shared" si="46"/>
        <v>0</v>
      </c>
      <c r="V394" s="44">
        <v>-1.68</v>
      </c>
      <c r="W394" s="45" t="b">
        <f t="shared" si="47"/>
        <v>0</v>
      </c>
      <c r="Z394" s="9">
        <v>0.42</v>
      </c>
      <c r="AA394" s="45" t="b">
        <f t="shared" si="48"/>
        <v>0</v>
      </c>
    </row>
    <row r="395" spans="1:27" ht="15.75" x14ac:dyDescent="0.25">
      <c r="A395" s="43">
        <v>44425</v>
      </c>
      <c r="B395" s="44">
        <v>2.1276595744680851</v>
      </c>
      <c r="C395" s="45" t="b">
        <f t="shared" si="42"/>
        <v>0</v>
      </c>
      <c r="F395" s="46">
        <v>0</v>
      </c>
      <c r="G395" s="45" t="b">
        <f t="shared" si="43"/>
        <v>0</v>
      </c>
      <c r="J395" s="46">
        <v>0</v>
      </c>
      <c r="K395" s="45" t="b">
        <f t="shared" si="44"/>
        <v>0</v>
      </c>
      <c r="N395" s="44">
        <v>0.85</v>
      </c>
      <c r="O395" s="45" t="b">
        <f t="shared" si="45"/>
        <v>0</v>
      </c>
      <c r="R395" s="44">
        <v>0.71</v>
      </c>
      <c r="S395" s="45" t="b">
        <f t="shared" si="46"/>
        <v>0</v>
      </c>
      <c r="V395" s="44">
        <v>-1.04</v>
      </c>
      <c r="W395" s="45" t="b">
        <f t="shared" si="47"/>
        <v>0</v>
      </c>
      <c r="Z395" s="9">
        <v>-0.03</v>
      </c>
      <c r="AA395" s="45" t="b">
        <f t="shared" si="48"/>
        <v>0</v>
      </c>
    </row>
    <row r="396" spans="1:27" ht="15.75" x14ac:dyDescent="0.25">
      <c r="A396" s="43">
        <v>44426</v>
      </c>
      <c r="B396" s="44">
        <v>-0.69444444444444442</v>
      </c>
      <c r="C396" s="45" t="b">
        <f t="shared" si="42"/>
        <v>0</v>
      </c>
      <c r="F396" s="46">
        <v>1.4184397163120643</v>
      </c>
      <c r="G396" s="45" t="b">
        <f t="shared" si="43"/>
        <v>0</v>
      </c>
      <c r="J396" s="46">
        <v>0.90090090090089769</v>
      </c>
      <c r="K396" s="45" t="b">
        <f t="shared" si="44"/>
        <v>0</v>
      </c>
      <c r="N396" s="44">
        <v>0.5</v>
      </c>
      <c r="O396" s="45" t="b">
        <f t="shared" si="45"/>
        <v>0</v>
      </c>
      <c r="R396" s="44">
        <v>0.37</v>
      </c>
      <c r="S396" s="45" t="b">
        <f t="shared" si="46"/>
        <v>0</v>
      </c>
      <c r="V396" s="44">
        <v>-1.7000000000000002</v>
      </c>
      <c r="W396" s="45" t="b">
        <f t="shared" si="47"/>
        <v>0</v>
      </c>
      <c r="Z396" s="9">
        <v>0.09</v>
      </c>
      <c r="AA396" s="45" t="b">
        <f t="shared" si="48"/>
        <v>0</v>
      </c>
    </row>
    <row r="397" spans="1:27" ht="15.75" x14ac:dyDescent="0.25">
      <c r="A397" s="43">
        <v>44427</v>
      </c>
      <c r="B397" s="44">
        <v>-1.3986013986013985</v>
      </c>
      <c r="C397" s="45" t="b">
        <f t="shared" si="42"/>
        <v>0</v>
      </c>
      <c r="F397" s="46">
        <v>-1.3986013986014061</v>
      </c>
      <c r="G397" s="45" t="b">
        <f t="shared" si="43"/>
        <v>0</v>
      </c>
      <c r="J397" s="46">
        <v>0</v>
      </c>
      <c r="K397" s="45" t="b">
        <f t="shared" si="44"/>
        <v>0</v>
      </c>
      <c r="N397" s="44">
        <v>-0.49</v>
      </c>
      <c r="O397" s="45" t="b">
        <f t="shared" si="45"/>
        <v>0</v>
      </c>
      <c r="R397" s="44">
        <v>-1.1599999999999999</v>
      </c>
      <c r="S397" s="45" t="b">
        <f t="shared" si="46"/>
        <v>0</v>
      </c>
      <c r="V397" s="44">
        <v>-2.7</v>
      </c>
      <c r="W397" s="45" t="b">
        <f t="shared" si="47"/>
        <v>0</v>
      </c>
      <c r="Z397" s="9">
        <v>-0.47000000000000003</v>
      </c>
      <c r="AA397" s="45" t="b">
        <f t="shared" si="48"/>
        <v>0</v>
      </c>
    </row>
    <row r="398" spans="1:27" ht="15.75" x14ac:dyDescent="0.25">
      <c r="A398" s="43">
        <v>44428</v>
      </c>
      <c r="B398" s="44">
        <v>-0.70921985815602839</v>
      </c>
      <c r="C398" s="45" t="b">
        <f t="shared" si="42"/>
        <v>0</v>
      </c>
      <c r="F398" s="46">
        <v>0.70921985815602584</v>
      </c>
      <c r="G398" s="45" t="b">
        <f t="shared" si="43"/>
        <v>0</v>
      </c>
      <c r="J398" s="46">
        <v>0</v>
      </c>
      <c r="K398" s="45" t="b">
        <f t="shared" si="44"/>
        <v>0</v>
      </c>
      <c r="N398" s="44">
        <v>0.57999999999999996</v>
      </c>
      <c r="O398" s="45" t="b">
        <f t="shared" si="45"/>
        <v>0</v>
      </c>
      <c r="R398" s="44">
        <v>0.02</v>
      </c>
      <c r="S398" s="45" t="b">
        <f t="shared" si="46"/>
        <v>0</v>
      </c>
      <c r="V398" s="44">
        <v>-2.15</v>
      </c>
      <c r="W398" s="45" t="b">
        <f t="shared" si="47"/>
        <v>0</v>
      </c>
      <c r="Z398" s="9">
        <v>0.09</v>
      </c>
      <c r="AA398" s="45" t="b">
        <f t="shared" si="48"/>
        <v>0</v>
      </c>
    </row>
    <row r="399" spans="1:27" ht="15.75" x14ac:dyDescent="0.25">
      <c r="A399" s="43">
        <v>44431</v>
      </c>
      <c r="B399" s="44">
        <v>2.8571428571428572</v>
      </c>
      <c r="C399" s="45" t="b">
        <f t="shared" si="42"/>
        <v>0</v>
      </c>
      <c r="F399" s="46">
        <v>2.8169014084507067</v>
      </c>
      <c r="G399" s="45" t="b">
        <f t="shared" si="43"/>
        <v>0</v>
      </c>
      <c r="J399" s="46">
        <v>2.678571428571435</v>
      </c>
      <c r="K399" s="45" t="b">
        <f t="shared" si="44"/>
        <v>0</v>
      </c>
      <c r="N399" s="44">
        <v>1.86</v>
      </c>
      <c r="O399" s="45" t="b">
        <f t="shared" si="45"/>
        <v>0</v>
      </c>
      <c r="R399" s="44">
        <v>2.02</v>
      </c>
      <c r="S399" s="45" t="b">
        <f t="shared" si="46"/>
        <v>0</v>
      </c>
      <c r="V399" s="44">
        <v>5.33</v>
      </c>
      <c r="W399" s="45" t="b">
        <f t="shared" si="47"/>
        <v>0</v>
      </c>
      <c r="Z399" s="9">
        <v>1.37</v>
      </c>
      <c r="AA399" s="45" t="b">
        <f t="shared" si="48"/>
        <v>0</v>
      </c>
    </row>
    <row r="400" spans="1:27" ht="15.75" x14ac:dyDescent="0.25">
      <c r="A400" s="43">
        <v>44432</v>
      </c>
      <c r="B400" s="44">
        <v>2.7777777777777777</v>
      </c>
      <c r="C400" s="45" t="b">
        <f t="shared" si="42"/>
        <v>0</v>
      </c>
      <c r="F400" s="46">
        <v>1.3698630136986374</v>
      </c>
      <c r="G400" s="45" t="b">
        <f t="shared" si="43"/>
        <v>0</v>
      </c>
      <c r="J400" s="46">
        <v>3.4782608695652204</v>
      </c>
      <c r="K400" s="45" t="b">
        <f t="shared" si="44"/>
        <v>0</v>
      </c>
      <c r="N400" s="44">
        <v>0.31</v>
      </c>
      <c r="O400" s="45" t="b">
        <f t="shared" si="45"/>
        <v>0</v>
      </c>
      <c r="R400" s="44">
        <v>0.85</v>
      </c>
      <c r="S400" s="45" t="b">
        <f t="shared" si="46"/>
        <v>0</v>
      </c>
      <c r="V400" s="44">
        <v>2.8899999999999997</v>
      </c>
      <c r="W400" s="45" t="b">
        <f t="shared" si="47"/>
        <v>0</v>
      </c>
      <c r="Z400" s="9">
        <v>-0.13999999999999999</v>
      </c>
      <c r="AA400" s="45" t="b">
        <f t="shared" si="48"/>
        <v>0</v>
      </c>
    </row>
    <row r="401" spans="1:27" ht="15.75" x14ac:dyDescent="0.25">
      <c r="A401" s="43">
        <v>44433</v>
      </c>
      <c r="B401" s="44">
        <v>0.67567567567567566</v>
      </c>
      <c r="C401" s="45" t="b">
        <f t="shared" si="42"/>
        <v>0</v>
      </c>
      <c r="F401" s="46">
        <v>0</v>
      </c>
      <c r="G401" s="45" t="b">
        <f t="shared" si="43"/>
        <v>0</v>
      </c>
      <c r="J401" s="46">
        <v>0.84033613445377853</v>
      </c>
      <c r="K401" s="45" t="b">
        <f t="shared" si="44"/>
        <v>0</v>
      </c>
      <c r="N401" s="44">
        <v>0.85</v>
      </c>
      <c r="O401" s="45" t="b">
        <f t="shared" si="45"/>
        <v>0</v>
      </c>
      <c r="R401" s="44">
        <v>1.1100000000000001</v>
      </c>
      <c r="S401" s="45" t="b">
        <f t="shared" si="46"/>
        <v>0</v>
      </c>
      <c r="V401" s="44">
        <v>1.21</v>
      </c>
      <c r="W401" s="45" t="b">
        <f t="shared" si="47"/>
        <v>0</v>
      </c>
      <c r="Z401" s="9">
        <v>-0.66</v>
      </c>
      <c r="AA401" s="45" t="b">
        <f t="shared" si="48"/>
        <v>0</v>
      </c>
    </row>
    <row r="402" spans="1:27" ht="15.75" x14ac:dyDescent="0.25">
      <c r="A402" s="43">
        <v>44434</v>
      </c>
      <c r="B402" s="44">
        <v>-0.67114093959731547</v>
      </c>
      <c r="C402" s="45" t="b">
        <f t="shared" si="42"/>
        <v>0</v>
      </c>
      <c r="F402" s="46">
        <v>-0.67567567567568521</v>
      </c>
      <c r="G402" s="45" t="b">
        <f t="shared" si="43"/>
        <v>0</v>
      </c>
      <c r="J402" s="46">
        <v>-2.5000000000000058</v>
      </c>
      <c r="K402" s="45" t="b">
        <f t="shared" si="44"/>
        <v>0</v>
      </c>
      <c r="N402" s="44">
        <v>0.09</v>
      </c>
      <c r="O402" s="45" t="b">
        <f t="shared" si="45"/>
        <v>0</v>
      </c>
      <c r="R402" s="44">
        <v>-0.31</v>
      </c>
      <c r="S402" s="45" t="b">
        <f t="shared" si="46"/>
        <v>0</v>
      </c>
      <c r="V402" s="44">
        <v>-1.38</v>
      </c>
      <c r="W402" s="45" t="b">
        <f t="shared" si="47"/>
        <v>0</v>
      </c>
      <c r="Z402" s="9">
        <v>0.08</v>
      </c>
      <c r="AA402" s="45" t="b">
        <f t="shared" si="48"/>
        <v>0</v>
      </c>
    </row>
    <row r="403" spans="1:27" ht="15.75" x14ac:dyDescent="0.25">
      <c r="A403" s="43">
        <v>44435</v>
      </c>
      <c r="B403" s="44">
        <v>2.0270270270270272</v>
      </c>
      <c r="C403" s="45" t="b">
        <f t="shared" si="42"/>
        <v>0</v>
      </c>
      <c r="F403" s="46">
        <v>4.0816326530612344</v>
      </c>
      <c r="G403" s="45" t="b">
        <f t="shared" si="43"/>
        <v>0</v>
      </c>
      <c r="J403" s="46">
        <v>3.4188034188034222</v>
      </c>
      <c r="K403" s="45" t="b">
        <f t="shared" si="44"/>
        <v>0</v>
      </c>
      <c r="N403" s="44">
        <v>0.57999999999999996</v>
      </c>
      <c r="O403" s="45" t="b">
        <f t="shared" si="45"/>
        <v>0</v>
      </c>
      <c r="R403" s="44">
        <v>0.99</v>
      </c>
      <c r="S403" s="45" t="b">
        <f t="shared" si="46"/>
        <v>0</v>
      </c>
      <c r="V403" s="44">
        <v>1.96</v>
      </c>
      <c r="W403" s="45" t="b">
        <f t="shared" si="47"/>
        <v>0</v>
      </c>
      <c r="Z403" s="9">
        <v>1.37</v>
      </c>
      <c r="AA403" s="45" t="b">
        <f t="shared" si="48"/>
        <v>0</v>
      </c>
    </row>
    <row r="404" spans="1:27" ht="15.75" x14ac:dyDescent="0.25">
      <c r="A404" s="43">
        <v>44438</v>
      </c>
      <c r="B404" s="44">
        <v>2.6490066225165565</v>
      </c>
      <c r="C404" s="45" t="b">
        <f t="shared" si="42"/>
        <v>0</v>
      </c>
      <c r="F404" s="46">
        <v>5.228758169934645</v>
      </c>
      <c r="G404" s="45" t="b">
        <f t="shared" si="43"/>
        <v>0</v>
      </c>
      <c r="J404" s="46">
        <v>-0.82644628099173267</v>
      </c>
      <c r="K404" s="45" t="b">
        <f t="shared" si="44"/>
        <v>0</v>
      </c>
      <c r="N404" s="44">
        <v>1.4</v>
      </c>
      <c r="O404" s="45" t="b">
        <f t="shared" si="45"/>
        <v>0</v>
      </c>
      <c r="R404" s="44">
        <v>2.65</v>
      </c>
      <c r="S404" s="45" t="b">
        <f t="shared" si="46"/>
        <v>0</v>
      </c>
      <c r="V404" s="44">
        <v>0.67999999999999994</v>
      </c>
      <c r="W404" s="45" t="b">
        <f t="shared" si="47"/>
        <v>0</v>
      </c>
      <c r="Z404" s="9">
        <v>-0.37</v>
      </c>
      <c r="AA404" s="45" t="b">
        <f t="shared" si="48"/>
        <v>0</v>
      </c>
    </row>
    <row r="405" spans="1:27" ht="15.75" x14ac:dyDescent="0.25">
      <c r="A405" s="43">
        <v>44439</v>
      </c>
      <c r="B405" s="44">
        <v>-1.2903225806451613</v>
      </c>
      <c r="C405" s="45" t="b">
        <f t="shared" si="42"/>
        <v>0</v>
      </c>
      <c r="F405" s="46">
        <v>-1.8633540372670849</v>
      </c>
      <c r="G405" s="45" t="b">
        <f t="shared" si="43"/>
        <v>0</v>
      </c>
      <c r="J405" s="46">
        <v>0.83333333333333037</v>
      </c>
      <c r="K405" s="45" t="b">
        <f t="shared" si="44"/>
        <v>0</v>
      </c>
      <c r="N405" s="44">
        <v>0.3</v>
      </c>
      <c r="O405" s="45" t="b">
        <f t="shared" si="45"/>
        <v>0</v>
      </c>
      <c r="R405" s="44">
        <v>0.2</v>
      </c>
      <c r="S405" s="45" t="b">
        <f t="shared" si="46"/>
        <v>0</v>
      </c>
      <c r="V405" s="44">
        <v>-1.03</v>
      </c>
      <c r="W405" s="45" t="b">
        <f t="shared" si="47"/>
        <v>0</v>
      </c>
      <c r="Z405" s="9">
        <v>0.19</v>
      </c>
      <c r="AA405" s="45" t="b">
        <f t="shared" si="48"/>
        <v>0</v>
      </c>
    </row>
    <row r="406" spans="1:27" ht="15.75" x14ac:dyDescent="0.25">
      <c r="A406" s="43">
        <v>44440</v>
      </c>
      <c r="B406" s="44">
        <v>-1.9607843137254901</v>
      </c>
      <c r="C406" s="45" t="b">
        <f t="shared" si="42"/>
        <v>0</v>
      </c>
      <c r="F406" s="46">
        <v>-1.2658227848101333</v>
      </c>
      <c r="G406" s="45" t="b">
        <f t="shared" si="43"/>
        <v>0</v>
      </c>
      <c r="J406" s="46">
        <v>-1.6528925619834653</v>
      </c>
      <c r="K406" s="45" t="b">
        <f t="shared" si="44"/>
        <v>0</v>
      </c>
      <c r="N406" s="44">
        <v>-0.26</v>
      </c>
      <c r="O406" s="45" t="b">
        <f t="shared" si="45"/>
        <v>0</v>
      </c>
      <c r="R406" s="44">
        <v>-1.25</v>
      </c>
      <c r="S406" s="45" t="b">
        <f t="shared" si="46"/>
        <v>0</v>
      </c>
      <c r="V406" s="44">
        <v>0.13</v>
      </c>
      <c r="W406" s="45" t="b">
        <f t="shared" si="47"/>
        <v>0</v>
      </c>
      <c r="Z406" s="9">
        <v>0.01</v>
      </c>
      <c r="AA406" s="45" t="b">
        <f t="shared" si="48"/>
        <v>0</v>
      </c>
    </row>
    <row r="407" spans="1:27" ht="15.75" x14ac:dyDescent="0.25">
      <c r="A407" s="43">
        <v>44441</v>
      </c>
      <c r="B407" s="44">
        <v>1.3333333333333333</v>
      </c>
      <c r="C407" s="45" t="b">
        <f t="shared" si="42"/>
        <v>0</v>
      </c>
      <c r="F407" s="46">
        <v>0</v>
      </c>
      <c r="G407" s="45" t="b">
        <f t="shared" si="43"/>
        <v>0</v>
      </c>
      <c r="J407" s="46">
        <v>0.84033613445377853</v>
      </c>
      <c r="K407" s="45" t="b">
        <f t="shared" si="44"/>
        <v>0</v>
      </c>
      <c r="N407" s="44">
        <v>0.81</v>
      </c>
      <c r="O407" s="45" t="b">
        <f t="shared" si="45"/>
        <v>0</v>
      </c>
      <c r="R407" s="44">
        <v>0.36</v>
      </c>
      <c r="S407" s="45" t="b">
        <f t="shared" si="46"/>
        <v>0</v>
      </c>
      <c r="V407" s="44">
        <v>2.04</v>
      </c>
      <c r="W407" s="45" t="b">
        <f t="shared" si="47"/>
        <v>0</v>
      </c>
      <c r="Z407" s="9">
        <v>-0.22999999999999998</v>
      </c>
      <c r="AA407" s="45" t="b">
        <f t="shared" si="48"/>
        <v>0</v>
      </c>
    </row>
    <row r="408" spans="1:27" ht="15.75" x14ac:dyDescent="0.25">
      <c r="A408" s="43">
        <v>44442</v>
      </c>
      <c r="B408" s="44">
        <v>0.65789473684210531</v>
      </c>
      <c r="C408" s="45" t="b">
        <f t="shared" si="42"/>
        <v>0</v>
      </c>
      <c r="F408" s="46">
        <v>0.64102564102563875</v>
      </c>
      <c r="G408" s="45" t="b">
        <f t="shared" si="43"/>
        <v>0</v>
      </c>
      <c r="J408" s="46">
        <v>-1.6666666666666607</v>
      </c>
      <c r="K408" s="45" t="b">
        <f t="shared" si="44"/>
        <v>0</v>
      </c>
      <c r="N408" s="44">
        <v>0.16</v>
      </c>
      <c r="O408" s="45" t="b">
        <f t="shared" si="45"/>
        <v>0</v>
      </c>
      <c r="R408" s="44">
        <v>0.69</v>
      </c>
      <c r="S408" s="45" t="b">
        <f t="shared" si="46"/>
        <v>0</v>
      </c>
      <c r="V408" s="44">
        <v>-1</v>
      </c>
      <c r="W408" s="45" t="b">
        <f t="shared" si="47"/>
        <v>0</v>
      </c>
      <c r="Z408" s="9">
        <v>0.92999999999999994</v>
      </c>
      <c r="AA408" s="45" t="b">
        <f t="shared" si="48"/>
        <v>0</v>
      </c>
    </row>
    <row r="409" spans="1:27" ht="15.75" x14ac:dyDescent="0.25">
      <c r="A409" s="43">
        <v>44445</v>
      </c>
      <c r="B409" s="44">
        <v>-0.65359477124183007</v>
      </c>
      <c r="C409" s="45" t="b">
        <f t="shared" si="42"/>
        <v>0</v>
      </c>
      <c r="F409" s="46">
        <v>3.1847133757961785</v>
      </c>
      <c r="G409" s="45" t="b">
        <f t="shared" si="43"/>
        <v>0</v>
      </c>
      <c r="J409" s="46">
        <v>-1.6949152542372972</v>
      </c>
      <c r="K409" s="45" t="b">
        <f t="shared" si="44"/>
        <v>0</v>
      </c>
      <c r="N409" s="44">
        <v>-0.12</v>
      </c>
      <c r="O409" s="45" t="b">
        <f t="shared" si="45"/>
        <v>0</v>
      </c>
      <c r="R409" s="44">
        <v>-0.25</v>
      </c>
      <c r="S409" s="45" t="b">
        <f t="shared" si="46"/>
        <v>0</v>
      </c>
      <c r="V409" s="44">
        <v>6.9999999999999993E-2</v>
      </c>
      <c r="W409" s="45" t="b">
        <f t="shared" si="47"/>
        <v>0</v>
      </c>
      <c r="Z409" s="9">
        <v>-0.16999999999999998</v>
      </c>
      <c r="AA409" s="45" t="b">
        <f t="shared" si="48"/>
        <v>0</v>
      </c>
    </row>
    <row r="410" spans="1:27" ht="15.75" x14ac:dyDescent="0.25">
      <c r="A410" s="43">
        <v>44446</v>
      </c>
      <c r="B410" s="44">
        <v>-1.3157894736842106</v>
      </c>
      <c r="C410" s="45" t="b">
        <f t="shared" si="42"/>
        <v>0</v>
      </c>
      <c r="F410" s="46">
        <v>-0.61728395061727082</v>
      </c>
      <c r="G410" s="45" t="b">
        <f t="shared" si="43"/>
        <v>0</v>
      </c>
      <c r="J410" s="46">
        <v>-3.4482758620689689</v>
      </c>
      <c r="K410" s="45" t="b">
        <f t="shared" si="44"/>
        <v>0</v>
      </c>
      <c r="N410" s="44">
        <v>-0.72</v>
      </c>
      <c r="O410" s="45" t="b">
        <f t="shared" si="45"/>
        <v>0</v>
      </c>
      <c r="R410" s="44">
        <v>-0.73</v>
      </c>
      <c r="S410" s="45" t="b">
        <f t="shared" si="46"/>
        <v>0</v>
      </c>
      <c r="V410" s="44">
        <v>-0.65</v>
      </c>
      <c r="W410" s="45" t="b">
        <f t="shared" si="47"/>
        <v>0</v>
      </c>
      <c r="Z410" s="9">
        <v>-1.59</v>
      </c>
      <c r="AA410" s="45" t="b">
        <f t="shared" si="48"/>
        <v>0</v>
      </c>
    </row>
    <row r="411" spans="1:27" ht="15.75" x14ac:dyDescent="0.25">
      <c r="A411" s="43">
        <v>44447</v>
      </c>
      <c r="B411" s="44">
        <v>-0.66666666666666663</v>
      </c>
      <c r="C411" s="45" t="b">
        <f t="shared" si="42"/>
        <v>0</v>
      </c>
      <c r="F411" s="46">
        <v>0</v>
      </c>
      <c r="G411" s="45" t="b">
        <f t="shared" si="43"/>
        <v>0</v>
      </c>
      <c r="J411" s="46">
        <v>0.89285714285715556</v>
      </c>
      <c r="K411" s="45" t="b">
        <f t="shared" si="44"/>
        <v>0</v>
      </c>
      <c r="N411" s="44">
        <v>0.24</v>
      </c>
      <c r="O411" s="45" t="b">
        <f t="shared" si="45"/>
        <v>0</v>
      </c>
      <c r="R411" s="44">
        <v>-0.53</v>
      </c>
      <c r="S411" s="45" t="b">
        <f t="shared" si="46"/>
        <v>0</v>
      </c>
      <c r="V411" s="44">
        <v>1.39</v>
      </c>
      <c r="W411" s="45" t="b">
        <f t="shared" si="47"/>
        <v>0</v>
      </c>
      <c r="Z411" s="9">
        <v>-0.28999999999999998</v>
      </c>
      <c r="AA411" s="45" t="b">
        <f t="shared" si="48"/>
        <v>0</v>
      </c>
    </row>
    <row r="412" spans="1:27" ht="15.75" x14ac:dyDescent="0.25">
      <c r="A412" s="43">
        <v>44448</v>
      </c>
      <c r="B412" s="44">
        <v>0</v>
      </c>
      <c r="C412" s="45" t="b">
        <f t="shared" si="42"/>
        <v>0</v>
      </c>
      <c r="F412" s="46">
        <v>1.8633540372670629</v>
      </c>
      <c r="G412" s="45" t="b">
        <f t="shared" si="43"/>
        <v>0</v>
      </c>
      <c r="J412" s="46">
        <v>-0.88495575221240186</v>
      </c>
      <c r="K412" s="45" t="b">
        <f t="shared" si="44"/>
        <v>0</v>
      </c>
      <c r="N412" s="44">
        <v>-0.69</v>
      </c>
      <c r="O412" s="45" t="b">
        <f t="shared" si="45"/>
        <v>0</v>
      </c>
      <c r="R412" s="44">
        <v>-0.6</v>
      </c>
      <c r="S412" s="45" t="b">
        <f t="shared" si="46"/>
        <v>0</v>
      </c>
      <c r="V412" s="44">
        <v>-1.67</v>
      </c>
      <c r="W412" s="45" t="b">
        <f t="shared" si="47"/>
        <v>0</v>
      </c>
      <c r="Z412" s="9">
        <v>0.32</v>
      </c>
      <c r="AA412" s="45" t="b">
        <f t="shared" si="48"/>
        <v>0</v>
      </c>
    </row>
    <row r="413" spans="1:27" ht="15.75" x14ac:dyDescent="0.25">
      <c r="A413" s="43">
        <v>44449</v>
      </c>
      <c r="B413" s="44">
        <v>2.0134228187919465</v>
      </c>
      <c r="C413" s="45" t="b">
        <f t="shared" si="42"/>
        <v>0</v>
      </c>
      <c r="F413" s="46">
        <v>-1.8292682926829096</v>
      </c>
      <c r="G413" s="45" t="b">
        <f t="shared" si="43"/>
        <v>0</v>
      </c>
      <c r="J413" s="46">
        <v>1.7857142857142954</v>
      </c>
      <c r="K413" s="45" t="b">
        <f t="shared" si="44"/>
        <v>0</v>
      </c>
      <c r="N413" s="44">
        <v>0.38</v>
      </c>
      <c r="O413" s="45" t="b">
        <f t="shared" si="45"/>
        <v>0</v>
      </c>
      <c r="R413" s="44">
        <v>0.85</v>
      </c>
      <c r="S413" s="45" t="b">
        <f t="shared" si="46"/>
        <v>0</v>
      </c>
      <c r="V413" s="44">
        <v>2.3199999999999998</v>
      </c>
      <c r="W413" s="45" t="b">
        <f t="shared" si="47"/>
        <v>0</v>
      </c>
      <c r="Z413" s="9">
        <v>-0.41000000000000003</v>
      </c>
      <c r="AA413" s="45" t="b">
        <f t="shared" si="48"/>
        <v>0</v>
      </c>
    </row>
    <row r="414" spans="1:27" ht="15.75" x14ac:dyDescent="0.25">
      <c r="A414" s="43">
        <v>44452</v>
      </c>
      <c r="B414" s="44">
        <v>0.65789473684210531</v>
      </c>
      <c r="C414" s="45" t="b">
        <f t="shared" si="42"/>
        <v>0</v>
      </c>
      <c r="F414" s="46">
        <v>0</v>
      </c>
      <c r="G414" s="45" t="b">
        <f t="shared" si="43"/>
        <v>0</v>
      </c>
      <c r="J414" s="46">
        <v>-0.87719298245613719</v>
      </c>
      <c r="K414" s="45" t="b">
        <f t="shared" si="44"/>
        <v>0</v>
      </c>
      <c r="N414" s="44">
        <v>-0.1</v>
      </c>
      <c r="O414" s="45" t="b">
        <f t="shared" si="45"/>
        <v>0</v>
      </c>
      <c r="R414" s="44">
        <v>7.0000000000000007E-2</v>
      </c>
      <c r="S414" s="45" t="b">
        <f t="shared" si="46"/>
        <v>0</v>
      </c>
      <c r="V414" s="44">
        <v>1.05</v>
      </c>
      <c r="W414" s="45" t="b">
        <f t="shared" si="47"/>
        <v>0</v>
      </c>
      <c r="Z414" s="9">
        <v>0.33999999999999997</v>
      </c>
      <c r="AA414" s="45" t="b">
        <f t="shared" si="48"/>
        <v>0</v>
      </c>
    </row>
    <row r="415" spans="1:27" ht="15.75" x14ac:dyDescent="0.25">
      <c r="A415" s="43">
        <v>44453</v>
      </c>
      <c r="B415" s="44">
        <v>1.9607843137254901</v>
      </c>
      <c r="C415" s="45" t="b">
        <f t="shared" si="42"/>
        <v>0</v>
      </c>
      <c r="F415" s="46">
        <v>1.8633540372670629</v>
      </c>
      <c r="G415" s="45" t="b">
        <f t="shared" si="43"/>
        <v>0</v>
      </c>
      <c r="J415" s="46">
        <v>0.8849557522123862</v>
      </c>
      <c r="K415" s="45" t="b">
        <f t="shared" si="44"/>
        <v>0</v>
      </c>
      <c r="N415" s="44">
        <v>-0.61</v>
      </c>
      <c r="O415" s="45" t="b">
        <f t="shared" si="45"/>
        <v>0</v>
      </c>
      <c r="R415" s="44">
        <v>0.99</v>
      </c>
      <c r="S415" s="45" t="b">
        <f t="shared" si="46"/>
        <v>0</v>
      </c>
      <c r="V415" s="44">
        <v>0.01</v>
      </c>
      <c r="W415" s="45" t="b">
        <f t="shared" si="47"/>
        <v>0</v>
      </c>
      <c r="Z415" s="9">
        <v>0.6</v>
      </c>
      <c r="AA415" s="45" t="b">
        <f t="shared" si="48"/>
        <v>0</v>
      </c>
    </row>
    <row r="416" spans="1:27" ht="15.75" x14ac:dyDescent="0.25">
      <c r="A416" s="43">
        <v>44454</v>
      </c>
      <c r="B416" s="44">
        <v>0</v>
      </c>
      <c r="C416" s="45" t="b">
        <f t="shared" si="42"/>
        <v>0</v>
      </c>
      <c r="F416" s="46">
        <v>-1.219512195121947</v>
      </c>
      <c r="G416" s="45" t="b">
        <f t="shared" si="43"/>
        <v>0</v>
      </c>
      <c r="J416" s="46">
        <v>-0.87719298245613719</v>
      </c>
      <c r="K416" s="45" t="b">
        <f t="shared" si="44"/>
        <v>0</v>
      </c>
      <c r="N416" s="44">
        <v>0.26</v>
      </c>
      <c r="O416" s="45" t="b">
        <f t="shared" si="45"/>
        <v>0</v>
      </c>
      <c r="R416" s="44">
        <v>0.27</v>
      </c>
      <c r="S416" s="45" t="b">
        <f t="shared" si="46"/>
        <v>0</v>
      </c>
      <c r="V416" s="44">
        <v>3.05</v>
      </c>
      <c r="W416" s="45" t="b">
        <f t="shared" si="47"/>
        <v>0</v>
      </c>
      <c r="Z416" s="9">
        <v>-0.65</v>
      </c>
      <c r="AA416" s="45" t="b">
        <f t="shared" si="48"/>
        <v>0</v>
      </c>
    </row>
    <row r="417" spans="1:27" ht="15.75" x14ac:dyDescent="0.25">
      <c r="A417" s="43">
        <v>44455</v>
      </c>
      <c r="B417" s="44">
        <v>1.9230769230769231</v>
      </c>
      <c r="C417" s="45" t="b">
        <f t="shared" si="42"/>
        <v>0</v>
      </c>
      <c r="F417" s="46">
        <v>1.2345679012345636</v>
      </c>
      <c r="G417" s="45" t="b">
        <f t="shared" si="43"/>
        <v>0</v>
      </c>
      <c r="J417" s="46">
        <v>0</v>
      </c>
      <c r="K417" s="45" t="b">
        <f t="shared" si="44"/>
        <v>0</v>
      </c>
      <c r="N417" s="44">
        <v>0.22</v>
      </c>
      <c r="O417" s="45" t="b">
        <f t="shared" si="45"/>
        <v>0</v>
      </c>
      <c r="R417" s="44">
        <v>0.28999999999999998</v>
      </c>
      <c r="S417" s="45" t="b">
        <f t="shared" si="46"/>
        <v>0</v>
      </c>
      <c r="V417" s="44">
        <v>0</v>
      </c>
      <c r="W417" s="45" t="b">
        <f t="shared" si="47"/>
        <v>0</v>
      </c>
      <c r="Z417" s="9">
        <v>-2.19</v>
      </c>
      <c r="AA417" s="45" t="b">
        <f t="shared" si="48"/>
        <v>1</v>
      </c>
    </row>
    <row r="418" spans="1:27" ht="15.75" x14ac:dyDescent="0.25">
      <c r="A418" s="43">
        <v>44456</v>
      </c>
      <c r="B418" s="44">
        <v>-1.8867924528301887</v>
      </c>
      <c r="C418" s="45" t="b">
        <f t="shared" si="42"/>
        <v>0</v>
      </c>
      <c r="F418" s="46">
        <v>-0.60975609756096272</v>
      </c>
      <c r="G418" s="45" t="b">
        <f t="shared" si="43"/>
        <v>0</v>
      </c>
      <c r="J418" s="46">
        <v>-0.88495575221240186</v>
      </c>
      <c r="K418" s="45" t="b">
        <f t="shared" si="44"/>
        <v>0</v>
      </c>
      <c r="N418" s="44">
        <v>-0.37</v>
      </c>
      <c r="O418" s="45" t="b">
        <f t="shared" si="45"/>
        <v>0</v>
      </c>
      <c r="R418" s="44">
        <v>-0.86</v>
      </c>
      <c r="S418" s="45" t="b">
        <f t="shared" si="46"/>
        <v>0</v>
      </c>
      <c r="V418" s="44">
        <v>-0.88</v>
      </c>
      <c r="W418" s="45" t="b">
        <f t="shared" si="47"/>
        <v>0</v>
      </c>
      <c r="Z418" s="9">
        <v>0.04</v>
      </c>
      <c r="AA418" s="45" t="b">
        <f t="shared" si="48"/>
        <v>0</v>
      </c>
    </row>
    <row r="419" spans="1:27" ht="15.75" x14ac:dyDescent="0.25">
      <c r="A419" s="43">
        <v>44459</v>
      </c>
      <c r="B419" s="44">
        <v>0</v>
      </c>
      <c r="C419" s="45" t="b">
        <f t="shared" si="42"/>
        <v>0</v>
      </c>
      <c r="F419" s="46">
        <v>-3.680981595092033</v>
      </c>
      <c r="G419" s="45" t="b">
        <f t="shared" si="43"/>
        <v>0</v>
      </c>
      <c r="J419" s="46">
        <v>-1.7857142857142796</v>
      </c>
      <c r="K419" s="45" t="b">
        <f t="shared" si="44"/>
        <v>0</v>
      </c>
      <c r="N419" s="44">
        <v>-1.39</v>
      </c>
      <c r="O419" s="45" t="b">
        <f t="shared" si="45"/>
        <v>0</v>
      </c>
      <c r="R419" s="44">
        <v>-1.17</v>
      </c>
      <c r="S419" s="45" t="b">
        <f t="shared" si="46"/>
        <v>0</v>
      </c>
      <c r="V419" s="44">
        <v>-2.33</v>
      </c>
      <c r="W419" s="45" t="b">
        <f t="shared" si="47"/>
        <v>0</v>
      </c>
      <c r="Z419" s="9">
        <v>0.54999999999999993</v>
      </c>
      <c r="AA419" s="45" t="b">
        <f t="shared" si="48"/>
        <v>0</v>
      </c>
    </row>
    <row r="420" spans="1:27" ht="15.75" x14ac:dyDescent="0.25">
      <c r="A420" s="43">
        <v>44460</v>
      </c>
      <c r="B420" s="44">
        <v>1.2820512820512822</v>
      </c>
      <c r="C420" s="45" t="b">
        <f t="shared" si="42"/>
        <v>0</v>
      </c>
      <c r="F420" s="46">
        <v>0.63694267515924474</v>
      </c>
      <c r="G420" s="45" t="b">
        <f t="shared" si="43"/>
        <v>0</v>
      </c>
      <c r="J420" s="46">
        <v>1.8181818181818117</v>
      </c>
      <c r="K420" s="45" t="b">
        <f t="shared" si="44"/>
        <v>0</v>
      </c>
      <c r="N420" s="44">
        <v>0.74</v>
      </c>
      <c r="O420" s="45" t="b">
        <f t="shared" si="45"/>
        <v>0</v>
      </c>
      <c r="R420" s="44">
        <v>1.08</v>
      </c>
      <c r="S420" s="45" t="b">
        <f t="shared" si="46"/>
        <v>0</v>
      </c>
      <c r="V420" s="44">
        <v>0.38</v>
      </c>
      <c r="W420" s="45" t="b">
        <f t="shared" si="47"/>
        <v>0</v>
      </c>
      <c r="Z420" s="9">
        <v>0.59</v>
      </c>
      <c r="AA420" s="45" t="b">
        <f t="shared" si="48"/>
        <v>0</v>
      </c>
    </row>
    <row r="421" spans="1:27" ht="15.75" x14ac:dyDescent="0.25">
      <c r="A421" s="43">
        <v>44461</v>
      </c>
      <c r="B421" s="44">
        <v>0</v>
      </c>
      <c r="C421" s="45" t="b">
        <f t="shared" si="42"/>
        <v>0</v>
      </c>
      <c r="F421" s="46">
        <v>1.265822784810122</v>
      </c>
      <c r="G421" s="45" t="b">
        <f t="shared" si="43"/>
        <v>0</v>
      </c>
      <c r="J421" s="46">
        <v>0</v>
      </c>
      <c r="K421" s="45" t="b">
        <f t="shared" si="44"/>
        <v>0</v>
      </c>
      <c r="N421" s="44">
        <v>0.28999999999999998</v>
      </c>
      <c r="O421" s="45" t="b">
        <f t="shared" si="45"/>
        <v>0</v>
      </c>
      <c r="R421" s="44">
        <v>0.43</v>
      </c>
      <c r="S421" s="45" t="b">
        <f t="shared" si="46"/>
        <v>0</v>
      </c>
      <c r="V421" s="44">
        <v>2.37</v>
      </c>
      <c r="W421" s="45" t="b">
        <f t="shared" si="47"/>
        <v>0</v>
      </c>
      <c r="Z421" s="9">
        <v>-0.36</v>
      </c>
      <c r="AA421" s="45" t="b">
        <f t="shared" si="48"/>
        <v>0</v>
      </c>
    </row>
    <row r="422" spans="1:27" ht="15.75" x14ac:dyDescent="0.25">
      <c r="A422" s="43">
        <v>44462</v>
      </c>
      <c r="B422" s="44">
        <v>1.2658227848101267</v>
      </c>
      <c r="C422" s="45" t="b">
        <f t="shared" si="42"/>
        <v>0</v>
      </c>
      <c r="F422" s="46">
        <v>0</v>
      </c>
      <c r="G422" s="45" t="b">
        <f t="shared" si="43"/>
        <v>0</v>
      </c>
      <c r="J422" s="46">
        <v>-0.8928571428571398</v>
      </c>
      <c r="K422" s="45" t="b">
        <f t="shared" si="44"/>
        <v>0</v>
      </c>
      <c r="N422" s="44">
        <v>0.71</v>
      </c>
      <c r="O422" s="45" t="b">
        <f t="shared" si="45"/>
        <v>0</v>
      </c>
      <c r="R422" s="44">
        <v>0.34</v>
      </c>
      <c r="S422" s="45" t="b">
        <f t="shared" si="46"/>
        <v>0</v>
      </c>
      <c r="V422" s="44">
        <v>1.48</v>
      </c>
      <c r="W422" s="45" t="b">
        <f t="shared" si="47"/>
        <v>0</v>
      </c>
      <c r="Z422" s="9">
        <v>-1.43</v>
      </c>
      <c r="AA422" s="45" t="b">
        <f t="shared" si="48"/>
        <v>0</v>
      </c>
    </row>
    <row r="423" spans="1:27" ht="15.75" x14ac:dyDescent="0.25">
      <c r="A423" s="43">
        <v>44466</v>
      </c>
      <c r="B423" s="44">
        <v>1.25</v>
      </c>
      <c r="C423" s="45" t="b">
        <f t="shared" si="42"/>
        <v>0</v>
      </c>
      <c r="F423" s="46">
        <v>1.2499999999999956</v>
      </c>
      <c r="G423" s="45" t="b">
        <f t="shared" si="43"/>
        <v>0</v>
      </c>
      <c r="J423" s="46">
        <v>-0.90090090090089769</v>
      </c>
      <c r="K423" s="45" t="b">
        <f t="shared" si="44"/>
        <v>0</v>
      </c>
      <c r="N423" s="44">
        <v>-0.68</v>
      </c>
      <c r="O423" s="45" t="b">
        <f t="shared" si="45"/>
        <v>0</v>
      </c>
      <c r="R423" s="44">
        <v>0.53</v>
      </c>
      <c r="S423" s="45" t="b">
        <f t="shared" si="46"/>
        <v>0</v>
      </c>
      <c r="V423" s="44">
        <v>1.9900000000000002</v>
      </c>
      <c r="W423" s="45" t="b">
        <f t="shared" si="47"/>
        <v>0</v>
      </c>
      <c r="Z423" s="9">
        <v>0</v>
      </c>
      <c r="AA423" s="45" t="b">
        <f t="shared" si="48"/>
        <v>0</v>
      </c>
    </row>
    <row r="424" spans="1:27" ht="15.75" x14ac:dyDescent="0.25">
      <c r="A424" s="43">
        <v>44467</v>
      </c>
      <c r="B424" s="44">
        <v>0</v>
      </c>
      <c r="C424" s="45" t="b">
        <f t="shared" si="42"/>
        <v>0</v>
      </c>
      <c r="F424" s="46">
        <v>3.0864197530864197</v>
      </c>
      <c r="G424" s="45" t="b">
        <f t="shared" si="43"/>
        <v>0</v>
      </c>
      <c r="J424" s="46">
        <v>1.8181818181818117</v>
      </c>
      <c r="K424" s="45" t="b">
        <f t="shared" si="44"/>
        <v>0</v>
      </c>
      <c r="N424" s="44">
        <v>-0.22</v>
      </c>
      <c r="O424" s="45" t="b">
        <f t="shared" si="45"/>
        <v>0</v>
      </c>
      <c r="R424" s="44">
        <v>0.03</v>
      </c>
      <c r="S424" s="45" t="b">
        <f t="shared" si="46"/>
        <v>0</v>
      </c>
      <c r="V424" s="44">
        <v>-0.21</v>
      </c>
      <c r="W424" s="45" t="b">
        <f t="shared" si="47"/>
        <v>0</v>
      </c>
      <c r="Z424" s="9">
        <v>-0.91999999999999993</v>
      </c>
      <c r="AA424" s="45" t="b">
        <f t="shared" si="48"/>
        <v>0</v>
      </c>
    </row>
    <row r="425" spans="1:27" ht="15.75" x14ac:dyDescent="0.25">
      <c r="A425" s="43">
        <v>44468</v>
      </c>
      <c r="B425" s="44">
        <v>-3.0864197530864197</v>
      </c>
      <c r="C425" s="45" t="b">
        <f t="shared" si="42"/>
        <v>0</v>
      </c>
      <c r="F425" s="46">
        <v>-0.59880239520956813</v>
      </c>
      <c r="G425" s="45" t="b">
        <f t="shared" si="43"/>
        <v>0</v>
      </c>
      <c r="J425" s="46">
        <v>-0.89285714285714002</v>
      </c>
      <c r="K425" s="45" t="b">
        <f t="shared" si="44"/>
        <v>0</v>
      </c>
      <c r="N425" s="44">
        <v>0.03</v>
      </c>
      <c r="O425" s="45" t="b">
        <f t="shared" si="45"/>
        <v>0</v>
      </c>
      <c r="R425" s="44">
        <v>-0.74</v>
      </c>
      <c r="S425" s="45" t="b">
        <f t="shared" si="46"/>
        <v>0</v>
      </c>
      <c r="V425" s="44">
        <v>-0.61</v>
      </c>
      <c r="W425" s="45" t="b">
        <f t="shared" si="47"/>
        <v>0</v>
      </c>
      <c r="Z425" s="9">
        <v>-0.41000000000000003</v>
      </c>
      <c r="AA425" s="45" t="b">
        <f t="shared" si="48"/>
        <v>0</v>
      </c>
    </row>
    <row r="426" spans="1:27" ht="15.75" x14ac:dyDescent="0.25">
      <c r="A426" s="43">
        <v>44469</v>
      </c>
      <c r="B426" s="44">
        <v>-0.63694267515923564</v>
      </c>
      <c r="C426" s="45" t="b">
        <f t="shared" si="42"/>
        <v>0</v>
      </c>
      <c r="F426" s="46">
        <v>-1.2048192771084507</v>
      </c>
      <c r="G426" s="45" t="b">
        <f t="shared" si="43"/>
        <v>0</v>
      </c>
      <c r="J426" s="46">
        <v>0</v>
      </c>
      <c r="K426" s="45" t="b">
        <f t="shared" si="44"/>
        <v>0</v>
      </c>
      <c r="N426" s="44">
        <v>-0.7</v>
      </c>
      <c r="O426" s="45" t="b">
        <f t="shared" si="45"/>
        <v>0</v>
      </c>
      <c r="R426" s="44">
        <v>-0.63</v>
      </c>
      <c r="S426" s="45" t="b">
        <f t="shared" si="46"/>
        <v>0</v>
      </c>
      <c r="V426" s="44">
        <v>0.27</v>
      </c>
      <c r="W426" s="45" t="b">
        <f t="shared" si="47"/>
        <v>0</v>
      </c>
      <c r="Z426" s="13">
        <v>1.7399999999999998</v>
      </c>
      <c r="AA426" s="45" t="b">
        <f t="shared" si="48"/>
        <v>0</v>
      </c>
    </row>
  </sheetData>
  <autoFilter ref="A3:AC42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N41" sqref="N41"/>
    </sheetView>
  </sheetViews>
  <sheetFormatPr defaultRowHeight="15" x14ac:dyDescent="0.25"/>
  <cols>
    <col min="1" max="1" width="17" customWidth="1"/>
    <col min="2" max="2" width="14.140625" customWidth="1"/>
    <col min="3" max="3" width="16.42578125" customWidth="1"/>
    <col min="5" max="5" width="15.7109375" customWidth="1"/>
    <col min="6" max="6" width="10.85546875" customWidth="1"/>
    <col min="7" max="7" width="14.7109375" bestFit="1" customWidth="1"/>
    <col min="9" max="9" width="4.7109375" customWidth="1"/>
  </cols>
  <sheetData>
    <row r="1" spans="1:7" x14ac:dyDescent="0.25">
      <c r="A1" s="127" t="s">
        <v>483</v>
      </c>
    </row>
    <row r="2" spans="1:7" x14ac:dyDescent="0.25">
      <c r="A2" t="s">
        <v>82</v>
      </c>
    </row>
    <row r="3" spans="1:7" ht="15.75" thickBot="1" x14ac:dyDescent="0.3">
      <c r="A3" t="s">
        <v>83</v>
      </c>
    </row>
    <row r="4" spans="1:7" x14ac:dyDescent="0.25">
      <c r="A4" s="47"/>
      <c r="B4" s="47" t="s">
        <v>2</v>
      </c>
      <c r="C4" s="47" t="s">
        <v>3</v>
      </c>
    </row>
    <row r="5" spans="1:7" x14ac:dyDescent="0.25">
      <c r="A5" s="29" t="s">
        <v>84</v>
      </c>
      <c r="B5" s="29">
        <v>6.71069745369271E-3</v>
      </c>
      <c r="C5" s="29">
        <v>4.6486914472721748E-2</v>
      </c>
    </row>
    <row r="6" spans="1:7" x14ac:dyDescent="0.25">
      <c r="A6" s="29" t="s">
        <v>85</v>
      </c>
      <c r="B6" s="29">
        <v>6.8201287483899673</v>
      </c>
      <c r="C6" s="29">
        <v>11.822672225985112</v>
      </c>
    </row>
    <row r="7" spans="1:7" x14ac:dyDescent="0.25">
      <c r="A7" s="29" t="s">
        <v>86</v>
      </c>
      <c r="B7" s="29">
        <v>423</v>
      </c>
      <c r="C7" s="29">
        <v>423</v>
      </c>
    </row>
    <row r="8" spans="1:7" x14ac:dyDescent="0.25">
      <c r="A8" s="29" t="s">
        <v>87</v>
      </c>
      <c r="B8" s="29">
        <v>422</v>
      </c>
      <c r="C8" s="29">
        <v>422</v>
      </c>
    </row>
    <row r="9" spans="1:7" x14ac:dyDescent="0.25">
      <c r="A9" s="29" t="s">
        <v>88</v>
      </c>
      <c r="B9" s="29">
        <v>0.57686863156029744</v>
      </c>
      <c r="C9" s="29"/>
    </row>
    <row r="10" spans="1:7" x14ac:dyDescent="0.25">
      <c r="A10" s="29" t="s">
        <v>89</v>
      </c>
      <c r="B10" s="29">
        <v>9.9809693843155856E-9</v>
      </c>
      <c r="C10" s="48">
        <f>B10*2</f>
        <v>1.9961938768631171E-8</v>
      </c>
    </row>
    <row r="11" spans="1:7" ht="15.75" thickBot="1" x14ac:dyDescent="0.3">
      <c r="A11" s="40" t="s">
        <v>90</v>
      </c>
      <c r="B11" s="40">
        <v>0.85187028216744476</v>
      </c>
      <c r="C11" s="40"/>
    </row>
    <row r="13" spans="1:7" x14ac:dyDescent="0.25">
      <c r="A13" s="49" t="s">
        <v>91</v>
      </c>
      <c r="G13" s="50"/>
    </row>
    <row r="14" spans="1:7" x14ac:dyDescent="0.25">
      <c r="A14" t="s">
        <v>92</v>
      </c>
    </row>
    <row r="15" spans="1:7" x14ac:dyDescent="0.25">
      <c r="A15" t="s">
        <v>93</v>
      </c>
    </row>
    <row r="16" spans="1:7" x14ac:dyDescent="0.25">
      <c r="A16" s="49" t="s">
        <v>94</v>
      </c>
    </row>
    <row r="17" spans="1:10" x14ac:dyDescent="0.25">
      <c r="A17" s="49" t="s">
        <v>95</v>
      </c>
    </row>
    <row r="18" spans="1:10" x14ac:dyDescent="0.25">
      <c r="A18" t="s">
        <v>96</v>
      </c>
    </row>
    <row r="19" spans="1:10" x14ac:dyDescent="0.25">
      <c r="A19" s="49" t="s">
        <v>97</v>
      </c>
    </row>
    <row r="20" spans="1:10" x14ac:dyDescent="0.25">
      <c r="A20" t="s">
        <v>98</v>
      </c>
    </row>
    <row r="21" spans="1:10" x14ac:dyDescent="0.25">
      <c r="A21" t="s">
        <v>99</v>
      </c>
    </row>
    <row r="22" spans="1:10" x14ac:dyDescent="0.25">
      <c r="A22" t="s">
        <v>100</v>
      </c>
    </row>
    <row r="23" spans="1:10" x14ac:dyDescent="0.25">
      <c r="A23" s="49" t="s">
        <v>101</v>
      </c>
    </row>
    <row r="24" spans="1:10" x14ac:dyDescent="0.25">
      <c r="A24" t="s">
        <v>102</v>
      </c>
    </row>
    <row r="26" spans="1:10" x14ac:dyDescent="0.25">
      <c r="A26" t="s">
        <v>103</v>
      </c>
    </row>
    <row r="27" spans="1:10" ht="15.75" thickBot="1" x14ac:dyDescent="0.3"/>
    <row r="28" spans="1:10" x14ac:dyDescent="0.25">
      <c r="A28" s="47"/>
      <c r="B28" s="47" t="s">
        <v>2</v>
      </c>
      <c r="C28" s="47" t="s">
        <v>3</v>
      </c>
      <c r="E28" s="119" t="s">
        <v>104</v>
      </c>
      <c r="F28" s="83">
        <f>(B29-C29)/SQRT((B30/B31)+(C30/C31))</f>
        <v>-0.18946896318599574</v>
      </c>
    </row>
    <row r="29" spans="1:10" x14ac:dyDescent="0.25">
      <c r="A29" s="29" t="s">
        <v>84</v>
      </c>
      <c r="B29" s="29">
        <v>6.71069745369271E-3</v>
      </c>
      <c r="C29" s="29">
        <v>4.6486914472721748E-2</v>
      </c>
      <c r="E29" s="120" t="s">
        <v>105</v>
      </c>
    </row>
    <row r="30" spans="1:10" x14ac:dyDescent="0.25">
      <c r="A30" s="29" t="s">
        <v>85</v>
      </c>
      <c r="B30" s="29">
        <v>6.8201287483899673</v>
      </c>
      <c r="C30" s="29">
        <v>11.822672225985112</v>
      </c>
      <c r="E30" s="83" t="s">
        <v>106</v>
      </c>
      <c r="F30" s="83">
        <f>B30/B31</f>
        <v>1.6123235811796612E-2</v>
      </c>
      <c r="G30" s="128">
        <f>C30/C31</f>
        <v>2.794957973046126E-2</v>
      </c>
      <c r="H30" s="83">
        <f>(F30+G30)^2</f>
        <v>1.942413069821887E-3</v>
      </c>
      <c r="I30" s="129" t="s">
        <v>107</v>
      </c>
      <c r="J30" s="83">
        <f>H30/H33</f>
        <v>787.31015489362483</v>
      </c>
    </row>
    <row r="31" spans="1:10" x14ac:dyDescent="0.25">
      <c r="A31" s="29" t="s">
        <v>86</v>
      </c>
      <c r="B31" s="29">
        <v>423</v>
      </c>
      <c r="C31" s="29">
        <v>423</v>
      </c>
      <c r="E31" s="83" t="s">
        <v>108</v>
      </c>
      <c r="F31" s="83">
        <f>F30^2</f>
        <v>2.5995873304280074E-4</v>
      </c>
      <c r="G31" s="83">
        <f>G30^2</f>
        <v>7.8117900710941094E-4</v>
      </c>
      <c r="H31" s="7"/>
      <c r="I31" s="119" t="s">
        <v>109</v>
      </c>
      <c r="J31" s="83">
        <v>787</v>
      </c>
    </row>
    <row r="32" spans="1:10" x14ac:dyDescent="0.25">
      <c r="A32" s="29" t="s">
        <v>110</v>
      </c>
      <c r="B32" s="29">
        <v>0</v>
      </c>
      <c r="C32" s="29"/>
      <c r="E32" s="83" t="s">
        <v>111</v>
      </c>
      <c r="F32" s="83">
        <f>B31-1</f>
        <v>422</v>
      </c>
      <c r="G32" s="83">
        <f>C31-1</f>
        <v>422</v>
      </c>
      <c r="H32" s="7"/>
    </row>
    <row r="33" spans="1:8" x14ac:dyDescent="0.25">
      <c r="A33" s="29" t="s">
        <v>87</v>
      </c>
      <c r="B33" s="29">
        <v>787</v>
      </c>
      <c r="C33" s="29"/>
      <c r="E33" s="83" t="s">
        <v>112</v>
      </c>
      <c r="F33" s="83">
        <f>F31/F32</f>
        <v>6.1601595507772689E-7</v>
      </c>
      <c r="G33" s="83">
        <f>G31/G32</f>
        <v>1.8511350879369928E-6</v>
      </c>
      <c r="H33" s="83">
        <f>F33+G33</f>
        <v>2.4671510430147196E-6</v>
      </c>
    </row>
    <row r="34" spans="1:8" x14ac:dyDescent="0.25">
      <c r="A34" s="29" t="s">
        <v>113</v>
      </c>
      <c r="B34" s="29">
        <v>-0.18946896318599574</v>
      </c>
      <c r="C34" s="29"/>
    </row>
    <row r="35" spans="1:8" x14ac:dyDescent="0.25">
      <c r="A35" s="29" t="s">
        <v>114</v>
      </c>
      <c r="B35" s="29">
        <v>0.42488706582897978</v>
      </c>
      <c r="C35" s="29"/>
    </row>
    <row r="36" spans="1:8" x14ac:dyDescent="0.25">
      <c r="A36" s="29" t="s">
        <v>115</v>
      </c>
      <c r="B36" s="29">
        <v>1.6467920962191531</v>
      </c>
      <c r="C36" s="48" t="s">
        <v>115</v>
      </c>
      <c r="D36" s="48">
        <f>B36*-1</f>
        <v>-1.6467920962191531</v>
      </c>
      <c r="E36" s="89" t="s">
        <v>116</v>
      </c>
    </row>
    <row r="37" spans="1:8" x14ac:dyDescent="0.25">
      <c r="A37" s="29" t="s">
        <v>117</v>
      </c>
      <c r="B37" s="29">
        <v>0.84977413165795956</v>
      </c>
      <c r="C37" s="29"/>
    </row>
    <row r="38" spans="1:8" ht="15.75" thickBot="1" x14ac:dyDescent="0.3">
      <c r="A38" s="40" t="s">
        <v>118</v>
      </c>
      <c r="B38" s="40">
        <v>1.9629828686091786</v>
      </c>
      <c r="C38" s="40"/>
    </row>
    <row r="40" spans="1:8" x14ac:dyDescent="0.25">
      <c r="A40" t="s">
        <v>119</v>
      </c>
    </row>
    <row r="41" spans="1:8" x14ac:dyDescent="0.25">
      <c r="A41" t="s">
        <v>120</v>
      </c>
    </row>
    <row r="42" spans="1:8" x14ac:dyDescent="0.25">
      <c r="A42" t="s">
        <v>121</v>
      </c>
    </row>
    <row r="43" spans="1:8" x14ac:dyDescent="0.25">
      <c r="A43" s="49" t="s">
        <v>91</v>
      </c>
    </row>
    <row r="44" spans="1:8" x14ac:dyDescent="0.25">
      <c r="A44" t="s">
        <v>122</v>
      </c>
    </row>
    <row r="45" spans="1:8" x14ac:dyDescent="0.25">
      <c r="A45" t="s">
        <v>123</v>
      </c>
    </row>
    <row r="46" spans="1:8" x14ac:dyDescent="0.25">
      <c r="A46" s="49" t="s">
        <v>94</v>
      </c>
    </row>
    <row r="47" spans="1:8" x14ac:dyDescent="0.25">
      <c r="A47" s="49" t="s">
        <v>124</v>
      </c>
    </row>
    <row r="48" spans="1:8" x14ac:dyDescent="0.25">
      <c r="A48" t="s">
        <v>125</v>
      </c>
    </row>
    <row r="49" spans="1:1" x14ac:dyDescent="0.25">
      <c r="A49" s="49" t="s">
        <v>126</v>
      </c>
    </row>
    <row r="50" spans="1:1" x14ac:dyDescent="0.25">
      <c r="A50" t="s">
        <v>127</v>
      </c>
    </row>
    <row r="51" spans="1:1" x14ac:dyDescent="0.25">
      <c r="A51" s="49" t="s">
        <v>101</v>
      </c>
    </row>
    <row r="52" spans="1:1" x14ac:dyDescent="0.25">
      <c r="A52" t="s">
        <v>128</v>
      </c>
    </row>
    <row r="53" spans="1:1" x14ac:dyDescent="0.25">
      <c r="A53" t="s">
        <v>129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C55" sqref="C55"/>
    </sheetView>
  </sheetViews>
  <sheetFormatPr defaultRowHeight="15" x14ac:dyDescent="0.25"/>
  <cols>
    <col min="1" max="1" width="28.28515625" customWidth="1"/>
    <col min="2" max="2" width="14.140625" bestFit="1" customWidth="1"/>
    <col min="3" max="3" width="19.140625" bestFit="1" customWidth="1"/>
    <col min="5" max="5" width="12" customWidth="1"/>
    <col min="8" max="8" width="52" bestFit="1" customWidth="1"/>
  </cols>
  <sheetData>
    <row r="1" spans="1:8" x14ac:dyDescent="0.25">
      <c r="A1" t="s">
        <v>82</v>
      </c>
    </row>
    <row r="2" spans="1:8" ht="15.75" thickBot="1" x14ac:dyDescent="0.3">
      <c r="A2" t="s">
        <v>83</v>
      </c>
    </row>
    <row r="3" spans="1:8" x14ac:dyDescent="0.25">
      <c r="A3" s="47"/>
      <c r="B3" s="47" t="s">
        <v>2</v>
      </c>
      <c r="C3" s="47" t="s">
        <v>8</v>
      </c>
    </row>
    <row r="4" spans="1:8" x14ac:dyDescent="0.25">
      <c r="A4" s="29" t="s">
        <v>84</v>
      </c>
      <c r="B4" s="29">
        <v>6.71069745369271E-3</v>
      </c>
      <c r="C4" s="29">
        <v>2.9881796690307317E-2</v>
      </c>
    </row>
    <row r="5" spans="1:8" x14ac:dyDescent="0.25">
      <c r="A5" s="29" t="s">
        <v>85</v>
      </c>
      <c r="B5" s="29">
        <v>6.8201287483899673</v>
      </c>
      <c r="C5" s="29">
        <v>1.1275902703550575</v>
      </c>
    </row>
    <row r="6" spans="1:8" x14ac:dyDescent="0.25">
      <c r="A6" s="29" t="s">
        <v>86</v>
      </c>
      <c r="B6" s="29">
        <v>423</v>
      </c>
      <c r="C6" s="29">
        <v>423</v>
      </c>
    </row>
    <row r="7" spans="1:8" x14ac:dyDescent="0.25">
      <c r="A7" s="29" t="s">
        <v>87</v>
      </c>
      <c r="B7" s="29">
        <v>422</v>
      </c>
      <c r="C7" s="29">
        <v>422</v>
      </c>
    </row>
    <row r="8" spans="1:8" x14ac:dyDescent="0.25">
      <c r="A8" s="29" t="s">
        <v>88</v>
      </c>
      <c r="B8" s="29">
        <v>6.0484104268143728</v>
      </c>
      <c r="C8" s="29"/>
    </row>
    <row r="9" spans="1:8" x14ac:dyDescent="0.25">
      <c r="A9" s="29" t="s">
        <v>89</v>
      </c>
      <c r="B9" s="52">
        <v>3.15100211971885E-68</v>
      </c>
      <c r="C9" s="121">
        <f>B9*2</f>
        <v>6.3020042394376999E-68</v>
      </c>
      <c r="F9" s="53"/>
      <c r="H9" s="54"/>
    </row>
    <row r="10" spans="1:8" ht="15.75" thickBot="1" x14ac:dyDescent="0.3">
      <c r="A10" s="40" t="s">
        <v>90</v>
      </c>
      <c r="B10" s="40">
        <v>1.1738876457289522</v>
      </c>
      <c r="C10" s="40"/>
    </row>
    <row r="12" spans="1:8" x14ac:dyDescent="0.25">
      <c r="A12" s="49" t="s">
        <v>91</v>
      </c>
      <c r="G12" s="50"/>
    </row>
    <row r="13" spans="1:8" x14ac:dyDescent="0.25">
      <c r="A13" t="s">
        <v>92</v>
      </c>
    </row>
    <row r="14" spans="1:8" x14ac:dyDescent="0.25">
      <c r="A14" t="s">
        <v>93</v>
      </c>
    </row>
    <row r="15" spans="1:8" x14ac:dyDescent="0.25">
      <c r="A15" s="49" t="s">
        <v>94</v>
      </c>
    </row>
    <row r="16" spans="1:8" x14ac:dyDescent="0.25">
      <c r="A16" s="49" t="s">
        <v>95</v>
      </c>
    </row>
    <row r="17" spans="1:3" x14ac:dyDescent="0.25">
      <c r="A17" t="s">
        <v>130</v>
      </c>
    </row>
    <row r="18" spans="1:3" x14ac:dyDescent="0.25">
      <c r="A18" s="49" t="s">
        <v>97</v>
      </c>
    </row>
    <row r="19" spans="1:3" x14ac:dyDescent="0.25">
      <c r="A19" t="s">
        <v>131</v>
      </c>
    </row>
    <row r="20" spans="1:3" x14ac:dyDescent="0.25">
      <c r="A20" t="s">
        <v>132</v>
      </c>
    </row>
    <row r="21" spans="1:3" x14ac:dyDescent="0.25">
      <c r="A21" t="s">
        <v>100</v>
      </c>
    </row>
    <row r="22" spans="1:3" x14ac:dyDescent="0.25">
      <c r="A22" s="49" t="s">
        <v>101</v>
      </c>
    </row>
    <row r="23" spans="1:3" x14ac:dyDescent="0.25">
      <c r="A23" t="s">
        <v>102</v>
      </c>
    </row>
    <row r="25" spans="1:3" x14ac:dyDescent="0.25">
      <c r="A25" t="s">
        <v>103</v>
      </c>
    </row>
    <row r="26" spans="1:3" ht="15.75" thickBot="1" x14ac:dyDescent="0.3"/>
    <row r="27" spans="1:3" x14ac:dyDescent="0.25">
      <c r="A27" s="47"/>
      <c r="B27" s="47" t="s">
        <v>2</v>
      </c>
      <c r="C27" s="47" t="s">
        <v>8</v>
      </c>
    </row>
    <row r="28" spans="1:3" x14ac:dyDescent="0.25">
      <c r="A28" s="29" t="s">
        <v>84</v>
      </c>
      <c r="B28" s="29">
        <v>6.71069745369271E-3</v>
      </c>
      <c r="C28" s="29">
        <v>2.9881796690307317E-2</v>
      </c>
    </row>
    <row r="29" spans="1:3" x14ac:dyDescent="0.25">
      <c r="A29" s="29" t="s">
        <v>85</v>
      </c>
      <c r="B29" s="29">
        <v>6.8201287483899673</v>
      </c>
      <c r="C29" s="29">
        <v>1.1275902703550575</v>
      </c>
    </row>
    <row r="30" spans="1:3" x14ac:dyDescent="0.25">
      <c r="A30" s="29" t="s">
        <v>86</v>
      </c>
      <c r="B30" s="29">
        <v>423</v>
      </c>
      <c r="C30" s="29">
        <v>423</v>
      </c>
    </row>
    <row r="31" spans="1:3" x14ac:dyDescent="0.25">
      <c r="A31" s="29" t="s">
        <v>110</v>
      </c>
      <c r="B31" s="29">
        <v>0</v>
      </c>
      <c r="C31" s="29"/>
    </row>
    <row r="32" spans="1:3" x14ac:dyDescent="0.25">
      <c r="A32" s="29" t="s">
        <v>87</v>
      </c>
      <c r="B32" s="29">
        <v>558</v>
      </c>
      <c r="C32" s="29"/>
    </row>
    <row r="33" spans="1:5" x14ac:dyDescent="0.25">
      <c r="A33" s="29" t="s">
        <v>113</v>
      </c>
      <c r="B33" s="29">
        <v>-0.16904236826058594</v>
      </c>
      <c r="C33" s="29"/>
    </row>
    <row r="34" spans="1:5" x14ac:dyDescent="0.25">
      <c r="A34" s="29" t="s">
        <v>114</v>
      </c>
      <c r="B34" s="29">
        <v>0.43291228764752254</v>
      </c>
      <c r="C34" s="29"/>
    </row>
    <row r="35" spans="1:5" x14ac:dyDescent="0.25">
      <c r="A35" s="29" t="s">
        <v>115</v>
      </c>
      <c r="B35" s="29">
        <v>1.6475889629260057</v>
      </c>
      <c r="C35" s="48" t="s">
        <v>115</v>
      </c>
      <c r="D35" s="48">
        <f>B35*-1</f>
        <v>-1.6475889629260057</v>
      </c>
      <c r="E35" s="89" t="s">
        <v>116</v>
      </c>
    </row>
    <row r="36" spans="1:5" x14ac:dyDescent="0.25">
      <c r="A36" s="29" t="s">
        <v>117</v>
      </c>
      <c r="B36" s="29">
        <v>0.86582457529504508</v>
      </c>
      <c r="C36" s="29"/>
    </row>
    <row r="37" spans="1:5" ht="15.75" thickBot="1" x14ac:dyDescent="0.3">
      <c r="A37" s="40" t="s">
        <v>118</v>
      </c>
      <c r="B37" s="40">
        <v>1.9642244463487801</v>
      </c>
      <c r="C37" s="40"/>
    </row>
    <row r="39" spans="1:5" x14ac:dyDescent="0.25">
      <c r="A39" t="s">
        <v>133</v>
      </c>
    </row>
    <row r="40" spans="1:5" x14ac:dyDescent="0.25">
      <c r="A40" t="s">
        <v>120</v>
      </c>
    </row>
    <row r="41" spans="1:5" x14ac:dyDescent="0.25">
      <c r="A41" t="s">
        <v>134</v>
      </c>
    </row>
    <row r="42" spans="1:5" x14ac:dyDescent="0.25">
      <c r="A42" s="49" t="s">
        <v>91</v>
      </c>
    </row>
    <row r="43" spans="1:5" x14ac:dyDescent="0.25">
      <c r="A43" t="s">
        <v>122</v>
      </c>
    </row>
    <row r="44" spans="1:5" x14ac:dyDescent="0.25">
      <c r="A44" t="s">
        <v>123</v>
      </c>
    </row>
    <row r="45" spans="1:5" x14ac:dyDescent="0.25">
      <c r="A45" s="49" t="s">
        <v>94</v>
      </c>
    </row>
    <row r="46" spans="1:5" x14ac:dyDescent="0.25">
      <c r="A46" s="49" t="s">
        <v>124</v>
      </c>
    </row>
    <row r="47" spans="1:5" x14ac:dyDescent="0.25">
      <c r="A47" t="s">
        <v>135</v>
      </c>
    </row>
    <row r="48" spans="1:5" x14ac:dyDescent="0.25">
      <c r="A48" s="49" t="s">
        <v>126</v>
      </c>
    </row>
    <row r="49" spans="1:1" x14ac:dyDescent="0.25">
      <c r="A49" t="s">
        <v>136</v>
      </c>
    </row>
    <row r="50" spans="1:1" x14ac:dyDescent="0.25">
      <c r="A50" s="49" t="s">
        <v>101</v>
      </c>
    </row>
    <row r="51" spans="1:1" x14ac:dyDescent="0.25">
      <c r="A51" t="s">
        <v>137</v>
      </c>
    </row>
    <row r="52" spans="1:1" x14ac:dyDescent="0.25">
      <c r="A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20" sqref="E20"/>
    </sheetView>
  </sheetViews>
  <sheetFormatPr defaultRowHeight="15" x14ac:dyDescent="0.25"/>
  <cols>
    <col min="1" max="1" width="19.140625" bestFit="1" customWidth="1"/>
    <col min="3" max="3" width="6.7109375" customWidth="1"/>
  </cols>
  <sheetData>
    <row r="1" spans="1:6" ht="18.75" x14ac:dyDescent="0.3">
      <c r="A1" s="55" t="s">
        <v>139</v>
      </c>
      <c r="B1" s="56"/>
      <c r="C1" s="56"/>
      <c r="D1" s="56"/>
      <c r="E1" s="56"/>
      <c r="F1" s="56"/>
    </row>
    <row r="2" spans="1:6" x14ac:dyDescent="0.25">
      <c r="A2" s="56" t="s">
        <v>140</v>
      </c>
      <c r="B2" s="56"/>
      <c r="C2" s="56"/>
      <c r="D2" s="56"/>
      <c r="E2" s="56"/>
      <c r="F2" s="56"/>
    </row>
    <row r="3" spans="1:6" x14ac:dyDescent="0.25">
      <c r="A3" s="60" t="s">
        <v>91</v>
      </c>
      <c r="B3" s="56"/>
      <c r="C3" s="56"/>
      <c r="D3" s="56"/>
      <c r="E3" s="56"/>
      <c r="F3" s="56"/>
    </row>
    <row r="4" spans="1:6" x14ac:dyDescent="0.25">
      <c r="A4" s="56" t="s">
        <v>141</v>
      </c>
      <c r="B4" s="56"/>
      <c r="C4" s="56"/>
      <c r="D4" s="56"/>
      <c r="E4" s="56"/>
      <c r="F4" s="56"/>
    </row>
    <row r="5" spans="1:6" x14ac:dyDescent="0.25">
      <c r="A5" s="56" t="s">
        <v>142</v>
      </c>
      <c r="B5" s="56"/>
      <c r="C5" s="56"/>
      <c r="D5" s="56"/>
      <c r="E5" s="56"/>
      <c r="F5" s="56"/>
    </row>
    <row r="6" spans="1:6" x14ac:dyDescent="0.25">
      <c r="A6" s="56" t="s">
        <v>143</v>
      </c>
      <c r="B6" s="56"/>
      <c r="C6" s="56"/>
      <c r="D6" s="56"/>
      <c r="E6" s="56"/>
      <c r="F6" s="56"/>
    </row>
    <row r="7" spans="1:6" x14ac:dyDescent="0.25">
      <c r="A7" s="56" t="s">
        <v>144</v>
      </c>
      <c r="B7" s="56"/>
      <c r="C7" s="56"/>
      <c r="D7" s="56"/>
      <c r="E7" s="56"/>
      <c r="F7" s="56"/>
    </row>
    <row r="8" spans="1:6" x14ac:dyDescent="0.25">
      <c r="A8" s="56" t="s">
        <v>145</v>
      </c>
      <c r="B8" s="56"/>
      <c r="C8" s="56"/>
      <c r="D8" s="56"/>
      <c r="E8" s="56"/>
      <c r="F8" s="56"/>
    </row>
    <row r="9" spans="1:6" x14ac:dyDescent="0.25">
      <c r="A9" s="60" t="s">
        <v>146</v>
      </c>
      <c r="B9" s="56"/>
      <c r="C9" s="56"/>
      <c r="D9" s="56"/>
      <c r="E9" s="56"/>
      <c r="F9" s="56"/>
    </row>
    <row r="10" spans="1:6" x14ac:dyDescent="0.25">
      <c r="A10" s="60" t="s">
        <v>147</v>
      </c>
      <c r="B10" s="56"/>
      <c r="C10" s="58" t="s">
        <v>148</v>
      </c>
      <c r="D10" s="56"/>
      <c r="E10" s="56"/>
      <c r="F10" s="56"/>
    </row>
    <row r="11" spans="1:6" x14ac:dyDescent="0.25">
      <c r="B11" s="56"/>
      <c r="C11" s="56"/>
      <c r="D11" s="56"/>
      <c r="E11" s="56"/>
      <c r="F11" s="56"/>
    </row>
    <row r="12" spans="1:6" ht="15.75" thickBot="1" x14ac:dyDescent="0.3">
      <c r="A12" t="s">
        <v>149</v>
      </c>
    </row>
    <row r="13" spans="1:6" x14ac:dyDescent="0.25">
      <c r="A13" s="47" t="s">
        <v>150</v>
      </c>
      <c r="B13" s="47" t="s">
        <v>62</v>
      </c>
      <c r="C13" s="47" t="s">
        <v>60</v>
      </c>
      <c r="D13" s="47" t="s">
        <v>151</v>
      </c>
      <c r="E13" s="47" t="s">
        <v>85</v>
      </c>
    </row>
    <row r="14" spans="1:6" x14ac:dyDescent="0.25">
      <c r="A14" s="29" t="s">
        <v>2</v>
      </c>
      <c r="B14" s="29">
        <v>423</v>
      </c>
      <c r="C14" s="29">
        <v>2.8386250229120162</v>
      </c>
      <c r="D14" s="29">
        <v>6.71069745369271E-3</v>
      </c>
      <c r="E14" s="29">
        <v>6.8201287483899673</v>
      </c>
    </row>
    <row r="15" spans="1:6" x14ac:dyDescent="0.25">
      <c r="A15" s="29" t="s">
        <v>3</v>
      </c>
      <c r="B15" s="29">
        <v>423</v>
      </c>
      <c r="C15" s="29">
        <v>19.663964821961301</v>
      </c>
      <c r="D15" s="29">
        <v>4.6486914472721748E-2</v>
      </c>
      <c r="E15" s="29">
        <v>11.822672225985112</v>
      </c>
    </row>
    <row r="16" spans="1:6" ht="15.75" thickBot="1" x14ac:dyDescent="0.3">
      <c r="A16" s="40" t="s">
        <v>4</v>
      </c>
      <c r="B16" s="40">
        <v>423</v>
      </c>
      <c r="C16" s="40">
        <v>100.97396774326725</v>
      </c>
      <c r="D16" s="40">
        <v>0.23870914360110462</v>
      </c>
      <c r="E16" s="40">
        <v>10.625842208624027</v>
      </c>
    </row>
    <row r="18" spans="1:8" ht="15.75" thickBot="1" x14ac:dyDescent="0.3">
      <c r="A18" t="s">
        <v>152</v>
      </c>
    </row>
    <row r="19" spans="1:8" x14ac:dyDescent="0.25">
      <c r="A19" s="47" t="s">
        <v>153</v>
      </c>
      <c r="B19" s="47" t="s">
        <v>154</v>
      </c>
      <c r="C19" s="47" t="s">
        <v>87</v>
      </c>
      <c r="D19" s="47" t="s">
        <v>155</v>
      </c>
      <c r="E19" s="47" t="s">
        <v>88</v>
      </c>
      <c r="F19" s="47" t="s">
        <v>156</v>
      </c>
      <c r="G19" s="47" t="s">
        <v>157</v>
      </c>
    </row>
    <row r="20" spans="1:8" x14ac:dyDescent="0.25">
      <c r="A20" s="29" t="s">
        <v>158</v>
      </c>
      <c r="B20" s="29">
        <v>13.022028467557902</v>
      </c>
      <c r="C20" s="29">
        <v>2</v>
      </c>
      <c r="D20" s="29">
        <f>B20/C20</f>
        <v>6.5110142337789512</v>
      </c>
      <c r="E20" s="29">
        <v>0.66737096691529352</v>
      </c>
      <c r="F20" s="29">
        <v>0.51323604656737509</v>
      </c>
      <c r="G20" s="29">
        <v>3.0028322625257164</v>
      </c>
    </row>
    <row r="21" spans="1:8" x14ac:dyDescent="0.25">
      <c r="A21" s="29" t="s">
        <v>159</v>
      </c>
      <c r="B21" s="59">
        <v>12351.367423225638</v>
      </c>
      <c r="C21" s="29">
        <v>1266</v>
      </c>
      <c r="D21" s="29">
        <v>9.7562143943330479</v>
      </c>
      <c r="E21" s="29"/>
      <c r="F21" s="29"/>
      <c r="G21" s="29"/>
      <c r="H21" t="s">
        <v>160</v>
      </c>
    </row>
    <row r="22" spans="1:8" x14ac:dyDescent="0.25">
      <c r="A22" s="29"/>
      <c r="B22" s="29"/>
      <c r="C22" s="29"/>
      <c r="D22" s="29"/>
      <c r="E22" s="29"/>
      <c r="F22" s="29"/>
      <c r="G22" s="29"/>
      <c r="H22" t="s">
        <v>161</v>
      </c>
    </row>
    <row r="23" spans="1:8" ht="15.75" thickBot="1" x14ac:dyDescent="0.3">
      <c r="A23" s="40" t="s">
        <v>162</v>
      </c>
      <c r="B23" s="40">
        <v>12364.389451693196</v>
      </c>
      <c r="C23" s="40">
        <v>1268</v>
      </c>
      <c r="D23" s="40"/>
      <c r="E23" s="40"/>
      <c r="F23" s="40"/>
      <c r="G23" s="40"/>
      <c r="H23" t="s">
        <v>163</v>
      </c>
    </row>
    <row r="24" spans="1:8" x14ac:dyDescent="0.25">
      <c r="A24" s="29" t="s">
        <v>164</v>
      </c>
    </row>
    <row r="25" spans="1:8" x14ac:dyDescent="0.25">
      <c r="A25" s="60" t="s">
        <v>165</v>
      </c>
      <c r="B25" s="56"/>
      <c r="C25" s="56"/>
      <c r="D25" s="56"/>
      <c r="E25" s="56"/>
      <c r="F25" s="56"/>
      <c r="G25" s="56"/>
    </row>
    <row r="26" spans="1:8" x14ac:dyDescent="0.25">
      <c r="A26" s="57" t="s">
        <v>478</v>
      </c>
      <c r="B26" s="56"/>
      <c r="C26" s="56"/>
      <c r="D26" s="56"/>
      <c r="E26" s="56"/>
      <c r="F26" s="56"/>
      <c r="G26" s="56"/>
      <c r="H26">
        <f>_xlfn.F.INV.RT(0.05,2,1266)</f>
        <v>3.0028322625257164</v>
      </c>
    </row>
    <row r="27" spans="1:8" x14ac:dyDescent="0.25">
      <c r="A27" s="57" t="s">
        <v>166</v>
      </c>
      <c r="B27" s="56"/>
      <c r="C27" s="56"/>
      <c r="D27" s="56"/>
      <c r="E27" s="56"/>
      <c r="F27" s="56"/>
      <c r="G27" s="56"/>
    </row>
    <row r="28" spans="1:8" x14ac:dyDescent="0.25">
      <c r="A28" s="57" t="s">
        <v>168</v>
      </c>
      <c r="B28" s="56"/>
      <c r="C28" s="56"/>
      <c r="D28" s="56"/>
      <c r="E28" s="56"/>
      <c r="F28" s="56"/>
      <c r="G28" s="56"/>
    </row>
    <row r="29" spans="1:8" x14ac:dyDescent="0.25">
      <c r="A29" s="57" t="s">
        <v>167</v>
      </c>
      <c r="B29" s="56"/>
      <c r="C29" s="56"/>
      <c r="D29" s="56"/>
      <c r="E29" s="56"/>
      <c r="F29" s="56"/>
      <c r="G29" s="5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5"/>
  <sheetViews>
    <sheetView workbookViewId="0">
      <selection activeCell="B473" sqref="B473"/>
    </sheetView>
  </sheetViews>
  <sheetFormatPr defaultRowHeight="15" x14ac:dyDescent="0.25"/>
  <cols>
    <col min="1" max="1" width="24.5703125" customWidth="1"/>
    <col min="2" max="2" width="22.28515625" customWidth="1"/>
    <col min="3" max="3" width="18.5703125" customWidth="1"/>
    <col min="4" max="4" width="23.140625" customWidth="1"/>
    <col min="5" max="5" width="9.28515625" bestFit="1" customWidth="1"/>
    <col min="6" max="6" width="12" bestFit="1" customWidth="1"/>
    <col min="7" max="7" width="9.28515625" bestFit="1" customWidth="1"/>
    <col min="10" max="10" width="13.5703125" bestFit="1" customWidth="1"/>
  </cols>
  <sheetData>
    <row r="1" spans="1:5" ht="18.75" x14ac:dyDescent="0.3">
      <c r="A1" s="55" t="s">
        <v>169</v>
      </c>
    </row>
    <row r="2" spans="1:5" x14ac:dyDescent="0.25">
      <c r="A2" t="s">
        <v>170</v>
      </c>
    </row>
    <row r="3" spans="1:5" ht="15.75" thickBot="1" x14ac:dyDescent="0.3"/>
    <row r="4" spans="1:5" x14ac:dyDescent="0.25">
      <c r="A4" s="47" t="s">
        <v>149</v>
      </c>
      <c r="B4" s="47" t="s">
        <v>62</v>
      </c>
      <c r="C4" s="47" t="s">
        <v>60</v>
      </c>
      <c r="D4" s="47" t="s">
        <v>151</v>
      </c>
      <c r="E4" s="47" t="s">
        <v>85</v>
      </c>
    </row>
    <row r="5" spans="1:5" x14ac:dyDescent="0.25">
      <c r="A5" s="61">
        <v>43832</v>
      </c>
      <c r="B5" s="29">
        <v>3</v>
      </c>
      <c r="C5" s="29">
        <v>8.5633288762402238</v>
      </c>
      <c r="D5" s="29">
        <v>2.8544429587467413</v>
      </c>
      <c r="E5" s="29">
        <v>19.234197851718548</v>
      </c>
    </row>
    <row r="6" spans="1:5" x14ac:dyDescent="0.25">
      <c r="A6" s="61">
        <v>43833</v>
      </c>
      <c r="B6" s="29">
        <v>3</v>
      </c>
      <c r="C6" s="29">
        <v>3.471777786293905</v>
      </c>
      <c r="D6" s="29">
        <v>1.1572592620979683</v>
      </c>
      <c r="E6" s="29">
        <v>2.1986201800078189</v>
      </c>
    </row>
    <row r="7" spans="1:5" x14ac:dyDescent="0.25">
      <c r="A7" s="61">
        <v>43836</v>
      </c>
      <c r="B7" s="29">
        <v>3</v>
      </c>
      <c r="C7" s="29">
        <v>-3.9677789658348583</v>
      </c>
      <c r="D7" s="29">
        <v>-1.3225929886116194</v>
      </c>
      <c r="E7" s="29">
        <v>4.8589379550587442</v>
      </c>
    </row>
    <row r="8" spans="1:5" x14ac:dyDescent="0.25">
      <c r="A8" s="61">
        <v>43837</v>
      </c>
      <c r="B8" s="29">
        <v>3</v>
      </c>
      <c r="C8" s="29">
        <v>5.2709507761831658</v>
      </c>
      <c r="D8" s="29">
        <v>1.7569835920610553</v>
      </c>
      <c r="E8" s="29">
        <v>3.5687713338453682</v>
      </c>
    </row>
    <row r="9" spans="1:5" x14ac:dyDescent="0.25">
      <c r="A9" s="61">
        <v>43838</v>
      </c>
      <c r="B9" s="29">
        <v>3</v>
      </c>
      <c r="C9" s="29">
        <v>-8.5825253825253895</v>
      </c>
      <c r="D9" s="29">
        <v>-2.8608417941751298</v>
      </c>
      <c r="E9" s="29">
        <v>2.753161513811694</v>
      </c>
    </row>
    <row r="10" spans="1:5" x14ac:dyDescent="0.25">
      <c r="A10" s="61">
        <v>43839</v>
      </c>
      <c r="B10" s="29">
        <v>3</v>
      </c>
      <c r="C10" s="29">
        <v>6.5685175877326731</v>
      </c>
      <c r="D10" s="29">
        <v>2.1895058625775579</v>
      </c>
      <c r="E10" s="29">
        <v>3.8012279435194758</v>
      </c>
    </row>
    <row r="11" spans="1:5" x14ac:dyDescent="0.25">
      <c r="A11" s="61">
        <v>43840</v>
      </c>
      <c r="B11" s="29">
        <v>3</v>
      </c>
      <c r="C11" s="29">
        <v>3.5236289586405443</v>
      </c>
      <c r="D11" s="29">
        <v>1.1745429862135148</v>
      </c>
      <c r="E11" s="29">
        <v>35.421569204985275</v>
      </c>
    </row>
    <row r="12" spans="1:5" x14ac:dyDescent="0.25">
      <c r="A12" s="61">
        <v>43843</v>
      </c>
      <c r="B12" s="29">
        <v>3</v>
      </c>
      <c r="C12" s="29">
        <v>-0.92797637878306594</v>
      </c>
      <c r="D12" s="29">
        <v>-0.30932545959435531</v>
      </c>
      <c r="E12" s="29">
        <v>17.159344515915834</v>
      </c>
    </row>
    <row r="13" spans="1:5" x14ac:dyDescent="0.25">
      <c r="A13" s="61">
        <v>43844</v>
      </c>
      <c r="B13" s="29">
        <v>3</v>
      </c>
      <c r="C13" s="29">
        <v>-7.0620477915086131</v>
      </c>
      <c r="D13" s="29">
        <v>-2.3540159305028712</v>
      </c>
      <c r="E13" s="29">
        <v>2.7232940090457003</v>
      </c>
    </row>
    <row r="14" spans="1:5" x14ac:dyDescent="0.25">
      <c r="A14" s="61">
        <v>43845</v>
      </c>
      <c r="B14" s="29">
        <v>3</v>
      </c>
      <c r="C14" s="29">
        <v>-2.0728480736684256</v>
      </c>
      <c r="D14" s="29">
        <v>-0.6909493578894752</v>
      </c>
      <c r="E14" s="29">
        <v>2.0604248139743104</v>
      </c>
    </row>
    <row r="15" spans="1:5" x14ac:dyDescent="0.25">
      <c r="A15" s="61">
        <v>43846</v>
      </c>
      <c r="B15" s="29">
        <v>3</v>
      </c>
      <c r="C15" s="29">
        <v>-1.8543956043955894</v>
      </c>
      <c r="D15" s="29">
        <v>-0.61813186813186316</v>
      </c>
      <c r="E15" s="29">
        <v>7.8257079459002661</v>
      </c>
    </row>
    <row r="16" spans="1:5" x14ac:dyDescent="0.25">
      <c r="A16" s="61">
        <v>43847</v>
      </c>
      <c r="B16" s="29">
        <v>3</v>
      </c>
      <c r="C16" s="29">
        <v>3.1032448377581012</v>
      </c>
      <c r="D16" s="29">
        <v>1.034414945919367</v>
      </c>
      <c r="E16" s="29">
        <v>0.85016083512441254</v>
      </c>
    </row>
    <row r="17" spans="1:5" x14ac:dyDescent="0.25">
      <c r="A17" s="61">
        <v>43850</v>
      </c>
      <c r="B17" s="29">
        <v>3</v>
      </c>
      <c r="C17" s="29">
        <v>-6.2242562929061815</v>
      </c>
      <c r="D17" s="29">
        <v>-2.0747520976353937</v>
      </c>
      <c r="E17" s="29">
        <v>5.1502578079862937</v>
      </c>
    </row>
    <row r="18" spans="1:5" x14ac:dyDescent="0.25">
      <c r="A18" s="61">
        <v>43851</v>
      </c>
      <c r="B18" s="29">
        <v>3</v>
      </c>
      <c r="C18" s="29">
        <v>-5.3245081816510345</v>
      </c>
      <c r="D18" s="29">
        <v>-1.7748360605503448</v>
      </c>
      <c r="E18" s="29">
        <v>6.4918481749306762</v>
      </c>
    </row>
    <row r="19" spans="1:5" x14ac:dyDescent="0.25">
      <c r="A19" s="61">
        <v>43852</v>
      </c>
      <c r="B19" s="29">
        <v>3</v>
      </c>
      <c r="C19" s="29">
        <v>-3.7321692166698153</v>
      </c>
      <c r="D19" s="29">
        <v>-1.244056405556605</v>
      </c>
      <c r="E19" s="29">
        <v>6.8292457114217466</v>
      </c>
    </row>
    <row r="20" spans="1:5" x14ac:dyDescent="0.25">
      <c r="A20" s="61">
        <v>43853</v>
      </c>
      <c r="B20" s="29">
        <v>3</v>
      </c>
      <c r="C20" s="29">
        <v>-7.6970966798170348</v>
      </c>
      <c r="D20" s="29">
        <v>-2.5656988932723448</v>
      </c>
      <c r="E20" s="29">
        <v>1.838234195851987</v>
      </c>
    </row>
    <row r="21" spans="1:5" x14ac:dyDescent="0.25">
      <c r="A21" s="61">
        <v>43854</v>
      </c>
      <c r="B21" s="29">
        <v>3</v>
      </c>
      <c r="C21" s="29">
        <v>-1.6035038699371009</v>
      </c>
      <c r="D21" s="29">
        <v>-0.53450128997903368</v>
      </c>
      <c r="E21" s="29">
        <v>1.7373652255847849</v>
      </c>
    </row>
    <row r="22" spans="1:5" x14ac:dyDescent="0.25">
      <c r="A22" s="61">
        <v>43857</v>
      </c>
      <c r="B22" s="29">
        <v>3</v>
      </c>
      <c r="C22" s="29">
        <v>-13.309277230475264</v>
      </c>
      <c r="D22" s="29">
        <v>-4.4364257434917542</v>
      </c>
      <c r="E22" s="29">
        <v>8.0708606669491623</v>
      </c>
    </row>
    <row r="23" spans="1:5" x14ac:dyDescent="0.25">
      <c r="A23" s="61">
        <v>43858</v>
      </c>
      <c r="B23" s="29">
        <v>3</v>
      </c>
      <c r="C23" s="29">
        <v>3.6593611372219232</v>
      </c>
      <c r="D23" s="29">
        <v>1.219787045740641</v>
      </c>
      <c r="E23" s="29">
        <v>6.6761887913144058</v>
      </c>
    </row>
    <row r="24" spans="1:5" x14ac:dyDescent="0.25">
      <c r="A24" s="61">
        <v>43859</v>
      </c>
      <c r="B24" s="29">
        <v>3</v>
      </c>
      <c r="C24" s="29">
        <v>6.8775194483734134</v>
      </c>
      <c r="D24" s="29">
        <v>2.2925064827911377</v>
      </c>
      <c r="E24" s="29">
        <v>9.194091725727187</v>
      </c>
    </row>
    <row r="25" spans="1:5" x14ac:dyDescent="0.25">
      <c r="A25" s="61">
        <v>43860</v>
      </c>
      <c r="B25" s="29">
        <v>3</v>
      </c>
      <c r="C25" s="29">
        <v>-1.711614527148519</v>
      </c>
      <c r="D25" s="29">
        <v>-0.57053817571617305</v>
      </c>
      <c r="E25" s="29">
        <v>0.25737566213915125</v>
      </c>
    </row>
    <row r="26" spans="1:5" x14ac:dyDescent="0.25">
      <c r="A26" s="61">
        <v>43861</v>
      </c>
      <c r="B26" s="29">
        <v>3</v>
      </c>
      <c r="C26" s="29">
        <v>-2.1813851634323189</v>
      </c>
      <c r="D26" s="29">
        <v>-0.72712838781077294</v>
      </c>
      <c r="E26" s="29">
        <v>2.4186983168253535</v>
      </c>
    </row>
    <row r="27" spans="1:5" x14ac:dyDescent="0.25">
      <c r="A27" s="61">
        <v>43864</v>
      </c>
      <c r="B27" s="29">
        <v>3</v>
      </c>
      <c r="C27" s="29">
        <v>-4.6455829741573922</v>
      </c>
      <c r="D27" s="29">
        <v>-1.5485276580524641</v>
      </c>
      <c r="E27" s="29">
        <v>0.18483153030525923</v>
      </c>
    </row>
    <row r="28" spans="1:5" x14ac:dyDescent="0.25">
      <c r="A28" s="61">
        <v>43865</v>
      </c>
      <c r="B28" s="29">
        <v>3</v>
      </c>
      <c r="C28" s="29">
        <v>6.3933741457468916</v>
      </c>
      <c r="D28" s="29">
        <v>2.1311247152489639</v>
      </c>
      <c r="E28" s="29">
        <v>2.5245624910174653</v>
      </c>
    </row>
    <row r="29" spans="1:5" x14ac:dyDescent="0.25">
      <c r="A29" s="61">
        <v>43866</v>
      </c>
      <c r="B29" s="29">
        <v>3</v>
      </c>
      <c r="C29" s="29">
        <v>3.9950499673111035</v>
      </c>
      <c r="D29" s="29">
        <v>1.3316833224370346</v>
      </c>
      <c r="E29" s="29">
        <v>3.3354584960534357</v>
      </c>
    </row>
    <row r="30" spans="1:5" x14ac:dyDescent="0.25">
      <c r="A30" s="61">
        <v>43867</v>
      </c>
      <c r="B30" s="29">
        <v>3</v>
      </c>
      <c r="C30" s="29">
        <v>2.1128725159839763</v>
      </c>
      <c r="D30" s="29">
        <v>0.70429083866132547</v>
      </c>
      <c r="E30" s="29">
        <v>6.0101997791596924</v>
      </c>
    </row>
    <row r="31" spans="1:5" x14ac:dyDescent="0.25">
      <c r="A31" s="61">
        <v>43868</v>
      </c>
      <c r="B31" s="29">
        <v>3</v>
      </c>
      <c r="C31" s="29">
        <v>3.9397971990357954</v>
      </c>
      <c r="D31" s="29">
        <v>1.3132657330119317</v>
      </c>
      <c r="E31" s="29">
        <v>4.2655798345486389</v>
      </c>
    </row>
    <row r="32" spans="1:5" x14ac:dyDescent="0.25">
      <c r="A32" s="61">
        <v>43872</v>
      </c>
      <c r="B32" s="29">
        <v>3</v>
      </c>
      <c r="C32" s="29">
        <v>-7.1918422541430269</v>
      </c>
      <c r="D32" s="29">
        <v>-2.3972807513810088</v>
      </c>
      <c r="E32" s="29">
        <v>2.2923568639379912</v>
      </c>
    </row>
    <row r="33" spans="1:5" x14ac:dyDescent="0.25">
      <c r="A33" s="61">
        <v>43873</v>
      </c>
      <c r="B33" s="29">
        <v>3</v>
      </c>
      <c r="C33" s="29">
        <v>10.545934355929417</v>
      </c>
      <c r="D33" s="29">
        <v>3.5153114519764723</v>
      </c>
      <c r="E33" s="29">
        <v>6.456212145699407</v>
      </c>
    </row>
    <row r="34" spans="1:5" x14ac:dyDescent="0.25">
      <c r="A34" s="61">
        <v>43874</v>
      </c>
      <c r="B34" s="29">
        <v>3</v>
      </c>
      <c r="C34" s="29">
        <v>-2.4624128670385215E-2</v>
      </c>
      <c r="D34" s="29">
        <v>-8.2080428901284055E-3</v>
      </c>
      <c r="E34" s="29">
        <v>2.8940951832077273</v>
      </c>
    </row>
    <row r="35" spans="1:5" x14ac:dyDescent="0.25">
      <c r="A35" s="61">
        <v>43875</v>
      </c>
      <c r="B35" s="29">
        <v>3</v>
      </c>
      <c r="C35" s="29">
        <v>0</v>
      </c>
      <c r="D35" s="29">
        <v>0</v>
      </c>
      <c r="E35" s="29">
        <v>0</v>
      </c>
    </row>
    <row r="36" spans="1:5" x14ac:dyDescent="0.25">
      <c r="A36" s="61">
        <v>43878</v>
      </c>
      <c r="B36" s="29">
        <v>3</v>
      </c>
      <c r="C36" s="29">
        <v>0.43528357444630417</v>
      </c>
      <c r="D36" s="29">
        <v>0.14509452481543472</v>
      </c>
      <c r="E36" s="29">
        <v>1.3434030705892341</v>
      </c>
    </row>
    <row r="37" spans="1:5" x14ac:dyDescent="0.25">
      <c r="A37" s="61">
        <v>43879</v>
      </c>
      <c r="B37" s="29">
        <v>3</v>
      </c>
      <c r="C37" s="29">
        <v>-1.5375401729065654</v>
      </c>
      <c r="D37" s="29">
        <v>-0.51251339096885518</v>
      </c>
      <c r="E37" s="29">
        <v>18.080148490199775</v>
      </c>
    </row>
    <row r="38" spans="1:5" x14ac:dyDescent="0.25">
      <c r="A38" s="61">
        <v>43880</v>
      </c>
      <c r="B38" s="29">
        <v>3</v>
      </c>
      <c r="C38" s="29">
        <v>-3.2397887045143428</v>
      </c>
      <c r="D38" s="29">
        <v>-1.0799295681714476</v>
      </c>
      <c r="E38" s="29">
        <v>17.652977255748965</v>
      </c>
    </row>
    <row r="39" spans="1:5" x14ac:dyDescent="0.25">
      <c r="A39" s="61">
        <v>43881</v>
      </c>
      <c r="B39" s="29">
        <v>3</v>
      </c>
      <c r="C39" s="29">
        <v>-0.21853146853147876</v>
      </c>
      <c r="D39" s="29">
        <v>-7.2843822843826248E-2</v>
      </c>
      <c r="E39" s="29">
        <v>3.2938906955515539</v>
      </c>
    </row>
    <row r="40" spans="1:5" x14ac:dyDescent="0.25">
      <c r="A40" s="61">
        <v>43882</v>
      </c>
      <c r="B40" s="29">
        <v>3</v>
      </c>
      <c r="C40" s="29">
        <v>-1.2729449321628068</v>
      </c>
      <c r="D40" s="29">
        <v>-0.42431497738760227</v>
      </c>
      <c r="E40" s="29">
        <v>0.14108730162268629</v>
      </c>
    </row>
    <row r="41" spans="1:5" x14ac:dyDescent="0.25">
      <c r="A41" s="61">
        <v>43885</v>
      </c>
      <c r="B41" s="29">
        <v>3</v>
      </c>
      <c r="C41" s="29">
        <v>-16.552135687352283</v>
      </c>
      <c r="D41" s="29">
        <v>-5.5173785624507614</v>
      </c>
      <c r="E41" s="29">
        <v>4.4561536099511372</v>
      </c>
    </row>
    <row r="42" spans="1:5" x14ac:dyDescent="0.25">
      <c r="A42" s="61">
        <v>43886</v>
      </c>
      <c r="B42" s="29">
        <v>3</v>
      </c>
      <c r="C42" s="29">
        <v>0.15465941087285495</v>
      </c>
      <c r="D42" s="29">
        <v>5.1553136957618317E-2</v>
      </c>
      <c r="E42" s="29">
        <v>1.726411076377852</v>
      </c>
    </row>
    <row r="43" spans="1:5" x14ac:dyDescent="0.25">
      <c r="A43" s="61">
        <v>43887</v>
      </c>
      <c r="B43" s="29">
        <v>3</v>
      </c>
      <c r="C43" s="29">
        <v>-6.4927432830776759</v>
      </c>
      <c r="D43" s="29">
        <v>-2.1642477610258921</v>
      </c>
      <c r="E43" s="29">
        <v>11.014035001978204</v>
      </c>
    </row>
    <row r="44" spans="1:5" x14ac:dyDescent="0.25">
      <c r="A44" s="61">
        <v>43888</v>
      </c>
      <c r="B44" s="29">
        <v>3</v>
      </c>
      <c r="C44" s="29">
        <v>6.7366226200282826</v>
      </c>
      <c r="D44" s="29">
        <v>2.2455408733427609</v>
      </c>
      <c r="E44" s="29">
        <v>4.1016512437103794</v>
      </c>
    </row>
    <row r="45" spans="1:5" x14ac:dyDescent="0.25">
      <c r="A45" s="61">
        <v>43889</v>
      </c>
      <c r="B45" s="29">
        <v>3</v>
      </c>
      <c r="C45" s="29">
        <v>-12.547610661030873</v>
      </c>
      <c r="D45" s="29">
        <v>-4.1825368870102908</v>
      </c>
      <c r="E45" s="29">
        <v>5.3750560104515799</v>
      </c>
    </row>
    <row r="46" spans="1:5" x14ac:dyDescent="0.25">
      <c r="A46" s="61">
        <v>43892</v>
      </c>
      <c r="B46" s="29">
        <v>3</v>
      </c>
      <c r="C46" s="29">
        <v>-0.85897435897436836</v>
      </c>
      <c r="D46" s="29">
        <v>-0.28632478632478947</v>
      </c>
      <c r="E46" s="29">
        <v>3.7074841113302734</v>
      </c>
    </row>
    <row r="47" spans="1:5" x14ac:dyDescent="0.25">
      <c r="A47" s="61">
        <v>43893</v>
      </c>
      <c r="B47" s="29">
        <v>3</v>
      </c>
      <c r="C47" s="29">
        <v>11.784760053663398</v>
      </c>
      <c r="D47" s="29">
        <v>3.9282533512211324</v>
      </c>
      <c r="E47" s="29">
        <v>4.0139399977920007</v>
      </c>
    </row>
    <row r="48" spans="1:5" x14ac:dyDescent="0.25">
      <c r="A48" s="61">
        <v>43894</v>
      </c>
      <c r="B48" s="29">
        <v>3</v>
      </c>
      <c r="C48" s="29">
        <v>-1.7677665291598568</v>
      </c>
      <c r="D48" s="29">
        <v>-0.58925550971995222</v>
      </c>
      <c r="E48" s="29">
        <v>9.7263079929789296</v>
      </c>
    </row>
    <row r="49" spans="1:5" x14ac:dyDescent="0.25">
      <c r="A49" s="61">
        <v>43895</v>
      </c>
      <c r="B49" s="29">
        <v>3</v>
      </c>
      <c r="C49" s="29">
        <v>0.2497973822174111</v>
      </c>
      <c r="D49" s="29">
        <v>8.3265794072470367E-2</v>
      </c>
      <c r="E49" s="29">
        <v>4.2591329041953667</v>
      </c>
    </row>
    <row r="50" spans="1:5" x14ac:dyDescent="0.25">
      <c r="A50" s="61">
        <v>43896</v>
      </c>
      <c r="B50" s="29">
        <v>3</v>
      </c>
      <c r="C50" s="29">
        <v>-10.550915750915742</v>
      </c>
      <c r="D50" s="29">
        <v>-3.5169719169719138</v>
      </c>
      <c r="E50" s="29">
        <v>2.1768714639044404</v>
      </c>
    </row>
    <row r="51" spans="1:5" x14ac:dyDescent="0.25">
      <c r="A51" s="61">
        <v>43899</v>
      </c>
      <c r="B51" s="29">
        <v>3</v>
      </c>
      <c r="C51" s="29">
        <v>-47.782546028119995</v>
      </c>
      <c r="D51" s="29">
        <v>-15.927515342706664</v>
      </c>
      <c r="E51" s="29">
        <v>112.03055634385009</v>
      </c>
    </row>
    <row r="52" spans="1:5" x14ac:dyDescent="0.25">
      <c r="A52" s="61">
        <v>43900</v>
      </c>
      <c r="B52" s="29">
        <v>3</v>
      </c>
      <c r="C52" s="29">
        <v>5.8707469393195142</v>
      </c>
      <c r="D52" s="29">
        <v>1.9569156464398381</v>
      </c>
      <c r="E52" s="29">
        <v>0.19545473494684362</v>
      </c>
    </row>
    <row r="53" spans="1:5" x14ac:dyDescent="0.25">
      <c r="A53" s="61">
        <v>43901</v>
      </c>
      <c r="B53" s="29">
        <v>3</v>
      </c>
      <c r="C53" s="29">
        <v>7.6315789473684212</v>
      </c>
      <c r="D53" s="29">
        <v>2.5438596491228069</v>
      </c>
      <c r="E53" s="29">
        <v>6.2557710064635277</v>
      </c>
    </row>
    <row r="54" spans="1:5" x14ac:dyDescent="0.25">
      <c r="A54" s="61">
        <v>43902</v>
      </c>
      <c r="B54" s="29">
        <v>3</v>
      </c>
      <c r="C54" s="29">
        <v>-33.039804639804643</v>
      </c>
      <c r="D54" s="29">
        <v>-11.013268213268214</v>
      </c>
      <c r="E54" s="29">
        <v>2.2853470212688194</v>
      </c>
    </row>
    <row r="55" spans="1:5" x14ac:dyDescent="0.25">
      <c r="A55" s="61">
        <v>43903</v>
      </c>
      <c r="B55" s="29">
        <v>3</v>
      </c>
      <c r="C55" s="29">
        <v>8.5274869279342056</v>
      </c>
      <c r="D55" s="29">
        <v>2.8424956426447352</v>
      </c>
      <c r="E55" s="29">
        <v>19.768903148452559</v>
      </c>
    </row>
    <row r="56" spans="1:5" x14ac:dyDescent="0.25">
      <c r="A56" s="61">
        <v>43906</v>
      </c>
      <c r="B56" s="29">
        <v>3</v>
      </c>
      <c r="C56" s="29">
        <v>-27.249427808506599</v>
      </c>
      <c r="D56" s="29">
        <v>-9.0831426028355331</v>
      </c>
      <c r="E56" s="29">
        <v>39.97181570453148</v>
      </c>
    </row>
    <row r="57" spans="1:5" x14ac:dyDescent="0.25">
      <c r="A57" s="61">
        <v>43907</v>
      </c>
      <c r="B57" s="29">
        <v>3</v>
      </c>
      <c r="C57" s="29">
        <v>-1.9327731092436982</v>
      </c>
      <c r="D57" s="29">
        <v>-0.64425770308123276</v>
      </c>
      <c r="E57" s="29">
        <v>0.31149714787875971</v>
      </c>
    </row>
    <row r="58" spans="1:5" x14ac:dyDescent="0.25">
      <c r="A58" s="61">
        <v>43908</v>
      </c>
      <c r="B58" s="29">
        <v>3</v>
      </c>
      <c r="C58" s="29">
        <v>-7.3307265060464655</v>
      </c>
      <c r="D58" s="29">
        <v>-2.4435755020154883</v>
      </c>
      <c r="E58" s="29">
        <v>45.851437189788413</v>
      </c>
    </row>
    <row r="59" spans="1:5" x14ac:dyDescent="0.25">
      <c r="A59" s="61">
        <v>43909</v>
      </c>
      <c r="B59" s="29">
        <v>3</v>
      </c>
      <c r="C59" s="29">
        <v>-13.486625166883824</v>
      </c>
      <c r="D59" s="29">
        <v>-4.4955417222946084</v>
      </c>
      <c r="E59" s="29">
        <v>13.419661842042075</v>
      </c>
    </row>
    <row r="60" spans="1:5" x14ac:dyDescent="0.25">
      <c r="A60" s="61">
        <v>43910</v>
      </c>
      <c r="B60" s="29">
        <v>3</v>
      </c>
      <c r="C60" s="29">
        <v>37.94405917706888</v>
      </c>
      <c r="D60" s="29">
        <v>12.648019725689627</v>
      </c>
      <c r="E60" s="29">
        <v>12.929807187482709</v>
      </c>
    </row>
    <row r="61" spans="1:5" x14ac:dyDescent="0.25">
      <c r="A61" s="61">
        <v>43913</v>
      </c>
      <c r="B61" s="29">
        <v>3</v>
      </c>
      <c r="C61" s="29">
        <v>-23.751375466970778</v>
      </c>
      <c r="D61" s="29">
        <v>-7.917125155656926</v>
      </c>
      <c r="E61" s="29">
        <v>0.11507415851077069</v>
      </c>
    </row>
    <row r="62" spans="1:5" x14ac:dyDescent="0.25">
      <c r="A62" s="61">
        <v>43914</v>
      </c>
      <c r="B62" s="29">
        <v>3</v>
      </c>
      <c r="C62" s="29">
        <v>8.6169336028611312</v>
      </c>
      <c r="D62" s="29">
        <v>2.8723112009537104</v>
      </c>
      <c r="E62" s="29">
        <v>9.8072712418676264</v>
      </c>
    </row>
    <row r="63" spans="1:5" x14ac:dyDescent="0.25">
      <c r="A63" s="61">
        <v>43915</v>
      </c>
      <c r="B63" s="29">
        <v>3</v>
      </c>
      <c r="C63" s="29">
        <v>15.362269114199124</v>
      </c>
      <c r="D63" s="29">
        <v>5.1207563713997084</v>
      </c>
      <c r="E63" s="29">
        <v>10.551552102294053</v>
      </c>
    </row>
    <row r="64" spans="1:5" x14ac:dyDescent="0.25">
      <c r="A64" s="61">
        <v>43916</v>
      </c>
      <c r="B64" s="29">
        <v>3</v>
      </c>
      <c r="C64" s="29">
        <v>0.45683194743866173</v>
      </c>
      <c r="D64" s="29">
        <v>0.15227731581288725</v>
      </c>
      <c r="E64" s="29">
        <v>0.58285946569832237</v>
      </c>
    </row>
    <row r="65" spans="1:5" x14ac:dyDescent="0.25">
      <c r="A65" s="61">
        <v>43917</v>
      </c>
      <c r="B65" s="29">
        <v>3</v>
      </c>
      <c r="C65" s="29">
        <v>-2.9064895247828408</v>
      </c>
      <c r="D65" s="29">
        <v>-0.96882984159428032</v>
      </c>
      <c r="E65" s="29">
        <v>7.956414991818213</v>
      </c>
    </row>
    <row r="66" spans="1:5" x14ac:dyDescent="0.25">
      <c r="A66" s="61">
        <v>43920</v>
      </c>
      <c r="B66" s="29">
        <v>3</v>
      </c>
      <c r="C66" s="29">
        <v>-5.2542230085513202</v>
      </c>
      <c r="D66" s="29">
        <v>-1.7514076695171068</v>
      </c>
      <c r="E66" s="29">
        <v>4.0630640978503303</v>
      </c>
    </row>
    <row r="67" spans="1:5" x14ac:dyDescent="0.25">
      <c r="A67" s="61">
        <v>43921</v>
      </c>
      <c r="B67" s="29">
        <v>3</v>
      </c>
      <c r="C67" s="29">
        <v>15.812833274084603</v>
      </c>
      <c r="D67" s="29">
        <v>5.2709444246948678</v>
      </c>
      <c r="E67" s="29">
        <v>19.702102533617158</v>
      </c>
    </row>
    <row r="68" spans="1:5" x14ac:dyDescent="0.25">
      <c r="A68" s="61">
        <v>43922</v>
      </c>
      <c r="B68" s="29">
        <v>3</v>
      </c>
      <c r="C68" s="29">
        <v>-3.5644373621995769</v>
      </c>
      <c r="D68" s="29">
        <v>-1.1881457873998589</v>
      </c>
      <c r="E68" s="29">
        <v>0.14446429254283011</v>
      </c>
    </row>
    <row r="69" spans="1:5" x14ac:dyDescent="0.25">
      <c r="A69" s="61">
        <v>43923</v>
      </c>
      <c r="B69" s="29">
        <v>3</v>
      </c>
      <c r="C69" s="29">
        <v>26.463763128907022</v>
      </c>
      <c r="D69" s="29">
        <v>8.8212543763023401</v>
      </c>
      <c r="E69" s="29">
        <v>30.014002345656777</v>
      </c>
    </row>
    <row r="70" spans="1:5" x14ac:dyDescent="0.25">
      <c r="A70" s="61">
        <v>43924</v>
      </c>
      <c r="B70" s="29">
        <v>3</v>
      </c>
      <c r="C70" s="29">
        <v>11.025996085816619</v>
      </c>
      <c r="D70" s="29">
        <v>3.6753320286055398</v>
      </c>
      <c r="E70" s="29">
        <v>1.9301023010525888</v>
      </c>
    </row>
    <row r="71" spans="1:5" x14ac:dyDescent="0.25">
      <c r="A71" s="61">
        <v>43928</v>
      </c>
      <c r="B71" s="29">
        <v>3</v>
      </c>
      <c r="C71" s="29">
        <v>18.953240187852348</v>
      </c>
      <c r="D71" s="29">
        <v>6.3177467292841163</v>
      </c>
      <c r="E71" s="29">
        <v>2.7303845080398546</v>
      </c>
    </row>
    <row r="72" spans="1:5" x14ac:dyDescent="0.25">
      <c r="A72" s="61">
        <v>43929</v>
      </c>
      <c r="B72" s="29">
        <v>3</v>
      </c>
      <c r="C72" s="29">
        <v>-6.8337290072979791</v>
      </c>
      <c r="D72" s="29">
        <v>-2.2779096690993264</v>
      </c>
      <c r="E72" s="29">
        <v>14.894230252252751</v>
      </c>
    </row>
    <row r="73" spans="1:5" x14ac:dyDescent="0.25">
      <c r="A73" s="61">
        <v>43930</v>
      </c>
      <c r="B73" s="29">
        <v>3</v>
      </c>
      <c r="C73" s="29">
        <v>1.1422757488197322</v>
      </c>
      <c r="D73" s="29">
        <v>0.38075858293991072</v>
      </c>
      <c r="E73" s="29">
        <v>3.842021595922497</v>
      </c>
    </row>
    <row r="74" spans="1:5" x14ac:dyDescent="0.25">
      <c r="A74" s="61">
        <v>43931</v>
      </c>
      <c r="B74" s="29">
        <v>3</v>
      </c>
      <c r="C74" s="29">
        <v>2.8679039303973988</v>
      </c>
      <c r="D74" s="29">
        <v>0.95596797679913292</v>
      </c>
      <c r="E74" s="29">
        <v>2.2719101457802493</v>
      </c>
    </row>
    <row r="75" spans="1:5" x14ac:dyDescent="0.25">
      <c r="A75" s="61">
        <v>43934</v>
      </c>
      <c r="B75" s="29">
        <v>3</v>
      </c>
      <c r="C75" s="29">
        <v>4.285488951508083</v>
      </c>
      <c r="D75" s="29">
        <v>1.428496317169361</v>
      </c>
      <c r="E75" s="29">
        <v>4.1151447797516045</v>
      </c>
    </row>
    <row r="76" spans="1:5" x14ac:dyDescent="0.25">
      <c r="A76" s="61">
        <v>43935</v>
      </c>
      <c r="B76" s="29">
        <v>3</v>
      </c>
      <c r="C76" s="29">
        <v>16.396095977579794</v>
      </c>
      <c r="D76" s="29">
        <v>5.4653653258599313</v>
      </c>
      <c r="E76" s="29">
        <v>29.977711406461246</v>
      </c>
    </row>
    <row r="77" spans="1:5" x14ac:dyDescent="0.25">
      <c r="A77" s="61">
        <v>43936</v>
      </c>
      <c r="B77" s="29">
        <v>3</v>
      </c>
      <c r="C77" s="29">
        <v>-8.8060147526167007</v>
      </c>
      <c r="D77" s="29">
        <v>-2.9353382508722334</v>
      </c>
      <c r="E77" s="29">
        <v>2.427152208941612</v>
      </c>
    </row>
    <row r="78" spans="1:5" x14ac:dyDescent="0.25">
      <c r="A78" s="61">
        <v>43937</v>
      </c>
      <c r="B78" s="29">
        <v>3</v>
      </c>
      <c r="C78" s="29">
        <v>-12.368216848259362</v>
      </c>
      <c r="D78" s="29">
        <v>-4.1227389494197872</v>
      </c>
      <c r="E78" s="29">
        <v>3.7148198480776173</v>
      </c>
    </row>
    <row r="79" spans="1:5" x14ac:dyDescent="0.25">
      <c r="A79" s="61">
        <v>43938</v>
      </c>
      <c r="B79" s="29">
        <v>3</v>
      </c>
      <c r="C79" s="29">
        <v>5.2180620048878579</v>
      </c>
      <c r="D79" s="29">
        <v>1.7393540016292859</v>
      </c>
      <c r="E79" s="29">
        <v>1.2242442345084257</v>
      </c>
    </row>
    <row r="80" spans="1:5" x14ac:dyDescent="0.25">
      <c r="A80" s="61">
        <v>43941</v>
      </c>
      <c r="B80" s="29">
        <v>3</v>
      </c>
      <c r="C80" s="29">
        <v>8.924417605335206</v>
      </c>
      <c r="D80" s="29">
        <v>2.9748058684450687</v>
      </c>
      <c r="E80" s="29">
        <v>1.1671175387793529</v>
      </c>
    </row>
    <row r="81" spans="1:5" x14ac:dyDescent="0.25">
      <c r="A81" s="61">
        <v>43942</v>
      </c>
      <c r="B81" s="29">
        <v>3</v>
      </c>
      <c r="C81" s="29">
        <v>-6.2653001786824625</v>
      </c>
      <c r="D81" s="29">
        <v>-2.0884333928941543</v>
      </c>
      <c r="E81" s="29">
        <v>20.09027447102989</v>
      </c>
    </row>
    <row r="82" spans="1:5" x14ac:dyDescent="0.25">
      <c r="A82" s="61">
        <v>43943</v>
      </c>
      <c r="B82" s="29">
        <v>3</v>
      </c>
      <c r="C82" s="29">
        <v>-1.6535014005602191</v>
      </c>
      <c r="D82" s="29">
        <v>-0.55116713352007307</v>
      </c>
      <c r="E82" s="29">
        <v>2.5107954031285682</v>
      </c>
    </row>
    <row r="83" spans="1:5" x14ac:dyDescent="0.25">
      <c r="A83" s="61">
        <v>43944</v>
      </c>
      <c r="B83" s="29">
        <v>3</v>
      </c>
      <c r="C83" s="29">
        <v>11.460567764033854</v>
      </c>
      <c r="D83" s="29">
        <v>3.8201892546779512</v>
      </c>
      <c r="E83" s="29">
        <v>10.622942313387437</v>
      </c>
    </row>
    <row r="84" spans="1:5" x14ac:dyDescent="0.25">
      <c r="A84" s="61">
        <v>43945</v>
      </c>
      <c r="B84" s="29">
        <v>3</v>
      </c>
      <c r="C84" s="29">
        <v>-1.9940373810342908</v>
      </c>
      <c r="D84" s="29">
        <v>-0.66467912701143028</v>
      </c>
      <c r="E84" s="29">
        <v>1.6311703572291578</v>
      </c>
    </row>
    <row r="85" spans="1:5" x14ac:dyDescent="0.25">
      <c r="A85" s="61">
        <v>43948</v>
      </c>
      <c r="B85" s="29">
        <v>3</v>
      </c>
      <c r="C85" s="29">
        <v>0.89285714285715556</v>
      </c>
      <c r="D85" s="29">
        <v>0.29761904761905184</v>
      </c>
      <c r="E85" s="29">
        <v>0.26573129251701433</v>
      </c>
    </row>
    <row r="86" spans="1:5" x14ac:dyDescent="0.25">
      <c r="A86" s="61">
        <v>43949</v>
      </c>
      <c r="B86" s="29">
        <v>3</v>
      </c>
      <c r="C86" s="29">
        <v>-0.69077574077033188</v>
      </c>
      <c r="D86" s="29">
        <v>-0.23025858025677728</v>
      </c>
      <c r="E86" s="29">
        <v>3.0582277496709716</v>
      </c>
    </row>
    <row r="87" spans="1:5" x14ac:dyDescent="0.25">
      <c r="A87" s="61">
        <v>43950</v>
      </c>
      <c r="B87" s="29">
        <v>3</v>
      </c>
      <c r="C87" s="29">
        <v>4.2316677482154343</v>
      </c>
      <c r="D87" s="29">
        <v>1.4105559160718115</v>
      </c>
      <c r="E87" s="29">
        <v>0.14161916204043123</v>
      </c>
    </row>
    <row r="88" spans="1:5" x14ac:dyDescent="0.25">
      <c r="A88" s="61">
        <v>43951</v>
      </c>
      <c r="B88" s="29">
        <v>3</v>
      </c>
      <c r="C88" s="29">
        <v>11.342457775189295</v>
      </c>
      <c r="D88" s="29">
        <v>3.780819258396432</v>
      </c>
      <c r="E88" s="29">
        <v>12.307195723512226</v>
      </c>
    </row>
    <row r="89" spans="1:5" x14ac:dyDescent="0.25">
      <c r="A89" s="61">
        <v>43956</v>
      </c>
      <c r="B89" s="29">
        <v>3</v>
      </c>
      <c r="C89" s="29">
        <v>-3.7588780546527092</v>
      </c>
      <c r="D89" s="29">
        <v>-1.252959351550903</v>
      </c>
      <c r="E89" s="29">
        <v>15.644274597990824</v>
      </c>
    </row>
    <row r="90" spans="1:5" x14ac:dyDescent="0.25">
      <c r="A90" s="61">
        <v>43958</v>
      </c>
      <c r="B90" s="29">
        <v>3</v>
      </c>
      <c r="C90" s="29">
        <v>-3.9446589446589382</v>
      </c>
      <c r="D90" s="29">
        <v>-1.3148863148863128</v>
      </c>
      <c r="E90" s="29">
        <v>7.8187536681745549</v>
      </c>
    </row>
    <row r="91" spans="1:5" x14ac:dyDescent="0.25">
      <c r="A91" s="61">
        <v>43959</v>
      </c>
      <c r="B91" s="29">
        <v>3</v>
      </c>
      <c r="C91" s="29">
        <v>5.7730700339940277</v>
      </c>
      <c r="D91" s="29">
        <v>1.9243566779980092</v>
      </c>
      <c r="E91" s="29">
        <v>6.0867077195182624</v>
      </c>
    </row>
    <row r="92" spans="1:5" x14ac:dyDescent="0.25">
      <c r="A92" s="61">
        <v>43962</v>
      </c>
      <c r="B92" s="29">
        <v>3</v>
      </c>
      <c r="C92" s="29">
        <v>4.3128234617596348</v>
      </c>
      <c r="D92" s="29">
        <v>1.437607820586545</v>
      </c>
      <c r="E92" s="29">
        <v>3.644401500836485</v>
      </c>
    </row>
    <row r="93" spans="1:5" x14ac:dyDescent="0.25">
      <c r="A93" s="61">
        <v>43963</v>
      </c>
      <c r="B93" s="29">
        <v>3</v>
      </c>
      <c r="C93" s="29">
        <v>2.1359679818038826</v>
      </c>
      <c r="D93" s="29">
        <v>0.71198932726796083</v>
      </c>
      <c r="E93" s="29">
        <v>2.2479756287206882</v>
      </c>
    </row>
    <row r="94" spans="1:5" x14ac:dyDescent="0.25">
      <c r="A94" s="61">
        <v>43964</v>
      </c>
      <c r="B94" s="29">
        <v>3</v>
      </c>
      <c r="C94" s="29">
        <v>1.0724935622547302</v>
      </c>
      <c r="D94" s="29">
        <v>0.35749785408491008</v>
      </c>
      <c r="E94" s="29">
        <v>0.82241216082761748</v>
      </c>
    </row>
    <row r="95" spans="1:5" x14ac:dyDescent="0.25">
      <c r="A95" s="61">
        <v>43965</v>
      </c>
      <c r="B95" s="29">
        <v>3</v>
      </c>
      <c r="C95" s="29">
        <v>-6.6291634884312352</v>
      </c>
      <c r="D95" s="29">
        <v>-2.2097211628104119</v>
      </c>
      <c r="E95" s="29">
        <v>0.50545512773312318</v>
      </c>
    </row>
    <row r="96" spans="1:5" x14ac:dyDescent="0.25">
      <c r="A96" s="61">
        <v>43966</v>
      </c>
      <c r="B96" s="29">
        <v>3</v>
      </c>
      <c r="C96" s="29">
        <v>18.790218790218802</v>
      </c>
      <c r="D96" s="29">
        <v>6.2634062634062673</v>
      </c>
      <c r="E96" s="29">
        <v>53.340709711366195</v>
      </c>
    </row>
    <row r="97" spans="1:5" x14ac:dyDescent="0.25">
      <c r="A97" s="61">
        <v>43969</v>
      </c>
      <c r="B97" s="29">
        <v>3</v>
      </c>
      <c r="C97" s="29">
        <v>12.66922656629432</v>
      </c>
      <c r="D97" s="29">
        <v>4.2230755220981067</v>
      </c>
      <c r="E97" s="29">
        <v>10.703197730563897</v>
      </c>
    </row>
    <row r="98" spans="1:5" x14ac:dyDescent="0.25">
      <c r="A98" s="61">
        <v>43970</v>
      </c>
      <c r="B98" s="29">
        <v>3</v>
      </c>
      <c r="C98" s="29">
        <v>0.8816425120772835</v>
      </c>
      <c r="D98" s="29">
        <v>0.29388083735909448</v>
      </c>
      <c r="E98" s="29">
        <v>4.5867951021805302</v>
      </c>
    </row>
    <row r="99" spans="1:5" x14ac:dyDescent="0.25">
      <c r="A99" s="61">
        <v>43971</v>
      </c>
      <c r="B99" s="29">
        <v>3</v>
      </c>
      <c r="C99" s="29">
        <v>5.1293759512937571</v>
      </c>
      <c r="D99" s="29">
        <v>1.7097919837645856</v>
      </c>
      <c r="E99" s="29">
        <v>5.7260258527955132</v>
      </c>
    </row>
    <row r="100" spans="1:5" x14ac:dyDescent="0.25">
      <c r="A100" s="61">
        <v>43972</v>
      </c>
      <c r="B100" s="29">
        <v>3</v>
      </c>
      <c r="C100" s="29">
        <v>-4.5051714442316806</v>
      </c>
      <c r="D100" s="29">
        <v>-1.5017238147438936</v>
      </c>
      <c r="E100" s="29">
        <v>4.4797583425773961</v>
      </c>
    </row>
    <row r="101" spans="1:5" x14ac:dyDescent="0.25">
      <c r="A101" s="61">
        <v>43973</v>
      </c>
      <c r="B101" s="29">
        <v>3</v>
      </c>
      <c r="C101" s="29">
        <v>-12.054848966613669</v>
      </c>
      <c r="D101" s="29">
        <v>-4.0182829888712233</v>
      </c>
      <c r="E101" s="29">
        <v>0.74504095884906008</v>
      </c>
    </row>
    <row r="102" spans="1:5" x14ac:dyDescent="0.25">
      <c r="A102" s="61">
        <v>43976</v>
      </c>
      <c r="B102" s="29">
        <v>3</v>
      </c>
      <c r="C102" s="29">
        <v>6.9697812566434436</v>
      </c>
      <c r="D102" s="29">
        <v>2.3232604188811479</v>
      </c>
      <c r="E102" s="29">
        <v>1.7046273434321275</v>
      </c>
    </row>
    <row r="103" spans="1:5" x14ac:dyDescent="0.25">
      <c r="A103" s="61">
        <v>43977</v>
      </c>
      <c r="B103" s="29">
        <v>3</v>
      </c>
      <c r="C103" s="29">
        <v>2.4949290060852043</v>
      </c>
      <c r="D103" s="29">
        <v>0.83164300202840147</v>
      </c>
      <c r="E103" s="29">
        <v>4.3393513242185717</v>
      </c>
    </row>
    <row r="104" spans="1:5" x14ac:dyDescent="0.25">
      <c r="A104" s="61">
        <v>43978</v>
      </c>
      <c r="B104" s="29">
        <v>3</v>
      </c>
      <c r="C104" s="29">
        <v>-3.0131455567301595</v>
      </c>
      <c r="D104" s="29">
        <v>-1.0043818522433865</v>
      </c>
      <c r="E104" s="29">
        <v>0.1851269387904575</v>
      </c>
    </row>
    <row r="105" spans="1:5" x14ac:dyDescent="0.25">
      <c r="A105" s="61">
        <v>43979</v>
      </c>
      <c r="B105" s="29">
        <v>3</v>
      </c>
      <c r="C105" s="29">
        <v>-0.73664436329864191</v>
      </c>
      <c r="D105" s="29">
        <v>-0.2455481210995473</v>
      </c>
      <c r="E105" s="29">
        <v>17.2250169792595</v>
      </c>
    </row>
    <row r="106" spans="1:5" x14ac:dyDescent="0.25">
      <c r="A106" s="61">
        <v>43980</v>
      </c>
      <c r="B106" s="29">
        <v>3</v>
      </c>
      <c r="C106" s="29">
        <v>-7.101449275362322</v>
      </c>
      <c r="D106" s="29">
        <v>-2.3671497584541075</v>
      </c>
      <c r="E106" s="29">
        <v>4.2077994819015636</v>
      </c>
    </row>
    <row r="107" spans="1:5" x14ac:dyDescent="0.25">
      <c r="A107" s="61">
        <v>43983</v>
      </c>
      <c r="B107" s="29">
        <v>3</v>
      </c>
      <c r="C107" s="29">
        <v>8.3176155081269894</v>
      </c>
      <c r="D107" s="29">
        <v>2.7725385027089966</v>
      </c>
      <c r="E107" s="29">
        <v>5.2012620322865306</v>
      </c>
    </row>
    <row r="108" spans="1:5" x14ac:dyDescent="0.25">
      <c r="A108" s="61">
        <v>43984</v>
      </c>
      <c r="B108" s="29">
        <v>3</v>
      </c>
      <c r="C108" s="29">
        <v>17.307692307692317</v>
      </c>
      <c r="D108" s="29">
        <v>5.7692307692307727</v>
      </c>
      <c r="E108" s="29">
        <v>59.491197311710231</v>
      </c>
    </row>
    <row r="109" spans="1:5" x14ac:dyDescent="0.25">
      <c r="A109" s="61">
        <v>43986</v>
      </c>
      <c r="B109" s="29">
        <v>3</v>
      </c>
      <c r="C109" s="29">
        <v>2.7137585346540565</v>
      </c>
      <c r="D109" s="29">
        <v>0.90458617821801879</v>
      </c>
      <c r="E109" s="29">
        <v>4.6361142248445448</v>
      </c>
    </row>
    <row r="110" spans="1:5" x14ac:dyDescent="0.25">
      <c r="A110" s="61">
        <v>43987</v>
      </c>
      <c r="B110" s="29">
        <v>3</v>
      </c>
      <c r="C110" s="29">
        <v>8.3259619637328601</v>
      </c>
      <c r="D110" s="29">
        <v>2.7753206545776199</v>
      </c>
      <c r="E110" s="29">
        <v>14.668935848740718</v>
      </c>
    </row>
    <row r="111" spans="1:5" x14ac:dyDescent="0.25">
      <c r="A111" s="61">
        <v>43990</v>
      </c>
      <c r="B111" s="29">
        <v>3</v>
      </c>
      <c r="C111" s="29">
        <v>15.314684188488416</v>
      </c>
      <c r="D111" s="29">
        <v>5.1048947294961389</v>
      </c>
      <c r="E111" s="29">
        <v>7.9234651176338105</v>
      </c>
    </row>
    <row r="112" spans="1:5" x14ac:dyDescent="0.25">
      <c r="A112" s="61">
        <v>43991</v>
      </c>
      <c r="B112" s="29">
        <v>3</v>
      </c>
      <c r="C112" s="29">
        <v>-11.251492102267994</v>
      </c>
      <c r="D112" s="29">
        <v>-3.7504973674226645</v>
      </c>
      <c r="E112" s="29">
        <v>17.978054693765039</v>
      </c>
    </row>
    <row r="113" spans="1:5" x14ac:dyDescent="0.25">
      <c r="A113" s="61">
        <v>43992</v>
      </c>
      <c r="B113" s="29">
        <v>3</v>
      </c>
      <c r="C113" s="29">
        <v>5.6795495664108753</v>
      </c>
      <c r="D113" s="29">
        <v>1.893183188803625</v>
      </c>
      <c r="E113" s="29">
        <v>2.4536671793235323</v>
      </c>
    </row>
    <row r="114" spans="1:5" x14ac:dyDescent="0.25">
      <c r="A114" s="61">
        <v>43993</v>
      </c>
      <c r="B114" s="29">
        <v>3</v>
      </c>
      <c r="C114" s="29">
        <v>-3.9463287007622836</v>
      </c>
      <c r="D114" s="29">
        <v>-1.3154429002540946</v>
      </c>
      <c r="E114" s="29">
        <v>3.2310628616102726</v>
      </c>
    </row>
    <row r="115" spans="1:5" x14ac:dyDescent="0.25">
      <c r="A115" s="61">
        <v>43994</v>
      </c>
      <c r="B115" s="29">
        <v>3</v>
      </c>
      <c r="C115" s="29">
        <v>-6.058730002391977</v>
      </c>
      <c r="D115" s="29">
        <v>-2.0195766674639923</v>
      </c>
      <c r="E115" s="29">
        <v>1.6288792425371428</v>
      </c>
    </row>
    <row r="116" spans="1:5" x14ac:dyDescent="0.25">
      <c r="A116" s="61">
        <v>43997</v>
      </c>
      <c r="B116" s="29">
        <v>3</v>
      </c>
      <c r="C116" s="29">
        <v>-4.278089958319752</v>
      </c>
      <c r="D116" s="29">
        <v>-1.4260299861065839</v>
      </c>
      <c r="E116" s="29">
        <v>37.005538145748702</v>
      </c>
    </row>
    <row r="117" spans="1:5" x14ac:dyDescent="0.25">
      <c r="A117" s="61">
        <v>43998</v>
      </c>
      <c r="B117" s="29">
        <v>3</v>
      </c>
      <c r="C117" s="29">
        <v>16.512689816289686</v>
      </c>
      <c r="D117" s="29">
        <v>5.5042299387632285</v>
      </c>
      <c r="E117" s="29">
        <v>39.917994634987998</v>
      </c>
    </row>
    <row r="118" spans="1:5" x14ac:dyDescent="0.25">
      <c r="A118" s="61">
        <v>43999</v>
      </c>
      <c r="B118" s="29">
        <v>3</v>
      </c>
      <c r="C118" s="29">
        <v>3.3371904651700994</v>
      </c>
      <c r="D118" s="29">
        <v>1.1123968217233664</v>
      </c>
      <c r="E118" s="29">
        <v>6.4894149894123805</v>
      </c>
    </row>
    <row r="119" spans="1:5" x14ac:dyDescent="0.25">
      <c r="A119" s="61">
        <v>44000</v>
      </c>
      <c r="B119" s="29">
        <v>3</v>
      </c>
      <c r="C119" s="29">
        <v>7.3797396717600519</v>
      </c>
      <c r="D119" s="29">
        <v>2.4599132239200174</v>
      </c>
      <c r="E119" s="29">
        <v>7.3124043236655414</v>
      </c>
    </row>
    <row r="120" spans="1:5" x14ac:dyDescent="0.25">
      <c r="A120" s="61">
        <v>44001</v>
      </c>
      <c r="B120" s="29">
        <v>3</v>
      </c>
      <c r="C120" s="29">
        <v>-8.8300220750503478E-3</v>
      </c>
      <c r="D120" s="29">
        <v>-2.9433406916834493E-3</v>
      </c>
      <c r="E120" s="29">
        <v>1.7660304047743134</v>
      </c>
    </row>
    <row r="121" spans="1:5" x14ac:dyDescent="0.25">
      <c r="A121" s="61">
        <v>44004</v>
      </c>
      <c r="B121" s="29">
        <v>3</v>
      </c>
      <c r="C121" s="29">
        <v>0.54447944473518761</v>
      </c>
      <c r="D121" s="29">
        <v>0.18149314824506255</v>
      </c>
      <c r="E121" s="29">
        <v>1.8488338263180459</v>
      </c>
    </row>
    <row r="122" spans="1:5" x14ac:dyDescent="0.25">
      <c r="A122" s="61">
        <v>44005</v>
      </c>
      <c r="B122" s="29">
        <v>3</v>
      </c>
      <c r="C122" s="29">
        <v>4.3303322444426602</v>
      </c>
      <c r="D122" s="29">
        <v>1.4434440814808867</v>
      </c>
      <c r="E122" s="29">
        <v>3.860344660065818</v>
      </c>
    </row>
    <row r="123" spans="1:5" x14ac:dyDescent="0.25">
      <c r="A123" s="61">
        <v>44006</v>
      </c>
      <c r="B123" s="29">
        <v>3</v>
      </c>
      <c r="C123" s="29">
        <v>-13.345770786540346</v>
      </c>
      <c r="D123" s="29">
        <v>-4.4485902621801152</v>
      </c>
      <c r="E123" s="29">
        <v>1.1918700569763345</v>
      </c>
    </row>
    <row r="124" spans="1:5" x14ac:dyDescent="0.25">
      <c r="A124" s="61">
        <v>44007</v>
      </c>
      <c r="B124" s="29">
        <v>3</v>
      </c>
      <c r="C124" s="29">
        <v>1.1139088729016724</v>
      </c>
      <c r="D124" s="29">
        <v>0.37130295763389082</v>
      </c>
      <c r="E124" s="29">
        <v>3.3992091698343745</v>
      </c>
    </row>
    <row r="125" spans="1:5" x14ac:dyDescent="0.25">
      <c r="A125" s="61">
        <v>44008</v>
      </c>
      <c r="B125" s="29">
        <v>3</v>
      </c>
      <c r="C125" s="29">
        <v>-0.55625935599886056</v>
      </c>
      <c r="D125" s="29">
        <v>-0.18541978533295353</v>
      </c>
      <c r="E125" s="29">
        <v>0.62209546894684187</v>
      </c>
    </row>
    <row r="126" spans="1:5" x14ac:dyDescent="0.25">
      <c r="A126" s="61">
        <v>44011</v>
      </c>
      <c r="B126" s="29">
        <v>3</v>
      </c>
      <c r="C126" s="29">
        <v>-2.6036640427336577</v>
      </c>
      <c r="D126" s="29">
        <v>-0.86788801424455253</v>
      </c>
      <c r="E126" s="29">
        <v>1.8272706979064131</v>
      </c>
    </row>
    <row r="127" spans="1:5" x14ac:dyDescent="0.25">
      <c r="A127" s="61">
        <v>44012</v>
      </c>
      <c r="B127" s="29">
        <v>3</v>
      </c>
      <c r="C127" s="29">
        <v>4.1570629010924556</v>
      </c>
      <c r="D127" s="29">
        <v>1.3856876336974853</v>
      </c>
      <c r="E127" s="29">
        <v>0.61354795626585679</v>
      </c>
    </row>
    <row r="128" spans="1:5" x14ac:dyDescent="0.25">
      <c r="A128" s="61">
        <v>44013</v>
      </c>
      <c r="B128" s="29">
        <v>3</v>
      </c>
      <c r="C128" s="29">
        <v>11.8004195631607</v>
      </c>
      <c r="D128" s="29">
        <v>3.9334731877202334</v>
      </c>
      <c r="E128" s="29">
        <v>16.271549719716923</v>
      </c>
    </row>
    <row r="129" spans="1:5" x14ac:dyDescent="0.25">
      <c r="A129" s="61">
        <v>44014</v>
      </c>
      <c r="B129" s="29">
        <v>3</v>
      </c>
      <c r="C129" s="29">
        <v>1.8234026225631093</v>
      </c>
      <c r="D129" s="29">
        <v>0.60780087418770312</v>
      </c>
      <c r="E129" s="29">
        <v>2.8485338350840816</v>
      </c>
    </row>
    <row r="130" spans="1:5" x14ac:dyDescent="0.25">
      <c r="A130" s="61">
        <v>44015</v>
      </c>
      <c r="B130" s="29">
        <v>3</v>
      </c>
      <c r="C130" s="29">
        <v>3.4362063639171883</v>
      </c>
      <c r="D130" s="29">
        <v>1.1454021213057295</v>
      </c>
      <c r="E130" s="29">
        <v>6.9633326522347252</v>
      </c>
    </row>
    <row r="131" spans="1:5" x14ac:dyDescent="0.25">
      <c r="A131" s="61">
        <v>44019</v>
      </c>
      <c r="B131" s="29">
        <v>3</v>
      </c>
      <c r="C131" s="29">
        <v>0.74977195141868735</v>
      </c>
      <c r="D131" s="29">
        <v>0.24992398380622913</v>
      </c>
      <c r="E131" s="29">
        <v>6.3317516993181293</v>
      </c>
    </row>
    <row r="132" spans="1:5" x14ac:dyDescent="0.25">
      <c r="A132" s="61">
        <v>44020</v>
      </c>
      <c r="B132" s="29">
        <v>3</v>
      </c>
      <c r="C132" s="29">
        <v>-1.321952763381721</v>
      </c>
      <c r="D132" s="29">
        <v>-0.4406509211272403</v>
      </c>
      <c r="E132" s="29">
        <v>23.884335582919924</v>
      </c>
    </row>
    <row r="133" spans="1:5" x14ac:dyDescent="0.25">
      <c r="A133" s="61">
        <v>44021</v>
      </c>
      <c r="B133" s="29">
        <v>3</v>
      </c>
      <c r="C133" s="29">
        <v>-3.8233875828812547</v>
      </c>
      <c r="D133" s="29">
        <v>-1.2744625276270849</v>
      </c>
      <c r="E133" s="29">
        <v>0.47252309387498714</v>
      </c>
    </row>
    <row r="134" spans="1:5" x14ac:dyDescent="0.25">
      <c r="A134" s="61">
        <v>44022</v>
      </c>
      <c r="B134" s="29">
        <v>3</v>
      </c>
      <c r="C134" s="29">
        <v>-7.7563601605172847</v>
      </c>
      <c r="D134" s="29">
        <v>-2.5854533868390948</v>
      </c>
      <c r="E134" s="29">
        <v>0.63637890091943738</v>
      </c>
    </row>
    <row r="135" spans="1:5" x14ac:dyDescent="0.25">
      <c r="A135" s="61">
        <v>44025</v>
      </c>
      <c r="B135" s="29">
        <v>3</v>
      </c>
      <c r="C135" s="29">
        <v>-3.0970497591588204</v>
      </c>
      <c r="D135" s="29">
        <v>-1.0323499197196069</v>
      </c>
      <c r="E135" s="29">
        <v>2.2653878885632572</v>
      </c>
    </row>
    <row r="136" spans="1:5" x14ac:dyDescent="0.25">
      <c r="A136" s="61">
        <v>44026</v>
      </c>
      <c r="B136" s="29">
        <v>3</v>
      </c>
      <c r="C136" s="29">
        <v>-2.8930652680652749</v>
      </c>
      <c r="D136" s="29">
        <v>-0.96435508935509162</v>
      </c>
      <c r="E136" s="29">
        <v>16.292273217426185</v>
      </c>
    </row>
    <row r="137" spans="1:5" x14ac:dyDescent="0.25">
      <c r="A137" s="61">
        <v>44027</v>
      </c>
      <c r="B137" s="29">
        <v>3</v>
      </c>
      <c r="C137" s="29">
        <v>14.168249179697362</v>
      </c>
      <c r="D137" s="29">
        <v>4.7227497265657874</v>
      </c>
      <c r="E137" s="29">
        <v>6.3068522259027162</v>
      </c>
    </row>
    <row r="138" spans="1:5" x14ac:dyDescent="0.25">
      <c r="A138" s="61">
        <v>44028</v>
      </c>
      <c r="B138" s="29">
        <v>3</v>
      </c>
      <c r="C138" s="29">
        <v>-4.4998985595455467</v>
      </c>
      <c r="D138" s="29">
        <v>-1.4999661865151823</v>
      </c>
      <c r="E138" s="29">
        <v>0.98526005094345992</v>
      </c>
    </row>
    <row r="139" spans="1:5" x14ac:dyDescent="0.25">
      <c r="A139" s="61">
        <v>44029</v>
      </c>
      <c r="B139" s="29">
        <v>3</v>
      </c>
      <c r="C139" s="29">
        <v>8.3865759118356564</v>
      </c>
      <c r="D139" s="29">
        <v>2.7955253039452188</v>
      </c>
      <c r="E139" s="29">
        <v>2.4546800561454223</v>
      </c>
    </row>
    <row r="140" spans="1:5" x14ac:dyDescent="0.25">
      <c r="A140" s="61">
        <v>44032</v>
      </c>
      <c r="B140" s="29">
        <v>3</v>
      </c>
      <c r="C140" s="29">
        <v>2.4242424242424132</v>
      </c>
      <c r="D140" s="29">
        <v>0.8080808080808044</v>
      </c>
      <c r="E140" s="29">
        <v>2.3752168676962788</v>
      </c>
    </row>
    <row r="141" spans="1:5" x14ac:dyDescent="0.25">
      <c r="A141" s="61">
        <v>44033</v>
      </c>
      <c r="B141" s="29">
        <v>3</v>
      </c>
      <c r="C141" s="29">
        <v>4.742693204231677</v>
      </c>
      <c r="D141" s="29">
        <v>1.5808977347438924</v>
      </c>
      <c r="E141" s="29">
        <v>12.670055393604008</v>
      </c>
    </row>
    <row r="142" spans="1:5" x14ac:dyDescent="0.25">
      <c r="A142" s="61">
        <v>44034</v>
      </c>
      <c r="B142" s="29">
        <v>3</v>
      </c>
      <c r="C142" s="29">
        <v>6.5267974778844255</v>
      </c>
      <c r="D142" s="29">
        <v>2.1755991592948085</v>
      </c>
      <c r="E142" s="29">
        <v>65.81836628966137</v>
      </c>
    </row>
    <row r="143" spans="1:5" x14ac:dyDescent="0.25">
      <c r="A143" s="61">
        <v>44035</v>
      </c>
      <c r="B143" s="29">
        <v>3</v>
      </c>
      <c r="C143" s="29">
        <v>0.39448221989455634</v>
      </c>
      <c r="D143" s="29">
        <v>0.13149407329818544</v>
      </c>
      <c r="E143" s="29">
        <v>4.4103502460398225</v>
      </c>
    </row>
    <row r="144" spans="1:5" x14ac:dyDescent="0.25">
      <c r="A144" s="61">
        <v>44036</v>
      </c>
      <c r="B144" s="29">
        <v>3</v>
      </c>
      <c r="C144" s="29">
        <v>-7.3429663243372403</v>
      </c>
      <c r="D144" s="29">
        <v>-2.4476554414457468</v>
      </c>
      <c r="E144" s="29">
        <v>0.55140246066514642</v>
      </c>
    </row>
    <row r="145" spans="1:5" x14ac:dyDescent="0.25">
      <c r="A145" s="61">
        <v>44041</v>
      </c>
      <c r="B145" s="29">
        <v>3</v>
      </c>
      <c r="C145" s="29">
        <v>5.6497175141242941</v>
      </c>
      <c r="D145" s="29">
        <v>1.8832391713747647</v>
      </c>
      <c r="E145" s="29">
        <v>10.639769329800931</v>
      </c>
    </row>
    <row r="146" spans="1:5" x14ac:dyDescent="0.25">
      <c r="A146" s="61">
        <v>44042</v>
      </c>
      <c r="B146" s="29">
        <v>3</v>
      </c>
      <c r="C146" s="29">
        <v>-11.91749427043545</v>
      </c>
      <c r="D146" s="29">
        <v>-3.9724980901451499</v>
      </c>
      <c r="E146" s="29">
        <v>12.716802812520239</v>
      </c>
    </row>
    <row r="147" spans="1:5" x14ac:dyDescent="0.25">
      <c r="A147" s="61">
        <v>44043</v>
      </c>
      <c r="B147" s="29">
        <v>3</v>
      </c>
      <c r="C147" s="29">
        <v>6.8718890248877962</v>
      </c>
      <c r="D147" s="29">
        <v>2.2906296749625987</v>
      </c>
      <c r="E147" s="29">
        <v>0.70627320089558943</v>
      </c>
    </row>
    <row r="148" spans="1:5" x14ac:dyDescent="0.25">
      <c r="A148" s="61">
        <v>44046</v>
      </c>
      <c r="B148" s="29">
        <v>3</v>
      </c>
      <c r="C148" s="29">
        <v>-0.81000251606853024</v>
      </c>
      <c r="D148" s="29">
        <v>-0.27000083868951008</v>
      </c>
      <c r="E148" s="29">
        <v>1.5672759677354313</v>
      </c>
    </row>
    <row r="149" spans="1:5" x14ac:dyDescent="0.25">
      <c r="A149" s="61">
        <v>44047</v>
      </c>
      <c r="B149" s="29">
        <v>3</v>
      </c>
      <c r="C149" s="29">
        <v>4.9723409152171083</v>
      </c>
      <c r="D149" s="29">
        <v>1.6574469717390361</v>
      </c>
      <c r="E149" s="29">
        <v>29.704629770784194</v>
      </c>
    </row>
    <row r="150" spans="1:5" x14ac:dyDescent="0.25">
      <c r="A150" s="61">
        <v>44048</v>
      </c>
      <c r="B150" s="29">
        <v>3</v>
      </c>
      <c r="C150" s="29">
        <v>4.472069744914438</v>
      </c>
      <c r="D150" s="29">
        <v>1.4906899149714794</v>
      </c>
      <c r="E150" s="29">
        <v>1.8230724321456155</v>
      </c>
    </row>
    <row r="151" spans="1:5" x14ac:dyDescent="0.25">
      <c r="A151" s="61">
        <v>44049</v>
      </c>
      <c r="B151" s="29">
        <v>3</v>
      </c>
      <c r="C151" s="29">
        <v>-5.9600289268964088</v>
      </c>
      <c r="D151" s="29">
        <v>-1.9866763089654695</v>
      </c>
      <c r="E151" s="29">
        <v>2.2700231118393939</v>
      </c>
    </row>
    <row r="152" spans="1:5" x14ac:dyDescent="0.25">
      <c r="A152" s="61">
        <v>44050</v>
      </c>
      <c r="B152" s="29">
        <v>3</v>
      </c>
      <c r="C152" s="29">
        <v>-4.9463919448070097</v>
      </c>
      <c r="D152" s="29">
        <v>-1.6487973149356698</v>
      </c>
      <c r="E152" s="29">
        <v>0.54791548982957483</v>
      </c>
    </row>
    <row r="153" spans="1:5" x14ac:dyDescent="0.25">
      <c r="A153" s="61">
        <v>44053</v>
      </c>
      <c r="B153" s="29">
        <v>3</v>
      </c>
      <c r="C153" s="29">
        <v>4.5407636738906083</v>
      </c>
      <c r="D153" s="29">
        <v>1.5135878912968694</v>
      </c>
      <c r="E153" s="29">
        <v>14.51722820341964</v>
      </c>
    </row>
    <row r="154" spans="1:5" x14ac:dyDescent="0.25">
      <c r="A154" s="61">
        <v>44054</v>
      </c>
      <c r="B154" s="29">
        <v>3</v>
      </c>
      <c r="C154" s="29">
        <v>-9.2824528172667762</v>
      </c>
      <c r="D154" s="29">
        <v>-3.0941509390889252</v>
      </c>
      <c r="E154" s="29">
        <v>8.8462551015898701</v>
      </c>
    </row>
    <row r="155" spans="1:5" x14ac:dyDescent="0.25">
      <c r="A155" s="61">
        <v>44056</v>
      </c>
      <c r="B155" s="29">
        <v>3</v>
      </c>
      <c r="C155" s="29">
        <v>-4.4894358021824932</v>
      </c>
      <c r="D155" s="29">
        <v>-1.4964786007274977</v>
      </c>
      <c r="E155" s="29">
        <v>11.570910198204512</v>
      </c>
    </row>
    <row r="156" spans="1:5" x14ac:dyDescent="0.25">
      <c r="A156" s="61">
        <v>44057</v>
      </c>
      <c r="B156" s="29">
        <v>3</v>
      </c>
      <c r="C156" s="29">
        <v>-2.8907502801004599</v>
      </c>
      <c r="D156" s="29">
        <v>-0.96358342670015329</v>
      </c>
      <c r="E156" s="29">
        <v>1.9558520252774911</v>
      </c>
    </row>
    <row r="157" spans="1:5" x14ac:dyDescent="0.25">
      <c r="A157" s="61">
        <v>44060</v>
      </c>
      <c r="B157" s="29">
        <v>3</v>
      </c>
      <c r="C157" s="29">
        <v>-0.2369080082363938</v>
      </c>
      <c r="D157" s="29">
        <v>-7.8969336078797928E-2</v>
      </c>
      <c r="E157" s="29">
        <v>1.454514578645858</v>
      </c>
    </row>
    <row r="158" spans="1:5" x14ac:dyDescent="0.25">
      <c r="A158" s="61">
        <v>44061</v>
      </c>
      <c r="B158" s="29">
        <v>3</v>
      </c>
      <c r="C158" s="29">
        <v>1.3144504748982213</v>
      </c>
      <c r="D158" s="29">
        <v>0.43815015829940712</v>
      </c>
      <c r="E158" s="29">
        <v>0.15191040142815959</v>
      </c>
    </row>
    <row r="159" spans="1:5" x14ac:dyDescent="0.25">
      <c r="A159" s="61">
        <v>44062</v>
      </c>
      <c r="B159" s="29">
        <v>3</v>
      </c>
      <c r="C159" s="29">
        <v>-6.066590676314136</v>
      </c>
      <c r="D159" s="29">
        <v>-2.022196892104712</v>
      </c>
      <c r="E159" s="29">
        <v>0.84175519551669797</v>
      </c>
    </row>
    <row r="160" spans="1:5" x14ac:dyDescent="0.25">
      <c r="A160" s="61">
        <v>44063</v>
      </c>
      <c r="B160" s="29">
        <v>3</v>
      </c>
      <c r="C160" s="29">
        <v>-3.6354906940490288</v>
      </c>
      <c r="D160" s="29">
        <v>-1.2118302313496763</v>
      </c>
      <c r="E160" s="29">
        <v>3.1613885895637246</v>
      </c>
    </row>
    <row r="161" spans="1:5" x14ac:dyDescent="0.25">
      <c r="A161" s="61">
        <v>44064</v>
      </c>
      <c r="B161" s="29">
        <v>3</v>
      </c>
      <c r="C161" s="29">
        <v>-3.5562926781852049</v>
      </c>
      <c r="D161" s="29">
        <v>-1.1854308927284016</v>
      </c>
      <c r="E161" s="29">
        <v>4.501272970191188</v>
      </c>
    </row>
    <row r="162" spans="1:5" x14ac:dyDescent="0.25">
      <c r="A162" s="61">
        <v>44067</v>
      </c>
      <c r="B162" s="29">
        <v>3</v>
      </c>
      <c r="C162" s="29">
        <v>4.1798271198356129</v>
      </c>
      <c r="D162" s="29">
        <v>1.3932757066118711</v>
      </c>
      <c r="E162" s="29">
        <v>0.67075934990516428</v>
      </c>
    </row>
    <row r="163" spans="1:5" x14ac:dyDescent="0.25">
      <c r="A163" s="61">
        <v>44068</v>
      </c>
      <c r="B163" s="29">
        <v>3</v>
      </c>
      <c r="C163" s="29">
        <v>3.1551426540765624</v>
      </c>
      <c r="D163" s="29">
        <v>1.0517142180255208</v>
      </c>
      <c r="E163" s="29">
        <v>4.4303381335692871</v>
      </c>
    </row>
    <row r="164" spans="1:5" x14ac:dyDescent="0.25">
      <c r="A164" s="61">
        <v>44069</v>
      </c>
      <c r="B164" s="29">
        <v>3</v>
      </c>
      <c r="C164" s="29">
        <v>0.41145029490588736</v>
      </c>
      <c r="D164" s="29">
        <v>0.13715009830196245</v>
      </c>
      <c r="E164" s="29">
        <v>2.0925879174870539</v>
      </c>
    </row>
    <row r="165" spans="1:5" x14ac:dyDescent="0.25">
      <c r="A165" s="61">
        <v>44070</v>
      </c>
      <c r="B165" s="29">
        <v>3</v>
      </c>
      <c r="C165" s="29">
        <v>4.6794764790273007</v>
      </c>
      <c r="D165" s="29">
        <v>1.5598254930091002</v>
      </c>
      <c r="E165" s="29">
        <v>8.0491716670455418</v>
      </c>
    </row>
    <row r="166" spans="1:5" x14ac:dyDescent="0.25">
      <c r="A166" s="61">
        <v>44071</v>
      </c>
      <c r="B166" s="29">
        <v>3</v>
      </c>
      <c r="C166" s="29">
        <v>2.2718756482231335</v>
      </c>
      <c r="D166" s="29">
        <v>0.75729188274104453</v>
      </c>
      <c r="E166" s="29">
        <v>14.049258442709839</v>
      </c>
    </row>
    <row r="167" spans="1:5" x14ac:dyDescent="0.25">
      <c r="A167" s="61">
        <v>44074</v>
      </c>
      <c r="B167" s="29">
        <v>3</v>
      </c>
      <c r="C167" s="29">
        <v>-7.834428908780664</v>
      </c>
      <c r="D167" s="29">
        <v>-2.6114763029268881</v>
      </c>
      <c r="E167" s="29">
        <v>2.2162109682040931</v>
      </c>
    </row>
    <row r="168" spans="1:5" x14ac:dyDescent="0.25">
      <c r="A168" s="61">
        <v>44075</v>
      </c>
      <c r="B168" s="29">
        <v>3</v>
      </c>
      <c r="C168" s="29">
        <v>9.8534502326637128</v>
      </c>
      <c r="D168" s="29">
        <v>3.2844834108879044</v>
      </c>
      <c r="E168" s="29">
        <v>42.176038754097931</v>
      </c>
    </row>
    <row r="169" spans="1:5" x14ac:dyDescent="0.25">
      <c r="A169" s="61">
        <v>44076</v>
      </c>
      <c r="B169" s="29">
        <v>3</v>
      </c>
      <c r="C169" s="29">
        <v>7.0738800845574872</v>
      </c>
      <c r="D169" s="29">
        <v>2.3579600281858291</v>
      </c>
      <c r="E169" s="29">
        <v>2.5152009587848081</v>
      </c>
    </row>
    <row r="170" spans="1:5" x14ac:dyDescent="0.25">
      <c r="A170" s="61">
        <v>44077</v>
      </c>
      <c r="B170" s="29">
        <v>3</v>
      </c>
      <c r="C170" s="29">
        <v>6.308904863089043</v>
      </c>
      <c r="D170" s="29">
        <v>2.1029682876963478</v>
      </c>
      <c r="E170" s="29">
        <v>45.788487182380173</v>
      </c>
    </row>
    <row r="171" spans="1:5" x14ac:dyDescent="0.25">
      <c r="A171" s="61">
        <v>44082</v>
      </c>
      <c r="B171" s="29">
        <v>3</v>
      </c>
      <c r="C171" s="29">
        <v>-4.0062790062789855</v>
      </c>
      <c r="D171" s="29">
        <v>-1.3354263354263285</v>
      </c>
      <c r="E171" s="29">
        <v>7.3975925395526936</v>
      </c>
    </row>
    <row r="172" spans="1:5" x14ac:dyDescent="0.25">
      <c r="A172" s="61">
        <v>44083</v>
      </c>
      <c r="B172" s="29">
        <v>3</v>
      </c>
      <c r="C172" s="29">
        <v>4.3578144753476495</v>
      </c>
      <c r="D172" s="29">
        <v>1.4526048251158832</v>
      </c>
      <c r="E172" s="29">
        <v>7.1845201973138639</v>
      </c>
    </row>
    <row r="173" spans="1:5" x14ac:dyDescent="0.25">
      <c r="A173" s="61">
        <v>44084</v>
      </c>
      <c r="B173" s="29">
        <v>3</v>
      </c>
      <c r="C173" s="29">
        <v>-6.6595489123181695</v>
      </c>
      <c r="D173" s="29">
        <v>-2.2198496374393897</v>
      </c>
      <c r="E173" s="29">
        <v>6.775723596453453</v>
      </c>
    </row>
    <row r="174" spans="1:5" x14ac:dyDescent="0.25">
      <c r="A174" s="61">
        <v>44085</v>
      </c>
      <c r="B174" s="29">
        <v>3</v>
      </c>
      <c r="C174" s="29">
        <v>-6.8663627152988802</v>
      </c>
      <c r="D174" s="29">
        <v>-2.2887875717662935</v>
      </c>
      <c r="E174" s="29">
        <v>7.0631633765120094</v>
      </c>
    </row>
    <row r="175" spans="1:5" x14ac:dyDescent="0.25">
      <c r="A175" s="61">
        <v>44088</v>
      </c>
      <c r="B175" s="29">
        <v>3</v>
      </c>
      <c r="C175" s="29">
        <v>3.104077906269012</v>
      </c>
      <c r="D175" s="29">
        <v>1.0346926354230039</v>
      </c>
      <c r="E175" s="29">
        <v>10.819800633388541</v>
      </c>
    </row>
    <row r="176" spans="1:5" x14ac:dyDescent="0.25">
      <c r="A176" s="61">
        <v>44089</v>
      </c>
      <c r="B176" s="29">
        <v>3</v>
      </c>
      <c r="C176" s="29">
        <v>8.4974787433803858</v>
      </c>
      <c r="D176" s="29">
        <v>2.8324929144601287</v>
      </c>
      <c r="E176" s="29">
        <v>3.740757511306386</v>
      </c>
    </row>
    <row r="177" spans="1:5" x14ac:dyDescent="0.25">
      <c r="A177" s="61">
        <v>44090</v>
      </c>
      <c r="B177" s="29">
        <v>3</v>
      </c>
      <c r="C177" s="29">
        <v>-1.860974274767373</v>
      </c>
      <c r="D177" s="29">
        <v>-0.62032475825579103</v>
      </c>
      <c r="E177" s="29">
        <v>6.6278621664311697</v>
      </c>
    </row>
    <row r="178" spans="1:5" x14ac:dyDescent="0.25">
      <c r="A178" s="61">
        <v>44091</v>
      </c>
      <c r="B178" s="29">
        <v>3</v>
      </c>
      <c r="C178" s="29">
        <v>2.7577254305977661</v>
      </c>
      <c r="D178" s="29">
        <v>0.91924181019925533</v>
      </c>
      <c r="E178" s="29">
        <v>6.2156776110801033</v>
      </c>
    </row>
    <row r="179" spans="1:5" x14ac:dyDescent="0.25">
      <c r="A179" s="61">
        <v>44092</v>
      </c>
      <c r="B179" s="29">
        <v>3</v>
      </c>
      <c r="C179" s="29">
        <v>-2.0046620046620029</v>
      </c>
      <c r="D179" s="29">
        <v>-0.66822066822066761</v>
      </c>
      <c r="E179" s="29">
        <v>1.8693298413578039</v>
      </c>
    </row>
    <row r="180" spans="1:5" x14ac:dyDescent="0.25">
      <c r="A180" s="61">
        <v>44095</v>
      </c>
      <c r="B180" s="29">
        <v>3</v>
      </c>
      <c r="C180" s="29">
        <v>-2.8852420341782103</v>
      </c>
      <c r="D180" s="29">
        <v>-0.96174734472607015</v>
      </c>
      <c r="E180" s="29">
        <v>4.0035984982428792</v>
      </c>
    </row>
    <row r="181" spans="1:5" x14ac:dyDescent="0.25">
      <c r="A181" s="61">
        <v>44096</v>
      </c>
      <c r="B181" s="29">
        <v>3</v>
      </c>
      <c r="C181" s="29">
        <v>-1.0515873015872894</v>
      </c>
      <c r="D181" s="29">
        <v>-0.35052910052909647</v>
      </c>
      <c r="E181" s="29">
        <v>6.9587480053750017</v>
      </c>
    </row>
    <row r="182" spans="1:5" x14ac:dyDescent="0.25">
      <c r="A182" s="61">
        <v>44097</v>
      </c>
      <c r="B182" s="29">
        <v>3</v>
      </c>
      <c r="C182" s="29">
        <v>5.6363059346239321</v>
      </c>
      <c r="D182" s="29">
        <v>1.8787686448746441</v>
      </c>
      <c r="E182" s="29">
        <v>27.726731556005618</v>
      </c>
    </row>
    <row r="183" spans="1:5" x14ac:dyDescent="0.25">
      <c r="A183" s="61">
        <v>44098</v>
      </c>
      <c r="B183" s="29">
        <v>3</v>
      </c>
      <c r="C183" s="29">
        <v>-7.0173326913818155</v>
      </c>
      <c r="D183" s="29">
        <v>-2.3391108971272718</v>
      </c>
      <c r="E183" s="29">
        <v>0.47554290609170913</v>
      </c>
    </row>
    <row r="184" spans="1:5" x14ac:dyDescent="0.25">
      <c r="A184" s="61">
        <v>44099</v>
      </c>
      <c r="B184" s="29">
        <v>3</v>
      </c>
      <c r="C184" s="29">
        <v>-1.6461184121392707</v>
      </c>
      <c r="D184" s="29">
        <v>-0.54870613737975693</v>
      </c>
      <c r="E184" s="29">
        <v>0.22582029117518748</v>
      </c>
    </row>
    <row r="185" spans="1:5" x14ac:dyDescent="0.25">
      <c r="A185" s="61">
        <v>44102</v>
      </c>
      <c r="B185" s="29">
        <v>3</v>
      </c>
      <c r="C185" s="29">
        <v>1.3895952532316231</v>
      </c>
      <c r="D185" s="29">
        <v>0.46319841774387438</v>
      </c>
      <c r="E185" s="29">
        <v>16.166014754048636</v>
      </c>
    </row>
    <row r="186" spans="1:5" x14ac:dyDescent="0.25">
      <c r="A186" s="61">
        <v>44103</v>
      </c>
      <c r="B186" s="29">
        <v>3</v>
      </c>
      <c r="C186" s="29">
        <v>0.3126373741391193</v>
      </c>
      <c r="D186" s="29">
        <v>0.10421245804637309</v>
      </c>
      <c r="E186" s="29">
        <v>9.2379563555488442</v>
      </c>
    </row>
    <row r="187" spans="1:5" x14ac:dyDescent="0.25">
      <c r="A187" s="61">
        <v>44104</v>
      </c>
      <c r="B187" s="29">
        <v>3</v>
      </c>
      <c r="C187" s="29">
        <v>-7.1207430340557298</v>
      </c>
      <c r="D187" s="29">
        <v>-2.3735810113519098</v>
      </c>
      <c r="E187" s="29">
        <v>4.2650268515423164</v>
      </c>
    </row>
    <row r="188" spans="1:5" x14ac:dyDescent="0.25">
      <c r="A188" s="61">
        <v>44105</v>
      </c>
      <c r="B188" s="29">
        <v>3</v>
      </c>
      <c r="C188" s="29">
        <v>6.3445472511678069</v>
      </c>
      <c r="D188" s="29">
        <v>2.1148490837226022</v>
      </c>
      <c r="E188" s="29">
        <v>11.980462060781321</v>
      </c>
    </row>
    <row r="189" spans="1:5" x14ac:dyDescent="0.25">
      <c r="A189" s="61">
        <v>44106</v>
      </c>
      <c r="B189" s="29">
        <v>3</v>
      </c>
      <c r="C189" s="29">
        <v>-0.11259905866552788</v>
      </c>
      <c r="D189" s="29">
        <v>-3.7533019555175962E-2</v>
      </c>
      <c r="E189" s="29">
        <v>21.637181757511897</v>
      </c>
    </row>
    <row r="190" spans="1:5" x14ac:dyDescent="0.25">
      <c r="A190" s="61">
        <v>44109</v>
      </c>
      <c r="B190" s="29">
        <v>3</v>
      </c>
      <c r="C190" s="29">
        <v>0.84033613445377853</v>
      </c>
      <c r="D190" s="29">
        <v>0.28011204481792618</v>
      </c>
      <c r="E190" s="29">
        <v>0.23538827295623965</v>
      </c>
    </row>
    <row r="191" spans="1:5" x14ac:dyDescent="0.25">
      <c r="A191" s="61">
        <v>44110</v>
      </c>
      <c r="B191" s="29">
        <v>3</v>
      </c>
      <c r="C191" s="29">
        <v>5.5166383059179314</v>
      </c>
      <c r="D191" s="29">
        <v>1.8388794353059772</v>
      </c>
      <c r="E191" s="29">
        <v>16.951012426477646</v>
      </c>
    </row>
    <row r="192" spans="1:5" x14ac:dyDescent="0.25">
      <c r="A192" s="61">
        <v>44111</v>
      </c>
      <c r="B192" s="29">
        <v>3</v>
      </c>
      <c r="C192" s="29">
        <v>0.25641025641025728</v>
      </c>
      <c r="D192" s="29">
        <v>8.5470085470085763E-2</v>
      </c>
      <c r="E192" s="29">
        <v>5.93907516984443</v>
      </c>
    </row>
    <row r="193" spans="1:5" x14ac:dyDescent="0.25">
      <c r="A193" s="61">
        <v>44112</v>
      </c>
      <c r="B193" s="29">
        <v>3</v>
      </c>
      <c r="C193" s="29">
        <v>-9.1863517060353006E-2</v>
      </c>
      <c r="D193" s="29">
        <v>-3.0621172353451003E-2</v>
      </c>
      <c r="E193" s="29">
        <v>2.627484884599403</v>
      </c>
    </row>
    <row r="194" spans="1:5" x14ac:dyDescent="0.25">
      <c r="A194" s="61">
        <v>44113</v>
      </c>
      <c r="B194" s="29">
        <v>3</v>
      </c>
      <c r="C194" s="29">
        <v>-2.4877270935607729</v>
      </c>
      <c r="D194" s="29">
        <v>-0.82924236452025768</v>
      </c>
      <c r="E194" s="29">
        <v>1.89371587539315</v>
      </c>
    </row>
    <row r="195" spans="1:5" x14ac:dyDescent="0.25">
      <c r="A195" s="61">
        <v>44116</v>
      </c>
      <c r="B195" s="29">
        <v>3</v>
      </c>
      <c r="C195" s="29">
        <v>2.2201172221893342</v>
      </c>
      <c r="D195" s="29">
        <v>0.74003907406311142</v>
      </c>
      <c r="E195" s="29">
        <v>4.0110985304225064</v>
      </c>
    </row>
    <row r="196" spans="1:5" x14ac:dyDescent="0.25">
      <c r="A196" s="61">
        <v>44118</v>
      </c>
      <c r="B196" s="29">
        <v>3</v>
      </c>
      <c r="C196" s="29">
        <v>-2.1260572355462894</v>
      </c>
      <c r="D196" s="29">
        <v>-0.70868574518209648</v>
      </c>
      <c r="E196" s="29">
        <v>3.8239350508737591</v>
      </c>
    </row>
    <row r="197" spans="1:5" x14ac:dyDescent="0.25">
      <c r="A197" s="61">
        <v>44119</v>
      </c>
      <c r="B197" s="29">
        <v>3</v>
      </c>
      <c r="C197" s="29">
        <v>-8.2864982167610073</v>
      </c>
      <c r="D197" s="29">
        <v>-2.7621660722536689</v>
      </c>
      <c r="E197" s="29">
        <v>5.0052572285613586</v>
      </c>
    </row>
    <row r="198" spans="1:5" x14ac:dyDescent="0.25">
      <c r="A198" s="61">
        <v>44120</v>
      </c>
      <c r="B198" s="29">
        <v>3</v>
      </c>
      <c r="C198" s="29">
        <v>-2.4731182795698863</v>
      </c>
      <c r="D198" s="29">
        <v>-0.82437275985662872</v>
      </c>
      <c r="E198" s="29">
        <v>5.9800859157587618E-3</v>
      </c>
    </row>
    <row r="199" spans="1:5" x14ac:dyDescent="0.25">
      <c r="A199" s="61">
        <v>44123</v>
      </c>
      <c r="B199" s="29">
        <v>3</v>
      </c>
      <c r="C199" s="29">
        <v>-12.272272032896117</v>
      </c>
      <c r="D199" s="29">
        <v>-4.090757344298706</v>
      </c>
      <c r="E199" s="29">
        <v>14.565812321474016</v>
      </c>
    </row>
    <row r="200" spans="1:5" x14ac:dyDescent="0.25">
      <c r="A200" s="61">
        <v>44124</v>
      </c>
      <c r="B200" s="29">
        <v>3</v>
      </c>
      <c r="C200" s="29">
        <v>6.2307692307692237</v>
      </c>
      <c r="D200" s="29">
        <v>2.0769230769230744</v>
      </c>
      <c r="E200" s="29">
        <v>18.325443786982213</v>
      </c>
    </row>
    <row r="201" spans="1:5" x14ac:dyDescent="0.25">
      <c r="A201" s="61">
        <v>44125</v>
      </c>
      <c r="B201" s="29">
        <v>3</v>
      </c>
      <c r="C201" s="29">
        <v>-0.18848660959710939</v>
      </c>
      <c r="D201" s="29">
        <v>-6.282886986570313E-2</v>
      </c>
      <c r="E201" s="29">
        <v>3.1532858939509469</v>
      </c>
    </row>
    <row r="202" spans="1:5" x14ac:dyDescent="0.25">
      <c r="A202" s="61">
        <v>44126</v>
      </c>
      <c r="B202" s="29">
        <v>3</v>
      </c>
      <c r="C202" s="29">
        <v>2.9830775285320801</v>
      </c>
      <c r="D202" s="29">
        <v>0.99435917617736003</v>
      </c>
      <c r="E202" s="29">
        <v>6.1146172984747675</v>
      </c>
    </row>
    <row r="203" spans="1:5" x14ac:dyDescent="0.25">
      <c r="A203" s="61">
        <v>44130</v>
      </c>
      <c r="B203" s="29">
        <v>3</v>
      </c>
      <c r="C203" s="29">
        <v>-3.6697247706422051</v>
      </c>
      <c r="D203" s="29">
        <v>-1.2232415902140683</v>
      </c>
      <c r="E203" s="29">
        <v>4.4889599640883286</v>
      </c>
    </row>
    <row r="204" spans="1:5" x14ac:dyDescent="0.25">
      <c r="A204" s="61">
        <v>44131</v>
      </c>
      <c r="B204" s="29">
        <v>3</v>
      </c>
      <c r="C204" s="29">
        <v>2.7962347729789463</v>
      </c>
      <c r="D204" s="29">
        <v>0.9320782576596488</v>
      </c>
      <c r="E204" s="29">
        <v>2.2002557407795651</v>
      </c>
    </row>
    <row r="205" spans="1:5" x14ac:dyDescent="0.25">
      <c r="A205" s="61">
        <v>44132</v>
      </c>
      <c r="B205" s="29">
        <v>3</v>
      </c>
      <c r="C205" s="29">
        <v>-0.74282786885244734</v>
      </c>
      <c r="D205" s="29">
        <v>-0.24760928961748244</v>
      </c>
      <c r="E205" s="29">
        <v>1.4646687858326739</v>
      </c>
    </row>
    <row r="206" spans="1:5" x14ac:dyDescent="0.25">
      <c r="A206" s="61">
        <v>44133</v>
      </c>
      <c r="B206" s="29">
        <v>3</v>
      </c>
      <c r="C206" s="29">
        <v>-6.8300642953024946</v>
      </c>
      <c r="D206" s="29">
        <v>-2.2766880984341649</v>
      </c>
      <c r="E206" s="29">
        <v>0.38969438352916708</v>
      </c>
    </row>
    <row r="207" spans="1:5" x14ac:dyDescent="0.25">
      <c r="A207" s="61">
        <v>44134</v>
      </c>
      <c r="B207" s="29">
        <v>3</v>
      </c>
      <c r="C207" s="29">
        <v>-1.089743589743603</v>
      </c>
      <c r="D207" s="29">
        <v>-0.36324786324786767</v>
      </c>
      <c r="E207" s="29">
        <v>1.99841113302653</v>
      </c>
    </row>
    <row r="208" spans="1:5" x14ac:dyDescent="0.25">
      <c r="A208" s="61">
        <v>44137</v>
      </c>
      <c r="B208" s="29">
        <v>3</v>
      </c>
      <c r="C208" s="29">
        <v>-3.6136768757089488</v>
      </c>
      <c r="D208" s="29">
        <v>-1.2045589585696497</v>
      </c>
      <c r="E208" s="29">
        <v>1.1119210462004911</v>
      </c>
    </row>
    <row r="209" spans="1:5" x14ac:dyDescent="0.25">
      <c r="A209" s="61">
        <v>44138</v>
      </c>
      <c r="B209" s="29">
        <v>3</v>
      </c>
      <c r="C209" s="29">
        <v>19.048522634860397</v>
      </c>
      <c r="D209" s="29">
        <v>6.3495075449534655</v>
      </c>
      <c r="E209" s="29">
        <v>3.2677948451829693</v>
      </c>
    </row>
    <row r="210" spans="1:5" x14ac:dyDescent="0.25">
      <c r="A210" s="61">
        <v>44139</v>
      </c>
      <c r="B210" s="29">
        <v>3</v>
      </c>
      <c r="C210" s="29">
        <v>-4.9937020787366944</v>
      </c>
      <c r="D210" s="29">
        <v>-1.6645673595788981</v>
      </c>
      <c r="E210" s="29">
        <v>0.65340494070187916</v>
      </c>
    </row>
    <row r="211" spans="1:5" x14ac:dyDescent="0.25">
      <c r="A211" s="61">
        <v>44140</v>
      </c>
      <c r="B211" s="29">
        <v>3</v>
      </c>
      <c r="C211" s="29">
        <v>8.1444337755017386</v>
      </c>
      <c r="D211" s="29">
        <v>2.7148112585005797</v>
      </c>
      <c r="E211" s="29">
        <v>2.7405423028348235</v>
      </c>
    </row>
    <row r="212" spans="1:5" x14ac:dyDescent="0.25">
      <c r="A212" s="61">
        <v>44141</v>
      </c>
      <c r="B212" s="29">
        <v>3</v>
      </c>
      <c r="C212" s="29">
        <v>-3.467261904761906</v>
      </c>
      <c r="D212" s="29">
        <v>-1.1557539682539686</v>
      </c>
      <c r="E212" s="29">
        <v>1.0311112292139066</v>
      </c>
    </row>
    <row r="213" spans="1:5" x14ac:dyDescent="0.25">
      <c r="A213" s="61">
        <v>44144</v>
      </c>
      <c r="B213" s="29">
        <v>3</v>
      </c>
      <c r="C213" s="29">
        <v>17.03097096443755</v>
      </c>
      <c r="D213" s="29">
        <v>5.6769903214791837</v>
      </c>
      <c r="E213" s="29">
        <v>26.996587927986688</v>
      </c>
    </row>
    <row r="214" spans="1:5" x14ac:dyDescent="0.25">
      <c r="A214" s="61">
        <v>44145</v>
      </c>
      <c r="B214" s="29">
        <v>3</v>
      </c>
      <c r="C214" s="29">
        <v>14.954885589855868</v>
      </c>
      <c r="D214" s="29">
        <v>4.9849618632852897</v>
      </c>
      <c r="E214" s="29">
        <v>65.502591287657623</v>
      </c>
    </row>
    <row r="215" spans="1:5" x14ac:dyDescent="0.25">
      <c r="A215" s="61">
        <v>44146</v>
      </c>
      <c r="B215" s="29">
        <v>3</v>
      </c>
      <c r="C215" s="29">
        <v>1.3188220230473866</v>
      </c>
      <c r="D215" s="29">
        <v>0.43960734101579552</v>
      </c>
      <c r="E215" s="29">
        <v>4.4209930361667995</v>
      </c>
    </row>
    <row r="216" spans="1:5" x14ac:dyDescent="0.25">
      <c r="A216" s="61">
        <v>44147</v>
      </c>
      <c r="B216" s="29">
        <v>3</v>
      </c>
      <c r="C216" s="29">
        <v>-4.3842905893921085</v>
      </c>
      <c r="D216" s="29">
        <v>-1.4614301964640362</v>
      </c>
      <c r="E216" s="29">
        <v>1.7801150379995234</v>
      </c>
    </row>
    <row r="217" spans="1:5" x14ac:dyDescent="0.25">
      <c r="A217" s="61">
        <v>44148</v>
      </c>
      <c r="B217" s="29">
        <v>3</v>
      </c>
      <c r="C217" s="29">
        <v>3.3738436423000246</v>
      </c>
      <c r="D217" s="29">
        <v>1.1246145474333415</v>
      </c>
      <c r="E217" s="29">
        <v>1.9803792095519992</v>
      </c>
    </row>
    <row r="218" spans="1:5" x14ac:dyDescent="0.25">
      <c r="A218" s="61">
        <v>44151</v>
      </c>
      <c r="B218" s="29">
        <v>3</v>
      </c>
      <c r="C218" s="29">
        <v>-0.87719298245613719</v>
      </c>
      <c r="D218" s="29">
        <v>-0.29239766081871238</v>
      </c>
      <c r="E218" s="29">
        <v>0.25648917615676436</v>
      </c>
    </row>
    <row r="219" spans="1:5" x14ac:dyDescent="0.25">
      <c r="A219" s="61">
        <v>44152</v>
      </c>
      <c r="B219" s="29">
        <v>3</v>
      </c>
      <c r="C219" s="29">
        <v>1.5992414664980981</v>
      </c>
      <c r="D219" s="29">
        <v>0.53308048883269932</v>
      </c>
      <c r="E219" s="29">
        <v>0.22041317114205533</v>
      </c>
    </row>
    <row r="220" spans="1:5" x14ac:dyDescent="0.25">
      <c r="A220" s="61">
        <v>44153</v>
      </c>
      <c r="B220" s="29">
        <v>3</v>
      </c>
      <c r="C220" s="29">
        <v>2.7517730496453976</v>
      </c>
      <c r="D220" s="29">
        <v>0.91725768321513257</v>
      </c>
      <c r="E220" s="29">
        <v>0.63283201716882509</v>
      </c>
    </row>
    <row r="221" spans="1:5" x14ac:dyDescent="0.25">
      <c r="A221" s="61">
        <v>44154</v>
      </c>
      <c r="B221" s="29">
        <v>3</v>
      </c>
      <c r="C221" s="29">
        <v>1.4400073610599851</v>
      </c>
      <c r="D221" s="29">
        <v>0.48000245368666167</v>
      </c>
      <c r="E221" s="29">
        <v>2.071405815255444</v>
      </c>
    </row>
    <row r="222" spans="1:5" x14ac:dyDescent="0.25">
      <c r="A222" s="61">
        <v>44155</v>
      </c>
      <c r="B222" s="29">
        <v>3</v>
      </c>
      <c r="C222" s="29">
        <v>0.44731032880214106</v>
      </c>
      <c r="D222" s="29">
        <v>0.14910344293404701</v>
      </c>
      <c r="E222" s="29">
        <v>1.2285405199600383</v>
      </c>
    </row>
    <row r="223" spans="1:5" x14ac:dyDescent="0.25">
      <c r="A223" s="61">
        <v>44158</v>
      </c>
      <c r="B223" s="29">
        <v>3</v>
      </c>
      <c r="C223" s="29">
        <v>6.5672844480257835</v>
      </c>
      <c r="D223" s="29">
        <v>2.1890948160085943</v>
      </c>
      <c r="E223" s="29">
        <v>10.347399476607624</v>
      </c>
    </row>
    <row r="224" spans="1:5" x14ac:dyDescent="0.25">
      <c r="A224" s="61">
        <v>44159</v>
      </c>
      <c r="B224" s="29">
        <v>3</v>
      </c>
      <c r="C224" s="29">
        <v>-7.4954793454582687</v>
      </c>
      <c r="D224" s="29">
        <v>-2.4984931151527561</v>
      </c>
      <c r="E224" s="29">
        <v>1.3657117852345966</v>
      </c>
    </row>
    <row r="225" spans="1:5" x14ac:dyDescent="0.25">
      <c r="A225" s="61">
        <v>44160</v>
      </c>
      <c r="B225" s="29">
        <v>3</v>
      </c>
      <c r="C225" s="29">
        <v>4.7123404118816774</v>
      </c>
      <c r="D225" s="29">
        <v>1.5707801372938925</v>
      </c>
      <c r="E225" s="29">
        <v>8.9257563712971564</v>
      </c>
    </row>
    <row r="226" spans="1:5" x14ac:dyDescent="0.25">
      <c r="A226" s="61">
        <v>44161</v>
      </c>
      <c r="B226" s="29">
        <v>3</v>
      </c>
      <c r="C226" s="29">
        <v>6.3036812518048659</v>
      </c>
      <c r="D226" s="29">
        <v>2.1012270839349552</v>
      </c>
      <c r="E226" s="29">
        <v>2.0161119681799349</v>
      </c>
    </row>
    <row r="227" spans="1:5" x14ac:dyDescent="0.25">
      <c r="A227" s="61">
        <v>44162</v>
      </c>
      <c r="B227" s="29">
        <v>3</v>
      </c>
      <c r="C227" s="29">
        <v>-1.9375199744327332</v>
      </c>
      <c r="D227" s="29">
        <v>-0.64583999147757776</v>
      </c>
      <c r="E227" s="29">
        <v>0.45235057473084572</v>
      </c>
    </row>
    <row r="228" spans="1:5" x14ac:dyDescent="0.25">
      <c r="A228" s="61">
        <v>44165</v>
      </c>
      <c r="B228" s="29">
        <v>3</v>
      </c>
      <c r="C228" s="29">
        <v>-7.3539627859559307</v>
      </c>
      <c r="D228" s="29">
        <v>-2.451320928651977</v>
      </c>
      <c r="E228" s="29">
        <v>2.3201492662220815</v>
      </c>
    </row>
    <row r="229" spans="1:5" x14ac:dyDescent="0.25">
      <c r="A229" s="61">
        <v>44166</v>
      </c>
      <c r="B229" s="29">
        <v>3</v>
      </c>
      <c r="C229" s="29">
        <v>0.89291363492566211</v>
      </c>
      <c r="D229" s="29">
        <v>0.29763787830855404</v>
      </c>
      <c r="E229" s="29">
        <v>3.6507696651457984</v>
      </c>
    </row>
    <row r="230" spans="1:5" x14ac:dyDescent="0.25">
      <c r="A230" s="61">
        <v>44167</v>
      </c>
      <c r="B230" s="29">
        <v>3</v>
      </c>
      <c r="C230" s="29">
        <v>3.4722222222222099</v>
      </c>
      <c r="D230" s="29">
        <v>1.1574074074074032</v>
      </c>
      <c r="E230" s="29">
        <v>2.0897633744855821</v>
      </c>
    </row>
    <row r="231" spans="1:5" x14ac:dyDescent="0.25">
      <c r="A231" s="61">
        <v>44168</v>
      </c>
      <c r="B231" s="29">
        <v>3</v>
      </c>
      <c r="C231" s="29">
        <v>9.2556770395290187</v>
      </c>
      <c r="D231" s="29">
        <v>3.0852256798430062</v>
      </c>
      <c r="E231" s="29">
        <v>9.6323873899682741</v>
      </c>
    </row>
    <row r="232" spans="1:5" x14ac:dyDescent="0.25">
      <c r="A232" s="61">
        <v>44169</v>
      </c>
      <c r="B232" s="29">
        <v>3</v>
      </c>
      <c r="C232" s="29">
        <v>1.7751479289940828</v>
      </c>
      <c r="D232" s="29">
        <v>0.59171597633136097</v>
      </c>
      <c r="E232" s="29">
        <v>1.0503833899373269</v>
      </c>
    </row>
    <row r="233" spans="1:5" x14ac:dyDescent="0.25">
      <c r="A233" s="61">
        <v>44173</v>
      </c>
      <c r="B233" s="29">
        <v>3</v>
      </c>
      <c r="C233" s="29">
        <v>-0.57105580361393904</v>
      </c>
      <c r="D233" s="29">
        <v>-0.19035193453797969</v>
      </c>
      <c r="E233" s="29">
        <v>1.9487324867453946</v>
      </c>
    </row>
    <row r="234" spans="1:5" x14ac:dyDescent="0.25">
      <c r="A234" s="61">
        <v>44174</v>
      </c>
      <c r="B234" s="29">
        <v>3</v>
      </c>
      <c r="C234" s="29">
        <v>-0.10452180844967973</v>
      </c>
      <c r="D234" s="29">
        <v>-3.4840602816559908E-2</v>
      </c>
      <c r="E234" s="29">
        <v>9.1557148467705183</v>
      </c>
    </row>
    <row r="235" spans="1:5" x14ac:dyDescent="0.25">
      <c r="A235" s="61">
        <v>44179</v>
      </c>
      <c r="B235" s="29">
        <v>3</v>
      </c>
      <c r="C235" s="29">
        <v>-7.3927709521720129</v>
      </c>
      <c r="D235" s="29">
        <v>-2.4642569840573376</v>
      </c>
      <c r="E235" s="29">
        <v>1.2900327773238249</v>
      </c>
    </row>
    <row r="236" spans="1:5" x14ac:dyDescent="0.25">
      <c r="A236" s="61">
        <v>44180</v>
      </c>
      <c r="B236" s="29">
        <v>3</v>
      </c>
      <c r="C236" s="29">
        <v>3.0942599781404336</v>
      </c>
      <c r="D236" s="29">
        <v>1.031419992713478</v>
      </c>
      <c r="E236" s="29">
        <v>0.93014666271347068</v>
      </c>
    </row>
    <row r="237" spans="1:5" x14ac:dyDescent="0.25">
      <c r="A237" s="61">
        <v>44181</v>
      </c>
      <c r="B237" s="29">
        <v>3</v>
      </c>
      <c r="C237" s="29">
        <v>-0.85440316477466338</v>
      </c>
      <c r="D237" s="29">
        <v>-0.28480105492488778</v>
      </c>
      <c r="E237" s="29">
        <v>1.3111597133940183</v>
      </c>
    </row>
    <row r="238" spans="1:5" x14ac:dyDescent="0.25">
      <c r="A238" s="61">
        <v>44182</v>
      </c>
      <c r="B238" s="29">
        <v>3</v>
      </c>
      <c r="C238" s="29">
        <v>4.1801068467204825</v>
      </c>
      <c r="D238" s="29">
        <v>1.3933689489068275</v>
      </c>
      <c r="E238" s="29">
        <v>4.9424757449731729</v>
      </c>
    </row>
    <row r="239" spans="1:5" x14ac:dyDescent="0.25">
      <c r="A239" s="61">
        <v>44183</v>
      </c>
      <c r="B239" s="29">
        <v>3</v>
      </c>
      <c r="C239" s="29">
        <v>-1.9591571655361584</v>
      </c>
      <c r="D239" s="29">
        <v>-0.65305238851205283</v>
      </c>
      <c r="E239" s="29">
        <v>2.6532568831407031</v>
      </c>
    </row>
    <row r="240" spans="1:5" x14ac:dyDescent="0.25">
      <c r="A240" s="61">
        <v>44186</v>
      </c>
      <c r="B240" s="29">
        <v>3</v>
      </c>
      <c r="C240" s="29">
        <v>-25.05255513511446</v>
      </c>
      <c r="D240" s="29">
        <v>-8.35085171170482</v>
      </c>
      <c r="E240" s="29">
        <v>10.647316991053302</v>
      </c>
    </row>
    <row r="241" spans="1:5" x14ac:dyDescent="0.25">
      <c r="A241" s="61">
        <v>44187</v>
      </c>
      <c r="B241" s="29">
        <v>3</v>
      </c>
      <c r="C241" s="29">
        <v>7.1986080039771316</v>
      </c>
      <c r="D241" s="29">
        <v>2.3995360013257105</v>
      </c>
      <c r="E241" s="29">
        <v>0.66050938728791664</v>
      </c>
    </row>
    <row r="242" spans="1:5" x14ac:dyDescent="0.25">
      <c r="A242" s="61">
        <v>44188</v>
      </c>
      <c r="B242" s="29">
        <v>3</v>
      </c>
      <c r="C242" s="29">
        <v>-6.0108298605751891</v>
      </c>
      <c r="D242" s="29">
        <v>-2.0036099535250629</v>
      </c>
      <c r="E242" s="29">
        <v>0.16523948630019891</v>
      </c>
    </row>
    <row r="243" spans="1:5" x14ac:dyDescent="0.25">
      <c r="A243" s="61">
        <v>44189</v>
      </c>
      <c r="B243" s="29">
        <v>3</v>
      </c>
      <c r="C243" s="29">
        <v>9.6653133596978726</v>
      </c>
      <c r="D243" s="29">
        <v>3.2217711198992909</v>
      </c>
      <c r="E243" s="29">
        <v>0.46279901967793613</v>
      </c>
    </row>
    <row r="244" spans="1:5" x14ac:dyDescent="0.25">
      <c r="A244" s="61">
        <v>44190</v>
      </c>
      <c r="B244" s="29">
        <v>3</v>
      </c>
      <c r="C244" s="29">
        <v>4.9760765550239308</v>
      </c>
      <c r="D244" s="29">
        <v>1.658692185007977</v>
      </c>
      <c r="E244" s="29">
        <v>2.5121524995612248</v>
      </c>
    </row>
    <row r="245" spans="1:5" x14ac:dyDescent="0.25">
      <c r="A245" s="61">
        <v>44193</v>
      </c>
      <c r="B245" s="29">
        <v>3</v>
      </c>
      <c r="C245" s="29">
        <v>-10.497835497835519</v>
      </c>
      <c r="D245" s="29">
        <v>-3.4992784992785064</v>
      </c>
      <c r="E245" s="29">
        <v>1.1751716297170987</v>
      </c>
    </row>
    <row r="246" spans="1:5" x14ac:dyDescent="0.25">
      <c r="A246" s="61">
        <v>44194</v>
      </c>
      <c r="B246" s="29">
        <v>3</v>
      </c>
      <c r="C246" s="29">
        <v>6.9087255498405424</v>
      </c>
      <c r="D246" s="29">
        <v>2.3029085166135141</v>
      </c>
      <c r="E246" s="29">
        <v>2.5794983409043475</v>
      </c>
    </row>
    <row r="247" spans="1:5" x14ac:dyDescent="0.25">
      <c r="A247" s="61">
        <v>44195</v>
      </c>
      <c r="B247" s="29">
        <v>3</v>
      </c>
      <c r="C247" s="29">
        <v>-4.6183339142558317</v>
      </c>
      <c r="D247" s="29">
        <v>-1.5394446380852773</v>
      </c>
      <c r="E247" s="29">
        <v>1.8813668367479761</v>
      </c>
    </row>
    <row r="248" spans="1:5" x14ac:dyDescent="0.25">
      <c r="A248" s="61">
        <v>44200</v>
      </c>
      <c r="B248" s="29">
        <v>3</v>
      </c>
      <c r="C248" s="29">
        <v>7.2972972972973027</v>
      </c>
      <c r="D248" s="29">
        <v>2.4324324324324342</v>
      </c>
      <c r="E248" s="29">
        <v>4.6018991964937932</v>
      </c>
    </row>
    <row r="249" spans="1:5" x14ac:dyDescent="0.25">
      <c r="A249" s="61">
        <v>44201</v>
      </c>
      <c r="B249" s="29">
        <v>3</v>
      </c>
      <c r="C249" s="29">
        <v>3.6205648370723686</v>
      </c>
      <c r="D249" s="29">
        <v>1.2068549456907895</v>
      </c>
      <c r="E249" s="29">
        <v>16.132602583758729</v>
      </c>
    </row>
    <row r="250" spans="1:5" x14ac:dyDescent="0.25">
      <c r="A250" s="61">
        <v>44202</v>
      </c>
      <c r="B250" s="29">
        <v>3</v>
      </c>
      <c r="C250" s="29">
        <v>6.6936897458369895</v>
      </c>
      <c r="D250" s="29">
        <v>2.2312299152789965</v>
      </c>
      <c r="E250" s="29">
        <v>6.1709189114314977</v>
      </c>
    </row>
    <row r="251" spans="1:5" x14ac:dyDescent="0.25">
      <c r="A251" s="61">
        <v>44203</v>
      </c>
      <c r="B251" s="29">
        <v>3</v>
      </c>
      <c r="C251" s="29">
        <v>-0.80757449178501872</v>
      </c>
      <c r="D251" s="29">
        <v>-0.26919149726167291</v>
      </c>
      <c r="E251" s="29">
        <v>5.0377601956354425</v>
      </c>
    </row>
    <row r="252" spans="1:5" x14ac:dyDescent="0.25">
      <c r="A252" s="61">
        <v>44204</v>
      </c>
      <c r="B252" s="29">
        <v>3</v>
      </c>
      <c r="C252" s="29">
        <v>-3.5227137921657397</v>
      </c>
      <c r="D252" s="29">
        <v>-1.1742379307219133</v>
      </c>
      <c r="E252" s="29">
        <v>4.6931476483183223</v>
      </c>
    </row>
    <row r="253" spans="1:5" x14ac:dyDescent="0.25">
      <c r="A253" s="61">
        <v>44207</v>
      </c>
      <c r="B253" s="29">
        <v>3</v>
      </c>
      <c r="C253" s="29">
        <v>1.7267466673931147</v>
      </c>
      <c r="D253" s="29">
        <v>0.57558222246437152</v>
      </c>
      <c r="E253" s="29">
        <v>2.5779151122756524E-3</v>
      </c>
    </row>
    <row r="254" spans="1:5" x14ac:dyDescent="0.25">
      <c r="A254" s="61">
        <v>44208</v>
      </c>
      <c r="B254" s="29">
        <v>3</v>
      </c>
      <c r="C254" s="29">
        <v>18.158182080542218</v>
      </c>
      <c r="D254" s="29">
        <v>6.0527273601807394</v>
      </c>
      <c r="E254" s="29">
        <v>14.111851432926066</v>
      </c>
    </row>
    <row r="255" spans="1:5" x14ac:dyDescent="0.25">
      <c r="A255" s="61">
        <v>44209</v>
      </c>
      <c r="B255" s="29">
        <v>3</v>
      </c>
      <c r="C255" s="29">
        <v>-1.3451548451548716</v>
      </c>
      <c r="D255" s="29">
        <v>-0.44838494838495718</v>
      </c>
      <c r="E255" s="29">
        <v>3.6625877452551037</v>
      </c>
    </row>
    <row r="256" spans="1:5" x14ac:dyDescent="0.25">
      <c r="A256" s="61">
        <v>44210</v>
      </c>
      <c r="B256" s="29">
        <v>3</v>
      </c>
      <c r="C256" s="29">
        <v>9.3226519588850785</v>
      </c>
      <c r="D256" s="29">
        <v>3.107550652961693</v>
      </c>
      <c r="E256" s="29">
        <v>70.007045836076642</v>
      </c>
    </row>
    <row r="257" spans="1:5" x14ac:dyDescent="0.25">
      <c r="A257" s="61">
        <v>44211</v>
      </c>
      <c r="B257" s="29">
        <v>3</v>
      </c>
      <c r="C257" s="29">
        <v>-4.8759009532666866</v>
      </c>
      <c r="D257" s="29">
        <v>-1.6253003177555623</v>
      </c>
      <c r="E257" s="29">
        <v>7.6341732826624611</v>
      </c>
    </row>
    <row r="258" spans="1:5" x14ac:dyDescent="0.25">
      <c r="A258" s="61">
        <v>44214</v>
      </c>
      <c r="B258" s="29">
        <v>3</v>
      </c>
      <c r="C258" s="29">
        <v>3.0650502877952794</v>
      </c>
      <c r="D258" s="29">
        <v>1.0216834292650931</v>
      </c>
      <c r="E258" s="29">
        <v>7.2254142283784333</v>
      </c>
    </row>
    <row r="259" spans="1:5" x14ac:dyDescent="0.25">
      <c r="A259" s="61">
        <v>44215</v>
      </c>
      <c r="B259" s="29">
        <v>3</v>
      </c>
      <c r="C259" s="29">
        <v>-8.1135902636908064E-2</v>
      </c>
      <c r="D259" s="29">
        <v>-2.7045300878969353E-2</v>
      </c>
      <c r="E259" s="29">
        <v>12.172579740436458</v>
      </c>
    </row>
    <row r="260" spans="1:5" x14ac:dyDescent="0.25">
      <c r="A260" s="61">
        <v>44216</v>
      </c>
      <c r="B260" s="29">
        <v>3</v>
      </c>
      <c r="C260" s="29">
        <v>-0.78947368421053332</v>
      </c>
      <c r="D260" s="29">
        <v>-0.26315789473684442</v>
      </c>
      <c r="E260" s="29">
        <v>1.6697445367805497</v>
      </c>
    </row>
    <row r="261" spans="1:5" x14ac:dyDescent="0.25">
      <c r="A261" s="61">
        <v>44217</v>
      </c>
      <c r="B261" s="29">
        <v>3</v>
      </c>
      <c r="C261" s="29">
        <v>-2.9138582837559954</v>
      </c>
      <c r="D261" s="29">
        <v>-0.97128609458533177</v>
      </c>
      <c r="E261" s="29">
        <v>0.44269010749472471</v>
      </c>
    </row>
    <row r="262" spans="1:5" x14ac:dyDescent="0.25">
      <c r="A262" s="61">
        <v>44218</v>
      </c>
      <c r="B262" s="29">
        <v>3</v>
      </c>
      <c r="C262" s="29">
        <v>-3.2535264968486195</v>
      </c>
      <c r="D262" s="29">
        <v>-1.0845088322828731</v>
      </c>
      <c r="E262" s="29">
        <v>10.500034273209279</v>
      </c>
    </row>
    <row r="263" spans="1:5" x14ac:dyDescent="0.25">
      <c r="A263" s="61">
        <v>44221</v>
      </c>
      <c r="B263" s="29">
        <v>3</v>
      </c>
      <c r="C263" s="29">
        <v>11.363624761015</v>
      </c>
      <c r="D263" s="29">
        <v>3.7878749203383335</v>
      </c>
      <c r="E263" s="29">
        <v>12.113141091724852</v>
      </c>
    </row>
    <row r="264" spans="1:5" x14ac:dyDescent="0.25">
      <c r="A264" s="61">
        <v>44222</v>
      </c>
      <c r="B264" s="29">
        <v>3</v>
      </c>
      <c r="C264" s="29">
        <v>-3.8250000000000028</v>
      </c>
      <c r="D264" s="29">
        <v>-1.275000000000001</v>
      </c>
      <c r="E264" s="29">
        <v>2.8768750000000054</v>
      </c>
    </row>
    <row r="265" spans="1:5" x14ac:dyDescent="0.25">
      <c r="A265" s="61">
        <v>44223</v>
      </c>
      <c r="B265" s="29">
        <v>3</v>
      </c>
      <c r="C265" s="29">
        <v>2.619352060175399</v>
      </c>
      <c r="D265" s="29">
        <v>0.87311735339179963</v>
      </c>
      <c r="E265" s="29">
        <v>5.2749800265315026</v>
      </c>
    </row>
    <row r="266" spans="1:5" x14ac:dyDescent="0.25">
      <c r="A266" s="61">
        <v>44224</v>
      </c>
      <c r="B266" s="29">
        <v>3</v>
      </c>
      <c r="C266" s="29">
        <v>-8.6244643891140775</v>
      </c>
      <c r="D266" s="29">
        <v>-2.874821463038026</v>
      </c>
      <c r="E266" s="29">
        <v>3.7833726347114887</v>
      </c>
    </row>
    <row r="267" spans="1:5" x14ac:dyDescent="0.25">
      <c r="A267" s="61">
        <v>44225</v>
      </c>
      <c r="B267" s="29">
        <v>3</v>
      </c>
      <c r="C267" s="29">
        <v>-4.3870763382958557</v>
      </c>
      <c r="D267" s="29">
        <v>-1.4623587794319519</v>
      </c>
      <c r="E267" s="29">
        <v>1.6641333845842667</v>
      </c>
    </row>
    <row r="268" spans="1:5" x14ac:dyDescent="0.25">
      <c r="A268" s="61">
        <v>44228</v>
      </c>
      <c r="B268" s="29">
        <v>3</v>
      </c>
      <c r="C268" s="29">
        <v>6.3687195146131703</v>
      </c>
      <c r="D268" s="29">
        <v>2.1229065048710569</v>
      </c>
      <c r="E268" s="29">
        <v>4.0028070223377545</v>
      </c>
    </row>
    <row r="269" spans="1:5" x14ac:dyDescent="0.25">
      <c r="A269" s="61">
        <v>44229</v>
      </c>
      <c r="B269" s="29">
        <v>3</v>
      </c>
      <c r="C269" s="29">
        <v>1.8109099713189489</v>
      </c>
      <c r="D269" s="29">
        <v>0.60363665710631631</v>
      </c>
      <c r="E269" s="29">
        <v>3.5608189062787918</v>
      </c>
    </row>
    <row r="270" spans="1:5" x14ac:dyDescent="0.25">
      <c r="A270" s="61">
        <v>44230</v>
      </c>
      <c r="B270" s="29">
        <v>3</v>
      </c>
      <c r="C270" s="29">
        <v>-1.0587097994010601</v>
      </c>
      <c r="D270" s="29">
        <v>-0.35290326646702003</v>
      </c>
      <c r="E270" s="29">
        <v>1.1451564934506628</v>
      </c>
    </row>
    <row r="271" spans="1:5" x14ac:dyDescent="0.25">
      <c r="A271" s="61">
        <v>44231</v>
      </c>
      <c r="B271" s="29">
        <v>3</v>
      </c>
      <c r="C271" s="29">
        <v>0.14148273910580378</v>
      </c>
      <c r="D271" s="29">
        <v>4.7160913035267926E-2</v>
      </c>
      <c r="E271" s="29">
        <v>2.8363272372715302</v>
      </c>
    </row>
    <row r="272" spans="1:5" x14ac:dyDescent="0.25">
      <c r="A272" s="61">
        <v>44232</v>
      </c>
      <c r="B272" s="29">
        <v>3</v>
      </c>
      <c r="C272" s="29">
        <v>6.304104456932599</v>
      </c>
      <c r="D272" s="29">
        <v>2.1013681523108665</v>
      </c>
      <c r="E272" s="29">
        <v>7.5573859529973442</v>
      </c>
    </row>
    <row r="273" spans="1:5" x14ac:dyDescent="0.25">
      <c r="A273" s="61">
        <v>44235</v>
      </c>
      <c r="B273" s="29">
        <v>3</v>
      </c>
      <c r="C273" s="29">
        <v>2.2206628872091096</v>
      </c>
      <c r="D273" s="29">
        <v>0.74022096240303659</v>
      </c>
      <c r="E273" s="29">
        <v>5.7022979677270618</v>
      </c>
    </row>
    <row r="274" spans="1:5" x14ac:dyDescent="0.25">
      <c r="A274" s="61">
        <v>44236</v>
      </c>
      <c r="B274" s="29">
        <v>3</v>
      </c>
      <c r="C274" s="29">
        <v>3.5874919683015678</v>
      </c>
      <c r="D274" s="29">
        <v>1.1958306561005225</v>
      </c>
      <c r="E274" s="29">
        <v>1.0773534996109961</v>
      </c>
    </row>
    <row r="275" spans="1:5" x14ac:dyDescent="0.25">
      <c r="A275" s="61">
        <v>44237</v>
      </c>
      <c r="B275" s="29">
        <v>3</v>
      </c>
      <c r="C275" s="29">
        <v>-3.8919729390998494</v>
      </c>
      <c r="D275" s="29">
        <v>-1.2973243130332832</v>
      </c>
      <c r="E275" s="29">
        <v>0.3574577135236674</v>
      </c>
    </row>
    <row r="276" spans="1:5" x14ac:dyDescent="0.25">
      <c r="A276" s="61">
        <v>44238</v>
      </c>
      <c r="B276" s="29">
        <v>3</v>
      </c>
      <c r="C276" s="29">
        <v>0.26540509677875823</v>
      </c>
      <c r="D276" s="29">
        <v>8.8468365592919415E-2</v>
      </c>
      <c r="E276" s="29">
        <v>3.7085560792508923</v>
      </c>
    </row>
    <row r="277" spans="1:5" x14ac:dyDescent="0.25">
      <c r="A277" s="61">
        <v>44242</v>
      </c>
      <c r="B277" s="29">
        <v>3</v>
      </c>
      <c r="C277" s="29">
        <v>3.9780319291084503</v>
      </c>
      <c r="D277" s="29">
        <v>1.32601064303615</v>
      </c>
      <c r="E277" s="29">
        <v>11.155873851778752</v>
      </c>
    </row>
    <row r="278" spans="1:5" x14ac:dyDescent="0.25">
      <c r="A278" s="61">
        <v>44243</v>
      </c>
      <c r="B278" s="29">
        <v>3</v>
      </c>
      <c r="C278" s="29">
        <v>1.1711711711711819</v>
      </c>
      <c r="D278" s="29">
        <v>0.39039039039039397</v>
      </c>
      <c r="E278" s="29">
        <v>7.6644211779346803</v>
      </c>
    </row>
    <row r="279" spans="1:5" x14ac:dyDescent="0.25">
      <c r="A279" s="61">
        <v>44244</v>
      </c>
      <c r="B279" s="29">
        <v>3</v>
      </c>
      <c r="C279" s="29">
        <v>-1.5106419749086126</v>
      </c>
      <c r="D279" s="29">
        <v>-0.50354732496953758</v>
      </c>
      <c r="E279" s="29">
        <v>1.2899431312079277</v>
      </c>
    </row>
    <row r="280" spans="1:5" x14ac:dyDescent="0.25">
      <c r="A280" s="61">
        <v>44245</v>
      </c>
      <c r="B280" s="29">
        <v>3</v>
      </c>
      <c r="C280" s="29">
        <v>0.26248072111595433</v>
      </c>
      <c r="D280" s="29">
        <v>8.7493573705318115E-2</v>
      </c>
      <c r="E280" s="29">
        <v>1.9011571026789902</v>
      </c>
    </row>
    <row r="281" spans="1:5" x14ac:dyDescent="0.25">
      <c r="A281" s="61">
        <v>44246</v>
      </c>
      <c r="B281" s="29">
        <v>3</v>
      </c>
      <c r="C281" s="29">
        <v>-3.432370099036758</v>
      </c>
      <c r="D281" s="29">
        <v>-1.1441233663455861</v>
      </c>
      <c r="E281" s="29">
        <v>1.2137187855844969</v>
      </c>
    </row>
    <row r="282" spans="1:5" x14ac:dyDescent="0.25">
      <c r="A282" s="61">
        <v>44249</v>
      </c>
      <c r="B282" s="29">
        <v>3</v>
      </c>
      <c r="C282" s="29">
        <v>-9.0159478071765307</v>
      </c>
      <c r="D282" s="29">
        <v>-3.0053159357255104</v>
      </c>
      <c r="E282" s="29">
        <v>8.0671380576919134</v>
      </c>
    </row>
    <row r="283" spans="1:5" x14ac:dyDescent="0.25">
      <c r="A283" s="61">
        <v>44250</v>
      </c>
      <c r="B283" s="29">
        <v>3</v>
      </c>
      <c r="C283" s="29">
        <v>5.5930729477241306</v>
      </c>
      <c r="D283" s="29">
        <v>1.8643576492413769</v>
      </c>
      <c r="E283" s="29">
        <v>2.0171325387777017</v>
      </c>
    </row>
    <row r="284" spans="1:5" x14ac:dyDescent="0.25">
      <c r="A284" s="61">
        <v>44251</v>
      </c>
      <c r="B284" s="29">
        <v>3</v>
      </c>
      <c r="C284" s="29">
        <v>-6.6969019422520439</v>
      </c>
      <c r="D284" s="29">
        <v>-2.2323006474173481</v>
      </c>
      <c r="E284" s="29">
        <v>0.22567168653017156</v>
      </c>
    </row>
    <row r="285" spans="1:5" x14ac:dyDescent="0.25">
      <c r="A285" s="61">
        <v>44252</v>
      </c>
      <c r="B285" s="29">
        <v>3</v>
      </c>
      <c r="C285" s="29">
        <v>9.3652016667977058</v>
      </c>
      <c r="D285" s="29">
        <v>3.1217338889325688</v>
      </c>
      <c r="E285" s="29">
        <v>11.032978529294143</v>
      </c>
    </row>
    <row r="286" spans="1:5" x14ac:dyDescent="0.25">
      <c r="A286" s="61">
        <v>44256</v>
      </c>
      <c r="B286" s="29">
        <v>3</v>
      </c>
      <c r="C286" s="29">
        <v>7.3170731707316952</v>
      </c>
      <c r="D286" s="29">
        <v>2.4390243902438984</v>
      </c>
      <c r="E286" s="29">
        <v>17.846519928613858</v>
      </c>
    </row>
    <row r="287" spans="1:5" x14ac:dyDescent="0.25">
      <c r="A287" s="61">
        <v>44257</v>
      </c>
      <c r="B287" s="29">
        <v>3</v>
      </c>
      <c r="C287" s="29">
        <v>2.9831150487930191</v>
      </c>
      <c r="D287" s="29">
        <v>0.99437168293100642</v>
      </c>
      <c r="E287" s="29">
        <v>14.209583991229451</v>
      </c>
    </row>
    <row r="288" spans="1:5" x14ac:dyDescent="0.25">
      <c r="A288" s="61">
        <v>44258</v>
      </c>
      <c r="B288" s="29">
        <v>3</v>
      </c>
      <c r="C288" s="29">
        <v>4.5793683855778022</v>
      </c>
      <c r="D288" s="29">
        <v>1.5264561285259342</v>
      </c>
      <c r="E288" s="29">
        <v>6.6131480918532315</v>
      </c>
    </row>
    <row r="289" spans="1:5" x14ac:dyDescent="0.25">
      <c r="A289" s="61">
        <v>44259</v>
      </c>
      <c r="B289" s="29">
        <v>3</v>
      </c>
      <c r="C289" s="29">
        <v>-1.1952940146780886</v>
      </c>
      <c r="D289" s="29">
        <v>-0.39843133822602955</v>
      </c>
      <c r="E289" s="29">
        <v>8.4030967267960879</v>
      </c>
    </row>
    <row r="290" spans="1:5" x14ac:dyDescent="0.25">
      <c r="A290" s="61">
        <v>44260</v>
      </c>
      <c r="B290" s="29">
        <v>3</v>
      </c>
      <c r="C290" s="29">
        <v>-0.45051579626048399</v>
      </c>
      <c r="D290" s="29">
        <v>-0.150171932086828</v>
      </c>
      <c r="E290" s="29">
        <v>5.4170262008676158</v>
      </c>
    </row>
    <row r="291" spans="1:5" x14ac:dyDescent="0.25">
      <c r="A291" s="61">
        <v>44263</v>
      </c>
      <c r="B291" s="29">
        <v>3</v>
      </c>
      <c r="C291" s="29">
        <v>5.2209677076403826</v>
      </c>
      <c r="D291" s="29">
        <v>1.740322569213461</v>
      </c>
      <c r="E291" s="29">
        <v>5.1069570335259042</v>
      </c>
    </row>
    <row r="292" spans="1:5" x14ac:dyDescent="0.25">
      <c r="A292" s="61">
        <v>44264</v>
      </c>
      <c r="B292" s="29">
        <v>3</v>
      </c>
      <c r="C292" s="29">
        <v>-3.7976729153199766</v>
      </c>
      <c r="D292" s="29">
        <v>-1.2658909717733255</v>
      </c>
      <c r="E292" s="29">
        <v>3.2346953748432843</v>
      </c>
    </row>
    <row r="293" spans="1:5" x14ac:dyDescent="0.25">
      <c r="A293" s="61">
        <v>44265</v>
      </c>
      <c r="B293" s="29">
        <v>3</v>
      </c>
      <c r="C293" s="29">
        <v>2.0659146206591541</v>
      </c>
      <c r="D293" s="29">
        <v>0.68863820688638466</v>
      </c>
      <c r="E293" s="29">
        <v>0.53790773110348045</v>
      </c>
    </row>
    <row r="294" spans="1:5" x14ac:dyDescent="0.25">
      <c r="A294" s="61">
        <v>44266</v>
      </c>
      <c r="B294" s="29">
        <v>3</v>
      </c>
      <c r="C294" s="29">
        <v>-2.3127260903141837</v>
      </c>
      <c r="D294" s="29">
        <v>-0.77090869677139462</v>
      </c>
      <c r="E294" s="29">
        <v>3.4087186459493899</v>
      </c>
    </row>
    <row r="295" spans="1:5" x14ac:dyDescent="0.25">
      <c r="A295" s="61">
        <v>44267</v>
      </c>
      <c r="B295" s="29">
        <v>3</v>
      </c>
      <c r="C295" s="29">
        <v>-1.64478137268175</v>
      </c>
      <c r="D295" s="29">
        <v>-0.54826045756058328</v>
      </c>
      <c r="E295" s="29">
        <v>2.2554981128145646</v>
      </c>
    </row>
    <row r="296" spans="1:5" x14ac:dyDescent="0.25">
      <c r="A296" s="61">
        <v>44270</v>
      </c>
      <c r="B296" s="29">
        <v>3</v>
      </c>
      <c r="C296" s="29">
        <v>-2.6790862719006379</v>
      </c>
      <c r="D296" s="29">
        <v>-0.89302875730021258</v>
      </c>
      <c r="E296" s="29">
        <v>0.6182717649559939</v>
      </c>
    </row>
    <row r="297" spans="1:5" x14ac:dyDescent="0.25">
      <c r="A297" s="61">
        <v>44271</v>
      </c>
      <c r="B297" s="29">
        <v>3</v>
      </c>
      <c r="C297" s="29">
        <v>2.7244443396893585</v>
      </c>
      <c r="D297" s="29">
        <v>0.90814811322978617</v>
      </c>
      <c r="E297" s="29">
        <v>9.83848221304061</v>
      </c>
    </row>
    <row r="298" spans="1:5" x14ac:dyDescent="0.25">
      <c r="A298" s="61">
        <v>44272</v>
      </c>
      <c r="B298" s="29">
        <v>3</v>
      </c>
      <c r="C298" s="29">
        <v>-2.0523458533786547</v>
      </c>
      <c r="D298" s="29">
        <v>-0.68411528445955161</v>
      </c>
      <c r="E298" s="29">
        <v>0.52131176799087042</v>
      </c>
    </row>
    <row r="299" spans="1:5" x14ac:dyDescent="0.25">
      <c r="A299" s="61">
        <v>44273</v>
      </c>
      <c r="B299" s="29">
        <v>3</v>
      </c>
      <c r="C299" s="29">
        <v>6.1432007088308556</v>
      </c>
      <c r="D299" s="29">
        <v>2.0477335696102852</v>
      </c>
      <c r="E299" s="29">
        <v>21.018100828456898</v>
      </c>
    </row>
    <row r="300" spans="1:5" x14ac:dyDescent="0.25">
      <c r="A300" s="61">
        <v>44274</v>
      </c>
      <c r="B300" s="29">
        <v>3</v>
      </c>
      <c r="C300" s="29">
        <v>-2.5301348609619403</v>
      </c>
      <c r="D300" s="29">
        <v>-0.84337828698731343</v>
      </c>
      <c r="E300" s="29">
        <v>0.54258101811644055</v>
      </c>
    </row>
    <row r="301" spans="1:5" x14ac:dyDescent="0.25">
      <c r="A301" s="61">
        <v>44277</v>
      </c>
      <c r="B301" s="29">
        <v>3</v>
      </c>
      <c r="C301" s="29">
        <v>-0.68965517241379071</v>
      </c>
      <c r="D301" s="29">
        <v>-0.22988505747126356</v>
      </c>
      <c r="E301" s="29">
        <v>0.15854141894569845</v>
      </c>
    </row>
    <row r="302" spans="1:5" x14ac:dyDescent="0.25">
      <c r="A302" s="61">
        <v>44278</v>
      </c>
      <c r="B302" s="29">
        <v>3</v>
      </c>
      <c r="C302" s="29">
        <v>-0.4118270143911178</v>
      </c>
      <c r="D302" s="29">
        <v>-0.13727567146370592</v>
      </c>
      <c r="E302" s="29">
        <v>1.8270145890121696</v>
      </c>
    </row>
    <row r="303" spans="1:5" x14ac:dyDescent="0.25">
      <c r="A303" s="61">
        <v>44279</v>
      </c>
      <c r="B303" s="29">
        <v>3</v>
      </c>
      <c r="C303" s="29">
        <v>-1.1976047904191576</v>
      </c>
      <c r="D303" s="29">
        <v>-0.39920159680638584</v>
      </c>
      <c r="E303" s="29">
        <v>0.47808574467830478</v>
      </c>
    </row>
    <row r="304" spans="1:5" x14ac:dyDescent="0.25">
      <c r="A304" s="61">
        <v>44280</v>
      </c>
      <c r="B304" s="29">
        <v>3</v>
      </c>
      <c r="C304" s="29">
        <v>-2.0547945205479379</v>
      </c>
      <c r="D304" s="29">
        <v>-0.68493150684931259</v>
      </c>
      <c r="E304" s="29">
        <v>1.4073935072246102</v>
      </c>
    </row>
    <row r="305" spans="1:5" x14ac:dyDescent="0.25">
      <c r="A305" s="61">
        <v>44281</v>
      </c>
      <c r="B305" s="29">
        <v>3</v>
      </c>
      <c r="C305" s="29">
        <v>3.0303030303030303</v>
      </c>
      <c r="D305" s="29">
        <v>1.0101010101010102</v>
      </c>
      <c r="E305" s="29">
        <v>3.0609121518212428</v>
      </c>
    </row>
    <row r="306" spans="1:5" x14ac:dyDescent="0.25">
      <c r="A306" s="61">
        <v>44284</v>
      </c>
      <c r="B306" s="29">
        <v>3</v>
      </c>
      <c r="C306" s="29">
        <v>1.8304713189623758</v>
      </c>
      <c r="D306" s="29">
        <v>0.6101571063207919</v>
      </c>
      <c r="E306" s="29">
        <v>0.3861480097432054</v>
      </c>
    </row>
    <row r="307" spans="1:5" x14ac:dyDescent="0.25">
      <c r="A307" s="61">
        <v>44285</v>
      </c>
      <c r="B307" s="29">
        <v>3</v>
      </c>
      <c r="C307" s="29">
        <v>-3.623277307487843</v>
      </c>
      <c r="D307" s="29">
        <v>-1.2077591024959478</v>
      </c>
      <c r="E307" s="29">
        <v>2.3313072621412734</v>
      </c>
    </row>
    <row r="308" spans="1:5" x14ac:dyDescent="0.25">
      <c r="A308" s="61">
        <v>44286</v>
      </c>
      <c r="B308" s="29">
        <v>3</v>
      </c>
      <c r="C308" s="29">
        <v>0.5116812189568678</v>
      </c>
      <c r="D308" s="29">
        <v>0.17056040631895594</v>
      </c>
      <c r="E308" s="29">
        <v>0.57396832438794609</v>
      </c>
    </row>
    <row r="309" spans="1:5" x14ac:dyDescent="0.25">
      <c r="A309" s="61">
        <v>44287</v>
      </c>
      <c r="B309" s="29">
        <v>3</v>
      </c>
      <c r="C309" s="29">
        <v>0.58784869285818198</v>
      </c>
      <c r="D309" s="29">
        <v>0.19594956428606067</v>
      </c>
      <c r="E309" s="29">
        <v>0.84543551865800648</v>
      </c>
    </row>
    <row r="310" spans="1:5" x14ac:dyDescent="0.25">
      <c r="A310" s="61">
        <v>44288</v>
      </c>
      <c r="B310" s="29">
        <v>3</v>
      </c>
      <c r="C310" s="29">
        <v>-0.49599305069066002</v>
      </c>
      <c r="D310" s="29">
        <v>-0.16533101689688667</v>
      </c>
      <c r="E310" s="29">
        <v>0.57374802730493346</v>
      </c>
    </row>
    <row r="311" spans="1:5" x14ac:dyDescent="0.25">
      <c r="A311" s="61">
        <v>44291</v>
      </c>
      <c r="B311" s="29">
        <v>3</v>
      </c>
      <c r="C311" s="29">
        <v>-2.9112949300742748</v>
      </c>
      <c r="D311" s="29">
        <v>-0.97043164335809162</v>
      </c>
      <c r="E311" s="29">
        <v>2.431906383193887</v>
      </c>
    </row>
    <row r="312" spans="1:5" x14ac:dyDescent="0.25">
      <c r="A312" s="61">
        <v>44293</v>
      </c>
      <c r="B312" s="29">
        <v>3</v>
      </c>
      <c r="C312" s="29">
        <v>-4.7465034965034967</v>
      </c>
      <c r="D312" s="29">
        <v>-1.5821678321678323</v>
      </c>
      <c r="E312" s="29">
        <v>3.1391357768106007</v>
      </c>
    </row>
    <row r="313" spans="1:5" x14ac:dyDescent="0.25">
      <c r="A313" s="61">
        <v>44294</v>
      </c>
      <c r="B313" s="29">
        <v>3</v>
      </c>
      <c r="C313" s="29">
        <v>0.79320867506969295</v>
      </c>
      <c r="D313" s="29">
        <v>0.26440289168989767</v>
      </c>
      <c r="E313" s="29">
        <v>1.9323911147398583</v>
      </c>
    </row>
    <row r="314" spans="1:5" x14ac:dyDescent="0.25">
      <c r="A314" s="61">
        <v>44295</v>
      </c>
      <c r="B314" s="29">
        <v>3</v>
      </c>
      <c r="C314" s="29">
        <v>0.64102564102564108</v>
      </c>
      <c r="D314" s="29">
        <v>0.21367521367521369</v>
      </c>
      <c r="E314" s="29">
        <v>0.13697129081744469</v>
      </c>
    </row>
    <row r="315" spans="1:5" x14ac:dyDescent="0.25">
      <c r="A315" s="61">
        <v>44298</v>
      </c>
      <c r="B315" s="29">
        <v>3</v>
      </c>
      <c r="C315" s="29">
        <v>-6.6326136708302226</v>
      </c>
      <c r="D315" s="29">
        <v>-2.210871223610074</v>
      </c>
      <c r="E315" s="29">
        <v>2.1869473207953769</v>
      </c>
    </row>
    <row r="316" spans="1:5" x14ac:dyDescent="0.25">
      <c r="A316" s="61">
        <v>44302</v>
      </c>
      <c r="B316" s="29">
        <v>3</v>
      </c>
      <c r="C316" s="29">
        <v>8.4931252322556681</v>
      </c>
      <c r="D316" s="29">
        <v>2.8310417440852227</v>
      </c>
      <c r="E316" s="29">
        <v>1.7478480345848144</v>
      </c>
    </row>
    <row r="317" spans="1:5" x14ac:dyDescent="0.25">
      <c r="A317" s="61">
        <v>44305</v>
      </c>
      <c r="B317" s="29">
        <v>3</v>
      </c>
      <c r="C317" s="29">
        <v>4.218426501035184</v>
      </c>
      <c r="D317" s="29">
        <v>1.406142167011728</v>
      </c>
      <c r="E317" s="29">
        <v>3.7750476161899424</v>
      </c>
    </row>
    <row r="318" spans="1:5" x14ac:dyDescent="0.25">
      <c r="A318" s="61">
        <v>44306</v>
      </c>
      <c r="B318" s="29">
        <v>3</v>
      </c>
      <c r="C318" s="29">
        <v>-1.1834319526627177</v>
      </c>
      <c r="D318" s="29">
        <v>-0.39447731755423926</v>
      </c>
      <c r="E318" s="29">
        <v>0.46683706219436438</v>
      </c>
    </row>
    <row r="319" spans="1:5" x14ac:dyDescent="0.25">
      <c r="A319" s="61">
        <v>44307</v>
      </c>
      <c r="B319" s="29">
        <v>3</v>
      </c>
      <c r="C319" s="29">
        <v>-2.5559647297304027</v>
      </c>
      <c r="D319" s="29">
        <v>-0.85198824324346756</v>
      </c>
      <c r="E319" s="29">
        <v>0.1260748850172777</v>
      </c>
    </row>
    <row r="320" spans="1:5" x14ac:dyDescent="0.25">
      <c r="A320" s="61">
        <v>44308</v>
      </c>
      <c r="B320" s="29">
        <v>3</v>
      </c>
      <c r="C320" s="29">
        <v>-3.9544380086057074</v>
      </c>
      <c r="D320" s="29">
        <v>-1.3181460028685692</v>
      </c>
      <c r="E320" s="29">
        <v>0.55407946315997414</v>
      </c>
    </row>
    <row r="321" spans="1:5" x14ac:dyDescent="0.25">
      <c r="A321" s="61">
        <v>44309</v>
      </c>
      <c r="B321" s="29">
        <v>3</v>
      </c>
      <c r="C321" s="29">
        <v>-4.7382356778742096</v>
      </c>
      <c r="D321" s="29">
        <v>-1.5794118926247365</v>
      </c>
      <c r="E321" s="29">
        <v>1.3478214775440907</v>
      </c>
    </row>
    <row r="322" spans="1:5" x14ac:dyDescent="0.25">
      <c r="A322" s="61">
        <v>44312</v>
      </c>
      <c r="B322" s="29">
        <v>3</v>
      </c>
      <c r="C322" s="29">
        <v>-1.6049382716049347</v>
      </c>
      <c r="D322" s="29">
        <v>-0.53497942386831154</v>
      </c>
      <c r="E322" s="29">
        <v>2.230351064370288</v>
      </c>
    </row>
    <row r="323" spans="1:5" x14ac:dyDescent="0.25">
      <c r="A323" s="61">
        <v>44313</v>
      </c>
      <c r="B323" s="29">
        <v>3</v>
      </c>
      <c r="C323" s="29">
        <v>1.2586582228379051</v>
      </c>
      <c r="D323" s="29">
        <v>0.41955274094596834</v>
      </c>
      <c r="E323" s="29">
        <v>0.13226903471529255</v>
      </c>
    </row>
    <row r="324" spans="1:5" x14ac:dyDescent="0.25">
      <c r="A324" s="61">
        <v>44314</v>
      </c>
      <c r="B324" s="29">
        <v>3</v>
      </c>
      <c r="C324" s="29">
        <v>4.4473818864062871</v>
      </c>
      <c r="D324" s="29">
        <v>1.4824606288020956</v>
      </c>
      <c r="E324" s="29">
        <v>1.8434144079468338</v>
      </c>
    </row>
    <row r="325" spans="1:5" x14ac:dyDescent="0.25">
      <c r="A325" s="61">
        <v>44315</v>
      </c>
      <c r="B325" s="29">
        <v>3</v>
      </c>
      <c r="C325" s="29">
        <v>5.2801887506237826</v>
      </c>
      <c r="D325" s="29">
        <v>1.7600629168745943</v>
      </c>
      <c r="E325" s="29">
        <v>1.7301774985576612</v>
      </c>
    </row>
    <row r="326" spans="1:5" x14ac:dyDescent="0.25">
      <c r="A326" s="61">
        <v>44316</v>
      </c>
      <c r="B326" s="29">
        <v>3</v>
      </c>
      <c r="C326" s="29">
        <v>-0.64633260711691243</v>
      </c>
      <c r="D326" s="29">
        <v>-0.21544420237230413</v>
      </c>
      <c r="E326" s="29">
        <v>0.8654650254984475</v>
      </c>
    </row>
    <row r="327" spans="1:5" x14ac:dyDescent="0.25">
      <c r="A327" s="61">
        <v>44321</v>
      </c>
      <c r="B327" s="29">
        <v>3</v>
      </c>
      <c r="C327" s="29">
        <v>-5.0706627680311964</v>
      </c>
      <c r="D327" s="29">
        <v>-1.6902209226770655</v>
      </c>
      <c r="E327" s="29">
        <v>0.32925808447551042</v>
      </c>
    </row>
    <row r="328" spans="1:5" x14ac:dyDescent="0.25">
      <c r="A328" s="61">
        <v>44322</v>
      </c>
      <c r="B328" s="29">
        <v>3</v>
      </c>
      <c r="C328" s="29">
        <v>1.5243615747471506</v>
      </c>
      <c r="D328" s="29">
        <v>0.50812052491571691</v>
      </c>
      <c r="E328" s="29">
        <v>3.8121693459099011</v>
      </c>
    </row>
    <row r="329" spans="1:5" x14ac:dyDescent="0.25">
      <c r="A329" s="61">
        <v>44323</v>
      </c>
      <c r="B329" s="29">
        <v>3</v>
      </c>
      <c r="C329" s="29">
        <v>-0.63095229070804737</v>
      </c>
      <c r="D329" s="29">
        <v>-0.21031743023601579</v>
      </c>
      <c r="E329" s="29">
        <v>3.543936117230114</v>
      </c>
    </row>
    <row r="330" spans="1:5" x14ac:dyDescent="0.25">
      <c r="A330" s="61">
        <v>44326</v>
      </c>
      <c r="B330" s="29">
        <v>3</v>
      </c>
      <c r="C330" s="29">
        <v>1.0897435897435828</v>
      </c>
      <c r="D330" s="29">
        <v>0.3632478632478609</v>
      </c>
      <c r="E330" s="29">
        <v>13.216359850975229</v>
      </c>
    </row>
    <row r="331" spans="1:5" x14ac:dyDescent="0.25">
      <c r="A331" s="61">
        <v>44327</v>
      </c>
      <c r="B331" s="29">
        <v>3</v>
      </c>
      <c r="C331" s="29">
        <v>-6.2998236331569704</v>
      </c>
      <c r="D331" s="29">
        <v>-2.0999412110523235</v>
      </c>
      <c r="E331" s="29">
        <v>2.9187976364147232</v>
      </c>
    </row>
    <row r="332" spans="1:5" x14ac:dyDescent="0.25">
      <c r="A332" s="61">
        <v>44328</v>
      </c>
      <c r="B332" s="29">
        <v>3</v>
      </c>
      <c r="C332" s="29">
        <v>-0.41578974385298773</v>
      </c>
      <c r="D332" s="29">
        <v>-0.13859658128432925</v>
      </c>
      <c r="E332" s="29">
        <v>1.0842683798779837</v>
      </c>
    </row>
    <row r="333" spans="1:5" x14ac:dyDescent="0.25">
      <c r="A333" s="61">
        <v>44329</v>
      </c>
      <c r="B333" s="29">
        <v>3</v>
      </c>
      <c r="C333" s="29">
        <v>-6.0332880157868125</v>
      </c>
      <c r="D333" s="29">
        <v>-2.0110960052622708</v>
      </c>
      <c r="E333" s="29">
        <v>7.7456320019590921</v>
      </c>
    </row>
    <row r="334" spans="1:5" x14ac:dyDescent="0.25">
      <c r="A334" s="61">
        <v>44330</v>
      </c>
      <c r="B334" s="29">
        <v>3</v>
      </c>
      <c r="C334" s="29">
        <v>-1.4205009181799562</v>
      </c>
      <c r="D334" s="29">
        <v>-0.47350030605998539</v>
      </c>
      <c r="E334" s="29">
        <v>0.93084573418717742</v>
      </c>
    </row>
    <row r="335" spans="1:5" x14ac:dyDescent="0.25">
      <c r="A335" s="61">
        <v>44333</v>
      </c>
      <c r="B335" s="29">
        <v>3</v>
      </c>
      <c r="C335" s="29">
        <v>4.8447204968944044</v>
      </c>
      <c r="D335" s="29">
        <v>1.6149068322981348</v>
      </c>
      <c r="E335" s="29">
        <v>15.385208903977444</v>
      </c>
    </row>
    <row r="336" spans="1:5" x14ac:dyDescent="0.25">
      <c r="A336" s="61">
        <v>44334</v>
      </c>
      <c r="B336" s="29">
        <v>3</v>
      </c>
      <c r="C336" s="29">
        <v>1.6056658720912715</v>
      </c>
      <c r="D336" s="29">
        <v>0.53522195736375722</v>
      </c>
      <c r="E336" s="29">
        <v>1.717553760782665</v>
      </c>
    </row>
    <row r="337" spans="1:5" x14ac:dyDescent="0.25">
      <c r="A337" s="61">
        <v>44335</v>
      </c>
      <c r="B337" s="29">
        <v>3</v>
      </c>
      <c r="C337" s="29">
        <v>0.78968157510938808</v>
      </c>
      <c r="D337" s="29">
        <v>0.26322719170312936</v>
      </c>
      <c r="E337" s="29">
        <v>0.60589677662750119</v>
      </c>
    </row>
    <row r="338" spans="1:5" x14ac:dyDescent="0.25">
      <c r="A338" s="61">
        <v>44336</v>
      </c>
      <c r="B338" s="29">
        <v>3</v>
      </c>
      <c r="C338" s="29">
        <v>-0.24744819053509781</v>
      </c>
      <c r="D338" s="29">
        <v>-8.2482730178365937E-2</v>
      </c>
      <c r="E338" s="29">
        <v>3.113512584021882</v>
      </c>
    </row>
    <row r="339" spans="1:5" x14ac:dyDescent="0.25">
      <c r="A339" s="61">
        <v>44337</v>
      </c>
      <c r="B339" s="29">
        <v>3</v>
      </c>
      <c r="C339" s="29">
        <v>-5.4557920856732505</v>
      </c>
      <c r="D339" s="29">
        <v>-1.8185973618910836</v>
      </c>
      <c r="E339" s="29">
        <v>0.32645717262343776</v>
      </c>
    </row>
    <row r="340" spans="1:5" x14ac:dyDescent="0.25">
      <c r="A340" s="61">
        <v>44340</v>
      </c>
      <c r="B340" s="29">
        <v>3</v>
      </c>
      <c r="C340" s="29">
        <v>-1.2445887445887531</v>
      </c>
      <c r="D340" s="29">
        <v>-0.41486291486291771</v>
      </c>
      <c r="E340" s="29">
        <v>0.12981547072456306</v>
      </c>
    </row>
    <row r="341" spans="1:5" x14ac:dyDescent="0.25">
      <c r="A341" s="61">
        <v>44341</v>
      </c>
      <c r="B341" s="29">
        <v>3</v>
      </c>
      <c r="C341" s="29">
        <v>2.1336358234753927</v>
      </c>
      <c r="D341" s="29">
        <v>0.7112119411584642</v>
      </c>
      <c r="E341" s="29">
        <v>0.437145339802267</v>
      </c>
    </row>
    <row r="342" spans="1:5" x14ac:dyDescent="0.25">
      <c r="A342" s="61">
        <v>44343</v>
      </c>
      <c r="B342" s="29">
        <v>3</v>
      </c>
      <c r="C342" s="29">
        <v>0.59880239520958933</v>
      </c>
      <c r="D342" s="29">
        <v>0.19960079840319644</v>
      </c>
      <c r="E342" s="29">
        <v>0.11952143616958041</v>
      </c>
    </row>
    <row r="343" spans="1:5" x14ac:dyDescent="0.25">
      <c r="A343" s="61">
        <v>44344</v>
      </c>
      <c r="B343" s="29">
        <v>3</v>
      </c>
      <c r="C343" s="29">
        <v>0.2462164135881677</v>
      </c>
      <c r="D343" s="29">
        <v>8.2072137862722563E-2</v>
      </c>
      <c r="E343" s="29">
        <v>2.3432414275125817</v>
      </c>
    </row>
    <row r="344" spans="1:5" x14ac:dyDescent="0.25">
      <c r="A344" s="61">
        <v>44347</v>
      </c>
      <c r="B344" s="29">
        <v>3</v>
      </c>
      <c r="C344" s="29">
        <v>-1.0297239915074252</v>
      </c>
      <c r="D344" s="29">
        <v>-0.34324133050247507</v>
      </c>
      <c r="E344" s="29">
        <v>1.4150149581607168</v>
      </c>
    </row>
    <row r="345" spans="1:5" x14ac:dyDescent="0.25">
      <c r="A345" s="61">
        <v>44348</v>
      </c>
      <c r="B345" s="29">
        <v>3</v>
      </c>
      <c r="C345" s="29">
        <v>9.9725279259218862</v>
      </c>
      <c r="D345" s="29">
        <v>3.3241759753072952</v>
      </c>
      <c r="E345" s="29">
        <v>2.2760920152336475</v>
      </c>
    </row>
    <row r="346" spans="1:5" x14ac:dyDescent="0.25">
      <c r="A346" s="61">
        <v>44349</v>
      </c>
      <c r="B346" s="29">
        <v>3</v>
      </c>
      <c r="C346" s="29">
        <v>4.4618544881287914</v>
      </c>
      <c r="D346" s="29">
        <v>1.4872848293762637</v>
      </c>
      <c r="E346" s="29">
        <v>2.81433158475819</v>
      </c>
    </row>
    <row r="347" spans="1:5" x14ac:dyDescent="0.25">
      <c r="A347" s="61">
        <v>44351</v>
      </c>
      <c r="B347" s="29">
        <v>3</v>
      </c>
      <c r="C347" s="29">
        <v>-0.37383820998279926</v>
      </c>
      <c r="D347" s="29">
        <v>-0.12461273666093309</v>
      </c>
      <c r="E347" s="29">
        <v>0.64142149122677183</v>
      </c>
    </row>
    <row r="348" spans="1:5" x14ac:dyDescent="0.25">
      <c r="A348" s="61">
        <v>44354</v>
      </c>
      <c r="B348" s="29">
        <v>3</v>
      </c>
      <c r="C348" s="29">
        <v>2.7367268746579341</v>
      </c>
      <c r="D348" s="29">
        <v>0.91224229155264469</v>
      </c>
      <c r="E348" s="29">
        <v>0.67207341238635254</v>
      </c>
    </row>
    <row r="349" spans="1:5" x14ac:dyDescent="0.25">
      <c r="A349" s="61">
        <v>44355</v>
      </c>
      <c r="B349" s="29">
        <v>3</v>
      </c>
      <c r="C349" s="29">
        <v>-4.872159090909113</v>
      </c>
      <c r="D349" s="29">
        <v>-1.6240530303030376</v>
      </c>
      <c r="E349" s="29">
        <v>0.5843906034779609</v>
      </c>
    </row>
    <row r="350" spans="1:5" x14ac:dyDescent="0.25">
      <c r="A350" s="61">
        <v>44356</v>
      </c>
      <c r="B350" s="29">
        <v>3</v>
      </c>
      <c r="C350" s="29">
        <v>1.4046855254204447</v>
      </c>
      <c r="D350" s="29">
        <v>0.46822850847348157</v>
      </c>
      <c r="E350" s="29">
        <v>0.17166345362513785</v>
      </c>
    </row>
    <row r="351" spans="1:5" x14ac:dyDescent="0.25">
      <c r="A351" s="61">
        <v>44357</v>
      </c>
      <c r="B351" s="29">
        <v>3</v>
      </c>
      <c r="C351" s="29">
        <v>-4.2877906976744171</v>
      </c>
      <c r="D351" s="29">
        <v>-1.4292635658914723</v>
      </c>
      <c r="E351" s="29">
        <v>2.4946620921218732</v>
      </c>
    </row>
    <row r="352" spans="1:5" x14ac:dyDescent="0.25">
      <c r="A352" s="61">
        <v>44358</v>
      </c>
      <c r="B352" s="29">
        <v>3</v>
      </c>
      <c r="C352" s="29">
        <v>1.2522555034283569</v>
      </c>
      <c r="D352" s="29">
        <v>0.41741850114278561</v>
      </c>
      <c r="E352" s="29">
        <v>1.6053562609041858</v>
      </c>
    </row>
    <row r="353" spans="1:5" x14ac:dyDescent="0.25">
      <c r="A353" s="61">
        <v>44361</v>
      </c>
      <c r="B353" s="29">
        <v>3</v>
      </c>
      <c r="C353" s="29">
        <v>0</v>
      </c>
      <c r="D353" s="29">
        <v>0</v>
      </c>
      <c r="E353" s="29">
        <v>0</v>
      </c>
    </row>
    <row r="354" spans="1:5" x14ac:dyDescent="0.25">
      <c r="A354" s="61">
        <v>44362</v>
      </c>
      <c r="B354" s="29">
        <v>3</v>
      </c>
      <c r="C354" s="29">
        <v>-3.797112481228591</v>
      </c>
      <c r="D354" s="29">
        <v>-1.2657041604095303</v>
      </c>
      <c r="E354" s="29">
        <v>0.25546533955526041</v>
      </c>
    </row>
    <row r="355" spans="1:5" x14ac:dyDescent="0.25">
      <c r="A355" s="61">
        <v>44363</v>
      </c>
      <c r="B355" s="29">
        <v>3</v>
      </c>
      <c r="C355" s="29">
        <v>4.4352115759503086</v>
      </c>
      <c r="D355" s="29">
        <v>1.4784038586501029</v>
      </c>
      <c r="E355" s="29">
        <v>0.67324559636321002</v>
      </c>
    </row>
    <row r="356" spans="1:5" x14ac:dyDescent="0.25">
      <c r="A356" s="61">
        <v>44364</v>
      </c>
      <c r="B356" s="29">
        <v>3</v>
      </c>
      <c r="C356" s="29">
        <v>1.2284989110116273</v>
      </c>
      <c r="D356" s="29">
        <v>0.40949963700387576</v>
      </c>
      <c r="E356" s="29">
        <v>3.0297515019482741</v>
      </c>
    </row>
    <row r="357" spans="1:5" x14ac:dyDescent="0.25">
      <c r="A357" s="61">
        <v>44365</v>
      </c>
      <c r="B357" s="29">
        <v>3</v>
      </c>
      <c r="C357" s="29">
        <v>-4.9911318473999948</v>
      </c>
      <c r="D357" s="29">
        <v>-1.6637106157999983</v>
      </c>
      <c r="E357" s="29">
        <v>0.68961451402068707</v>
      </c>
    </row>
    <row r="358" spans="1:5" x14ac:dyDescent="0.25">
      <c r="A358" s="61">
        <v>44368</v>
      </c>
      <c r="B358" s="29">
        <v>3</v>
      </c>
      <c r="C358" s="29">
        <v>-3.2150579792795377</v>
      </c>
      <c r="D358" s="29">
        <v>-1.0716859930931792</v>
      </c>
      <c r="E358" s="29">
        <v>0.40102637773239214</v>
      </c>
    </row>
    <row r="359" spans="1:5" x14ac:dyDescent="0.25">
      <c r="A359" s="61">
        <v>44369</v>
      </c>
      <c r="B359" s="29">
        <v>3</v>
      </c>
      <c r="C359" s="29">
        <v>6.2289308176100571</v>
      </c>
      <c r="D359" s="29">
        <v>2.0763102725366855</v>
      </c>
      <c r="E359" s="29">
        <v>9.4111804649077495</v>
      </c>
    </row>
    <row r="360" spans="1:5" x14ac:dyDescent="0.25">
      <c r="A360" s="61">
        <v>44370</v>
      </c>
      <c r="B360" s="29">
        <v>3</v>
      </c>
      <c r="C360" s="29">
        <v>-1.2010347376200883</v>
      </c>
      <c r="D360" s="29">
        <v>-0.40034491254002941</v>
      </c>
      <c r="E360" s="29">
        <v>6.0240653975443692</v>
      </c>
    </row>
    <row r="361" spans="1:5" x14ac:dyDescent="0.25">
      <c r="A361" s="61">
        <v>44371</v>
      </c>
      <c r="B361" s="29">
        <v>3</v>
      </c>
      <c r="C361" s="29">
        <v>-2.1613023952095762</v>
      </c>
      <c r="D361" s="29">
        <v>-0.72043413173652537</v>
      </c>
      <c r="E361" s="29">
        <v>0.62144727199792893</v>
      </c>
    </row>
    <row r="362" spans="1:5" x14ac:dyDescent="0.25">
      <c r="A362" s="61">
        <v>44372</v>
      </c>
      <c r="B362" s="29">
        <v>3</v>
      </c>
      <c r="C362" s="29">
        <v>-3.4171208644100322</v>
      </c>
      <c r="D362" s="29">
        <v>-1.1390402881366775</v>
      </c>
      <c r="E362" s="29">
        <v>0.23475124277339776</v>
      </c>
    </row>
    <row r="363" spans="1:5" x14ac:dyDescent="0.25">
      <c r="A363" s="61">
        <v>44375</v>
      </c>
      <c r="B363" s="29">
        <v>3</v>
      </c>
      <c r="C363" s="29">
        <v>1.4162077104642072</v>
      </c>
      <c r="D363" s="29">
        <v>0.47206923682140239</v>
      </c>
      <c r="E363" s="29">
        <v>0.17680930470379314</v>
      </c>
    </row>
    <row r="364" spans="1:5" x14ac:dyDescent="0.25">
      <c r="A364" s="61">
        <v>44376</v>
      </c>
      <c r="B364" s="29">
        <v>3</v>
      </c>
      <c r="C364" s="29">
        <v>-1.2349914236706776</v>
      </c>
      <c r="D364" s="29">
        <v>-0.41166380789022589</v>
      </c>
      <c r="E364" s="29">
        <v>0.12723107968908964</v>
      </c>
    </row>
    <row r="365" spans="1:5" x14ac:dyDescent="0.25">
      <c r="A365" s="61">
        <v>44377</v>
      </c>
      <c r="B365" s="29">
        <v>3</v>
      </c>
      <c r="C365" s="29">
        <v>-4.023155294844079</v>
      </c>
      <c r="D365" s="29">
        <v>-1.3410517649480262</v>
      </c>
      <c r="E365" s="29">
        <v>5.6885599101691326</v>
      </c>
    </row>
    <row r="366" spans="1:5" x14ac:dyDescent="0.25">
      <c r="A366" s="61">
        <v>44378</v>
      </c>
      <c r="B366" s="29">
        <v>3</v>
      </c>
      <c r="C366" s="29">
        <v>2.4691179309013846</v>
      </c>
      <c r="D366" s="29">
        <v>0.82303931030046151</v>
      </c>
      <c r="E366" s="29">
        <v>2.4954121553790065</v>
      </c>
    </row>
    <row r="367" spans="1:5" x14ac:dyDescent="0.25">
      <c r="A367" s="61">
        <v>44379</v>
      </c>
      <c r="B367" s="29">
        <v>3</v>
      </c>
      <c r="C367" s="29">
        <v>-3.4718611782967024</v>
      </c>
      <c r="D367" s="29">
        <v>-1.1572870594322342</v>
      </c>
      <c r="E367" s="29">
        <v>0.24424611373487171</v>
      </c>
    </row>
    <row r="368" spans="1:5" x14ac:dyDescent="0.25">
      <c r="A368" s="61">
        <v>44382</v>
      </c>
      <c r="B368" s="29">
        <v>3</v>
      </c>
      <c r="C368" s="29">
        <v>0.2117809234610839</v>
      </c>
      <c r="D368" s="29">
        <v>7.0593641153694639E-2</v>
      </c>
      <c r="E368" s="29">
        <v>2.3102732597640769</v>
      </c>
    </row>
    <row r="369" spans="1:5" x14ac:dyDescent="0.25">
      <c r="A369" s="61">
        <v>44383</v>
      </c>
      <c r="B369" s="29">
        <v>3</v>
      </c>
      <c r="C369" s="29">
        <v>2.5210084033613356</v>
      </c>
      <c r="D369" s="29">
        <v>0.84033613445377853</v>
      </c>
      <c r="E369" s="29">
        <v>2.1184944566061565</v>
      </c>
    </row>
    <row r="370" spans="1:5" x14ac:dyDescent="0.25">
      <c r="A370" s="61">
        <v>44384</v>
      </c>
      <c r="B370" s="29">
        <v>3</v>
      </c>
      <c r="C370" s="29">
        <v>-4.9072709501309104</v>
      </c>
      <c r="D370" s="29">
        <v>-1.6357569833769701</v>
      </c>
      <c r="E370" s="29">
        <v>0.8483245616397479</v>
      </c>
    </row>
    <row r="371" spans="1:5" x14ac:dyDescent="0.25">
      <c r="A371" s="61">
        <v>44385</v>
      </c>
      <c r="B371" s="29">
        <v>3</v>
      </c>
      <c r="C371" s="29">
        <v>-15.274793075750003</v>
      </c>
      <c r="D371" s="29">
        <v>-5.0915976919166672</v>
      </c>
      <c r="E371" s="29">
        <v>1.150011798671656</v>
      </c>
    </row>
    <row r="372" spans="1:5" x14ac:dyDescent="0.25">
      <c r="A372" s="61">
        <v>44386</v>
      </c>
      <c r="B372" s="29">
        <v>3</v>
      </c>
      <c r="C372" s="29">
        <v>1.5422077922078026</v>
      </c>
      <c r="D372" s="29">
        <v>0.51406926406926756</v>
      </c>
      <c r="E372" s="29">
        <v>0.21302425929049756</v>
      </c>
    </row>
    <row r="373" spans="1:5" x14ac:dyDescent="0.25">
      <c r="A373" s="61">
        <v>44389</v>
      </c>
      <c r="B373" s="29">
        <v>3</v>
      </c>
      <c r="C373" s="29">
        <v>-0.43134647770750767</v>
      </c>
      <c r="D373" s="29">
        <v>-0.1437821592358359</v>
      </c>
      <c r="E373" s="29">
        <v>0.79389500338224717</v>
      </c>
    </row>
    <row r="374" spans="1:5" x14ac:dyDescent="0.25">
      <c r="A374" s="61">
        <v>44390</v>
      </c>
      <c r="B374" s="29">
        <v>3</v>
      </c>
      <c r="C374" s="29">
        <v>10.115429852271944</v>
      </c>
      <c r="D374" s="29">
        <v>3.3718099507573149</v>
      </c>
      <c r="E374" s="29">
        <v>5.7501734117867045</v>
      </c>
    </row>
    <row r="375" spans="1:5" x14ac:dyDescent="0.25">
      <c r="A375" s="61">
        <v>44391</v>
      </c>
      <c r="B375" s="29">
        <v>3</v>
      </c>
      <c r="C375" s="29">
        <v>-1.6782015424533596</v>
      </c>
      <c r="D375" s="29">
        <v>-0.55940051415111991</v>
      </c>
      <c r="E375" s="29">
        <v>1.3187701212926017</v>
      </c>
    </row>
    <row r="376" spans="1:5" x14ac:dyDescent="0.25">
      <c r="A376" s="61">
        <v>44392</v>
      </c>
      <c r="B376" s="29">
        <v>3</v>
      </c>
      <c r="C376" s="29">
        <v>1.8543417366946691</v>
      </c>
      <c r="D376" s="29">
        <v>0.61811391223155632</v>
      </c>
      <c r="E376" s="29">
        <v>2.8268666943901573</v>
      </c>
    </row>
    <row r="377" spans="1:5" x14ac:dyDescent="0.25">
      <c r="A377" s="61">
        <v>44393</v>
      </c>
      <c r="B377" s="29">
        <v>3</v>
      </c>
      <c r="C377" s="29">
        <v>3.8229547192243252E-2</v>
      </c>
      <c r="D377" s="29">
        <v>1.2743182397414418E-2</v>
      </c>
      <c r="E377" s="29">
        <v>0.42525991267342672</v>
      </c>
    </row>
    <row r="378" spans="1:5" x14ac:dyDescent="0.25">
      <c r="A378" s="61">
        <v>44396</v>
      </c>
      <c r="B378" s="29">
        <v>3</v>
      </c>
      <c r="C378" s="29">
        <v>-6.0341094984511381</v>
      </c>
      <c r="D378" s="29">
        <v>-2.0113698328170462</v>
      </c>
      <c r="E378" s="29">
        <v>1.068641621807827</v>
      </c>
    </row>
    <row r="379" spans="1:5" x14ac:dyDescent="0.25">
      <c r="A379" s="61">
        <v>44397</v>
      </c>
      <c r="B379" s="29">
        <v>3</v>
      </c>
      <c r="C379" s="29">
        <v>-6.9756609387405613</v>
      </c>
      <c r="D379" s="29">
        <v>-2.3252203129135203</v>
      </c>
      <c r="E379" s="29">
        <v>0.7069694786218399</v>
      </c>
    </row>
    <row r="380" spans="1:5" x14ac:dyDescent="0.25">
      <c r="A380" s="61">
        <v>44398</v>
      </c>
      <c r="B380" s="29">
        <v>3</v>
      </c>
      <c r="C380" s="29">
        <v>1.5396368337544777</v>
      </c>
      <c r="D380" s="29">
        <v>0.51321227791815927</v>
      </c>
      <c r="E380" s="29">
        <v>0.20251288014666419</v>
      </c>
    </row>
    <row r="381" spans="1:5" x14ac:dyDescent="0.25">
      <c r="A381" s="61">
        <v>44399</v>
      </c>
      <c r="B381" s="29">
        <v>3</v>
      </c>
      <c r="C381" s="29">
        <v>2.2034534534534478</v>
      </c>
      <c r="D381" s="29">
        <v>0.73448448448448256</v>
      </c>
      <c r="E381" s="29">
        <v>7.4163878593306552E-3</v>
      </c>
    </row>
    <row r="382" spans="1:5" x14ac:dyDescent="0.25">
      <c r="A382" s="61">
        <v>44400</v>
      </c>
      <c r="B382" s="29">
        <v>3</v>
      </c>
      <c r="C382" s="29">
        <v>-3.0322029068110519</v>
      </c>
      <c r="D382" s="29">
        <v>-1.0107343022703505</v>
      </c>
      <c r="E382" s="29">
        <v>0.78489967972543062</v>
      </c>
    </row>
    <row r="383" spans="1:5" x14ac:dyDescent="0.25">
      <c r="A383" s="61">
        <v>44404</v>
      </c>
      <c r="B383" s="29">
        <v>3</v>
      </c>
      <c r="C383" s="29">
        <v>-2.8819187129491159</v>
      </c>
      <c r="D383" s="29">
        <v>-0.96063957098303865</v>
      </c>
      <c r="E383" s="29">
        <v>0.1142108870550127</v>
      </c>
    </row>
    <row r="384" spans="1:5" x14ac:dyDescent="0.25">
      <c r="A384" s="61">
        <v>44406</v>
      </c>
      <c r="B384" s="29">
        <v>3</v>
      </c>
      <c r="C384" s="29">
        <v>-1.0146431453937499</v>
      </c>
      <c r="D384" s="29">
        <v>-0.33821438179791663</v>
      </c>
      <c r="E384" s="29">
        <v>1.4961704784759438</v>
      </c>
    </row>
    <row r="385" spans="1:5" x14ac:dyDescent="0.25">
      <c r="A385" s="61">
        <v>44407</v>
      </c>
      <c r="B385" s="29">
        <v>3</v>
      </c>
      <c r="C385" s="29">
        <v>-6.0502343042411013</v>
      </c>
      <c r="D385" s="29">
        <v>-2.016744768080367</v>
      </c>
      <c r="E385" s="29">
        <v>0.38811916342809738</v>
      </c>
    </row>
    <row r="386" spans="1:5" x14ac:dyDescent="0.25">
      <c r="A386" s="61">
        <v>44410</v>
      </c>
      <c r="B386" s="29">
        <v>3</v>
      </c>
      <c r="C386" s="29">
        <v>5.113896517650705</v>
      </c>
      <c r="D386" s="29">
        <v>1.7046321725502349</v>
      </c>
      <c r="E386" s="29">
        <v>16.466235225873678</v>
      </c>
    </row>
    <row r="387" spans="1:5" x14ac:dyDescent="0.25">
      <c r="A387" s="61">
        <v>44411</v>
      </c>
      <c r="B387" s="29">
        <v>3</v>
      </c>
      <c r="C387" s="29">
        <v>7.6657533109146092</v>
      </c>
      <c r="D387" s="29">
        <v>2.5552511036382031</v>
      </c>
      <c r="E387" s="29">
        <v>10.554005896594697</v>
      </c>
    </row>
    <row r="388" spans="1:5" x14ac:dyDescent="0.25">
      <c r="A388" s="61">
        <v>44412</v>
      </c>
      <c r="B388" s="29">
        <v>3</v>
      </c>
      <c r="C388" s="29">
        <v>-7.09774658566581</v>
      </c>
      <c r="D388" s="29">
        <v>-2.36591552855527</v>
      </c>
      <c r="E388" s="29">
        <v>2.4834416092820337</v>
      </c>
    </row>
    <row r="389" spans="1:5" x14ac:dyDescent="0.25">
      <c r="A389" s="61">
        <v>44413</v>
      </c>
      <c r="B389" s="29">
        <v>3</v>
      </c>
      <c r="C389" s="29">
        <v>-4.2981366459627344</v>
      </c>
      <c r="D389" s="29">
        <v>-1.4327122153209115</v>
      </c>
      <c r="E389" s="29">
        <v>0.31948355901907544</v>
      </c>
    </row>
    <row r="390" spans="1:5" x14ac:dyDescent="0.25">
      <c r="A390" s="61">
        <v>44414</v>
      </c>
      <c r="B390" s="29">
        <v>3</v>
      </c>
      <c r="C390" s="29">
        <v>-0.19692087361259003</v>
      </c>
      <c r="D390" s="29">
        <v>-6.5640291204196677E-2</v>
      </c>
      <c r="E390" s="29">
        <v>0.60965586352631229</v>
      </c>
    </row>
    <row r="391" spans="1:5" x14ac:dyDescent="0.25">
      <c r="A391" s="61">
        <v>44417</v>
      </c>
      <c r="B391" s="29">
        <v>3</v>
      </c>
      <c r="C391" s="29">
        <v>-4.0540540540540633</v>
      </c>
      <c r="D391" s="29">
        <v>-1.3513513513513544</v>
      </c>
      <c r="E391" s="29">
        <v>5.4784514243973952</v>
      </c>
    </row>
    <row r="392" spans="1:5" x14ac:dyDescent="0.25">
      <c r="A392" s="61">
        <v>44418</v>
      </c>
      <c r="B392" s="29">
        <v>3</v>
      </c>
      <c r="C392" s="29">
        <v>3.7222694897098401</v>
      </c>
      <c r="D392" s="29">
        <v>1.2407564965699467</v>
      </c>
      <c r="E392" s="29">
        <v>0.57660826000616661</v>
      </c>
    </row>
    <row r="393" spans="1:5" x14ac:dyDescent="0.25">
      <c r="A393" s="61">
        <v>44419</v>
      </c>
      <c r="B393" s="29">
        <v>3</v>
      </c>
      <c r="C393" s="29">
        <v>-2.9759277877153734</v>
      </c>
      <c r="D393" s="29">
        <v>-0.99197592923845779</v>
      </c>
      <c r="E393" s="29">
        <v>0.1187436887602733</v>
      </c>
    </row>
    <row r="394" spans="1:5" x14ac:dyDescent="0.25">
      <c r="A394" s="61">
        <v>44421</v>
      </c>
      <c r="B394" s="29">
        <v>3</v>
      </c>
      <c r="C394" s="29">
        <v>1.8205854681422069</v>
      </c>
      <c r="D394" s="29">
        <v>0.60686182271406897</v>
      </c>
      <c r="E394" s="29">
        <v>3.0421139329429256</v>
      </c>
    </row>
    <row r="395" spans="1:5" x14ac:dyDescent="0.25">
      <c r="A395" s="61">
        <v>44424</v>
      </c>
      <c r="B395" s="29">
        <v>3</v>
      </c>
      <c r="C395" s="29">
        <v>-2.763975155279506</v>
      </c>
      <c r="D395" s="29">
        <v>-0.92132505175983537</v>
      </c>
      <c r="E395" s="29">
        <v>5.030991602690233</v>
      </c>
    </row>
    <row r="396" spans="1:5" x14ac:dyDescent="0.25">
      <c r="A396" s="61">
        <v>44425</v>
      </c>
      <c r="B396" s="29">
        <v>3</v>
      </c>
      <c r="C396" s="29">
        <v>2.1276595744680851</v>
      </c>
      <c r="D396" s="29">
        <v>0.70921985815602839</v>
      </c>
      <c r="E396" s="29">
        <v>1.5089784216085707</v>
      </c>
    </row>
    <row r="397" spans="1:5" x14ac:dyDescent="0.25">
      <c r="A397" s="61">
        <v>44426</v>
      </c>
      <c r="B397" s="29">
        <v>3</v>
      </c>
      <c r="C397" s="29">
        <v>1.6248961727685176</v>
      </c>
      <c r="D397" s="29">
        <v>0.54163205758950583</v>
      </c>
      <c r="E397" s="29">
        <v>1.2128754455246633</v>
      </c>
    </row>
    <row r="398" spans="1:5" x14ac:dyDescent="0.25">
      <c r="A398" s="61">
        <v>44427</v>
      </c>
      <c r="B398" s="29">
        <v>3</v>
      </c>
      <c r="C398" s="29">
        <v>-2.7972027972028046</v>
      </c>
      <c r="D398" s="29">
        <v>-0.93240093240093491</v>
      </c>
      <c r="E398" s="29">
        <v>0.65202862405659934</v>
      </c>
    </row>
    <row r="399" spans="1:5" x14ac:dyDescent="0.25">
      <c r="A399" s="61">
        <v>44428</v>
      </c>
      <c r="B399" s="29">
        <v>3</v>
      </c>
      <c r="C399" s="29">
        <v>-2.55351295663786E-15</v>
      </c>
      <c r="D399" s="29">
        <v>-8.5117098554595338E-16</v>
      </c>
      <c r="E399" s="29">
        <v>0.50299280720285522</v>
      </c>
    </row>
    <row r="400" spans="1:5" x14ac:dyDescent="0.25">
      <c r="A400" s="61">
        <v>44431</v>
      </c>
      <c r="B400" s="29">
        <v>3</v>
      </c>
      <c r="C400" s="29">
        <v>8.3526156941649994</v>
      </c>
      <c r="D400" s="29">
        <v>2.784205231388333</v>
      </c>
      <c r="E400" s="29">
        <v>8.7737187713802008E-3</v>
      </c>
    </row>
    <row r="401" spans="1:5" x14ac:dyDescent="0.25">
      <c r="A401" s="61">
        <v>44432</v>
      </c>
      <c r="B401" s="29">
        <v>3</v>
      </c>
      <c r="C401" s="29">
        <v>7.6259016610416355</v>
      </c>
      <c r="D401" s="29">
        <v>2.5419672203472117</v>
      </c>
      <c r="E401" s="29">
        <v>1.1530403439024877</v>
      </c>
    </row>
    <row r="402" spans="1:5" x14ac:dyDescent="0.25">
      <c r="A402" s="61">
        <v>44433</v>
      </c>
      <c r="B402" s="29">
        <v>3</v>
      </c>
      <c r="C402" s="29">
        <v>1.5160118101294542</v>
      </c>
      <c r="D402" s="29">
        <v>0.50533727004315143</v>
      </c>
      <c r="E402" s="29">
        <v>0.19830258404225248</v>
      </c>
    </row>
    <row r="403" spans="1:5" x14ac:dyDescent="0.25">
      <c r="A403" s="61">
        <v>44434</v>
      </c>
      <c r="B403" s="29">
        <v>3</v>
      </c>
      <c r="C403" s="29">
        <v>-3.8468166152730063</v>
      </c>
      <c r="D403" s="29">
        <v>-1.282272205091002</v>
      </c>
      <c r="E403" s="29">
        <v>1.1121508778282831</v>
      </c>
    </row>
    <row r="404" spans="1:5" x14ac:dyDescent="0.25">
      <c r="A404" s="61">
        <v>44435</v>
      </c>
      <c r="B404" s="29">
        <v>3</v>
      </c>
      <c r="C404" s="29">
        <v>9.5274630988916833</v>
      </c>
      <c r="D404" s="29">
        <v>3.1758210329638943</v>
      </c>
      <c r="E404" s="29">
        <v>1.099631399504057</v>
      </c>
    </row>
    <row r="405" spans="1:5" x14ac:dyDescent="0.25">
      <c r="A405" s="61">
        <v>44438</v>
      </c>
      <c r="B405" s="29">
        <v>3</v>
      </c>
      <c r="C405" s="29">
        <v>7.0513185114594688</v>
      </c>
      <c r="D405" s="29">
        <v>2.3504395038198229</v>
      </c>
      <c r="E405" s="29">
        <v>9.2332319789048061</v>
      </c>
    </row>
    <row r="406" spans="1:5" x14ac:dyDescent="0.25">
      <c r="A406" s="61">
        <v>44439</v>
      </c>
      <c r="B406" s="29">
        <v>3</v>
      </c>
      <c r="C406" s="29">
        <v>-2.3203432845789158</v>
      </c>
      <c r="D406" s="29">
        <v>-0.77344776152630523</v>
      </c>
      <c r="E406" s="29">
        <v>2.0184003776683079</v>
      </c>
    </row>
    <row r="407" spans="1:5" x14ac:dyDescent="0.25">
      <c r="A407" s="61">
        <v>44440</v>
      </c>
      <c r="B407" s="29">
        <v>3</v>
      </c>
      <c r="C407" s="29">
        <v>-4.8794996605190892</v>
      </c>
      <c r="D407" s="29">
        <v>-1.6264998868396965</v>
      </c>
      <c r="E407" s="29">
        <v>0.12126531164402543</v>
      </c>
    </row>
    <row r="408" spans="1:5" x14ac:dyDescent="0.25">
      <c r="A408" s="61">
        <v>44441</v>
      </c>
      <c r="B408" s="29">
        <v>3</v>
      </c>
      <c r="C408" s="29">
        <v>2.1736694677871116</v>
      </c>
      <c r="D408" s="29">
        <v>0.72455648926237048</v>
      </c>
      <c r="E408" s="29">
        <v>0.45449813912493076</v>
      </c>
    </row>
    <row r="409" spans="1:5" x14ac:dyDescent="0.25">
      <c r="A409" s="61">
        <v>44442</v>
      </c>
      <c r="B409" s="29">
        <v>3</v>
      </c>
      <c r="C409" s="29">
        <v>-0.36774628879891669</v>
      </c>
      <c r="D409" s="29">
        <v>-0.12258209626630556</v>
      </c>
      <c r="E409" s="29">
        <v>1.7882190120097534</v>
      </c>
    </row>
    <row r="410" spans="1:5" x14ac:dyDescent="0.25">
      <c r="A410" s="61">
        <v>44445</v>
      </c>
      <c r="B410" s="29">
        <v>3</v>
      </c>
      <c r="C410" s="29">
        <v>0.8362033503170514</v>
      </c>
      <c r="D410" s="29">
        <v>0.27873445010568382</v>
      </c>
      <c r="E410" s="29">
        <v>6.6046222244944399</v>
      </c>
    </row>
    <row r="411" spans="1:5" x14ac:dyDescent="0.25">
      <c r="A411" s="61">
        <v>44446</v>
      </c>
      <c r="B411" s="29">
        <v>3</v>
      </c>
      <c r="C411" s="29">
        <v>-5.3813492863704502</v>
      </c>
      <c r="D411" s="29">
        <v>-1.7937830954568168</v>
      </c>
      <c r="E411" s="29">
        <v>2.174987227517704</v>
      </c>
    </row>
    <row r="412" spans="1:5" x14ac:dyDescent="0.25">
      <c r="A412" s="61">
        <v>44447</v>
      </c>
      <c r="B412" s="29">
        <v>3</v>
      </c>
      <c r="C412" s="29">
        <v>0.22619047619048893</v>
      </c>
      <c r="D412" s="29">
        <v>7.5396825396829639E-2</v>
      </c>
      <c r="E412" s="29">
        <v>0.61229213907786384</v>
      </c>
    </row>
    <row r="413" spans="1:5" x14ac:dyDescent="0.25">
      <c r="A413" s="61">
        <v>44448</v>
      </c>
      <c r="B413" s="29">
        <v>3</v>
      </c>
      <c r="C413" s="29">
        <v>0.97839828505466109</v>
      </c>
      <c r="D413" s="29">
        <v>0.32613276168488703</v>
      </c>
      <c r="E413" s="29">
        <v>1.9680736084203236</v>
      </c>
    </row>
    <row r="414" spans="1:5" x14ac:dyDescent="0.25">
      <c r="A414" s="61">
        <v>44449</v>
      </c>
      <c r="B414" s="29">
        <v>3</v>
      </c>
      <c r="C414" s="29">
        <v>1.9698688118233323</v>
      </c>
      <c r="D414" s="29">
        <v>0.6566229372744441</v>
      </c>
      <c r="E414" s="29">
        <v>4.6477041993932566</v>
      </c>
    </row>
    <row r="415" spans="1:5" x14ac:dyDescent="0.25">
      <c r="A415" s="61">
        <v>44452</v>
      </c>
      <c r="B415" s="29">
        <v>3</v>
      </c>
      <c r="C415" s="29">
        <v>-0.21929824561403188</v>
      </c>
      <c r="D415" s="29">
        <v>-7.309941520467729E-2</v>
      </c>
      <c r="E415" s="29">
        <v>0.59313121986251927</v>
      </c>
    </row>
    <row r="416" spans="1:5" x14ac:dyDescent="0.25">
      <c r="A416" s="61">
        <v>44453</v>
      </c>
      <c r="B416" s="29">
        <v>3</v>
      </c>
      <c r="C416" s="29">
        <v>4.7090941032049392</v>
      </c>
      <c r="D416" s="29">
        <v>1.5696980344016465</v>
      </c>
      <c r="E416" s="29">
        <v>0.35402715945600916</v>
      </c>
    </row>
    <row r="417" spans="1:18" x14ac:dyDescent="0.25">
      <c r="A417" s="61">
        <v>44454</v>
      </c>
      <c r="B417" s="29">
        <v>3</v>
      </c>
      <c r="C417" s="29">
        <v>-2.0967051775780843</v>
      </c>
      <c r="D417" s="29">
        <v>-0.69890172585936139</v>
      </c>
      <c r="E417" s="29">
        <v>0.39564332764693033</v>
      </c>
    </row>
    <row r="418" spans="1:18" x14ac:dyDescent="0.25">
      <c r="A418" s="61">
        <v>44455</v>
      </c>
      <c r="B418" s="29">
        <v>3</v>
      </c>
      <c r="C418" s="29">
        <v>3.157644824311487</v>
      </c>
      <c r="D418" s="29">
        <v>1.0525482747704957</v>
      </c>
      <c r="E418" s="29">
        <v>0.94940457133134037</v>
      </c>
    </row>
    <row r="419" spans="1:18" x14ac:dyDescent="0.25">
      <c r="A419" s="61">
        <v>44456</v>
      </c>
      <c r="B419" s="29">
        <v>3</v>
      </c>
      <c r="C419" s="29">
        <v>-3.3815043026035534</v>
      </c>
      <c r="D419" s="29">
        <v>-1.1271681008678511</v>
      </c>
      <c r="E419" s="29">
        <v>0.45170557955071877</v>
      </c>
    </row>
    <row r="420" spans="1:18" x14ac:dyDescent="0.25">
      <c r="A420" s="61">
        <v>44459</v>
      </c>
      <c r="B420" s="29">
        <v>3</v>
      </c>
      <c r="C420" s="29">
        <v>-5.4666958808063129</v>
      </c>
      <c r="D420" s="29">
        <v>-1.8222319602687709</v>
      </c>
      <c r="E420" s="29">
        <v>3.3884065312677221</v>
      </c>
    </row>
    <row r="421" spans="1:18" x14ac:dyDescent="0.25">
      <c r="A421" s="61">
        <v>44460</v>
      </c>
      <c r="B421" s="29">
        <v>3</v>
      </c>
      <c r="C421" s="29">
        <v>3.7371757753923385</v>
      </c>
      <c r="D421" s="29">
        <v>1.2457252584641128</v>
      </c>
      <c r="E421" s="29">
        <v>0.34982116324441392</v>
      </c>
    </row>
    <row r="422" spans="1:18" x14ac:dyDescent="0.25">
      <c r="A422" s="61">
        <v>44461</v>
      </c>
      <c r="B422" s="29">
        <v>3</v>
      </c>
      <c r="C422" s="29">
        <v>1.265822784810122</v>
      </c>
      <c r="D422" s="29">
        <v>0.42194092827004065</v>
      </c>
      <c r="E422" s="29">
        <v>0.53410244084815073</v>
      </c>
    </row>
    <row r="423" spans="1:18" x14ac:dyDescent="0.25">
      <c r="A423" s="61">
        <v>44462</v>
      </c>
      <c r="B423" s="29">
        <v>3</v>
      </c>
      <c r="C423" s="29">
        <v>0.37296564195298687</v>
      </c>
      <c r="D423" s="29">
        <v>0.12432188065099563</v>
      </c>
      <c r="E423" s="29">
        <v>1.176566705034839</v>
      </c>
    </row>
    <row r="424" spans="1:18" x14ac:dyDescent="0.25">
      <c r="A424" s="61">
        <v>44466</v>
      </c>
      <c r="B424" s="29">
        <v>3</v>
      </c>
      <c r="C424" s="29">
        <v>1.5990990990990979</v>
      </c>
      <c r="D424" s="29">
        <v>0.53303303303303262</v>
      </c>
      <c r="E424" s="29">
        <v>1.5421248951654278</v>
      </c>
    </row>
    <row r="425" spans="1:18" x14ac:dyDescent="0.25">
      <c r="A425" s="61">
        <v>44467</v>
      </c>
      <c r="B425" s="29">
        <v>3</v>
      </c>
      <c r="C425" s="29">
        <v>4.9046015712682314</v>
      </c>
      <c r="D425" s="29">
        <v>1.6348671904227439</v>
      </c>
      <c r="E425" s="29">
        <v>2.4066999126233437</v>
      </c>
    </row>
    <row r="426" spans="1:18" x14ac:dyDescent="0.25">
      <c r="A426" s="61">
        <v>44468</v>
      </c>
      <c r="B426" s="29">
        <v>3</v>
      </c>
      <c r="C426" s="29">
        <v>-4.5780792911531281</v>
      </c>
      <c r="D426" s="29">
        <v>-1.526026430384376</v>
      </c>
      <c r="E426" s="29">
        <v>1.8477375398033629</v>
      </c>
    </row>
    <row r="427" spans="1:18" x14ac:dyDescent="0.25">
      <c r="A427" s="61">
        <v>44469</v>
      </c>
      <c r="B427" s="29">
        <v>3</v>
      </c>
      <c r="C427" s="29">
        <v>-1.8417619522676865</v>
      </c>
      <c r="D427" s="29">
        <v>-0.61392065075589553</v>
      </c>
      <c r="E427" s="29">
        <v>0.36329488282875344</v>
      </c>
      <c r="L427" s="62"/>
    </row>
    <row r="428" spans="1:18" x14ac:dyDescent="0.25">
      <c r="A428" s="29"/>
      <c r="B428" s="29"/>
      <c r="C428" s="29"/>
      <c r="D428" s="29"/>
      <c r="E428" s="29"/>
      <c r="F428" s="122" t="s">
        <v>171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8"/>
    </row>
    <row r="429" spans="1:18" x14ac:dyDescent="0.25">
      <c r="A429" s="29" t="s">
        <v>2</v>
      </c>
      <c r="B429" s="29">
        <v>423</v>
      </c>
      <c r="C429" s="29">
        <v>2.8386250229120162</v>
      </c>
      <c r="D429" s="29">
        <v>6.71069745369271E-3</v>
      </c>
      <c r="E429" s="29">
        <v>6.8201287483899673</v>
      </c>
      <c r="F429" s="25" t="s">
        <v>172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22"/>
    </row>
    <row r="430" spans="1:18" x14ac:dyDescent="0.25">
      <c r="A430" s="29" t="s">
        <v>3</v>
      </c>
      <c r="B430" s="29">
        <v>423</v>
      </c>
      <c r="C430" s="29">
        <v>19.663964821961301</v>
      </c>
      <c r="D430" s="29">
        <v>4.6486914472721748E-2</v>
      </c>
      <c r="E430" s="29">
        <v>11.822672225985112</v>
      </c>
      <c r="F430" s="25" t="s">
        <v>173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22"/>
    </row>
    <row r="431" spans="1:18" ht="15.75" thickBot="1" x14ac:dyDescent="0.3">
      <c r="A431" s="40" t="s">
        <v>4</v>
      </c>
      <c r="B431" s="40">
        <v>423</v>
      </c>
      <c r="C431" s="40">
        <v>100.97396774326725</v>
      </c>
      <c r="D431" s="40">
        <v>0.23870914360110462</v>
      </c>
      <c r="E431" s="40">
        <v>10.625842208624027</v>
      </c>
      <c r="F431" s="23" t="s">
        <v>174</v>
      </c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24"/>
    </row>
    <row r="434" spans="1:10" x14ac:dyDescent="0.25">
      <c r="A434" t="s">
        <v>175</v>
      </c>
    </row>
    <row r="436" spans="1:10" x14ac:dyDescent="0.25">
      <c r="A436" s="63" t="s">
        <v>176</v>
      </c>
      <c r="B436" s="63"/>
      <c r="C436" s="63"/>
      <c r="D436" s="63"/>
    </row>
    <row r="437" spans="1:10" x14ac:dyDescent="0.25">
      <c r="A437" t="s">
        <v>91</v>
      </c>
    </row>
    <row r="438" spans="1:10" x14ac:dyDescent="0.25">
      <c r="A438" t="s">
        <v>177</v>
      </c>
    </row>
    <row r="439" spans="1:10" x14ac:dyDescent="0.25">
      <c r="A439" t="s">
        <v>178</v>
      </c>
    </row>
    <row r="440" spans="1:10" x14ac:dyDescent="0.25">
      <c r="A440" t="s">
        <v>179</v>
      </c>
    </row>
    <row r="441" spans="1:10" x14ac:dyDescent="0.25">
      <c r="A441" t="s">
        <v>180</v>
      </c>
    </row>
    <row r="442" spans="1:10" ht="15.75" thickBot="1" x14ac:dyDescent="0.3">
      <c r="A442" t="s">
        <v>152</v>
      </c>
    </row>
    <row r="443" spans="1:10" ht="30" x14ac:dyDescent="0.25">
      <c r="A443" s="64" t="s">
        <v>181</v>
      </c>
      <c r="B443" s="64" t="s">
        <v>182</v>
      </c>
      <c r="C443" s="64" t="s">
        <v>183</v>
      </c>
      <c r="D443" s="64" t="s">
        <v>184</v>
      </c>
      <c r="E443" s="65" t="s">
        <v>185</v>
      </c>
      <c r="F443" s="65" t="s">
        <v>156</v>
      </c>
      <c r="G443" s="65" t="s">
        <v>157</v>
      </c>
    </row>
    <row r="444" spans="1:10" x14ac:dyDescent="0.25">
      <c r="A444" s="29" t="s">
        <v>186</v>
      </c>
      <c r="B444" s="29" t="s">
        <v>187</v>
      </c>
      <c r="C444" s="29" t="s">
        <v>188</v>
      </c>
      <c r="D444" s="29" t="s">
        <v>189</v>
      </c>
      <c r="E444" s="29">
        <v>2.8303720213306414</v>
      </c>
      <c r="F444" s="29">
        <v>7.3349476962142124E-38</v>
      </c>
      <c r="G444" s="29">
        <v>1.1467733234909763</v>
      </c>
    </row>
    <row r="445" spans="1:10" x14ac:dyDescent="0.25">
      <c r="A445" s="66" t="s">
        <v>190</v>
      </c>
      <c r="B445" s="66" t="s">
        <v>191</v>
      </c>
      <c r="C445" s="66" t="s">
        <v>192</v>
      </c>
      <c r="D445" s="66" t="s">
        <v>193</v>
      </c>
      <c r="E445" s="66">
        <v>1.0745500154786705</v>
      </c>
      <c r="F445" s="66">
        <v>0.34191802776403346</v>
      </c>
      <c r="G445" s="66">
        <v>3.0063906689596589</v>
      </c>
    </row>
    <row r="446" spans="1:10" x14ac:dyDescent="0.25">
      <c r="A446" s="29" t="s">
        <v>194</v>
      </c>
      <c r="B446" s="59" t="s">
        <v>195</v>
      </c>
      <c r="C446" s="29" t="s">
        <v>196</v>
      </c>
      <c r="D446" s="29" t="s">
        <v>197</v>
      </c>
      <c r="E446" s="29"/>
      <c r="F446" s="29"/>
      <c r="G446" s="29"/>
      <c r="J446" s="67"/>
    </row>
    <row r="447" spans="1:10" x14ac:dyDescent="0.25">
      <c r="A447" s="29"/>
      <c r="B447" s="29"/>
      <c r="C447" s="29"/>
      <c r="D447" s="29"/>
      <c r="E447" s="29"/>
      <c r="F447" s="29"/>
      <c r="G447" s="29"/>
      <c r="J447" s="67"/>
    </row>
    <row r="448" spans="1:10" ht="15.75" thickBot="1" x14ac:dyDescent="0.3">
      <c r="A448" s="40" t="s">
        <v>198</v>
      </c>
      <c r="B448" s="40" t="s">
        <v>199</v>
      </c>
      <c r="C448" s="40" t="s">
        <v>200</v>
      </c>
      <c r="D448" s="40"/>
      <c r="E448" s="40"/>
      <c r="F448" s="40"/>
      <c r="G448" s="40"/>
    </row>
    <row r="449" spans="1:7" x14ac:dyDescent="0.25">
      <c r="A449" s="29" t="s">
        <v>201</v>
      </c>
    </row>
    <row r="450" spans="1:7" x14ac:dyDescent="0.25">
      <c r="A450" t="s">
        <v>202</v>
      </c>
    </row>
    <row r="451" spans="1:7" x14ac:dyDescent="0.25">
      <c r="A451" t="s">
        <v>203</v>
      </c>
      <c r="G451" t="s">
        <v>204</v>
      </c>
    </row>
    <row r="452" spans="1:7" x14ac:dyDescent="0.25">
      <c r="A452" t="s">
        <v>205</v>
      </c>
    </row>
    <row r="454" spans="1:7" x14ac:dyDescent="0.25">
      <c r="A454" s="63" t="s">
        <v>206</v>
      </c>
      <c r="B454" s="68"/>
      <c r="C454" s="68"/>
      <c r="D454" s="68"/>
    </row>
    <row r="455" spans="1:7" x14ac:dyDescent="0.25">
      <c r="A455" t="s">
        <v>91</v>
      </c>
    </row>
    <row r="456" spans="1:7" x14ac:dyDescent="0.25">
      <c r="A456" t="s">
        <v>207</v>
      </c>
    </row>
    <row r="457" spans="1:7" x14ac:dyDescent="0.25">
      <c r="A457" t="s">
        <v>208</v>
      </c>
    </row>
    <row r="458" spans="1:7" x14ac:dyDescent="0.25">
      <c r="A458" t="s">
        <v>179</v>
      </c>
    </row>
    <row r="459" spans="1:7" x14ac:dyDescent="0.25">
      <c r="A459" t="s">
        <v>180</v>
      </c>
    </row>
    <row r="460" spans="1:7" ht="15.75" thickBot="1" x14ac:dyDescent="0.3">
      <c r="A460" t="s">
        <v>152</v>
      </c>
    </row>
    <row r="461" spans="1:7" ht="30" x14ac:dyDescent="0.25">
      <c r="A461" s="64" t="s">
        <v>181</v>
      </c>
      <c r="B461" s="64" t="s">
        <v>182</v>
      </c>
      <c r="C461" s="64" t="s">
        <v>183</v>
      </c>
      <c r="D461" s="64" t="s">
        <v>184</v>
      </c>
      <c r="E461" s="65" t="s">
        <v>185</v>
      </c>
      <c r="F461" s="65" t="s">
        <v>156</v>
      </c>
      <c r="G461" s="65" t="s">
        <v>157</v>
      </c>
    </row>
    <row r="462" spans="1:7" x14ac:dyDescent="0.25">
      <c r="A462" s="66" t="s">
        <v>186</v>
      </c>
      <c r="B462" s="66" t="s">
        <v>187</v>
      </c>
      <c r="C462" s="66" t="s">
        <v>188</v>
      </c>
      <c r="D462" s="66" t="s">
        <v>189</v>
      </c>
      <c r="E462" s="66">
        <v>2.8303720213306414</v>
      </c>
      <c r="F462" s="66">
        <v>7.3349476962142124E-38</v>
      </c>
      <c r="G462" s="66">
        <v>1.1467733234909763</v>
      </c>
    </row>
    <row r="463" spans="1:7" x14ac:dyDescent="0.25">
      <c r="A463" s="29" t="s">
        <v>190</v>
      </c>
      <c r="B463" s="29" t="s">
        <v>191</v>
      </c>
      <c r="C463" s="29" t="s">
        <v>192</v>
      </c>
      <c r="D463" s="29" t="s">
        <v>193</v>
      </c>
      <c r="E463" s="29">
        <v>1.0745500154786705</v>
      </c>
      <c r="F463" s="29">
        <v>0.34191802776403346</v>
      </c>
      <c r="G463" s="29">
        <v>3.0063906689596589</v>
      </c>
    </row>
    <row r="464" spans="1:7" x14ac:dyDescent="0.25">
      <c r="A464" s="29" t="s">
        <v>194</v>
      </c>
      <c r="B464" s="59" t="s">
        <v>195</v>
      </c>
      <c r="C464" s="29" t="s">
        <v>196</v>
      </c>
      <c r="D464" s="29" t="s">
        <v>197</v>
      </c>
      <c r="E464" s="29"/>
      <c r="F464" s="29"/>
      <c r="G464" s="29"/>
    </row>
    <row r="465" spans="1:7" x14ac:dyDescent="0.25">
      <c r="A465" s="29"/>
      <c r="B465" s="29"/>
      <c r="C465" s="29"/>
      <c r="D465" s="29"/>
      <c r="E465" s="29"/>
      <c r="F465" s="29"/>
      <c r="G465" s="29"/>
    </row>
    <row r="466" spans="1:7" ht="15.75" thickBot="1" x14ac:dyDescent="0.3">
      <c r="A466" s="40" t="s">
        <v>198</v>
      </c>
      <c r="B466" s="40" t="s">
        <v>199</v>
      </c>
      <c r="C466" s="40" t="s">
        <v>200</v>
      </c>
      <c r="D466" s="40"/>
      <c r="E466" s="40"/>
      <c r="F466" s="40"/>
      <c r="G466" s="40"/>
    </row>
    <row r="467" spans="1:7" x14ac:dyDescent="0.25">
      <c r="A467" s="29" t="s">
        <v>209</v>
      </c>
    </row>
    <row r="468" spans="1:7" x14ac:dyDescent="0.25">
      <c r="A468" t="s">
        <v>210</v>
      </c>
    </row>
    <row r="469" spans="1:7" x14ac:dyDescent="0.25">
      <c r="A469" t="s">
        <v>211</v>
      </c>
    </row>
    <row r="471" spans="1:7" x14ac:dyDescent="0.25">
      <c r="A471" t="s">
        <v>212</v>
      </c>
    </row>
    <row r="473" spans="1:7" x14ac:dyDescent="0.25">
      <c r="A473" t="s">
        <v>451</v>
      </c>
    </row>
    <row r="474" spans="1:7" x14ac:dyDescent="0.25">
      <c r="A474" t="s">
        <v>453</v>
      </c>
    </row>
    <row r="475" spans="1:7" x14ac:dyDescent="0.25">
      <c r="A475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5"/>
  <sheetViews>
    <sheetView workbookViewId="0">
      <selection activeCell="D12" sqref="D12"/>
    </sheetView>
  </sheetViews>
  <sheetFormatPr defaultRowHeight="15" x14ac:dyDescent="0.25"/>
  <cols>
    <col min="1" max="1" width="25.42578125" customWidth="1"/>
    <col min="2" max="2" width="23.42578125" customWidth="1"/>
    <col min="3" max="4" width="14" customWidth="1"/>
    <col min="5" max="5" width="14.140625" bestFit="1" customWidth="1"/>
    <col min="6" max="6" width="13.42578125" bestFit="1" customWidth="1"/>
    <col min="7" max="7" width="25.5703125" customWidth="1"/>
    <col min="8" max="8" width="12.7109375" bestFit="1" customWidth="1"/>
    <col min="9" max="9" width="12.5703125" bestFit="1" customWidth="1"/>
  </cols>
  <sheetData>
    <row r="2" spans="1:10" ht="15.75" x14ac:dyDescent="0.25">
      <c r="A2" s="69" t="s">
        <v>213</v>
      </c>
      <c r="B2" s="49"/>
      <c r="C2" s="49"/>
      <c r="D2" s="49"/>
      <c r="E2" s="49"/>
      <c r="F2" s="49"/>
      <c r="G2" s="49"/>
      <c r="H2" s="49"/>
      <c r="I2" s="49"/>
      <c r="J2" s="49"/>
    </row>
    <row r="4" spans="1:10" x14ac:dyDescent="0.25">
      <c r="A4" t="s">
        <v>214</v>
      </c>
      <c r="B4" t="s">
        <v>215</v>
      </c>
    </row>
    <row r="5" spans="1:10" ht="15.75" thickBot="1" x14ac:dyDescent="0.3">
      <c r="B5" t="s">
        <v>216</v>
      </c>
    </row>
    <row r="6" spans="1:10" x14ac:dyDescent="0.25">
      <c r="A6" s="35" t="s">
        <v>217</v>
      </c>
      <c r="B6" s="35"/>
    </row>
    <row r="7" spans="1:10" x14ac:dyDescent="0.25">
      <c r="A7" s="29" t="s">
        <v>218</v>
      </c>
      <c r="B7" s="29">
        <v>0.67564540405404294</v>
      </c>
    </row>
    <row r="8" spans="1:10" x14ac:dyDescent="0.25">
      <c r="A8" s="29" t="s">
        <v>219</v>
      </c>
      <c r="B8" s="29">
        <v>0.45649671201935094</v>
      </c>
      <c r="C8" s="70">
        <f>C15/C17</f>
        <v>0.45649671201935094</v>
      </c>
      <c r="D8" t="s">
        <v>220</v>
      </c>
    </row>
    <row r="9" spans="1:10" x14ac:dyDescent="0.25">
      <c r="A9" s="29" t="s">
        <v>221</v>
      </c>
      <c r="B9" s="29">
        <v>0.45520573033768669</v>
      </c>
    </row>
    <row r="10" spans="1:10" x14ac:dyDescent="0.25">
      <c r="A10" s="29" t="s">
        <v>222</v>
      </c>
      <c r="B10" s="29">
        <v>1.9275806236010156</v>
      </c>
      <c r="C10" t="s">
        <v>223</v>
      </c>
    </row>
    <row r="11" spans="1:10" ht="15.75" thickBot="1" x14ac:dyDescent="0.3">
      <c r="A11" s="40" t="s">
        <v>86</v>
      </c>
      <c r="B11" s="40">
        <v>423</v>
      </c>
    </row>
    <row r="13" spans="1:10" ht="15.75" thickBot="1" x14ac:dyDescent="0.3">
      <c r="A13" t="s">
        <v>152</v>
      </c>
    </row>
    <row r="14" spans="1:10" x14ac:dyDescent="0.25">
      <c r="A14" s="47"/>
      <c r="B14" s="47" t="s">
        <v>87</v>
      </c>
      <c r="C14" s="47" t="s">
        <v>154</v>
      </c>
      <c r="D14" s="47" t="s">
        <v>155</v>
      </c>
      <c r="E14" s="47" t="s">
        <v>88</v>
      </c>
      <c r="F14" s="47" t="s">
        <v>224</v>
      </c>
    </row>
    <row r="15" spans="1:10" x14ac:dyDescent="0.25">
      <c r="A15" s="29" t="s">
        <v>225</v>
      </c>
      <c r="B15" s="29">
        <v>1</v>
      </c>
      <c r="C15" s="29">
        <v>1313.8405993576266</v>
      </c>
      <c r="D15" s="29">
        <v>1313.8405993576266</v>
      </c>
      <c r="E15" s="29">
        <v>353.60432956017246</v>
      </c>
      <c r="F15" s="29">
        <v>1.0439178822506428E-57</v>
      </c>
    </row>
    <row r="16" spans="1:10" x14ac:dyDescent="0.25">
      <c r="A16" s="29" t="s">
        <v>226</v>
      </c>
      <c r="B16" s="29">
        <v>421</v>
      </c>
      <c r="C16" s="29">
        <v>1564.2537324629557</v>
      </c>
      <c r="D16" s="29">
        <v>3.7155670604820799</v>
      </c>
      <c r="E16" s="29"/>
      <c r="F16" s="29"/>
    </row>
    <row r="17" spans="1:9" ht="15.75" thickBot="1" x14ac:dyDescent="0.3">
      <c r="A17" s="40" t="s">
        <v>162</v>
      </c>
      <c r="B17" s="40">
        <v>422</v>
      </c>
      <c r="C17" s="40">
        <v>2878.0943318205823</v>
      </c>
      <c r="D17" s="40"/>
      <c r="E17" s="40"/>
      <c r="F17" s="40"/>
    </row>
    <row r="18" spans="1:9" ht="15.75" thickBot="1" x14ac:dyDescent="0.3"/>
    <row r="19" spans="1:9" x14ac:dyDescent="0.25">
      <c r="A19" s="47"/>
      <c r="B19" s="47" t="s">
        <v>227</v>
      </c>
      <c r="C19" s="47" t="s">
        <v>48</v>
      </c>
      <c r="D19" s="47" t="s">
        <v>228</v>
      </c>
      <c r="E19" s="47" t="s">
        <v>156</v>
      </c>
      <c r="F19" s="47" t="s">
        <v>229</v>
      </c>
      <c r="G19" s="47" t="s">
        <v>230</v>
      </c>
      <c r="H19" s="47" t="s">
        <v>231</v>
      </c>
      <c r="I19" s="47" t="s">
        <v>232</v>
      </c>
    </row>
    <row r="20" spans="1:9" x14ac:dyDescent="0.25">
      <c r="A20" s="29" t="s">
        <v>233</v>
      </c>
      <c r="B20" s="29" t="s">
        <v>234</v>
      </c>
      <c r="C20" s="29">
        <v>9.3730762602848405E-2</v>
      </c>
      <c r="D20" s="29">
        <v>-0.18291512694898959</v>
      </c>
      <c r="E20" s="29">
        <v>0.85495266624965871</v>
      </c>
      <c r="F20" s="29">
        <v>-0.20138334777888733</v>
      </c>
      <c r="G20" s="29">
        <v>0.16709379909783612</v>
      </c>
      <c r="H20" s="29">
        <v>-0.20138334777888733</v>
      </c>
      <c r="I20" s="29">
        <v>0.16709379909783612</v>
      </c>
    </row>
    <row r="21" spans="1:9" ht="15.75" thickBot="1" x14ac:dyDescent="0.3">
      <c r="A21" s="40" t="s">
        <v>3</v>
      </c>
      <c r="B21" s="40" t="s">
        <v>235</v>
      </c>
      <c r="C21" s="40" t="s">
        <v>236</v>
      </c>
      <c r="D21" s="40">
        <v>18.804369959138974</v>
      </c>
      <c r="E21" s="40">
        <v>1.0439178822519222E-57</v>
      </c>
      <c r="F21" s="40">
        <v>0.45952430229705499</v>
      </c>
      <c r="G21" s="40">
        <v>0.5668063141699331</v>
      </c>
      <c r="H21" s="40">
        <v>0.45952430229705499</v>
      </c>
      <c r="I21" s="40">
        <v>0.5668063141699331</v>
      </c>
    </row>
    <row r="22" spans="1:9" x14ac:dyDescent="0.25">
      <c r="A22" s="71" t="s">
        <v>237</v>
      </c>
      <c r="B22" s="72" t="s">
        <v>238</v>
      </c>
      <c r="C22" s="73"/>
    </row>
    <row r="23" spans="1:9" x14ac:dyDescent="0.25">
      <c r="A23" s="29" t="s">
        <v>239</v>
      </c>
    </row>
    <row r="24" spans="1:9" x14ac:dyDescent="0.25">
      <c r="A24" s="74" t="s">
        <v>240</v>
      </c>
      <c r="B24" s="74" t="s">
        <v>241</v>
      </c>
    </row>
    <row r="25" spans="1:9" x14ac:dyDescent="0.25">
      <c r="A25" s="74" t="s">
        <v>242</v>
      </c>
      <c r="B25" s="74" t="s">
        <v>243</v>
      </c>
    </row>
    <row r="26" spans="1:9" x14ac:dyDescent="0.25">
      <c r="A26" s="74"/>
      <c r="B26" s="74"/>
    </row>
    <row r="27" spans="1:9" x14ac:dyDescent="0.25">
      <c r="A27" s="74" t="s">
        <v>244</v>
      </c>
      <c r="B27" s="74"/>
    </row>
    <row r="28" spans="1:9" x14ac:dyDescent="0.25">
      <c r="A28" s="49" t="s">
        <v>245</v>
      </c>
      <c r="B28" s="74"/>
    </row>
    <row r="29" spans="1:9" x14ac:dyDescent="0.25">
      <c r="A29" t="s">
        <v>246</v>
      </c>
      <c r="B29" s="74"/>
      <c r="G29" s="75"/>
    </row>
    <row r="30" spans="1:9" x14ac:dyDescent="0.25">
      <c r="A30" t="s">
        <v>247</v>
      </c>
      <c r="B30" s="74"/>
    </row>
    <row r="31" spans="1:9" x14ac:dyDescent="0.25">
      <c r="A31" s="49" t="s">
        <v>248</v>
      </c>
      <c r="B31" s="74"/>
    </row>
    <row r="32" spans="1:9" x14ac:dyDescent="0.25">
      <c r="A32" t="s">
        <v>249</v>
      </c>
      <c r="B32" s="74"/>
    </row>
    <row r="33" spans="1:8" x14ac:dyDescent="0.25">
      <c r="A33" s="49" t="s">
        <v>250</v>
      </c>
      <c r="B33" s="74"/>
    </row>
    <row r="34" spans="1:8" x14ac:dyDescent="0.25">
      <c r="A34" s="51" t="s">
        <v>251</v>
      </c>
      <c r="B34" s="76">
        <f xml:space="preserve"> _xlfn.T.INV.2T(0.05,423-2)</f>
        <v>1.965614792008135</v>
      </c>
    </row>
    <row r="35" spans="1:8" x14ac:dyDescent="0.25">
      <c r="A35" t="s">
        <v>252</v>
      </c>
      <c r="B35" s="74"/>
    </row>
    <row r="36" spans="1:8" x14ac:dyDescent="0.25">
      <c r="A36" s="49" t="s">
        <v>101</v>
      </c>
    </row>
    <row r="37" spans="1:8" x14ac:dyDescent="0.25">
      <c r="A37" t="s">
        <v>253</v>
      </c>
    </row>
    <row r="38" spans="1:8" x14ac:dyDescent="0.25">
      <c r="A38" t="s">
        <v>254</v>
      </c>
    </row>
    <row r="40" spans="1:8" x14ac:dyDescent="0.25">
      <c r="A40" t="s">
        <v>255</v>
      </c>
    </row>
    <row r="41" spans="1:8" x14ac:dyDescent="0.25">
      <c r="A41" s="77" t="s">
        <v>256</v>
      </c>
      <c r="B41" s="77" t="s">
        <v>257</v>
      </c>
      <c r="C41" s="77" t="s">
        <v>258</v>
      </c>
      <c r="D41" s="77" t="s">
        <v>259</v>
      </c>
      <c r="E41" s="77" t="s">
        <v>260</v>
      </c>
      <c r="G41" t="s">
        <v>261</v>
      </c>
      <c r="H41" s="78" t="s">
        <v>262</v>
      </c>
    </row>
    <row r="42" spans="1:8" ht="30" x14ac:dyDescent="0.25">
      <c r="A42" s="79">
        <v>1</v>
      </c>
      <c r="B42" s="79">
        <v>3.5423833752559628</v>
      </c>
      <c r="C42" s="79">
        <v>-0.13329246616505364</v>
      </c>
      <c r="E42" s="80">
        <f>C42^2</f>
        <v>1.7766881536361967E-2</v>
      </c>
      <c r="G42" s="81" t="s">
        <v>263</v>
      </c>
      <c r="H42" s="82">
        <f>D465</f>
        <v>3140.5705815224369</v>
      </c>
    </row>
    <row r="43" spans="1:8" x14ac:dyDescent="0.25">
      <c r="A43" s="29">
        <v>2</v>
      </c>
      <c r="B43" s="29">
        <v>-0.29453142743971555</v>
      </c>
      <c r="C43" s="29">
        <v>2.4923336252419137</v>
      </c>
      <c r="D43">
        <f>(C43-C42)</f>
        <v>2.6256260914069673</v>
      </c>
      <c r="E43">
        <f t="shared" ref="E43:E106" si="0">C43^2</f>
        <v>6.2117268995114996</v>
      </c>
      <c r="G43" s="83" t="s">
        <v>264</v>
      </c>
      <c r="H43" s="82">
        <f>E465</f>
        <v>1564.2537324629568</v>
      </c>
    </row>
    <row r="44" spans="1:8" x14ac:dyDescent="0.25">
      <c r="A44" s="29">
        <v>3</v>
      </c>
      <c r="B44" s="29">
        <v>-1.690509909884522</v>
      </c>
      <c r="C44" s="29">
        <v>2.765778727088823</v>
      </c>
      <c r="D44">
        <f t="shared" ref="D44:D107" si="1">(C44-C43)</f>
        <v>0.27344510184690929</v>
      </c>
      <c r="E44">
        <f t="shared" si="0"/>
        <v>7.6495319672170696</v>
      </c>
      <c r="G44" s="84" t="s">
        <v>265</v>
      </c>
      <c r="H44" s="85">
        <f>F465</f>
        <v>2.0077117390524166</v>
      </c>
    </row>
    <row r="45" spans="1:8" x14ac:dyDescent="0.25">
      <c r="A45" s="29">
        <v>4</v>
      </c>
      <c r="B45" s="29">
        <v>2.0009210445552355</v>
      </c>
      <c r="C45" s="29">
        <v>-1.4690061509382142</v>
      </c>
      <c r="D45">
        <f t="shared" si="1"/>
        <v>-4.2347848780270372</v>
      </c>
      <c r="E45">
        <f t="shared" si="0"/>
        <v>2.1579790714943075</v>
      </c>
      <c r="G45" t="s">
        <v>266</v>
      </c>
    </row>
    <row r="46" spans="1:8" x14ac:dyDescent="0.25">
      <c r="A46" s="29">
        <v>5</v>
      </c>
      <c r="B46" s="29">
        <v>-2.2362379991340151</v>
      </c>
      <c r="C46" s="29">
        <v>1.178036940932957</v>
      </c>
      <c r="D46">
        <f t="shared" si="1"/>
        <v>2.6470430918711711</v>
      </c>
      <c r="E46">
        <f t="shared" si="0"/>
        <v>1.3877710342026792</v>
      </c>
      <c r="G46" t="s">
        <v>267</v>
      </c>
    </row>
    <row r="47" spans="1:8" x14ac:dyDescent="0.25">
      <c r="A47" s="29">
        <v>6</v>
      </c>
      <c r="B47" s="29">
        <v>0.85262693452980542</v>
      </c>
      <c r="C47" s="29">
        <v>-0.31786757624103534</v>
      </c>
      <c r="D47">
        <f t="shared" si="1"/>
        <v>-1.4959045171739924</v>
      </c>
      <c r="E47">
        <f t="shared" si="0"/>
        <v>0.10103979602535042</v>
      </c>
    </row>
    <row r="48" spans="1:8" x14ac:dyDescent="0.25">
      <c r="A48" s="29">
        <v>7</v>
      </c>
      <c r="B48" s="29">
        <v>-1.7276958017855095</v>
      </c>
      <c r="C48" s="29">
        <v>0.66386601455146699</v>
      </c>
      <c r="D48">
        <f t="shared" si="1"/>
        <v>0.98173359079250233</v>
      </c>
      <c r="E48">
        <f t="shared" si="0"/>
        <v>0.44071808527644857</v>
      </c>
    </row>
    <row r="49" spans="1:5" x14ac:dyDescent="0.25">
      <c r="A49" s="29">
        <v>8</v>
      </c>
      <c r="B49" s="29">
        <v>-2.3765255018508347</v>
      </c>
      <c r="C49" s="29">
        <v>2.3765255018508347</v>
      </c>
      <c r="D49">
        <f t="shared" si="1"/>
        <v>1.7126594872993677</v>
      </c>
      <c r="E49">
        <f t="shared" si="0"/>
        <v>5.6478734609473618</v>
      </c>
    </row>
    <row r="50" spans="1:5" x14ac:dyDescent="0.25">
      <c r="A50" s="29">
        <v>9</v>
      </c>
      <c r="B50" s="29">
        <v>-2.1810948693010457</v>
      </c>
      <c r="C50" s="29">
        <v>1.1058260520967447</v>
      </c>
      <c r="D50">
        <f t="shared" si="1"/>
        <v>-1.27069944975409</v>
      </c>
      <c r="E50">
        <f t="shared" si="0"/>
        <v>1.2228512574958723</v>
      </c>
    </row>
    <row r="51" spans="1:5" x14ac:dyDescent="0.25">
      <c r="A51" s="29">
        <v>10</v>
      </c>
      <c r="B51" s="29">
        <v>-0.985381204969762</v>
      </c>
      <c r="C51" s="29">
        <v>-0.10157531676936837</v>
      </c>
      <c r="D51">
        <f t="shared" si="1"/>
        <v>-1.2074013688661132</v>
      </c>
      <c r="E51">
        <f t="shared" si="0"/>
        <v>1.0317544976797528E-2</v>
      </c>
    </row>
    <row r="52" spans="1:5" x14ac:dyDescent="0.25">
      <c r="A52" s="29">
        <v>11</v>
      </c>
      <c r="B52" s="29">
        <v>-1.9908574983155016</v>
      </c>
      <c r="C52" s="29">
        <v>3.0897585972166004</v>
      </c>
      <c r="D52">
        <f t="shared" si="1"/>
        <v>3.1913339139859689</v>
      </c>
      <c r="E52">
        <f t="shared" si="0"/>
        <v>9.5466081890738952</v>
      </c>
    </row>
    <row r="53" spans="1:5" x14ac:dyDescent="0.25">
      <c r="A53" s="29">
        <v>12</v>
      </c>
      <c r="B53" s="29">
        <v>0.66707563663746394</v>
      </c>
      <c r="C53" s="29">
        <v>-0.66707563663746394</v>
      </c>
      <c r="D53">
        <f t="shared" si="1"/>
        <v>-3.7568342338540646</v>
      </c>
      <c r="E53">
        <f t="shared" si="0"/>
        <v>0.44498990499527785</v>
      </c>
    </row>
    <row r="54" spans="1:5" x14ac:dyDescent="0.25">
      <c r="A54" s="29">
        <v>13</v>
      </c>
      <c r="B54" s="29">
        <v>-1.7051885514243876</v>
      </c>
      <c r="C54" s="29">
        <v>2.248666812293953</v>
      </c>
      <c r="D54">
        <f t="shared" si="1"/>
        <v>2.9157424489314172</v>
      </c>
      <c r="E54">
        <f t="shared" si="0"/>
        <v>5.0565024327122483</v>
      </c>
    </row>
    <row r="55" spans="1:5" x14ac:dyDescent="0.25">
      <c r="A55" s="29">
        <v>14</v>
      </c>
      <c r="B55" s="29">
        <v>-0.71532886717520905</v>
      </c>
      <c r="C55" s="29">
        <v>1.2558694077157497</v>
      </c>
      <c r="D55">
        <f t="shared" si="1"/>
        <v>-0.99279740457820331</v>
      </c>
      <c r="E55">
        <f t="shared" si="0"/>
        <v>1.5772079692363081</v>
      </c>
    </row>
    <row r="56" spans="1:5" x14ac:dyDescent="0.25">
      <c r="A56" s="29">
        <v>15</v>
      </c>
      <c r="B56" s="29">
        <v>-2.1405874290998099</v>
      </c>
      <c r="C56" s="29">
        <v>1.6029530204976594</v>
      </c>
      <c r="D56">
        <f t="shared" si="1"/>
        <v>0.34708361278190969</v>
      </c>
      <c r="E56">
        <f t="shared" si="0"/>
        <v>2.5694583859225699</v>
      </c>
    </row>
    <row r="57" spans="1:5" x14ac:dyDescent="0.25">
      <c r="A57" s="29">
        <v>16</v>
      </c>
      <c r="B57" s="29">
        <v>-1.4938794742930277</v>
      </c>
      <c r="C57" s="29">
        <v>0.41279839321194656</v>
      </c>
      <c r="D57">
        <f t="shared" si="1"/>
        <v>-1.1901546272857129</v>
      </c>
      <c r="E57">
        <f t="shared" si="0"/>
        <v>0.17040251343836485</v>
      </c>
    </row>
    <row r="58" spans="1:5" x14ac:dyDescent="0.25">
      <c r="A58" s="29">
        <v>17</v>
      </c>
      <c r="B58" s="29">
        <v>-0.77738967542718085</v>
      </c>
      <c r="C58" s="29">
        <v>-0.31550649943620723</v>
      </c>
      <c r="D58">
        <f t="shared" si="1"/>
        <v>-0.72830489264815379</v>
      </c>
      <c r="E58">
        <f t="shared" si="0"/>
        <v>9.9544351186489438E-2</v>
      </c>
    </row>
    <row r="59" spans="1:5" x14ac:dyDescent="0.25">
      <c r="A59" s="29">
        <v>18</v>
      </c>
      <c r="B59" s="29">
        <v>-3.87553055053221</v>
      </c>
      <c r="C59" s="29">
        <v>8.127235615082995E-3</v>
      </c>
      <c r="D59">
        <f t="shared" si="1"/>
        <v>0.32363373505129023</v>
      </c>
      <c r="E59">
        <f t="shared" si="0"/>
        <v>6.6051958743073465E-5</v>
      </c>
    </row>
    <row r="60" spans="1:5" x14ac:dyDescent="0.25">
      <c r="A60" s="29">
        <v>19</v>
      </c>
      <c r="B60" s="29">
        <v>2.0688930640070109</v>
      </c>
      <c r="C60" s="29">
        <v>-1.49418042032885</v>
      </c>
      <c r="D60">
        <f t="shared" si="1"/>
        <v>-1.502307655943933</v>
      </c>
      <c r="E60">
        <f t="shared" si="0"/>
        <v>2.2325751284940991</v>
      </c>
    </row>
    <row r="61" spans="1:5" x14ac:dyDescent="0.25">
      <c r="A61" s="29">
        <v>20</v>
      </c>
      <c r="B61" s="29">
        <v>2.7892280050613918</v>
      </c>
      <c r="C61" s="29">
        <v>-3.360656576489963</v>
      </c>
      <c r="D61">
        <f t="shared" si="1"/>
        <v>-1.866476156161113</v>
      </c>
      <c r="E61">
        <f t="shared" si="0"/>
        <v>11.294012625105239</v>
      </c>
    </row>
    <row r="62" spans="1:5" x14ac:dyDescent="0.25">
      <c r="A62" s="29">
        <v>21</v>
      </c>
      <c r="B62" s="29">
        <v>-0.39726722488385324</v>
      </c>
      <c r="C62" s="29">
        <v>0.39726722488385324</v>
      </c>
      <c r="D62">
        <f t="shared" si="1"/>
        <v>3.7579238013738161</v>
      </c>
      <c r="E62">
        <f t="shared" si="0"/>
        <v>0.15782124796691802</v>
      </c>
    </row>
    <row r="63" spans="1:5" x14ac:dyDescent="0.25">
      <c r="A63" s="29">
        <v>22</v>
      </c>
      <c r="B63" s="29">
        <v>0.36581441090834915</v>
      </c>
      <c r="C63" s="29">
        <v>-0.94052705458651009</v>
      </c>
      <c r="D63">
        <f t="shared" si="1"/>
        <v>-1.3377942794703634</v>
      </c>
      <c r="E63">
        <f t="shared" si="0"/>
        <v>0.88459114040917608</v>
      </c>
    </row>
    <row r="64" spans="1:5" x14ac:dyDescent="0.25">
      <c r="A64" s="29">
        <v>23</v>
      </c>
      <c r="B64" s="29">
        <v>-0.77738967542718085</v>
      </c>
      <c r="C64" s="29">
        <v>-0.37867968873466895</v>
      </c>
      <c r="D64">
        <f t="shared" si="1"/>
        <v>0.56184736585184114</v>
      </c>
      <c r="E64">
        <f t="shared" si="0"/>
        <v>0.14339830666018577</v>
      </c>
    </row>
    <row r="65" spans="1:5" x14ac:dyDescent="0.25">
      <c r="A65" s="29">
        <v>24</v>
      </c>
      <c r="B65" s="29">
        <v>1.9120481137553167</v>
      </c>
      <c r="C65" s="29">
        <v>-1.3272527921178898</v>
      </c>
      <c r="D65">
        <f t="shared" si="1"/>
        <v>-0.94857310338322087</v>
      </c>
      <c r="E65">
        <f t="shared" si="0"/>
        <v>1.7615999741847344</v>
      </c>
    </row>
    <row r="66" spans="1:5" x14ac:dyDescent="0.25">
      <c r="A66" s="29">
        <v>25</v>
      </c>
      <c r="B66" s="29">
        <v>-1.714477434052562E-2</v>
      </c>
      <c r="C66" s="29">
        <v>0.59854012317773497</v>
      </c>
      <c r="D66">
        <f t="shared" si="1"/>
        <v>1.9257929152956248</v>
      </c>
      <c r="E66">
        <f t="shared" si="0"/>
        <v>0.35825027905361817</v>
      </c>
    </row>
    <row r="67" spans="1:5" x14ac:dyDescent="0.25">
      <c r="A67" s="29">
        <v>26</v>
      </c>
      <c r="B67" s="29">
        <v>1.4702909016985821</v>
      </c>
      <c r="C67" s="29">
        <v>-0.31422153753673232</v>
      </c>
      <c r="D67">
        <f t="shared" si="1"/>
        <v>-0.91276166071446729</v>
      </c>
      <c r="E67">
        <f t="shared" si="0"/>
        <v>9.8735174651948074E-2</v>
      </c>
    </row>
    <row r="68" spans="1:5" x14ac:dyDescent="0.25">
      <c r="A68" s="29">
        <v>27</v>
      </c>
      <c r="B68" s="29">
        <v>1.789775325073186</v>
      </c>
      <c r="C68" s="29">
        <v>-2.3612038965017574</v>
      </c>
      <c r="D68">
        <f t="shared" si="1"/>
        <v>-2.0469823589650251</v>
      </c>
      <c r="E68">
        <f t="shared" si="0"/>
        <v>5.5752838408550822</v>
      </c>
    </row>
    <row r="69" spans="1:5" x14ac:dyDescent="0.25">
      <c r="A69" s="29">
        <v>28</v>
      </c>
      <c r="B69" s="29">
        <v>-2.1116970528445815</v>
      </c>
      <c r="C69" s="29">
        <v>0.96227176548825977</v>
      </c>
      <c r="D69">
        <f t="shared" si="1"/>
        <v>3.3234756619900172</v>
      </c>
      <c r="E69">
        <f t="shared" si="0"/>
        <v>0.92596695065589241</v>
      </c>
    </row>
    <row r="70" spans="1:5" x14ac:dyDescent="0.25">
      <c r="A70" s="29">
        <v>29</v>
      </c>
      <c r="B70" s="29">
        <v>2.5304844154711512</v>
      </c>
      <c r="C70" s="29">
        <v>-1.9490890666339418</v>
      </c>
      <c r="D70">
        <f t="shared" si="1"/>
        <v>-2.9113608321222015</v>
      </c>
      <c r="E70">
        <f t="shared" si="0"/>
        <v>3.7989481896719703</v>
      </c>
    </row>
    <row r="71" spans="1:5" x14ac:dyDescent="0.25">
      <c r="A71" s="29">
        <v>30</v>
      </c>
      <c r="B71" s="29">
        <v>-0.71061140708849424</v>
      </c>
      <c r="C71" s="29">
        <v>0.13257672500756934</v>
      </c>
      <c r="D71">
        <f t="shared" si="1"/>
        <v>2.0816657916415111</v>
      </c>
      <c r="E71">
        <f t="shared" si="0"/>
        <v>1.7576588013732661E-2</v>
      </c>
    </row>
    <row r="72" spans="1:5" x14ac:dyDescent="0.25">
      <c r="A72" s="29">
        <v>31</v>
      </c>
      <c r="B72" s="29">
        <v>-1.714477434052562E-2</v>
      </c>
      <c r="C72" s="29">
        <v>1.714477434052562E-2</v>
      </c>
      <c r="D72">
        <f t="shared" si="1"/>
        <v>-0.11543195066704372</v>
      </c>
      <c r="E72">
        <f t="shared" si="0"/>
        <v>2.9394328718754568E-4</v>
      </c>
    </row>
    <row r="73" spans="1:5" x14ac:dyDescent="0.25">
      <c r="A73" s="29">
        <v>32</v>
      </c>
      <c r="B73" s="29">
        <v>0.6858214013217987</v>
      </c>
      <c r="C73" s="29">
        <v>-0.6858214013217987</v>
      </c>
      <c r="D73">
        <f t="shared" si="1"/>
        <v>-0.70296617566232433</v>
      </c>
      <c r="E73">
        <f t="shared" si="0"/>
        <v>0.47035099451099566</v>
      </c>
    </row>
    <row r="74" spans="1:5" x14ac:dyDescent="0.25">
      <c r="A74" s="29">
        <v>33</v>
      </c>
      <c r="B74" s="29">
        <v>-2.4442779889584063</v>
      </c>
      <c r="C74" s="29">
        <v>1.8628826401211969</v>
      </c>
      <c r="D74">
        <f t="shared" si="1"/>
        <v>2.5487040414429956</v>
      </c>
      <c r="E74">
        <f t="shared" si="0"/>
        <v>3.4703317308649209</v>
      </c>
    </row>
    <row r="75" spans="1:5" x14ac:dyDescent="0.25">
      <c r="A75" s="29">
        <v>34</v>
      </c>
      <c r="B75" s="29">
        <v>-0.38109180145647759</v>
      </c>
      <c r="C75" s="29">
        <v>3.3050684096436123</v>
      </c>
      <c r="D75">
        <f t="shared" si="1"/>
        <v>1.4421857695224154</v>
      </c>
      <c r="E75">
        <f t="shared" si="0"/>
        <v>10.923477192424157</v>
      </c>
    </row>
    <row r="76" spans="1:5" x14ac:dyDescent="0.25">
      <c r="A76" s="29">
        <v>35</v>
      </c>
      <c r="B76" s="29">
        <v>-1.714477434052562E-2</v>
      </c>
      <c r="C76" s="29">
        <v>1.7216902288859801</v>
      </c>
      <c r="D76">
        <f t="shared" si="1"/>
        <v>-1.5833781807576321</v>
      </c>
      <c r="E76">
        <f t="shared" si="0"/>
        <v>2.9642172442414587</v>
      </c>
    </row>
    <row r="77" spans="1:5" x14ac:dyDescent="0.25">
      <c r="A77" s="29">
        <v>36</v>
      </c>
      <c r="B77" s="29">
        <v>-0.38369142307873438</v>
      </c>
      <c r="C77" s="29">
        <v>-0.17496779479836055</v>
      </c>
      <c r="D77">
        <f t="shared" si="1"/>
        <v>-1.8966580236843407</v>
      </c>
      <c r="E77">
        <f t="shared" si="0"/>
        <v>3.0613729216601205E-2</v>
      </c>
    </row>
    <row r="78" spans="1:5" x14ac:dyDescent="0.25">
      <c r="A78" s="29">
        <v>37</v>
      </c>
      <c r="B78" s="29">
        <v>-4.0781651992099022</v>
      </c>
      <c r="C78" s="29">
        <v>0.14558092954698099</v>
      </c>
      <c r="D78">
        <f t="shared" si="1"/>
        <v>0.32054872434534154</v>
      </c>
      <c r="E78">
        <f t="shared" si="0"/>
        <v>2.1193807047763042E-2</v>
      </c>
    </row>
    <row r="79" spans="1:5" x14ac:dyDescent="0.25">
      <c r="A79" s="29">
        <v>38</v>
      </c>
      <c r="B79" s="29">
        <v>0.78467601977430601</v>
      </c>
      <c r="C79" s="29">
        <v>-1.369471341411733</v>
      </c>
      <c r="D79">
        <f t="shared" si="1"/>
        <v>-1.515052270958714</v>
      </c>
      <c r="E79">
        <f t="shared" si="0"/>
        <v>1.8754517549480514</v>
      </c>
    </row>
    <row r="80" spans="1:5" x14ac:dyDescent="0.25">
      <c r="A80" s="29">
        <v>39</v>
      </c>
      <c r="B80" s="29">
        <v>-2.7803425879054906</v>
      </c>
      <c r="C80" s="29">
        <v>0.42740141143490229</v>
      </c>
      <c r="D80">
        <f t="shared" si="1"/>
        <v>1.7968727528466353</v>
      </c>
      <c r="E80">
        <f t="shared" si="0"/>
        <v>0.18267196649654663</v>
      </c>
    </row>
    <row r="81" spans="1:5" x14ac:dyDescent="0.25">
      <c r="A81" s="29">
        <v>40</v>
      </c>
      <c r="B81" s="29">
        <v>0.81727036099848605</v>
      </c>
      <c r="C81" s="29">
        <v>-0.21486072244426913</v>
      </c>
      <c r="D81">
        <f t="shared" si="1"/>
        <v>-0.64226213387917142</v>
      </c>
      <c r="E81">
        <f t="shared" si="0"/>
        <v>4.6165130049273258E-2</v>
      </c>
    </row>
    <row r="82" spans="1:5" x14ac:dyDescent="0.25">
      <c r="A82" s="29">
        <v>41</v>
      </c>
      <c r="B82" s="29">
        <v>-2.0698060072745017</v>
      </c>
      <c r="C82" s="29">
        <v>-4.5170203400308875</v>
      </c>
      <c r="D82">
        <f t="shared" si="1"/>
        <v>-4.3021596175866179</v>
      </c>
      <c r="E82">
        <f t="shared" si="0"/>
        <v>20.403472752252753</v>
      </c>
    </row>
    <row r="83" spans="1:5" x14ac:dyDescent="0.25">
      <c r="A83" s="29">
        <v>42</v>
      </c>
      <c r="B83" s="29">
        <v>-1.3000580449242636</v>
      </c>
      <c r="C83" s="29">
        <v>1.9410836859499048</v>
      </c>
      <c r="D83">
        <f t="shared" si="1"/>
        <v>6.4581040259807923</v>
      </c>
      <c r="E83">
        <f t="shared" si="0"/>
        <v>3.7678058758608683</v>
      </c>
    </row>
    <row r="84" spans="1:5" x14ac:dyDescent="0.25">
      <c r="A84" s="29">
        <v>43</v>
      </c>
      <c r="B84" s="29">
        <v>3.053075018509444</v>
      </c>
      <c r="C84" s="29">
        <v>0.76858103244597009</v>
      </c>
      <c r="D84">
        <f t="shared" si="1"/>
        <v>-1.1725026535039347</v>
      </c>
      <c r="E84">
        <f t="shared" si="0"/>
        <v>0.59071680343571331</v>
      </c>
    </row>
    <row r="85" spans="1:5" x14ac:dyDescent="0.25">
      <c r="A85" s="29">
        <v>44</v>
      </c>
      <c r="B85" s="29">
        <v>-0.84483075536229457</v>
      </c>
      <c r="C85" s="29">
        <v>-2.2226539072143927</v>
      </c>
      <c r="D85">
        <f t="shared" si="1"/>
        <v>-2.9912349396603628</v>
      </c>
      <c r="E85">
        <f t="shared" si="0"/>
        <v>4.9401903912554062</v>
      </c>
    </row>
    <row r="86" spans="1:5" x14ac:dyDescent="0.25">
      <c r="A86" s="29">
        <v>45</v>
      </c>
      <c r="B86" s="29">
        <v>1.2447371311516759</v>
      </c>
      <c r="C86" s="29">
        <v>-2.5105599159618026</v>
      </c>
      <c r="D86">
        <f t="shared" si="1"/>
        <v>-0.2879060087474099</v>
      </c>
      <c r="E86">
        <f t="shared" si="0"/>
        <v>6.3029110916341331</v>
      </c>
    </row>
    <row r="87" spans="1:5" x14ac:dyDescent="0.25">
      <c r="A87" s="29">
        <v>46</v>
      </c>
      <c r="B87" s="29">
        <v>-2.4803382538612957</v>
      </c>
      <c r="C87" s="29">
        <v>-1.3658155922925506</v>
      </c>
      <c r="D87">
        <f t="shared" si="1"/>
        <v>1.1447443236692521</v>
      </c>
      <c r="E87">
        <f t="shared" si="0"/>
        <v>1.8654522321494507</v>
      </c>
    </row>
    <row r="88" spans="1:5" x14ac:dyDescent="0.25">
      <c r="A88" s="29">
        <v>47</v>
      </c>
      <c r="B88" s="29">
        <v>-9.2454956955142862</v>
      </c>
      <c r="C88" s="29">
        <v>-16.087837637819046</v>
      </c>
      <c r="D88">
        <f t="shared" si="1"/>
        <v>-14.722022045526495</v>
      </c>
      <c r="E88">
        <f t="shared" si="0"/>
        <v>258.81851986082711</v>
      </c>
    </row>
    <row r="89" spans="1:5" x14ac:dyDescent="0.25">
      <c r="A89" s="29">
        <v>48</v>
      </c>
      <c r="B89" s="29">
        <v>1.2447371311516742</v>
      </c>
      <c r="C89" s="29">
        <v>0.54097715456261164</v>
      </c>
      <c r="D89">
        <f t="shared" si="1"/>
        <v>16.628814792381657</v>
      </c>
      <c r="E89">
        <f t="shared" si="0"/>
        <v>0.29265628175865982</v>
      </c>
    </row>
    <row r="90" spans="1:5" x14ac:dyDescent="0.25">
      <c r="A90" s="29">
        <v>49</v>
      </c>
      <c r="B90" s="29">
        <v>2.5486817668269448</v>
      </c>
      <c r="C90" s="29">
        <v>8.2897180541476434E-2</v>
      </c>
      <c r="D90">
        <f t="shared" si="1"/>
        <v>-0.45807997402113521</v>
      </c>
      <c r="E90">
        <f t="shared" si="0"/>
        <v>6.8719425417261394E-3</v>
      </c>
    </row>
    <row r="91" spans="1:5" x14ac:dyDescent="0.25">
      <c r="A91" s="29">
        <v>50</v>
      </c>
      <c r="B91" s="29">
        <v>-5.784145381155029</v>
      </c>
      <c r="C91" s="29">
        <v>-3.6175640205543731</v>
      </c>
      <c r="D91">
        <f t="shared" si="1"/>
        <v>-3.7004612010958495</v>
      </c>
      <c r="E91">
        <f t="shared" si="0"/>
        <v>13.086769442809521</v>
      </c>
    </row>
    <row r="92" spans="1:5" x14ac:dyDescent="0.25">
      <c r="A92" s="29">
        <v>51</v>
      </c>
      <c r="B92" s="29">
        <v>2.625766684372751</v>
      </c>
      <c r="C92" s="29">
        <v>3.0346106741178147</v>
      </c>
      <c r="D92">
        <f t="shared" si="1"/>
        <v>6.6521746946721878</v>
      </c>
      <c r="E92">
        <f t="shared" si="0"/>
        <v>9.2088619434697776</v>
      </c>
    </row>
    <row r="93" spans="1:5" x14ac:dyDescent="0.25">
      <c r="A93" s="29">
        <v>52</v>
      </c>
      <c r="B93" s="29">
        <v>-8.3953538883567624</v>
      </c>
      <c r="C93" s="29">
        <v>2.1453538883567624</v>
      </c>
      <c r="D93">
        <f t="shared" si="1"/>
        <v>-0.88925678576105227</v>
      </c>
      <c r="E93">
        <f t="shared" si="0"/>
        <v>4.6025433062874797</v>
      </c>
    </row>
    <row r="94" spans="1:5" x14ac:dyDescent="0.25">
      <c r="A94" s="29">
        <v>53</v>
      </c>
      <c r="B94" s="29">
        <v>-1.714477434052562E-2</v>
      </c>
      <c r="C94" s="29">
        <v>-0.93523617804042669</v>
      </c>
      <c r="D94">
        <f t="shared" si="1"/>
        <v>-3.080590066397189</v>
      </c>
      <c r="E94">
        <f t="shared" si="0"/>
        <v>0.87466670871566465</v>
      </c>
    </row>
    <row r="95" spans="1:5" x14ac:dyDescent="0.25">
      <c r="A95" s="29">
        <v>54</v>
      </c>
      <c r="B95" s="29">
        <v>-5.2739601269763137</v>
      </c>
      <c r="C95" s="29">
        <v>7.197037050053237</v>
      </c>
      <c r="D95">
        <f t="shared" si="1"/>
        <v>8.1322732280936645</v>
      </c>
      <c r="E95">
        <f t="shared" si="0"/>
        <v>51.797342299839002</v>
      </c>
    </row>
    <row r="96" spans="1:5" x14ac:dyDescent="0.25">
      <c r="A96" s="29">
        <v>55</v>
      </c>
      <c r="B96" s="29">
        <v>-4.4794518024578691</v>
      </c>
      <c r="C96" s="29">
        <v>1.6492631232125863</v>
      </c>
      <c r="D96">
        <f t="shared" si="1"/>
        <v>-5.5477739268406507</v>
      </c>
      <c r="E96">
        <f t="shared" si="0"/>
        <v>2.7200688495889347</v>
      </c>
    </row>
    <row r="97" spans="1:5" x14ac:dyDescent="0.25">
      <c r="A97" s="29">
        <v>56</v>
      </c>
      <c r="B97" s="29">
        <v>7.6192437410388498</v>
      </c>
      <c r="C97" s="29">
        <v>6.9438630550776557</v>
      </c>
      <c r="D97">
        <f t="shared" si="1"/>
        <v>5.2945999318650694</v>
      </c>
      <c r="E97">
        <f t="shared" si="0"/>
        <v>48.217234127672391</v>
      </c>
    </row>
    <row r="98" spans="1:5" x14ac:dyDescent="0.25">
      <c r="A98" s="29">
        <v>57</v>
      </c>
      <c r="B98" s="29">
        <v>-4.2713649462244119</v>
      </c>
      <c r="C98" s="29">
        <v>-3.3557536978433848</v>
      </c>
      <c r="D98">
        <f t="shared" si="1"/>
        <v>-10.29961675292104</v>
      </c>
      <c r="E98">
        <f t="shared" si="0"/>
        <v>11.261082880589552</v>
      </c>
    </row>
    <row r="99" spans="1:5" x14ac:dyDescent="0.25">
      <c r="A99" s="29">
        <v>58</v>
      </c>
      <c r="B99" s="29">
        <v>0.85262693452980398</v>
      </c>
      <c r="C99" s="29">
        <v>5.5693914140940493</v>
      </c>
      <c r="D99">
        <f t="shared" si="1"/>
        <v>8.9251451119374341</v>
      </c>
      <c r="E99">
        <f t="shared" si="0"/>
        <v>31.018120723384513</v>
      </c>
    </row>
    <row r="100" spans="1:5" x14ac:dyDescent="0.25">
      <c r="A100" s="29">
        <v>59</v>
      </c>
      <c r="B100" s="29">
        <v>3.1188654426419342</v>
      </c>
      <c r="C100" s="29">
        <v>4.6397552470132384</v>
      </c>
      <c r="D100">
        <f t="shared" si="1"/>
        <v>-0.92963616708081087</v>
      </c>
      <c r="E100">
        <f t="shared" si="0"/>
        <v>21.527328752186875</v>
      </c>
    </row>
    <row r="101" spans="1:5" x14ac:dyDescent="0.25">
      <c r="A101" s="29">
        <v>60</v>
      </c>
      <c r="B101" s="29">
        <v>-0.28581771058842853</v>
      </c>
      <c r="C101" s="29">
        <v>0.28581771058842853</v>
      </c>
      <c r="D101">
        <f t="shared" si="1"/>
        <v>-4.3539375364248096</v>
      </c>
      <c r="E101">
        <f t="shared" si="0"/>
        <v>8.1691763686010693E-2</v>
      </c>
    </row>
    <row r="102" spans="1:5" x14ac:dyDescent="0.25">
      <c r="A102" s="29">
        <v>61</v>
      </c>
      <c r="B102" s="29">
        <v>0.79311623865972891</v>
      </c>
      <c r="C102" s="29">
        <v>-4.7931162386597288</v>
      </c>
      <c r="D102">
        <f t="shared" si="1"/>
        <v>-5.0789339492481576</v>
      </c>
      <c r="E102">
        <f t="shared" si="0"/>
        <v>22.973963277303586</v>
      </c>
    </row>
    <row r="103" spans="1:5" x14ac:dyDescent="0.25">
      <c r="A103" s="29">
        <v>62</v>
      </c>
      <c r="B103" s="29">
        <v>0.2487439864022177</v>
      </c>
      <c r="C103" s="29">
        <v>-3.5820773197355513</v>
      </c>
      <c r="D103">
        <f t="shared" si="1"/>
        <v>1.2110389189241775</v>
      </c>
      <c r="E103">
        <f t="shared" si="0"/>
        <v>12.831277924563832</v>
      </c>
    </row>
    <row r="104" spans="1:5" x14ac:dyDescent="0.25">
      <c r="A104" s="29">
        <v>63</v>
      </c>
      <c r="B104" s="29">
        <v>4.7441828278259175</v>
      </c>
      <c r="C104" s="29">
        <v>1.290299930794772</v>
      </c>
      <c r="D104">
        <f t="shared" si="1"/>
        <v>4.8723772505303238</v>
      </c>
      <c r="E104">
        <f t="shared" si="0"/>
        <v>1.6648739114089934</v>
      </c>
    </row>
    <row r="105" spans="1:5" x14ac:dyDescent="0.25">
      <c r="A105" s="29">
        <v>64</v>
      </c>
      <c r="B105" s="29">
        <v>-0.50126298965514304</v>
      </c>
      <c r="C105" s="29">
        <v>-1.1247532705074585</v>
      </c>
      <c r="D105">
        <f t="shared" si="1"/>
        <v>-2.4150532013022303</v>
      </c>
      <c r="E105">
        <f t="shared" si="0"/>
        <v>1.2650699195172241</v>
      </c>
    </row>
    <row r="106" spans="1:5" x14ac:dyDescent="0.25">
      <c r="A106" s="29">
        <v>65</v>
      </c>
      <c r="B106" s="29">
        <v>6.3363304704551089</v>
      </c>
      <c r="C106" s="29">
        <v>5.2339174634291892</v>
      </c>
      <c r="D106">
        <f t="shared" si="1"/>
        <v>6.3586707339366475</v>
      </c>
      <c r="E106">
        <f t="shared" si="0"/>
        <v>27.393892013989039</v>
      </c>
    </row>
    <row r="107" spans="1:5" x14ac:dyDescent="0.25">
      <c r="A107" s="29">
        <v>66</v>
      </c>
      <c r="B107" s="29">
        <v>1.7223986434001339</v>
      </c>
      <c r="C107" s="29">
        <v>3.462786541785051</v>
      </c>
      <c r="D107">
        <f t="shared" si="1"/>
        <v>-1.7711309216441382</v>
      </c>
      <c r="E107">
        <f t="shared" ref="E107:E170" si="2">C107^2</f>
        <v>11.990890633967673</v>
      </c>
    </row>
    <row r="108" spans="1:5" x14ac:dyDescent="0.25">
      <c r="A108" s="29">
        <v>67</v>
      </c>
      <c r="B108" s="29">
        <v>2.2963053857285023</v>
      </c>
      <c r="C108" s="29">
        <v>5.4501734875109342</v>
      </c>
      <c r="D108">
        <f t="shared" ref="D108:D171" si="3">(C108-C107)</f>
        <v>1.9873869457258833</v>
      </c>
      <c r="E108">
        <f t="shared" si="2"/>
        <v>29.7043910439671</v>
      </c>
    </row>
    <row r="109" spans="1:5" x14ac:dyDescent="0.25">
      <c r="A109" s="29">
        <v>68</v>
      </c>
      <c r="B109" s="29">
        <v>-1.4258338557658001</v>
      </c>
      <c r="C109" s="29">
        <v>-4.4565190854106707</v>
      </c>
      <c r="D109">
        <f t="shared" si="3"/>
        <v>-9.9066925729216049</v>
      </c>
      <c r="E109">
        <f t="shared" si="2"/>
        <v>19.860562358629561</v>
      </c>
    </row>
    <row r="110" spans="1:5" x14ac:dyDescent="0.25">
      <c r="A110" s="29">
        <v>69</v>
      </c>
      <c r="B110" s="29">
        <v>-0.43098776485140833</v>
      </c>
      <c r="C110" s="29">
        <v>-0.26345667959303609</v>
      </c>
      <c r="D110">
        <f t="shared" si="3"/>
        <v>4.1930624058176349</v>
      </c>
      <c r="E110">
        <f t="shared" si="2"/>
        <v>6.9409422022187681E-2</v>
      </c>
    </row>
    <row r="111" spans="1:5" x14ac:dyDescent="0.25">
      <c r="A111" s="29">
        <v>70</v>
      </c>
      <c r="B111" s="29">
        <v>-0.22574855817527484</v>
      </c>
      <c r="C111" s="29">
        <v>0.92504925747597411</v>
      </c>
      <c r="D111">
        <f t="shared" si="3"/>
        <v>1.1885059370690101</v>
      </c>
      <c r="E111">
        <f t="shared" si="2"/>
        <v>0.85571612875685099</v>
      </c>
    </row>
    <row r="112" spans="1:5" x14ac:dyDescent="0.25">
      <c r="A112" s="29">
        <v>71</v>
      </c>
      <c r="B112" s="29">
        <v>0.82067613706109799</v>
      </c>
      <c r="C112" s="29">
        <v>-1.5151205815055424</v>
      </c>
      <c r="D112">
        <f t="shared" si="3"/>
        <v>-2.4401698389815163</v>
      </c>
      <c r="E112">
        <f t="shared" si="2"/>
        <v>2.2955903765016932</v>
      </c>
    </row>
    <row r="113" spans="1:5" x14ac:dyDescent="0.25">
      <c r="A113" s="29">
        <v>72</v>
      </c>
      <c r="B113" s="29">
        <v>5.8564340548380143</v>
      </c>
      <c r="C113" s="29">
        <v>-5.1571333555373151</v>
      </c>
      <c r="D113">
        <f t="shared" si="3"/>
        <v>-3.6420127740317727</v>
      </c>
      <c r="E113">
        <f t="shared" si="2"/>
        <v>26.596024446795568</v>
      </c>
    </row>
    <row r="114" spans="1:5" x14ac:dyDescent="0.25">
      <c r="A114" s="29">
        <v>73</v>
      </c>
      <c r="B114" s="29">
        <v>-2.3287002168337421</v>
      </c>
      <c r="C114" s="29">
        <v>0.93981132794485323</v>
      </c>
      <c r="D114">
        <f t="shared" si="3"/>
        <v>6.0969446834821683</v>
      </c>
      <c r="E114">
        <f t="shared" si="2"/>
        <v>0.88324533213346845</v>
      </c>
    </row>
    <row r="115" spans="1:5" x14ac:dyDescent="0.25">
      <c r="A115" s="29">
        <v>74</v>
      </c>
      <c r="B115" s="29">
        <v>-1.4694994202843714</v>
      </c>
      <c r="C115" s="29">
        <v>-4.8685287487297133</v>
      </c>
      <c r="D115">
        <f t="shared" si="3"/>
        <v>-5.8083400766745665</v>
      </c>
      <c r="E115">
        <f t="shared" si="2"/>
        <v>23.702572177207706</v>
      </c>
    </row>
    <row r="116" spans="1:5" x14ac:dyDescent="0.25">
      <c r="A116" s="29">
        <v>75</v>
      </c>
      <c r="B116" s="29">
        <v>0.48107397151723374</v>
      </c>
      <c r="C116" s="29">
        <v>2.5264448254752474</v>
      </c>
      <c r="D116">
        <f t="shared" si="3"/>
        <v>7.3949735742049612</v>
      </c>
      <c r="E116">
        <f t="shared" si="2"/>
        <v>6.3829234561706532</v>
      </c>
    </row>
    <row r="117" spans="1:5" x14ac:dyDescent="0.25">
      <c r="A117" s="29">
        <v>76</v>
      </c>
      <c r="B117" s="29">
        <v>0.96971158764695942</v>
      </c>
      <c r="C117" s="29">
        <v>1.949996441550121</v>
      </c>
      <c r="D117">
        <f t="shared" si="3"/>
        <v>-0.57644838392512643</v>
      </c>
      <c r="E117">
        <f t="shared" si="2"/>
        <v>3.8024861220581343</v>
      </c>
    </row>
    <row r="118" spans="1:5" x14ac:dyDescent="0.25">
      <c r="A118" s="29">
        <v>77</v>
      </c>
      <c r="B118" s="29">
        <v>-2.9218540662282262</v>
      </c>
      <c r="C118" s="29">
        <v>-0.62424522455191545</v>
      </c>
      <c r="D118">
        <f t="shared" si="3"/>
        <v>-2.5742416661020364</v>
      </c>
      <c r="E118">
        <f t="shared" si="2"/>
        <v>0.38968210037587137</v>
      </c>
    </row>
    <row r="119" spans="1:5" x14ac:dyDescent="0.25">
      <c r="A119" s="29">
        <v>78</v>
      </c>
      <c r="B119" s="29">
        <v>-0.22241089763391886</v>
      </c>
      <c r="C119" s="29">
        <v>-1.9834714553072579</v>
      </c>
      <c r="D119">
        <f t="shared" si="3"/>
        <v>-1.3592262307553424</v>
      </c>
      <c r="E119">
        <f t="shared" si="2"/>
        <v>3.9341590140186913</v>
      </c>
    </row>
    <row r="120" spans="1:5" x14ac:dyDescent="0.25">
      <c r="A120" s="29">
        <v>79</v>
      </c>
      <c r="B120" s="29">
        <v>1.2193981370654761</v>
      </c>
      <c r="C120" s="29">
        <v>0.28436126143076446</v>
      </c>
      <c r="D120">
        <f t="shared" si="3"/>
        <v>2.2678327167380221</v>
      </c>
      <c r="E120">
        <f t="shared" si="2"/>
        <v>8.086132700249557E-2</v>
      </c>
    </row>
    <row r="121" spans="1:5" x14ac:dyDescent="0.25">
      <c r="A121" s="29">
        <v>80</v>
      </c>
      <c r="B121" s="29">
        <v>-0.52024801770669449</v>
      </c>
      <c r="C121" s="29">
        <v>1.2609887584474353</v>
      </c>
      <c r="D121">
        <f t="shared" si="3"/>
        <v>0.97662749701667084</v>
      </c>
      <c r="E121">
        <f t="shared" si="2"/>
        <v>1.5900926489308043</v>
      </c>
    </row>
    <row r="122" spans="1:5" x14ac:dyDescent="0.25">
      <c r="A122" s="29">
        <v>81</v>
      </c>
      <c r="B122" s="29">
        <v>-1.714477434052562E-2</v>
      </c>
      <c r="C122" s="29">
        <v>1.714477434052562E-2</v>
      </c>
      <c r="D122">
        <f t="shared" si="3"/>
        <v>-1.2438439841069098</v>
      </c>
      <c r="E122">
        <f t="shared" si="2"/>
        <v>2.9394328718754568E-4</v>
      </c>
    </row>
    <row r="123" spans="1:5" x14ac:dyDescent="0.25">
      <c r="A123" s="29">
        <v>82</v>
      </c>
      <c r="B123" s="29">
        <v>-0.52522923793804277</v>
      </c>
      <c r="C123" s="29">
        <v>-0.94535899735607498</v>
      </c>
      <c r="D123">
        <f t="shared" si="3"/>
        <v>-0.96250377169660062</v>
      </c>
      <c r="E123">
        <f t="shared" si="2"/>
        <v>0.8937036338820834</v>
      </c>
    </row>
    <row r="124" spans="1:5" x14ac:dyDescent="0.25">
      <c r="A124" s="29">
        <v>83</v>
      </c>
      <c r="B124" s="29">
        <v>0.49602053389296663</v>
      </c>
      <c r="C124" s="29">
        <v>0.99651677953986928</v>
      </c>
      <c r="D124">
        <f t="shared" si="3"/>
        <v>1.9418757768959443</v>
      </c>
      <c r="E124">
        <f t="shared" si="2"/>
        <v>0.99304569190451242</v>
      </c>
    </row>
    <row r="125" spans="1:5" x14ac:dyDescent="0.25">
      <c r="A125" s="29">
        <v>84</v>
      </c>
      <c r="B125" s="29">
        <v>3.5394464708421123</v>
      </c>
      <c r="C125" s="29">
        <v>0.87231823504024097</v>
      </c>
      <c r="D125">
        <f t="shared" si="3"/>
        <v>-0.12419854449962831</v>
      </c>
      <c r="E125">
        <f t="shared" si="2"/>
        <v>0.76093910318372104</v>
      </c>
    </row>
    <row r="126" spans="1:5" x14ac:dyDescent="0.25">
      <c r="A126" s="29">
        <v>85</v>
      </c>
      <c r="B126" s="29">
        <v>1.4083144151969529</v>
      </c>
      <c r="C126" s="29">
        <v>-2.8167651194223051</v>
      </c>
      <c r="D126">
        <f t="shared" si="3"/>
        <v>-3.6890833544625461</v>
      </c>
      <c r="E126">
        <f t="shared" si="2"/>
        <v>7.934165737994153</v>
      </c>
    </row>
    <row r="127" spans="1:5" x14ac:dyDescent="0.25">
      <c r="A127" s="29">
        <v>86</v>
      </c>
      <c r="B127" s="29">
        <v>0.9074774026567658</v>
      </c>
      <c r="C127" s="29">
        <v>-3.0503345455139086</v>
      </c>
      <c r="D127">
        <f t="shared" si="3"/>
        <v>-0.23356942609160347</v>
      </c>
      <c r="E127">
        <f t="shared" si="2"/>
        <v>9.3045408395555427</v>
      </c>
    </row>
    <row r="128" spans="1:5" x14ac:dyDescent="0.25">
      <c r="A128" s="29">
        <v>87</v>
      </c>
      <c r="B128" s="29">
        <v>-0.47127336569760642</v>
      </c>
      <c r="C128" s="29">
        <v>3.3909813948946868</v>
      </c>
      <c r="D128">
        <f t="shared" si="3"/>
        <v>6.4413159404085949</v>
      </c>
      <c r="E128">
        <f t="shared" si="2"/>
        <v>11.498754820521915</v>
      </c>
    </row>
    <row r="129" spans="1:5" x14ac:dyDescent="0.25">
      <c r="A129" s="29">
        <v>88</v>
      </c>
      <c r="B129" s="29">
        <v>-1.714477434052562E-2</v>
      </c>
      <c r="C129" s="29">
        <v>0.72636463249655403</v>
      </c>
      <c r="D129">
        <f t="shared" si="3"/>
        <v>-2.6646167623981327</v>
      </c>
      <c r="E129">
        <f t="shared" si="2"/>
        <v>0.52760557934185404</v>
      </c>
    </row>
    <row r="130" spans="1:5" x14ac:dyDescent="0.25">
      <c r="A130" s="29">
        <v>89</v>
      </c>
      <c r="B130" s="29">
        <v>0.4410385365822434</v>
      </c>
      <c r="C130" s="29">
        <v>1.6716375197557847</v>
      </c>
      <c r="D130">
        <f t="shared" si="3"/>
        <v>0.94527288725923064</v>
      </c>
      <c r="E130">
        <f t="shared" si="2"/>
        <v>2.7943719974552712</v>
      </c>
    </row>
    <row r="131" spans="1:5" x14ac:dyDescent="0.25">
      <c r="A131" s="29">
        <v>90</v>
      </c>
      <c r="B131" s="29">
        <v>0.43698381701654709</v>
      </c>
      <c r="C131" s="29">
        <v>-1.1266389894303401</v>
      </c>
      <c r="D131">
        <f t="shared" si="3"/>
        <v>-2.7982765091861248</v>
      </c>
      <c r="E131">
        <f t="shared" si="2"/>
        <v>1.269315412504618</v>
      </c>
    </row>
    <row r="132" spans="1:5" x14ac:dyDescent="0.25">
      <c r="A132" s="29">
        <v>91</v>
      </c>
      <c r="B132" s="29">
        <v>-1.3675797960076181</v>
      </c>
      <c r="C132" s="29">
        <v>-2.1309092881270697E-2</v>
      </c>
      <c r="D132">
        <f t="shared" si="3"/>
        <v>1.1053298965490694</v>
      </c>
      <c r="E132">
        <f t="shared" si="2"/>
        <v>4.540774394226215E-4</v>
      </c>
    </row>
    <row r="133" spans="1:5" x14ac:dyDescent="0.25">
      <c r="A133" s="29">
        <v>92</v>
      </c>
      <c r="B133" s="29">
        <v>2.294410668152691</v>
      </c>
      <c r="C133" s="29">
        <v>-2.294410668152691</v>
      </c>
      <c r="D133">
        <f t="shared" si="3"/>
        <v>-2.2731015752714203</v>
      </c>
      <c r="E133">
        <f t="shared" si="2"/>
        <v>5.2643203141328776</v>
      </c>
    </row>
    <row r="134" spans="1:5" x14ac:dyDescent="0.25">
      <c r="A134" s="29">
        <v>93</v>
      </c>
      <c r="B134" s="29">
        <v>1.7523907712922142</v>
      </c>
      <c r="C134" s="29">
        <v>-0.3439400670668622</v>
      </c>
      <c r="D134">
        <f t="shared" si="3"/>
        <v>1.9504706010858288</v>
      </c>
      <c r="E134">
        <f t="shared" si="2"/>
        <v>0.11829476973395767</v>
      </c>
    </row>
    <row r="135" spans="1:5" x14ac:dyDescent="0.25">
      <c r="A135" s="29">
        <v>94</v>
      </c>
      <c r="B135" s="29">
        <v>0.83813073938196136</v>
      </c>
      <c r="C135" s="29">
        <v>0.55075814950692747</v>
      </c>
      <c r="D135">
        <f t="shared" si="3"/>
        <v>0.89469821657378967</v>
      </c>
      <c r="E135">
        <f t="shared" si="2"/>
        <v>0.30333453924829507</v>
      </c>
    </row>
    <row r="136" spans="1:5" x14ac:dyDescent="0.25">
      <c r="A136" s="29">
        <v>95</v>
      </c>
      <c r="B136" s="29">
        <v>-1.714477434052562E-2</v>
      </c>
      <c r="C136" s="29">
        <v>0.70207628118984067</v>
      </c>
      <c r="D136">
        <f t="shared" si="3"/>
        <v>0.15131813168291319</v>
      </c>
      <c r="E136">
        <f t="shared" si="2"/>
        <v>0.49291110460935622</v>
      </c>
    </row>
    <row r="137" spans="1:5" x14ac:dyDescent="0.25">
      <c r="A137" s="29">
        <v>96</v>
      </c>
      <c r="B137" s="29">
        <v>-0.85839937800198829</v>
      </c>
      <c r="C137" s="29">
        <v>1.5386714868455256</v>
      </c>
      <c r="D137">
        <f t="shared" si="3"/>
        <v>0.8365952056556849</v>
      </c>
      <c r="E137">
        <f t="shared" si="2"/>
        <v>2.3675099444314203</v>
      </c>
    </row>
    <row r="138" spans="1:5" x14ac:dyDescent="0.25">
      <c r="A138" s="29">
        <v>97</v>
      </c>
      <c r="B138" s="29">
        <v>-2.5829713155079945</v>
      </c>
      <c r="C138" s="29">
        <v>-0.79540706287038399</v>
      </c>
      <c r="D138">
        <f t="shared" si="3"/>
        <v>-2.3340785497159096</v>
      </c>
      <c r="E138">
        <f t="shared" si="2"/>
        <v>0.63267239566409095</v>
      </c>
    </row>
    <row r="139" spans="1:5" x14ac:dyDescent="0.25">
      <c r="A139" s="29">
        <v>98</v>
      </c>
      <c r="B139" s="29">
        <v>0.88314524010419748</v>
      </c>
      <c r="C139" s="29">
        <v>0.51545615849720106</v>
      </c>
      <c r="D139">
        <f t="shared" si="3"/>
        <v>1.310863221367585</v>
      </c>
      <c r="E139">
        <f t="shared" si="2"/>
        <v>0.26569505133269167</v>
      </c>
    </row>
    <row r="140" spans="1:5" x14ac:dyDescent="0.25">
      <c r="A140" s="29">
        <v>99</v>
      </c>
      <c r="B140" s="29">
        <v>1.3100068848840312</v>
      </c>
      <c r="C140" s="29">
        <v>6.9303459943555135E-2</v>
      </c>
      <c r="D140">
        <f t="shared" si="3"/>
        <v>-0.44615269855364592</v>
      </c>
      <c r="E140">
        <f t="shared" si="2"/>
        <v>4.8029695601479513E-3</v>
      </c>
    </row>
    <row r="141" spans="1:5" x14ac:dyDescent="0.25">
      <c r="A141" s="29">
        <v>100</v>
      </c>
      <c r="B141" s="29">
        <v>-0.44837612579724179</v>
      </c>
      <c r="C141" s="29">
        <v>-0.23189598304629561</v>
      </c>
      <c r="D141">
        <f t="shared" si="3"/>
        <v>-0.30119944298985074</v>
      </c>
      <c r="E141">
        <f t="shared" si="2"/>
        <v>5.3775746953007818E-2</v>
      </c>
    </row>
    <row r="142" spans="1:5" x14ac:dyDescent="0.25">
      <c r="A142" s="29">
        <v>101</v>
      </c>
      <c r="B142" s="29">
        <v>-1.3218023376460217</v>
      </c>
      <c r="C142" s="29">
        <v>-1.4179236897512384</v>
      </c>
      <c r="D142">
        <f t="shared" si="3"/>
        <v>-1.1860277067049427</v>
      </c>
      <c r="E142">
        <f t="shared" si="2"/>
        <v>2.0105075899577662</v>
      </c>
    </row>
    <row r="143" spans="1:5" x14ac:dyDescent="0.25">
      <c r="A143" s="29">
        <v>102</v>
      </c>
      <c r="B143" s="29">
        <v>-1.8020675855874628</v>
      </c>
      <c r="C143" s="29">
        <v>1.8020675855874628</v>
      </c>
      <c r="D143">
        <f t="shared" si="3"/>
        <v>3.2199912753387014</v>
      </c>
      <c r="E143">
        <f t="shared" si="2"/>
        <v>3.2474475830250276</v>
      </c>
    </row>
    <row r="144" spans="1:5" x14ac:dyDescent="0.25">
      <c r="A144" s="29">
        <v>103</v>
      </c>
      <c r="B144" s="29">
        <v>2.7567217566513329</v>
      </c>
      <c r="C144" s="29">
        <v>-1.3482710524259809</v>
      </c>
      <c r="D144">
        <f t="shared" si="3"/>
        <v>-3.1503386380134435</v>
      </c>
      <c r="E144">
        <f t="shared" si="2"/>
        <v>1.8178348308098622</v>
      </c>
    </row>
    <row r="145" spans="1:5" x14ac:dyDescent="0.25">
      <c r="A145" s="29">
        <v>104</v>
      </c>
      <c r="B145" s="29">
        <v>7.4391032940093931</v>
      </c>
      <c r="C145" s="29">
        <v>-4.6613255162316154</v>
      </c>
      <c r="D145">
        <f t="shared" si="3"/>
        <v>-3.3130544638056345</v>
      </c>
      <c r="E145">
        <f t="shared" si="2"/>
        <v>21.727955568271934</v>
      </c>
    </row>
    <row r="146" spans="1:5" x14ac:dyDescent="0.25">
      <c r="A146" s="29">
        <v>105</v>
      </c>
      <c r="B146" s="29">
        <v>0.74877359615722394</v>
      </c>
      <c r="C146" s="29">
        <v>1.9539291065454787</v>
      </c>
      <c r="D146">
        <f t="shared" si="3"/>
        <v>6.6152546227770941</v>
      </c>
      <c r="E146">
        <f t="shared" si="2"/>
        <v>3.8178389534056127</v>
      </c>
    </row>
    <row r="147" spans="1:5" x14ac:dyDescent="0.25">
      <c r="A147" s="29">
        <v>106</v>
      </c>
      <c r="B147" s="29">
        <v>3.0014746858565013</v>
      </c>
      <c r="C147" s="29">
        <v>0.94589373519613007</v>
      </c>
      <c r="D147">
        <f t="shared" si="3"/>
        <v>-1.0080353713493486</v>
      </c>
      <c r="E147">
        <f t="shared" si="2"/>
        <v>0.89471495828328662</v>
      </c>
    </row>
    <row r="148" spans="1:5" x14ac:dyDescent="0.25">
      <c r="A148" s="29">
        <v>107</v>
      </c>
      <c r="B148" s="29">
        <v>4.2592327942719219</v>
      </c>
      <c r="C148" s="29">
        <v>-1.0946758322466055</v>
      </c>
      <c r="D148">
        <f t="shared" si="3"/>
        <v>-2.0405695674427355</v>
      </c>
      <c r="E148">
        <f t="shared" si="2"/>
        <v>1.1983151777047982</v>
      </c>
    </row>
    <row r="149" spans="1:5" x14ac:dyDescent="0.25">
      <c r="A149" s="29">
        <v>108</v>
      </c>
      <c r="B149" s="29">
        <v>-3.9645702222904777</v>
      </c>
      <c r="C149" s="29">
        <v>-0.32990830531688431</v>
      </c>
      <c r="D149">
        <f t="shared" si="3"/>
        <v>0.76476752692972116</v>
      </c>
      <c r="E149">
        <f t="shared" si="2"/>
        <v>0.10883948991705855</v>
      </c>
    </row>
    <row r="150" spans="1:5" x14ac:dyDescent="0.25">
      <c r="A150" s="29">
        <v>109</v>
      </c>
      <c r="B150" s="29">
        <v>0.69558482042821357</v>
      </c>
      <c r="C150" s="29">
        <v>-5.4559179402572489E-2</v>
      </c>
      <c r="D150">
        <f t="shared" si="3"/>
        <v>0.27534912591431182</v>
      </c>
      <c r="E150">
        <f t="shared" si="2"/>
        <v>2.9767040570820901E-3</v>
      </c>
    </row>
    <row r="151" spans="1:5" x14ac:dyDescent="0.25">
      <c r="A151" s="29">
        <v>110</v>
      </c>
      <c r="B151" s="29">
        <v>-1.423077125665168</v>
      </c>
      <c r="C151" s="29">
        <v>-0.48775089981253905</v>
      </c>
      <c r="D151">
        <f t="shared" si="3"/>
        <v>-0.43319172040996656</v>
      </c>
      <c r="E151">
        <f t="shared" si="2"/>
        <v>0.23790094026794151</v>
      </c>
    </row>
    <row r="152" spans="1:5" x14ac:dyDescent="0.25">
      <c r="A152" s="29">
        <v>111</v>
      </c>
      <c r="B152" s="29">
        <v>-1.1012968339887486</v>
      </c>
      <c r="C152" s="29">
        <v>-2.1454564127644984</v>
      </c>
      <c r="D152">
        <f t="shared" si="3"/>
        <v>-1.6577055129519593</v>
      </c>
      <c r="E152">
        <f t="shared" si="2"/>
        <v>4.6029832190723097</v>
      </c>
    </row>
    <row r="153" spans="1:5" x14ac:dyDescent="0.25">
      <c r="A153" s="29">
        <v>112</v>
      </c>
      <c r="B153" s="29">
        <v>-3.7089815242217776</v>
      </c>
      <c r="C153" s="29">
        <v>1.6955587054298311</v>
      </c>
      <c r="D153">
        <f t="shared" si="3"/>
        <v>3.8410151181943295</v>
      </c>
      <c r="E153">
        <f t="shared" si="2"/>
        <v>2.8749193235588848</v>
      </c>
    </row>
    <row r="154" spans="1:5" x14ac:dyDescent="0.25">
      <c r="A154" s="29">
        <v>113</v>
      </c>
      <c r="B154" s="29">
        <v>6.3476962580128875</v>
      </c>
      <c r="C154" s="29">
        <v>-2.2381072169169967</v>
      </c>
      <c r="D154">
        <f t="shared" si="3"/>
        <v>-3.9336659223468278</v>
      </c>
      <c r="E154">
        <f t="shared" si="2"/>
        <v>5.0091239144159445</v>
      </c>
    </row>
    <row r="155" spans="1:5" x14ac:dyDescent="0.25">
      <c r="A155" s="29">
        <v>114</v>
      </c>
      <c r="B155" s="29">
        <v>-0.37105188346707202</v>
      </c>
      <c r="C155" s="29">
        <v>0.37105188346707202</v>
      </c>
      <c r="D155">
        <f t="shared" si="3"/>
        <v>2.6091591003840686</v>
      </c>
      <c r="E155">
        <f t="shared" si="2"/>
        <v>0.1376795002244616</v>
      </c>
    </row>
    <row r="156" spans="1:5" x14ac:dyDescent="0.25">
      <c r="A156" s="29">
        <v>115</v>
      </c>
      <c r="B156" s="29">
        <v>2.1210440099656984</v>
      </c>
      <c r="C156" s="29">
        <v>-2.7789387468078037</v>
      </c>
      <c r="D156">
        <f t="shared" si="3"/>
        <v>-3.1499906302748757</v>
      </c>
      <c r="E156">
        <f t="shared" si="2"/>
        <v>7.7225005585097266</v>
      </c>
    </row>
    <row r="157" spans="1:5" x14ac:dyDescent="0.25">
      <c r="A157" s="29">
        <v>116</v>
      </c>
      <c r="B157" s="29">
        <v>-0.70136518531851522</v>
      </c>
      <c r="C157" s="29">
        <v>2.0258684965767935</v>
      </c>
      <c r="D157">
        <f t="shared" si="3"/>
        <v>4.8048072433845972</v>
      </c>
      <c r="E157">
        <f t="shared" si="2"/>
        <v>4.1041431654223173</v>
      </c>
    </row>
    <row r="158" spans="1:5" x14ac:dyDescent="0.25">
      <c r="A158" s="29">
        <v>117</v>
      </c>
      <c r="B158" s="29">
        <v>-0.71061140708849424</v>
      </c>
      <c r="C158" s="29">
        <v>1.3642061783303243</v>
      </c>
      <c r="D158">
        <f t="shared" si="3"/>
        <v>-0.66166231824646915</v>
      </c>
      <c r="E158">
        <f t="shared" si="2"/>
        <v>1.8610584969946287</v>
      </c>
    </row>
    <row r="159" spans="1:5" x14ac:dyDescent="0.25">
      <c r="A159" s="29">
        <v>118</v>
      </c>
      <c r="B159" s="29">
        <v>-1.714477434052562E-2</v>
      </c>
      <c r="C159" s="29">
        <v>0.66649542369117498</v>
      </c>
      <c r="D159">
        <f t="shared" si="3"/>
        <v>-0.69771075463914933</v>
      </c>
      <c r="E159">
        <f t="shared" si="2"/>
        <v>0.44421614980127883</v>
      </c>
    </row>
    <row r="160" spans="1:5" x14ac:dyDescent="0.25">
      <c r="A160" s="29">
        <v>119</v>
      </c>
      <c r="B160" s="29">
        <v>-2.477526389158645</v>
      </c>
      <c r="C160" s="29">
        <v>-0.74828006245425804</v>
      </c>
      <c r="D160">
        <f t="shared" si="3"/>
        <v>-1.4147754861454329</v>
      </c>
      <c r="E160">
        <f t="shared" si="2"/>
        <v>0.55992305186654834</v>
      </c>
    </row>
    <row r="161" spans="1:5" x14ac:dyDescent="0.25">
      <c r="A161" s="29">
        <v>120</v>
      </c>
      <c r="B161" s="29">
        <v>-0.38632844932864951</v>
      </c>
      <c r="C161" s="29">
        <v>-0.28033821733801711</v>
      </c>
      <c r="D161">
        <f t="shared" si="3"/>
        <v>0.46794184511624093</v>
      </c>
      <c r="E161">
        <f t="shared" si="2"/>
        <v>7.8589516100257314E-2</v>
      </c>
    </row>
    <row r="162" spans="1:5" x14ac:dyDescent="0.25">
      <c r="A162" s="29">
        <v>121</v>
      </c>
      <c r="B162" s="29">
        <v>0.35471414466925127</v>
      </c>
      <c r="C162" s="29">
        <v>-1.0258550842665668</v>
      </c>
      <c r="D162">
        <f t="shared" si="3"/>
        <v>-0.74551686692854968</v>
      </c>
      <c r="E162">
        <f t="shared" si="2"/>
        <v>1.0523786539155648</v>
      </c>
    </row>
    <row r="163" spans="1:5" x14ac:dyDescent="0.25">
      <c r="A163" s="29">
        <v>122</v>
      </c>
      <c r="B163" s="29">
        <v>-0.75551212431678005</v>
      </c>
      <c r="C163" s="29">
        <v>1.4311877999924558</v>
      </c>
      <c r="D163">
        <f t="shared" si="3"/>
        <v>2.4570428842590228</v>
      </c>
      <c r="E163">
        <f t="shared" si="2"/>
        <v>2.0482985188472456</v>
      </c>
    </row>
    <row r="164" spans="1:5" x14ac:dyDescent="0.25">
      <c r="A164" s="29">
        <v>123</v>
      </c>
      <c r="B164" s="29">
        <v>1.1065748787255225</v>
      </c>
      <c r="C164" s="29">
        <v>0.23570700046910842</v>
      </c>
      <c r="D164">
        <f t="shared" si="3"/>
        <v>-1.1954807995233474</v>
      </c>
      <c r="E164">
        <f t="shared" si="2"/>
        <v>5.5557790070144275E-2</v>
      </c>
    </row>
    <row r="165" spans="1:5" x14ac:dyDescent="0.25">
      <c r="A165" s="29">
        <v>124</v>
      </c>
      <c r="B165" s="29">
        <v>4.3814150105179914</v>
      </c>
      <c r="C165" s="29">
        <v>-2.3946600436305743</v>
      </c>
      <c r="D165">
        <f t="shared" si="3"/>
        <v>-2.6303670440996827</v>
      </c>
      <c r="E165">
        <f t="shared" si="2"/>
        <v>5.7343967245607841</v>
      </c>
    </row>
    <row r="166" spans="1:5" x14ac:dyDescent="0.25">
      <c r="A166" s="29">
        <v>125</v>
      </c>
      <c r="B166" s="29">
        <v>-0.69236228517406806</v>
      </c>
      <c r="C166" s="29">
        <v>1.9910635838753667</v>
      </c>
      <c r="D166">
        <f t="shared" si="3"/>
        <v>4.385723627505941</v>
      </c>
      <c r="E166">
        <f t="shared" si="2"/>
        <v>3.9643341950346196</v>
      </c>
    </row>
    <row r="167" spans="1:5" x14ac:dyDescent="0.25">
      <c r="A167" s="29">
        <v>126</v>
      </c>
      <c r="B167" s="29">
        <v>2.0355164585934493</v>
      </c>
      <c r="C167" s="29">
        <v>-1.3944908175678083</v>
      </c>
      <c r="D167">
        <f t="shared" si="3"/>
        <v>-3.3855544014431751</v>
      </c>
      <c r="E167">
        <f t="shared" si="2"/>
        <v>1.9446046402809345</v>
      </c>
    </row>
    <row r="168" spans="1:5" x14ac:dyDescent="0.25">
      <c r="A168" s="29">
        <v>127</v>
      </c>
      <c r="B168" s="29">
        <v>0.31180734632196938</v>
      </c>
      <c r="C168" s="29">
        <v>2.2359633543149733</v>
      </c>
      <c r="D168">
        <f t="shared" si="3"/>
        <v>3.6304541718827816</v>
      </c>
      <c r="E168">
        <f t="shared" si="2"/>
        <v>4.9995321218394668</v>
      </c>
    </row>
    <row r="169" spans="1:5" x14ac:dyDescent="0.25">
      <c r="A169" s="29">
        <v>128</v>
      </c>
      <c r="B169" s="29">
        <v>-2.3051429639166114</v>
      </c>
      <c r="C169" s="29">
        <v>0.44178892664953073</v>
      </c>
      <c r="D169">
        <f t="shared" si="3"/>
        <v>-1.7941744276654426</v>
      </c>
      <c r="E169">
        <f t="shared" si="2"/>
        <v>0.19517745571014444</v>
      </c>
    </row>
    <row r="170" spans="1:5" x14ac:dyDescent="0.25">
      <c r="A170" s="29">
        <v>129</v>
      </c>
      <c r="B170" s="29">
        <v>-1.0434753908075161</v>
      </c>
      <c r="C170" s="29">
        <v>0.41056399840245272</v>
      </c>
      <c r="D170">
        <f t="shared" si="3"/>
        <v>-3.122492824707801E-2</v>
      </c>
      <c r="E170">
        <f t="shared" si="2"/>
        <v>0.16856279678420921</v>
      </c>
    </row>
    <row r="171" spans="1:5" x14ac:dyDescent="0.25">
      <c r="A171" s="29">
        <v>130</v>
      </c>
      <c r="B171" s="29">
        <v>-1.7626050064272401</v>
      </c>
      <c r="C171" s="29">
        <v>-0.7851656942097025</v>
      </c>
      <c r="D171">
        <f t="shared" si="3"/>
        <v>-1.1957296926121552</v>
      </c>
      <c r="E171">
        <f t="shared" ref="E171:E234" si="4">C171^2</f>
        <v>0.6164851673638041</v>
      </c>
    </row>
    <row r="172" spans="1:5" x14ac:dyDescent="0.25">
      <c r="A172" s="29">
        <v>131</v>
      </c>
      <c r="B172" s="29">
        <v>0.34423924554222179</v>
      </c>
      <c r="C172" s="29">
        <v>-2.305023559267712</v>
      </c>
      <c r="D172">
        <f t="shared" ref="D172:D235" si="5">(C172-C171)</f>
        <v>-1.5198578650580095</v>
      </c>
      <c r="E172">
        <f t="shared" si="4"/>
        <v>5.3131336087791912</v>
      </c>
    </row>
    <row r="173" spans="1:5" x14ac:dyDescent="0.25">
      <c r="A173" s="29">
        <v>132</v>
      </c>
      <c r="B173" s="29">
        <v>0.70056894346855436</v>
      </c>
      <c r="C173" s="29">
        <v>0.6327643898647789</v>
      </c>
      <c r="D173">
        <f t="shared" si="5"/>
        <v>2.937787949132491</v>
      </c>
      <c r="E173">
        <f t="shared" si="4"/>
        <v>0.40039077308094589</v>
      </c>
    </row>
    <row r="174" spans="1:5" x14ac:dyDescent="0.25">
      <c r="A174" s="29">
        <v>133</v>
      </c>
      <c r="B174" s="29">
        <v>3.5219263169249504</v>
      </c>
      <c r="C174" s="29">
        <v>-1.5482421063986347</v>
      </c>
      <c r="D174">
        <f t="shared" si="5"/>
        <v>-2.1810064962634135</v>
      </c>
      <c r="E174">
        <f t="shared" si="4"/>
        <v>2.3970536200256811</v>
      </c>
    </row>
    <row r="175" spans="1:5" x14ac:dyDescent="0.25">
      <c r="A175" s="29">
        <v>134</v>
      </c>
      <c r="B175" s="29">
        <v>-1.34144234397535</v>
      </c>
      <c r="C175" s="29">
        <v>5.111976333018875E-2</v>
      </c>
      <c r="D175">
        <f t="shared" si="5"/>
        <v>1.5993618697288234</v>
      </c>
      <c r="E175">
        <f t="shared" si="4"/>
        <v>2.6132302029345106E-3</v>
      </c>
    </row>
    <row r="176" spans="1:5" x14ac:dyDescent="0.25">
      <c r="A176" s="29">
        <v>135</v>
      </c>
      <c r="B176" s="29">
        <v>1.3422335256157514</v>
      </c>
      <c r="C176" s="29">
        <v>-3.5043983132091228E-2</v>
      </c>
      <c r="D176">
        <f t="shared" si="5"/>
        <v>-8.6163746462279978E-2</v>
      </c>
      <c r="E176">
        <f t="shared" si="4"/>
        <v>1.2280807537622944E-3</v>
      </c>
    </row>
    <row r="177" spans="1:5" x14ac:dyDescent="0.25">
      <c r="A177" s="29">
        <v>136</v>
      </c>
      <c r="B177" s="29">
        <v>0.31392961806817904</v>
      </c>
      <c r="C177" s="29">
        <v>-0.95909090839075972</v>
      </c>
      <c r="D177">
        <f t="shared" si="5"/>
        <v>-0.92404692525866849</v>
      </c>
      <c r="E177">
        <f t="shared" si="4"/>
        <v>0.91985537055781263</v>
      </c>
    </row>
    <row r="178" spans="1:5" x14ac:dyDescent="0.25">
      <c r="A178" s="29">
        <v>137</v>
      </c>
      <c r="B178" s="29">
        <v>1.2986637083094605</v>
      </c>
      <c r="C178" s="29">
        <v>3.2467908371450855</v>
      </c>
      <c r="D178">
        <f t="shared" si="5"/>
        <v>4.2058817455358453</v>
      </c>
      <c r="E178">
        <f t="shared" si="4"/>
        <v>10.541650740169285</v>
      </c>
    </row>
    <row r="179" spans="1:5" x14ac:dyDescent="0.25">
      <c r="A179" s="29">
        <v>138</v>
      </c>
      <c r="B179" s="29">
        <v>-1.6207863625701944</v>
      </c>
      <c r="C179" s="29">
        <v>-0.24256767469688634</v>
      </c>
      <c r="D179">
        <f t="shared" si="5"/>
        <v>-3.4893585118419717</v>
      </c>
      <c r="E179">
        <f t="shared" si="4"/>
        <v>5.8839076807854475E-2</v>
      </c>
    </row>
    <row r="180" spans="1:5" x14ac:dyDescent="0.25">
      <c r="A180" s="29">
        <v>139</v>
      </c>
      <c r="B180" s="29">
        <v>0.97607840288559422</v>
      </c>
      <c r="C180" s="29">
        <v>-0.34316701048053089</v>
      </c>
      <c r="D180">
        <f t="shared" si="5"/>
        <v>-0.10059933578364455</v>
      </c>
      <c r="E180">
        <f t="shared" si="4"/>
        <v>0.1177635970821448</v>
      </c>
    </row>
    <row r="181" spans="1:5" x14ac:dyDescent="0.25">
      <c r="A181" s="29">
        <v>140</v>
      </c>
      <c r="B181" s="29">
        <v>-1.3162974534126632</v>
      </c>
      <c r="C181" s="29">
        <v>-1.8283566346376514</v>
      </c>
      <c r="D181">
        <f t="shared" si="5"/>
        <v>-1.4851896241571205</v>
      </c>
      <c r="E181">
        <f t="shared" si="4"/>
        <v>3.3428879834235183</v>
      </c>
    </row>
    <row r="182" spans="1:5" x14ac:dyDescent="0.25">
      <c r="A182" s="29">
        <v>141</v>
      </c>
      <c r="B182" s="29">
        <v>-1.714477434052562E-2</v>
      </c>
      <c r="C182" s="29">
        <v>1.714477434052562E-2</v>
      </c>
      <c r="D182">
        <f t="shared" si="5"/>
        <v>1.8455014089781769</v>
      </c>
      <c r="E182">
        <f t="shared" si="4"/>
        <v>2.9394328718754568E-4</v>
      </c>
    </row>
    <row r="183" spans="1:5" x14ac:dyDescent="0.25">
      <c r="A183" s="29">
        <v>142</v>
      </c>
      <c r="B183" s="29">
        <v>-1.3500416788431087</v>
      </c>
      <c r="C183" s="29">
        <v>5.1340380141809971E-2</v>
      </c>
      <c r="D183">
        <f t="shared" si="5"/>
        <v>3.4195605801284348E-2</v>
      </c>
      <c r="E183">
        <f t="shared" si="4"/>
        <v>2.6358346331055555E-3</v>
      </c>
    </row>
    <row r="184" spans="1:5" x14ac:dyDescent="0.25">
      <c r="A184" s="29">
        <v>143</v>
      </c>
      <c r="B184" s="29">
        <v>0.66707563663746394</v>
      </c>
      <c r="C184" s="29">
        <v>1.9645033107309573</v>
      </c>
      <c r="D184">
        <f t="shared" si="5"/>
        <v>1.9131629305891473</v>
      </c>
      <c r="E184">
        <f t="shared" si="4"/>
        <v>3.8592732578728923</v>
      </c>
    </row>
    <row r="185" spans="1:5" x14ac:dyDescent="0.25">
      <c r="A185" s="29">
        <v>144</v>
      </c>
      <c r="B185" s="29">
        <v>-0.35475352975729685</v>
      </c>
      <c r="C185" s="29">
        <v>-0.92729775229398537</v>
      </c>
      <c r="D185">
        <f t="shared" si="5"/>
        <v>-2.8918010630249427</v>
      </c>
      <c r="E185">
        <f t="shared" si="4"/>
        <v>0.85988112140947748</v>
      </c>
    </row>
    <row r="186" spans="1:5" x14ac:dyDescent="0.25">
      <c r="A186" s="29">
        <v>145</v>
      </c>
      <c r="B186" s="29">
        <v>4.0609901255283045</v>
      </c>
      <c r="C186" s="29">
        <v>-5.3596914242296032</v>
      </c>
      <c r="D186">
        <f t="shared" si="5"/>
        <v>-4.4323936719356176</v>
      </c>
      <c r="E186">
        <f t="shared" si="4"/>
        <v>28.726292162960352</v>
      </c>
    </row>
    <row r="187" spans="1:5" x14ac:dyDescent="0.25">
      <c r="A187" s="29">
        <v>146</v>
      </c>
      <c r="B187" s="29">
        <v>0.92733125308308517</v>
      </c>
      <c r="C187" s="29">
        <v>1.704247694285336</v>
      </c>
      <c r="D187">
        <f t="shared" si="5"/>
        <v>7.0639391185149396</v>
      </c>
      <c r="E187">
        <f t="shared" si="4"/>
        <v>2.9044602034768841</v>
      </c>
    </row>
    <row r="188" spans="1:5" x14ac:dyDescent="0.25">
      <c r="A188" s="29">
        <v>147</v>
      </c>
      <c r="B188" s="29">
        <v>-1.8719591414495442</v>
      </c>
      <c r="C188" s="29">
        <v>1.230933500423903</v>
      </c>
      <c r="D188">
        <f t="shared" si="5"/>
        <v>-0.47331419386143292</v>
      </c>
      <c r="E188">
        <f t="shared" si="4"/>
        <v>1.5151972824658428</v>
      </c>
    </row>
    <row r="189" spans="1:5" x14ac:dyDescent="0.25">
      <c r="A189" s="29">
        <v>148</v>
      </c>
      <c r="B189" s="29">
        <v>-1.3000580449242618</v>
      </c>
      <c r="C189" s="29">
        <v>9.7354642791005475E-3</v>
      </c>
      <c r="D189">
        <f t="shared" si="5"/>
        <v>-1.2211980361448025</v>
      </c>
      <c r="E189">
        <f t="shared" si="4"/>
        <v>9.4779264729642743E-5</v>
      </c>
    </row>
    <row r="190" spans="1:5" x14ac:dyDescent="0.25">
      <c r="A190" s="29">
        <v>149</v>
      </c>
      <c r="B190" s="29">
        <v>-1.714477434052562E-2</v>
      </c>
      <c r="C190" s="29">
        <v>-1.2900447681431346</v>
      </c>
      <c r="D190">
        <f t="shared" si="5"/>
        <v>-1.2997802324222352</v>
      </c>
      <c r="E190">
        <f t="shared" si="4"/>
        <v>1.6642155038134741</v>
      </c>
    </row>
    <row r="191" spans="1:5" x14ac:dyDescent="0.25">
      <c r="A191" s="29">
        <v>150</v>
      </c>
      <c r="B191" s="29">
        <v>-3.3066659809654877</v>
      </c>
      <c r="C191" s="29">
        <v>2.6444143253363483</v>
      </c>
      <c r="D191">
        <f t="shared" si="5"/>
        <v>3.9344590934794832</v>
      </c>
      <c r="E191">
        <f t="shared" si="4"/>
        <v>6.992927124044094</v>
      </c>
    </row>
    <row r="192" spans="1:5" x14ac:dyDescent="0.25">
      <c r="A192" s="29">
        <v>151</v>
      </c>
      <c r="B192" s="29">
        <v>-2.477526389158645</v>
      </c>
      <c r="C192" s="29">
        <v>4.477526389158645</v>
      </c>
      <c r="D192">
        <f t="shared" si="5"/>
        <v>1.8331120638222966</v>
      </c>
      <c r="E192">
        <f t="shared" si="4"/>
        <v>20.048242565612053</v>
      </c>
    </row>
    <row r="193" spans="1:5" x14ac:dyDescent="0.25">
      <c r="A193" s="29">
        <v>152</v>
      </c>
      <c r="B193" s="29">
        <v>-1.1246957993049038</v>
      </c>
      <c r="C193" s="29">
        <v>-0.18249374317875633</v>
      </c>
      <c r="D193">
        <f t="shared" si="5"/>
        <v>-4.6600201323374009</v>
      </c>
      <c r="E193">
        <f t="shared" si="4"/>
        <v>3.3303966299393875E-2</v>
      </c>
    </row>
    <row r="194" spans="1:5" x14ac:dyDescent="0.25">
      <c r="A194" s="29">
        <v>153</v>
      </c>
      <c r="B194" s="29">
        <v>-0.77179963938977891</v>
      </c>
      <c r="C194" s="29">
        <v>1.4340512950189179</v>
      </c>
      <c r="D194">
        <f t="shared" si="5"/>
        <v>1.6165450381976743</v>
      </c>
      <c r="E194">
        <f t="shared" si="4"/>
        <v>2.0565031167454357</v>
      </c>
    </row>
    <row r="195" spans="1:5" x14ac:dyDescent="0.25">
      <c r="A195" s="29">
        <v>154</v>
      </c>
      <c r="B195" s="29">
        <v>0.36581441090834915</v>
      </c>
      <c r="C195" s="29">
        <v>-0.36581441090834915</v>
      </c>
      <c r="D195">
        <f t="shared" si="5"/>
        <v>-1.7998657059272671</v>
      </c>
      <c r="E195">
        <f t="shared" si="4"/>
        <v>0.13382018322822251</v>
      </c>
    </row>
    <row r="196" spans="1:5" x14ac:dyDescent="0.25">
      <c r="A196" s="29">
        <v>155</v>
      </c>
      <c r="B196" s="29">
        <v>-1.5376345765138424</v>
      </c>
      <c r="C196" s="29">
        <v>-0.43604963401247332</v>
      </c>
      <c r="D196">
        <f t="shared" si="5"/>
        <v>-7.0235223104124167E-2</v>
      </c>
      <c r="E196">
        <f t="shared" si="4"/>
        <v>0.19013928332241192</v>
      </c>
    </row>
    <row r="197" spans="1:5" x14ac:dyDescent="0.25">
      <c r="A197" s="29">
        <v>156</v>
      </c>
      <c r="B197" s="29">
        <v>0.3745844685858043</v>
      </c>
      <c r="C197" s="29">
        <v>-3.0591482269750663</v>
      </c>
      <c r="D197">
        <f t="shared" si="5"/>
        <v>-2.623098592962593</v>
      </c>
      <c r="E197">
        <f t="shared" si="4"/>
        <v>9.3583878746046913</v>
      </c>
    </row>
    <row r="198" spans="1:5" x14ac:dyDescent="0.25">
      <c r="A198" s="29">
        <v>157</v>
      </c>
      <c r="B198" s="29">
        <v>-0.40590637148711067</v>
      </c>
      <c r="C198" s="29">
        <v>1.0955615439009039</v>
      </c>
      <c r="D198">
        <f t="shared" si="5"/>
        <v>4.1547097708759697</v>
      </c>
      <c r="E198">
        <f t="shared" si="4"/>
        <v>1.2002550964745322</v>
      </c>
    </row>
    <row r="199" spans="1:5" x14ac:dyDescent="0.25">
      <c r="A199" s="29">
        <v>158</v>
      </c>
      <c r="B199" s="29">
        <v>1.1580429544384714</v>
      </c>
      <c r="C199" s="29">
        <v>-0.47311144758915635</v>
      </c>
      <c r="D199">
        <f t="shared" si="5"/>
        <v>-1.5686729914900601</v>
      </c>
      <c r="E199">
        <f t="shared" si="4"/>
        <v>0.22383444183990703</v>
      </c>
    </row>
    <row r="200" spans="1:5" x14ac:dyDescent="0.25">
      <c r="A200" s="29">
        <v>159</v>
      </c>
      <c r="B200" s="29">
        <v>1.5146919666549803</v>
      </c>
      <c r="C200" s="29">
        <v>-0.15414774896790551</v>
      </c>
      <c r="D200">
        <f t="shared" si="5"/>
        <v>0.31896369862125085</v>
      </c>
      <c r="E200">
        <f t="shared" si="4"/>
        <v>2.3761528511872413E-2</v>
      </c>
    </row>
    <row r="201" spans="1:5" x14ac:dyDescent="0.25">
      <c r="A201" s="29">
        <v>160</v>
      </c>
      <c r="B201" s="29">
        <v>-0.38900369335030915</v>
      </c>
      <c r="C201" s="29">
        <v>-0.28213724624700631</v>
      </c>
      <c r="D201">
        <f t="shared" si="5"/>
        <v>-0.12798949727910081</v>
      </c>
      <c r="E201">
        <f t="shared" si="4"/>
        <v>7.9601425719843882E-2</v>
      </c>
    </row>
    <row r="202" spans="1:5" x14ac:dyDescent="0.25">
      <c r="A202" s="29">
        <v>161</v>
      </c>
      <c r="B202" s="29">
        <v>-0.3917179920292061</v>
      </c>
      <c r="C202" s="29">
        <v>1.0673936677048816</v>
      </c>
      <c r="D202">
        <f t="shared" si="5"/>
        <v>1.3495309139518881</v>
      </c>
      <c r="E202">
        <f t="shared" si="4"/>
        <v>1.1393292418564793</v>
      </c>
    </row>
    <row r="203" spans="1:5" x14ac:dyDescent="0.25">
      <c r="A203" s="29">
        <v>162</v>
      </c>
      <c r="B203" s="29">
        <v>-0.77179963938977891</v>
      </c>
      <c r="C203" s="29">
        <v>-0.57048223980485202</v>
      </c>
      <c r="D203">
        <f t="shared" si="5"/>
        <v>-1.6378759075097338</v>
      </c>
      <c r="E203">
        <f t="shared" si="4"/>
        <v>0.3254499859327607</v>
      </c>
    </row>
    <row r="204" spans="1:5" x14ac:dyDescent="0.25">
      <c r="A204" s="29">
        <v>163</v>
      </c>
      <c r="B204" s="29">
        <v>-0.78306314483828199</v>
      </c>
      <c r="C204" s="29">
        <v>-1.2577531816923302</v>
      </c>
      <c r="D204">
        <f t="shared" si="5"/>
        <v>-0.68727094188747817</v>
      </c>
      <c r="E204">
        <f t="shared" si="4"/>
        <v>1.5819430660571798</v>
      </c>
    </row>
    <row r="205" spans="1:5" x14ac:dyDescent="0.25">
      <c r="A205" s="29">
        <v>164</v>
      </c>
      <c r="B205" s="29">
        <v>-0.79466796863369571</v>
      </c>
      <c r="C205" s="29">
        <v>1.4891124130781401</v>
      </c>
      <c r="D205">
        <f t="shared" si="5"/>
        <v>2.7468655947704703</v>
      </c>
      <c r="E205">
        <f t="shared" si="4"/>
        <v>2.2174557787834015</v>
      </c>
    </row>
    <row r="206" spans="1:5" x14ac:dyDescent="0.25">
      <c r="A206" s="29">
        <v>165</v>
      </c>
      <c r="B206" s="29">
        <v>1.9565679496344517</v>
      </c>
      <c r="C206" s="29">
        <v>-1.2669127772206585</v>
      </c>
      <c r="D206">
        <f t="shared" si="5"/>
        <v>-2.7560251902987987</v>
      </c>
      <c r="E206">
        <f t="shared" si="4"/>
        <v>1.6050679850849621</v>
      </c>
    </row>
    <row r="207" spans="1:5" x14ac:dyDescent="0.25">
      <c r="A207" s="29">
        <v>166</v>
      </c>
      <c r="B207" s="29">
        <v>-1.157512125970515</v>
      </c>
      <c r="C207" s="29">
        <v>-0.21235088772811506</v>
      </c>
      <c r="D207">
        <f t="shared" si="5"/>
        <v>1.0545618894925435</v>
      </c>
      <c r="E207">
        <f t="shared" si="4"/>
        <v>4.5092899518918525E-2</v>
      </c>
    </row>
    <row r="208" spans="1:5" x14ac:dyDescent="0.25">
      <c r="A208" s="29">
        <v>167</v>
      </c>
      <c r="B208" s="29">
        <v>-1.5721911629268657</v>
      </c>
      <c r="C208" s="29">
        <v>-1.205586614850912</v>
      </c>
      <c r="D208">
        <f t="shared" si="5"/>
        <v>-0.99323572712279695</v>
      </c>
      <c r="E208">
        <f t="shared" si="4"/>
        <v>1.4534390859076813</v>
      </c>
    </row>
    <row r="209" spans="1:5" x14ac:dyDescent="0.25">
      <c r="A209" s="29">
        <v>168</v>
      </c>
      <c r="B209" s="29">
        <v>-0.41805517139794857</v>
      </c>
      <c r="C209" s="29">
        <v>1.132340885683663</v>
      </c>
      <c r="D209">
        <f t="shared" si="5"/>
        <v>2.3379275005345752</v>
      </c>
      <c r="E209">
        <f t="shared" si="4"/>
        <v>1.2821958813908623</v>
      </c>
    </row>
    <row r="210" spans="1:5" x14ac:dyDescent="0.25">
      <c r="A210" s="29">
        <v>169</v>
      </c>
      <c r="B210" s="29">
        <v>-0.82527911801531662</v>
      </c>
      <c r="C210" s="29">
        <v>0.82527911801531662</v>
      </c>
      <c r="D210">
        <f t="shared" si="5"/>
        <v>-0.30706176766834636</v>
      </c>
      <c r="E210">
        <f t="shared" si="4"/>
        <v>0.6810856226321389</v>
      </c>
    </row>
    <row r="211" spans="1:5" x14ac:dyDescent="0.25">
      <c r="A211" s="29">
        <v>170</v>
      </c>
      <c r="B211" s="29">
        <v>-0.42767702092731941</v>
      </c>
      <c r="C211" s="29">
        <v>-0.28154283722870899</v>
      </c>
      <c r="D211">
        <f t="shared" si="5"/>
        <v>-1.1068219552440257</v>
      </c>
      <c r="E211">
        <f t="shared" si="4"/>
        <v>7.9266369194791325E-2</v>
      </c>
    </row>
    <row r="212" spans="1:5" x14ac:dyDescent="0.25">
      <c r="A212" s="29">
        <v>171</v>
      </c>
      <c r="B212" s="29">
        <v>-0.84483075536229457</v>
      </c>
      <c r="C212" s="29">
        <v>0.84483075536229457</v>
      </c>
      <c r="D212">
        <f t="shared" si="5"/>
        <v>1.1263735925910034</v>
      </c>
      <c r="E212">
        <f t="shared" si="4"/>
        <v>0.71373900520602518</v>
      </c>
    </row>
    <row r="213" spans="1:5" x14ac:dyDescent="0.25">
      <c r="A213" s="29">
        <v>172</v>
      </c>
      <c r="B213" s="29">
        <v>1.6653644329824073</v>
      </c>
      <c r="C213" s="29">
        <v>-0.95107871869669303</v>
      </c>
      <c r="D213">
        <f t="shared" si="5"/>
        <v>-1.7959094740589876</v>
      </c>
      <c r="E213">
        <f t="shared" si="4"/>
        <v>0.90455072915774337</v>
      </c>
    </row>
    <row r="214" spans="1:5" x14ac:dyDescent="0.25">
      <c r="A214" s="29">
        <v>173</v>
      </c>
      <c r="B214" s="29">
        <v>0.79740333396661212</v>
      </c>
      <c r="C214" s="29">
        <v>-0.79740333396661212</v>
      </c>
      <c r="D214">
        <f t="shared" si="5"/>
        <v>0.15367538473008091</v>
      </c>
      <c r="E214">
        <f t="shared" si="4"/>
        <v>0.63585207702106838</v>
      </c>
    </row>
    <row r="215" spans="1:5" x14ac:dyDescent="0.25">
      <c r="A215" s="29">
        <v>174</v>
      </c>
      <c r="B215" s="29">
        <v>1.5864968138891378</v>
      </c>
      <c r="C215" s="29">
        <v>-0.16805709757708098</v>
      </c>
      <c r="D215">
        <f t="shared" si="5"/>
        <v>0.62934623638953113</v>
      </c>
      <c r="E215">
        <f t="shared" si="4"/>
        <v>2.8243188046032517E-2</v>
      </c>
    </row>
    <row r="216" spans="1:5" x14ac:dyDescent="0.25">
      <c r="A216" s="29">
        <v>175</v>
      </c>
      <c r="B216" s="29">
        <v>-0.79466796863369571</v>
      </c>
      <c r="C216" s="29">
        <v>-0.60393342996770283</v>
      </c>
      <c r="D216">
        <f t="shared" si="5"/>
        <v>-0.43587633239062185</v>
      </c>
      <c r="E216">
        <f t="shared" si="4"/>
        <v>0.36473558783255422</v>
      </c>
    </row>
    <row r="217" spans="1:5" x14ac:dyDescent="0.25">
      <c r="A217" s="29">
        <v>176</v>
      </c>
      <c r="B217" s="29">
        <v>-1.5961149535205086</v>
      </c>
      <c r="C217" s="29">
        <v>0.88689509536448019</v>
      </c>
      <c r="D217">
        <f t="shared" si="5"/>
        <v>1.4908285253321831</v>
      </c>
      <c r="E217">
        <f t="shared" si="4"/>
        <v>0.78658291018157045</v>
      </c>
    </row>
    <row r="218" spans="1:5" x14ac:dyDescent="0.25">
      <c r="A218" s="29">
        <v>177</v>
      </c>
      <c r="B218" s="29">
        <v>-0.83169288264765617</v>
      </c>
      <c r="C218" s="29">
        <v>-1.3111642602094866</v>
      </c>
      <c r="D218">
        <f t="shared" si="5"/>
        <v>-2.1980593555739669</v>
      </c>
      <c r="E218">
        <f t="shared" si="4"/>
        <v>1.7191517172506903</v>
      </c>
    </row>
    <row r="219" spans="1:5" x14ac:dyDescent="0.25">
      <c r="A219" s="29">
        <v>178</v>
      </c>
      <c r="B219" s="29">
        <v>-1.714477434052562E-2</v>
      </c>
      <c r="C219" s="29">
        <v>-2.1726362475572847</v>
      </c>
      <c r="D219">
        <f t="shared" si="5"/>
        <v>-0.86147198734779806</v>
      </c>
      <c r="E219">
        <f t="shared" si="4"/>
        <v>4.7203482641997985</v>
      </c>
    </row>
    <row r="220" spans="1:5" x14ac:dyDescent="0.25">
      <c r="A220" s="29">
        <v>179</v>
      </c>
      <c r="B220" s="29">
        <v>-0.84483075536229457</v>
      </c>
      <c r="C220" s="29">
        <v>-2.1402438715033774</v>
      </c>
      <c r="D220">
        <f t="shared" si="5"/>
        <v>3.2392376053907324E-2</v>
      </c>
      <c r="E220">
        <f t="shared" si="4"/>
        <v>4.5806438295077649</v>
      </c>
    </row>
    <row r="221" spans="1:5" x14ac:dyDescent="0.25">
      <c r="A221" s="29">
        <v>180</v>
      </c>
      <c r="B221" s="29">
        <v>-0.43777207617125696</v>
      </c>
      <c r="C221" s="29">
        <v>0.43777207617125696</v>
      </c>
      <c r="D221">
        <f t="shared" si="5"/>
        <v>2.5780159476746345</v>
      </c>
      <c r="E221">
        <f t="shared" si="4"/>
        <v>0.19164439067529282</v>
      </c>
    </row>
    <row r="222" spans="1:5" x14ac:dyDescent="0.25">
      <c r="A222" s="29">
        <v>181</v>
      </c>
      <c r="B222" s="29">
        <v>1.255165907230124</v>
      </c>
      <c r="C222" s="29">
        <v>1.8217571696929531</v>
      </c>
      <c r="D222">
        <f t="shared" si="5"/>
        <v>1.3839850935216962</v>
      </c>
      <c r="E222">
        <f t="shared" si="4"/>
        <v>3.3187991853276793</v>
      </c>
    </row>
    <row r="223" spans="1:5" x14ac:dyDescent="0.25">
      <c r="A223" s="29">
        <v>182</v>
      </c>
      <c r="B223" s="29">
        <v>-1.2586737458731754</v>
      </c>
      <c r="C223" s="29">
        <v>0.51240508915675742</v>
      </c>
      <c r="D223">
        <f t="shared" si="5"/>
        <v>-1.3093520805361956</v>
      </c>
      <c r="E223">
        <f t="shared" si="4"/>
        <v>0.26255897539374451</v>
      </c>
    </row>
    <row r="224" spans="1:5" x14ac:dyDescent="0.25">
      <c r="A224" s="29">
        <v>183</v>
      </c>
      <c r="B224" s="29">
        <v>-1.714477434052562E-2</v>
      </c>
      <c r="C224" s="29">
        <v>-3.742253721900076</v>
      </c>
      <c r="D224">
        <f t="shared" si="5"/>
        <v>-4.2546588110568333</v>
      </c>
      <c r="E224">
        <f t="shared" si="4"/>
        <v>14.004462919074971</v>
      </c>
    </row>
    <row r="225" spans="1:5" x14ac:dyDescent="0.25">
      <c r="A225" s="29">
        <v>184</v>
      </c>
      <c r="B225" s="29">
        <v>2.5274765888007655</v>
      </c>
      <c r="C225" s="29">
        <v>0.59752341119923447</v>
      </c>
      <c r="D225">
        <f t="shared" si="5"/>
        <v>4.3397771330993109</v>
      </c>
      <c r="E225">
        <f t="shared" si="4"/>
        <v>0.35703422693116943</v>
      </c>
    </row>
    <row r="226" spans="1:5" x14ac:dyDescent="0.25">
      <c r="A226" s="29">
        <v>185</v>
      </c>
      <c r="B226" s="29">
        <v>-1.6334134616901075</v>
      </c>
      <c r="C226" s="29">
        <v>-0.63931381103716545</v>
      </c>
      <c r="D226">
        <f t="shared" si="5"/>
        <v>-1.2368372222363999</v>
      </c>
      <c r="E226">
        <f t="shared" si="4"/>
        <v>0.40872214898286446</v>
      </c>
    </row>
    <row r="227" spans="1:5" x14ac:dyDescent="0.25">
      <c r="A227" s="29">
        <v>186</v>
      </c>
      <c r="B227" s="29">
        <v>-1.714477434052562E-2</v>
      </c>
      <c r="C227" s="29">
        <v>1.714477434052562E-2</v>
      </c>
      <c r="D227">
        <f t="shared" si="5"/>
        <v>0.65645858537769108</v>
      </c>
      <c r="E227">
        <f t="shared" si="4"/>
        <v>2.9394328718754568E-4</v>
      </c>
    </row>
    <row r="228" spans="1:5" x14ac:dyDescent="0.25">
      <c r="A228" s="29">
        <v>187</v>
      </c>
      <c r="B228" s="29">
        <v>2.9033081993460228</v>
      </c>
      <c r="C228" s="29">
        <v>-0.57772680399718546</v>
      </c>
      <c r="D228">
        <f t="shared" si="5"/>
        <v>-0.59487157833771109</v>
      </c>
      <c r="E228">
        <f t="shared" si="4"/>
        <v>0.33376826005680232</v>
      </c>
    </row>
    <row r="229" spans="1:5" x14ac:dyDescent="0.25">
      <c r="A229" s="29">
        <v>188</v>
      </c>
      <c r="B229" s="29">
        <v>-1.2013724087255147</v>
      </c>
      <c r="C229" s="29">
        <v>1.2013724087255147</v>
      </c>
      <c r="D229">
        <f t="shared" si="5"/>
        <v>1.7790992127227001</v>
      </c>
      <c r="E229">
        <f t="shared" si="4"/>
        <v>1.443295664446945</v>
      </c>
    </row>
    <row r="230" spans="1:5" x14ac:dyDescent="0.25">
      <c r="A230" s="29">
        <v>189</v>
      </c>
      <c r="B230" s="29">
        <v>0.79098956933427256</v>
      </c>
      <c r="C230" s="29">
        <v>-0.79098956933427256</v>
      </c>
      <c r="D230">
        <f t="shared" si="5"/>
        <v>-1.9923619780597872</v>
      </c>
      <c r="E230">
        <f t="shared" si="4"/>
        <v>0.62566449879561792</v>
      </c>
    </row>
    <row r="231" spans="1:5" x14ac:dyDescent="0.25">
      <c r="A231" s="29">
        <v>190</v>
      </c>
      <c r="B231" s="29">
        <v>-0.81274990338470676</v>
      </c>
      <c r="C231" s="29">
        <v>1.5703256609604643</v>
      </c>
      <c r="D231">
        <f t="shared" si="5"/>
        <v>2.3613152302947369</v>
      </c>
      <c r="E231">
        <f t="shared" si="4"/>
        <v>2.4659226814709192</v>
      </c>
    </row>
    <row r="232" spans="1:5" x14ac:dyDescent="0.25">
      <c r="A232" s="29">
        <v>191</v>
      </c>
      <c r="B232" s="29">
        <v>-0.42121194617792113</v>
      </c>
      <c r="C232" s="29">
        <v>3.4287307431704024</v>
      </c>
      <c r="D232">
        <f t="shared" si="5"/>
        <v>1.8584050822099381</v>
      </c>
      <c r="E232">
        <f t="shared" si="4"/>
        <v>11.75619450916186</v>
      </c>
    </row>
    <row r="233" spans="1:5" x14ac:dyDescent="0.25">
      <c r="A233" s="29">
        <v>192</v>
      </c>
      <c r="B233" s="29">
        <v>0.39012927981303963</v>
      </c>
      <c r="C233" s="29">
        <v>-3.3098373090101201</v>
      </c>
      <c r="D233">
        <f t="shared" si="5"/>
        <v>-6.738568052180522</v>
      </c>
      <c r="E233">
        <f t="shared" si="4"/>
        <v>10.955023012115353</v>
      </c>
    </row>
    <row r="234" spans="1:5" x14ac:dyDescent="0.25">
      <c r="A234" s="29">
        <v>193</v>
      </c>
      <c r="B234" s="29">
        <v>-1.2293462898527119</v>
      </c>
      <c r="C234" s="29">
        <v>0.47746659060459162</v>
      </c>
      <c r="D234">
        <f t="shared" si="5"/>
        <v>3.7873038996147117</v>
      </c>
      <c r="E234">
        <f t="shared" si="4"/>
        <v>0.2279743451435727</v>
      </c>
    </row>
    <row r="235" spans="1:5" x14ac:dyDescent="0.25">
      <c r="A235" s="29">
        <v>194</v>
      </c>
      <c r="B235" s="29">
        <v>-0.43098776485140644</v>
      </c>
      <c r="C235" s="29">
        <v>-0.32658799272435113</v>
      </c>
      <c r="D235">
        <f t="shared" si="5"/>
        <v>-0.80405458332894275</v>
      </c>
      <c r="E235">
        <f t="shared" ref="E235:E298" si="6">C235^2</f>
        <v>0.10665971699172083</v>
      </c>
    </row>
    <row r="236" spans="1:5" x14ac:dyDescent="0.25">
      <c r="A236" s="29">
        <v>195</v>
      </c>
      <c r="B236" s="29">
        <v>-1.6859750450185562</v>
      </c>
      <c r="C236" s="29">
        <v>0.92261626639260197</v>
      </c>
      <c r="D236">
        <f t="shared" ref="D236:D299" si="7">(C236-C235)</f>
        <v>1.249204259116953</v>
      </c>
      <c r="E236">
        <f t="shared" si="6"/>
        <v>0.85122077501222471</v>
      </c>
    </row>
    <row r="237" spans="1:5" x14ac:dyDescent="0.25">
      <c r="A237" s="29">
        <v>196</v>
      </c>
      <c r="B237" s="29">
        <v>-1.714477434052562E-2</v>
      </c>
      <c r="C237" s="29">
        <v>-0.75208599489024364</v>
      </c>
      <c r="D237">
        <f t="shared" si="7"/>
        <v>-1.6747022612828455</v>
      </c>
      <c r="E237">
        <f t="shared" si="6"/>
        <v>0.56563334371004759</v>
      </c>
    </row>
    <row r="238" spans="1:5" x14ac:dyDescent="0.25">
      <c r="A238" s="29">
        <v>197</v>
      </c>
      <c r="B238" s="29">
        <v>0.84531792857290666</v>
      </c>
      <c r="C238" s="29">
        <v>-0.84531792857290666</v>
      </c>
      <c r="D238">
        <f t="shared" si="7"/>
        <v>-9.3231933682663026E-2</v>
      </c>
      <c r="E238">
        <f t="shared" si="6"/>
        <v>0.71456240036678975</v>
      </c>
    </row>
    <row r="239" spans="1:5" x14ac:dyDescent="0.25">
      <c r="A239" s="29">
        <v>198</v>
      </c>
      <c r="B239" s="29">
        <v>-0.44124833486407294</v>
      </c>
      <c r="C239" s="29">
        <v>0.44124833486407294</v>
      </c>
      <c r="D239">
        <f t="shared" si="7"/>
        <v>1.2865662634369797</v>
      </c>
      <c r="E239">
        <f t="shared" si="6"/>
        <v>0.19470009302031704</v>
      </c>
    </row>
    <row r="240" spans="1:5" x14ac:dyDescent="0.25">
      <c r="A240" s="29">
        <v>199</v>
      </c>
      <c r="B240" s="29">
        <v>-1.714477434052562E-2</v>
      </c>
      <c r="C240" s="29">
        <v>1.714477434052562E-2</v>
      </c>
      <c r="D240">
        <f t="shared" si="7"/>
        <v>-0.42410356052354731</v>
      </c>
      <c r="E240">
        <f t="shared" si="6"/>
        <v>2.9394328718754568E-4</v>
      </c>
    </row>
    <row r="241" spans="1:5" x14ac:dyDescent="0.25">
      <c r="A241" s="29">
        <v>200</v>
      </c>
      <c r="B241" s="29">
        <v>0.83813073938196136</v>
      </c>
      <c r="C241" s="29">
        <v>-1.6133245378315739</v>
      </c>
      <c r="D241">
        <f t="shared" si="7"/>
        <v>-1.6304693121720994</v>
      </c>
      <c r="E241">
        <f t="shared" si="6"/>
        <v>2.6028160643694616</v>
      </c>
    </row>
    <row r="242" spans="1:5" x14ac:dyDescent="0.25">
      <c r="A242" s="29">
        <v>201</v>
      </c>
      <c r="B242" s="29">
        <v>0.40348252749021318</v>
      </c>
      <c r="C242" s="29">
        <v>-1.9659825274902132</v>
      </c>
      <c r="D242">
        <f t="shared" si="7"/>
        <v>-0.35265798965863926</v>
      </c>
      <c r="E242">
        <f t="shared" si="6"/>
        <v>3.8650872983968068</v>
      </c>
    </row>
    <row r="243" spans="1:5" x14ac:dyDescent="0.25">
      <c r="A243" s="29">
        <v>202</v>
      </c>
      <c r="B243" s="29">
        <v>-1.2687674773490505</v>
      </c>
      <c r="C243" s="29">
        <v>-0.31853410995253673</v>
      </c>
      <c r="D243">
        <f t="shared" si="7"/>
        <v>1.6474484175376765</v>
      </c>
      <c r="E243">
        <f t="shared" si="6"/>
        <v>0.10146397920325476</v>
      </c>
    </row>
    <row r="244" spans="1:5" x14ac:dyDescent="0.25">
      <c r="A244" s="29">
        <v>203</v>
      </c>
      <c r="B244" s="29">
        <v>0.41049298252071786</v>
      </c>
      <c r="C244" s="29">
        <v>-0.41049298252071786</v>
      </c>
      <c r="D244">
        <f t="shared" si="7"/>
        <v>-9.1958872568181138E-2</v>
      </c>
      <c r="E244">
        <f t="shared" si="6"/>
        <v>0.1685044886987544</v>
      </c>
    </row>
    <row r="245" spans="1:5" x14ac:dyDescent="0.25">
      <c r="A245" s="29">
        <v>204</v>
      </c>
      <c r="B245" s="29">
        <v>-0.86535189538762025</v>
      </c>
      <c r="C245" s="29">
        <v>0.86535189538762025</v>
      </c>
      <c r="D245">
        <f t="shared" si="7"/>
        <v>1.2758448779083382</v>
      </c>
      <c r="E245">
        <f t="shared" si="6"/>
        <v>0.74883390285094686</v>
      </c>
    </row>
    <row r="246" spans="1:5" x14ac:dyDescent="0.25">
      <c r="A246" s="29">
        <v>205</v>
      </c>
      <c r="B246" s="29">
        <v>4.295168740226651</v>
      </c>
      <c r="C246" s="29">
        <v>1.34999255009593</v>
      </c>
      <c r="D246">
        <f t="shared" si="7"/>
        <v>0.48464065470830975</v>
      </c>
      <c r="E246">
        <f t="shared" si="6"/>
        <v>1.8224798853145121</v>
      </c>
    </row>
    <row r="247" spans="1:5" x14ac:dyDescent="0.25">
      <c r="A247" s="29">
        <v>206</v>
      </c>
      <c r="B247" s="29">
        <v>-1.2105524679067936</v>
      </c>
      <c r="C247" s="29">
        <v>0.44719368928083936</v>
      </c>
      <c r="D247">
        <f t="shared" si="7"/>
        <v>-0.90279886081509064</v>
      </c>
      <c r="E247">
        <f t="shared" si="6"/>
        <v>0.19998219573260789</v>
      </c>
    </row>
    <row r="248" spans="1:5" x14ac:dyDescent="0.25">
      <c r="A248" s="29">
        <v>207</v>
      </c>
      <c r="B248" s="29">
        <v>0.79740333396661212</v>
      </c>
      <c r="C248" s="29">
        <v>3.8179812814180027</v>
      </c>
      <c r="D248">
        <f t="shared" si="7"/>
        <v>3.3707875921371633</v>
      </c>
      <c r="E248">
        <f t="shared" si="6"/>
        <v>14.576981065258254</v>
      </c>
    </row>
    <row r="249" spans="1:5" x14ac:dyDescent="0.25">
      <c r="A249" s="29">
        <v>208</v>
      </c>
      <c r="B249" s="29">
        <v>-0.81896556845536428</v>
      </c>
      <c r="C249" s="29">
        <v>0.81896556845536428</v>
      </c>
      <c r="D249">
        <f t="shared" si="7"/>
        <v>-2.9990157129626382</v>
      </c>
      <c r="E249">
        <f t="shared" si="6"/>
        <v>0.67070460231541795</v>
      </c>
    </row>
    <row r="250" spans="1:5" x14ac:dyDescent="0.25">
      <c r="A250" s="29">
        <v>209</v>
      </c>
      <c r="B250" s="29">
        <v>1.6119514422737429</v>
      </c>
      <c r="C250" s="29">
        <v>0.59393091066743375</v>
      </c>
      <c r="D250">
        <f t="shared" si="7"/>
        <v>-0.22503465778793053</v>
      </c>
      <c r="E250">
        <f t="shared" si="6"/>
        <v>0.35275392664624716</v>
      </c>
    </row>
    <row r="251" spans="1:5" x14ac:dyDescent="0.25">
      <c r="A251" s="29">
        <v>210</v>
      </c>
      <c r="B251" s="29">
        <v>4.7197657631994163</v>
      </c>
      <c r="C251" s="29">
        <v>5.3521766828437487</v>
      </c>
      <c r="D251">
        <f t="shared" si="7"/>
        <v>4.7582457721763145</v>
      </c>
      <c r="E251">
        <f t="shared" si="6"/>
        <v>28.645795244376313</v>
      </c>
    </row>
    <row r="252" spans="1:5" x14ac:dyDescent="0.25">
      <c r="A252" s="29">
        <v>211</v>
      </c>
      <c r="B252" s="29">
        <v>-0.73991281410600762</v>
      </c>
      <c r="C252" s="29">
        <v>0.73991281410600762</v>
      </c>
      <c r="D252">
        <f t="shared" si="7"/>
        <v>-4.6122638687377409</v>
      </c>
      <c r="E252">
        <f t="shared" si="6"/>
        <v>0.54747097247827137</v>
      </c>
    </row>
    <row r="253" spans="1:5" x14ac:dyDescent="0.25">
      <c r="A253" s="29">
        <v>212</v>
      </c>
      <c r="B253" s="29">
        <v>-1.714477434052562E-2</v>
      </c>
      <c r="C253" s="29">
        <v>-2.5972343106267948</v>
      </c>
      <c r="D253">
        <f t="shared" si="7"/>
        <v>-3.3371471247328026</v>
      </c>
      <c r="E253">
        <f t="shared" si="6"/>
        <v>6.745626064297042</v>
      </c>
    </row>
    <row r="254" spans="1:5" x14ac:dyDescent="0.25">
      <c r="A254" s="29">
        <v>213</v>
      </c>
      <c r="B254" s="29">
        <v>-1.714477434052562E-2</v>
      </c>
      <c r="C254" s="29">
        <v>0.6882857139378411</v>
      </c>
      <c r="D254">
        <f t="shared" si="7"/>
        <v>3.2855200245646357</v>
      </c>
      <c r="E254">
        <f t="shared" si="6"/>
        <v>0.47373722401092366</v>
      </c>
    </row>
    <row r="255" spans="1:5" x14ac:dyDescent="0.25">
      <c r="A255" s="29">
        <v>214</v>
      </c>
      <c r="B255" s="29">
        <v>-1.714477434052562E-2</v>
      </c>
      <c r="C255" s="29">
        <v>1.714477434052562E-2</v>
      </c>
      <c r="D255">
        <f t="shared" si="7"/>
        <v>-0.67114093959731547</v>
      </c>
      <c r="E255">
        <f t="shared" si="6"/>
        <v>2.9394328718754568E-4</v>
      </c>
    </row>
    <row r="256" spans="1:5" x14ac:dyDescent="0.25">
      <c r="A256" s="29">
        <v>215</v>
      </c>
      <c r="B256" s="29">
        <v>0.34940187439768311</v>
      </c>
      <c r="C256" s="29">
        <v>-0.34940187439768311</v>
      </c>
      <c r="D256">
        <f t="shared" si="7"/>
        <v>-0.36654664873820875</v>
      </c>
      <c r="E256">
        <f t="shared" si="6"/>
        <v>0.12208166983261433</v>
      </c>
    </row>
    <row r="257" spans="1:5" x14ac:dyDescent="0.25">
      <c r="A257" s="29">
        <v>216</v>
      </c>
      <c r="B257" s="29">
        <v>0.7107492798913847</v>
      </c>
      <c r="C257" s="29">
        <v>0.62258405344194856</v>
      </c>
      <c r="D257">
        <f t="shared" si="7"/>
        <v>0.97198592783963167</v>
      </c>
      <c r="E257">
        <f t="shared" si="6"/>
        <v>0.38761090360020706</v>
      </c>
    </row>
    <row r="258" spans="1:5" x14ac:dyDescent="0.25">
      <c r="A258" s="29">
        <v>217</v>
      </c>
      <c r="B258" s="29">
        <v>1.0594258023730945</v>
      </c>
      <c r="C258" s="29">
        <v>-1.7173205392151998</v>
      </c>
      <c r="D258">
        <f t="shared" si="7"/>
        <v>-2.3399045926571485</v>
      </c>
      <c r="E258">
        <f t="shared" si="6"/>
        <v>2.9491898344103844</v>
      </c>
    </row>
    <row r="259" spans="1:5" x14ac:dyDescent="0.25">
      <c r="A259" s="29">
        <v>218</v>
      </c>
      <c r="B259" s="29">
        <v>-1.714477434052562E-2</v>
      </c>
      <c r="C259" s="29">
        <v>1.3416480855988038</v>
      </c>
      <c r="D259">
        <f t="shared" si="7"/>
        <v>3.0589686248140033</v>
      </c>
      <c r="E259">
        <f t="shared" si="6"/>
        <v>1.8000195855909351</v>
      </c>
    </row>
    <row r="260" spans="1:5" x14ac:dyDescent="0.25">
      <c r="A260" s="29">
        <v>219</v>
      </c>
      <c r="B260" s="29">
        <v>0.33433831349063348</v>
      </c>
      <c r="C260" s="29">
        <v>5.5480146276858378</v>
      </c>
      <c r="D260">
        <f t="shared" si="7"/>
        <v>4.206366542087034</v>
      </c>
      <c r="E260">
        <f t="shared" si="6"/>
        <v>30.780466309016024</v>
      </c>
    </row>
    <row r="261" spans="1:5" x14ac:dyDescent="0.25">
      <c r="A261" s="29">
        <v>220</v>
      </c>
      <c r="B261" s="29">
        <v>-1.4135129600098923</v>
      </c>
      <c r="C261" s="29">
        <v>0.17894505877532452</v>
      </c>
      <c r="D261">
        <f t="shared" si="7"/>
        <v>-5.369069568910513</v>
      </c>
      <c r="E261">
        <f t="shared" si="6"/>
        <v>3.2021334060104344E-2</v>
      </c>
    </row>
    <row r="262" spans="1:5" x14ac:dyDescent="0.25">
      <c r="A262" s="29">
        <v>221</v>
      </c>
      <c r="B262" s="29">
        <v>1.4182826612776345</v>
      </c>
      <c r="C262" s="29">
        <v>2.3317173387223655</v>
      </c>
      <c r="D262">
        <f t="shared" si="7"/>
        <v>2.1527722799470412</v>
      </c>
      <c r="E262">
        <f t="shared" si="6"/>
        <v>5.4369057476985105</v>
      </c>
    </row>
    <row r="263" spans="1:5" x14ac:dyDescent="0.25">
      <c r="A263" s="29">
        <v>222</v>
      </c>
      <c r="B263" s="29">
        <v>0.68103931849416388</v>
      </c>
      <c r="C263" s="29">
        <v>0.52377995861426996</v>
      </c>
      <c r="D263">
        <f t="shared" si="7"/>
        <v>-1.8079373801080956</v>
      </c>
      <c r="E263">
        <f t="shared" si="6"/>
        <v>0.27434544504596636</v>
      </c>
    </row>
    <row r="264" spans="1:5" x14ac:dyDescent="0.25">
      <c r="A264" s="29">
        <v>223</v>
      </c>
      <c r="B264" s="29">
        <v>-0.70595726861367569</v>
      </c>
      <c r="C264" s="29">
        <v>0.11071917337558046</v>
      </c>
      <c r="D264">
        <f t="shared" si="7"/>
        <v>-0.4130607852386895</v>
      </c>
      <c r="E264">
        <f t="shared" si="6"/>
        <v>1.2258735352971844E-2</v>
      </c>
    </row>
    <row r="265" spans="1:5" x14ac:dyDescent="0.25">
      <c r="A265" s="29">
        <v>224</v>
      </c>
      <c r="B265" s="29">
        <v>-0.71532886717520905</v>
      </c>
      <c r="C265" s="29">
        <v>-3.4762878992918567</v>
      </c>
      <c r="D265">
        <f t="shared" si="7"/>
        <v>-3.5870070726674372</v>
      </c>
      <c r="E265">
        <f t="shared" si="6"/>
        <v>12.084577558762989</v>
      </c>
    </row>
    <row r="266" spans="1:5" x14ac:dyDescent="0.25">
      <c r="A266" s="29">
        <v>225</v>
      </c>
      <c r="B266" s="29">
        <v>-0.37105188346707202</v>
      </c>
      <c r="C266" s="29">
        <v>2.871051883467072</v>
      </c>
      <c r="D266">
        <f t="shared" si="7"/>
        <v>6.3473397827589286</v>
      </c>
      <c r="E266">
        <f t="shared" si="6"/>
        <v>8.2429389175598207</v>
      </c>
    </row>
    <row r="267" spans="1:5" x14ac:dyDescent="0.25">
      <c r="A267" s="29">
        <v>226</v>
      </c>
      <c r="B267" s="29">
        <v>0.33922002304384397</v>
      </c>
      <c r="C267" s="29">
        <v>-0.33922002304384397</v>
      </c>
      <c r="D267">
        <f t="shared" si="7"/>
        <v>-3.2102719065109158</v>
      </c>
      <c r="E267">
        <f t="shared" si="6"/>
        <v>0.11507022403386603</v>
      </c>
    </row>
    <row r="268" spans="1:5" x14ac:dyDescent="0.25">
      <c r="A268" s="29">
        <v>227</v>
      </c>
      <c r="B268" s="29">
        <v>3.168019207798404</v>
      </c>
      <c r="C268" s="29">
        <v>-0.11923871999352587</v>
      </c>
      <c r="D268">
        <f t="shared" si="7"/>
        <v>0.2199813030503181</v>
      </c>
      <c r="E268">
        <f t="shared" si="6"/>
        <v>1.4217872345694466E-2</v>
      </c>
    </row>
    <row r="269" spans="1:5" x14ac:dyDescent="0.25">
      <c r="A269" s="29">
        <v>228</v>
      </c>
      <c r="B269" s="29">
        <v>-1.714477434052562E-2</v>
      </c>
      <c r="C269" s="29">
        <v>1.7922927033346083</v>
      </c>
      <c r="D269">
        <f t="shared" si="7"/>
        <v>1.9115314233281342</v>
      </c>
      <c r="E269">
        <f t="shared" si="6"/>
        <v>3.2123131344264784</v>
      </c>
    </row>
    <row r="270" spans="1:5" x14ac:dyDescent="0.25">
      <c r="A270" s="29">
        <v>229</v>
      </c>
      <c r="B270" s="29">
        <v>0.31607945178511865</v>
      </c>
      <c r="C270" s="29">
        <v>0.26531589705209069</v>
      </c>
      <c r="D270">
        <f t="shared" si="7"/>
        <v>-1.5269768062825175</v>
      </c>
      <c r="E270">
        <f t="shared" si="6"/>
        <v>7.0392525228555589E-2</v>
      </c>
    </row>
    <row r="271" spans="1:5" x14ac:dyDescent="0.25">
      <c r="A271" s="29">
        <v>230</v>
      </c>
      <c r="B271" s="29">
        <v>1.6382271877030035</v>
      </c>
      <c r="C271" s="29">
        <v>-2.2162618697839283</v>
      </c>
      <c r="D271">
        <f t="shared" si="7"/>
        <v>-2.4815777668360188</v>
      </c>
      <c r="E271">
        <f t="shared" si="6"/>
        <v>4.9118166754581534</v>
      </c>
    </row>
    <row r="272" spans="1:5" x14ac:dyDescent="0.25">
      <c r="A272" s="29">
        <v>231</v>
      </c>
      <c r="B272" s="29">
        <v>-0.97932972727832923</v>
      </c>
      <c r="C272" s="29">
        <v>-0.76485631923329866</v>
      </c>
      <c r="D272">
        <f t="shared" si="7"/>
        <v>1.4514055505506296</v>
      </c>
      <c r="E272">
        <f t="shared" si="6"/>
        <v>0.58500518907110965</v>
      </c>
    </row>
    <row r="273" spans="1:5" x14ac:dyDescent="0.25">
      <c r="A273" s="29">
        <v>232</v>
      </c>
      <c r="B273" s="29">
        <v>0.96342587833494309</v>
      </c>
      <c r="C273" s="29">
        <v>0.22000607432777886</v>
      </c>
      <c r="D273">
        <f t="shared" si="7"/>
        <v>0.98486239356107752</v>
      </c>
      <c r="E273">
        <f t="shared" si="6"/>
        <v>4.8402672741120152E-2</v>
      </c>
    </row>
    <row r="274" spans="1:5" x14ac:dyDescent="0.25">
      <c r="A274" s="29">
        <v>233</v>
      </c>
      <c r="B274" s="29">
        <v>-0.65860140963239089</v>
      </c>
      <c r="C274" s="29">
        <v>7.380608799496402E-2</v>
      </c>
      <c r="D274">
        <f t="shared" si="7"/>
        <v>-0.14619998633281484</v>
      </c>
      <c r="E274">
        <f t="shared" si="6"/>
        <v>5.4473386251203725E-3</v>
      </c>
    </row>
    <row r="275" spans="1:5" x14ac:dyDescent="0.25">
      <c r="A275" s="29">
        <v>234</v>
      </c>
      <c r="B275" s="29">
        <v>1.9315842442676727</v>
      </c>
      <c r="C275" s="29">
        <v>-2.5198195383853199</v>
      </c>
      <c r="D275">
        <f t="shared" si="7"/>
        <v>-2.5936256263802839</v>
      </c>
      <c r="E275">
        <f t="shared" si="6"/>
        <v>6.349490506028407</v>
      </c>
    </row>
    <row r="276" spans="1:5" x14ac:dyDescent="0.25">
      <c r="A276" s="29">
        <v>235</v>
      </c>
      <c r="B276" s="29">
        <v>-0.64295612584478445</v>
      </c>
      <c r="C276" s="29">
        <v>1.8263880785075064</v>
      </c>
      <c r="D276">
        <f t="shared" si="7"/>
        <v>4.3462076168928263</v>
      </c>
      <c r="E276">
        <f t="shared" si="6"/>
        <v>3.3356934133143414</v>
      </c>
    </row>
    <row r="277" spans="1:5" x14ac:dyDescent="0.25">
      <c r="A277" s="29">
        <v>236</v>
      </c>
      <c r="B277" s="29">
        <v>-4.1351379885599187</v>
      </c>
      <c r="C277" s="29">
        <v>-1.1280199061769238</v>
      </c>
      <c r="D277">
        <f t="shared" si="7"/>
        <v>-2.9544079846844302</v>
      </c>
      <c r="E277">
        <f t="shared" si="6"/>
        <v>1.272428908731396</v>
      </c>
    </row>
    <row r="278" spans="1:5" x14ac:dyDescent="0.25">
      <c r="A278" s="29">
        <v>237</v>
      </c>
      <c r="B278" s="29">
        <v>1.0160739670691903</v>
      </c>
      <c r="C278" s="29">
        <v>0.83577788478266157</v>
      </c>
      <c r="D278">
        <f t="shared" si="7"/>
        <v>1.9637977909595854</v>
      </c>
      <c r="E278">
        <f t="shared" si="6"/>
        <v>0.69852467269177987</v>
      </c>
    </row>
    <row r="279" spans="1:5" x14ac:dyDescent="0.25">
      <c r="A279" s="29">
        <v>238</v>
      </c>
      <c r="B279" s="29">
        <v>-1.0299710405908391</v>
      </c>
      <c r="C279" s="29">
        <v>-1.3942713836515852</v>
      </c>
      <c r="D279">
        <f t="shared" si="7"/>
        <v>-2.2300492684342466</v>
      </c>
      <c r="E279">
        <f t="shared" si="6"/>
        <v>1.9439926912697059</v>
      </c>
    </row>
    <row r="280" spans="1:5" x14ac:dyDescent="0.25">
      <c r="A280" s="29">
        <v>239</v>
      </c>
      <c r="B280" s="29">
        <v>1.7048864613423405</v>
      </c>
      <c r="C280" s="29">
        <v>0.77958558834710034</v>
      </c>
      <c r="D280">
        <f t="shared" si="7"/>
        <v>2.1738569719986858</v>
      </c>
      <c r="E280">
        <f t="shared" si="6"/>
        <v>0.60775368955849463</v>
      </c>
    </row>
    <row r="281" spans="1:5" x14ac:dyDescent="0.25">
      <c r="A281" s="29">
        <v>240</v>
      </c>
      <c r="B281" s="29">
        <v>-1.714477434052562E-2</v>
      </c>
      <c r="C281" s="29">
        <v>1.8353265925223436</v>
      </c>
      <c r="D281">
        <f t="shared" si="7"/>
        <v>1.0557410041752433</v>
      </c>
      <c r="E281">
        <f t="shared" si="6"/>
        <v>3.3684237012196769</v>
      </c>
    </row>
    <row r="282" spans="1:5" x14ac:dyDescent="0.25">
      <c r="A282" s="29">
        <v>241</v>
      </c>
      <c r="B282" s="29">
        <v>-2.3497143572200478</v>
      </c>
      <c r="C282" s="29">
        <v>-3.1238023732333087E-2</v>
      </c>
      <c r="D282">
        <f t="shared" si="7"/>
        <v>-1.8665646162546767</v>
      </c>
      <c r="E282">
        <f t="shared" si="6"/>
        <v>9.7581412670180517E-4</v>
      </c>
    </row>
    <row r="283" spans="1:5" x14ac:dyDescent="0.25">
      <c r="A283" s="29">
        <v>242</v>
      </c>
      <c r="B283" s="29">
        <v>1.3792234113288473</v>
      </c>
      <c r="C283" s="29">
        <v>2.2793131740370063</v>
      </c>
      <c r="D283">
        <f t="shared" si="7"/>
        <v>2.3105511977693394</v>
      </c>
      <c r="E283">
        <f t="shared" si="6"/>
        <v>5.195268545338652</v>
      </c>
    </row>
    <row r="284" spans="1:5" x14ac:dyDescent="0.25">
      <c r="A284" s="29">
        <v>243</v>
      </c>
      <c r="B284" s="29">
        <v>-1.0366784993077287</v>
      </c>
      <c r="C284" s="29">
        <v>1.0366784993077287</v>
      </c>
      <c r="D284">
        <f t="shared" si="7"/>
        <v>-1.2426346747292776</v>
      </c>
      <c r="E284">
        <f t="shared" si="6"/>
        <v>1.0747023109269245</v>
      </c>
    </row>
    <row r="285" spans="1:5" x14ac:dyDescent="0.25">
      <c r="A285" s="29">
        <v>244</v>
      </c>
      <c r="B285" s="29">
        <v>2.0632551239033678</v>
      </c>
      <c r="C285" s="29">
        <v>-2.0632551239033678</v>
      </c>
      <c r="D285">
        <f t="shared" si="7"/>
        <v>-3.0999336232110966</v>
      </c>
      <c r="E285">
        <f t="shared" si="6"/>
        <v>4.2570217063135019</v>
      </c>
    </row>
    <row r="286" spans="1:5" x14ac:dyDescent="0.25">
      <c r="A286" s="29">
        <v>245</v>
      </c>
      <c r="B286" s="29">
        <v>2.9818732607902847</v>
      </c>
      <c r="C286" s="29">
        <v>-4.1583438490255791</v>
      </c>
      <c r="D286">
        <f t="shared" si="7"/>
        <v>-2.0950887251222112</v>
      </c>
      <c r="E286">
        <f t="shared" si="6"/>
        <v>17.291823566728869</v>
      </c>
    </row>
    <row r="287" spans="1:5" x14ac:dyDescent="0.25">
      <c r="A287" s="29">
        <v>246</v>
      </c>
      <c r="B287" s="29">
        <v>2.5014579654557667</v>
      </c>
      <c r="C287" s="29">
        <v>-0.7157436797414809</v>
      </c>
      <c r="D287">
        <f t="shared" si="7"/>
        <v>3.4426001692840984</v>
      </c>
      <c r="E287">
        <f t="shared" si="6"/>
        <v>0.51228901508987557</v>
      </c>
    </row>
    <row r="288" spans="1:5" x14ac:dyDescent="0.25">
      <c r="A288" s="29">
        <v>247</v>
      </c>
      <c r="B288" s="29">
        <v>-1.2175314602668337</v>
      </c>
      <c r="C288" s="29">
        <v>0.63273613862940681</v>
      </c>
      <c r="D288">
        <f t="shared" si="7"/>
        <v>1.3484798183708877</v>
      </c>
      <c r="E288">
        <f t="shared" si="6"/>
        <v>0.40035502112765192</v>
      </c>
    </row>
    <row r="289" spans="1:5" x14ac:dyDescent="0.25">
      <c r="A289" s="29">
        <v>248</v>
      </c>
      <c r="B289" s="29">
        <v>-1.8608524685925936</v>
      </c>
      <c r="C289" s="29">
        <v>2.4490877627102408</v>
      </c>
      <c r="D289">
        <f t="shared" si="7"/>
        <v>1.8163516240808339</v>
      </c>
      <c r="E289">
        <f t="shared" si="6"/>
        <v>5.9980308694570521</v>
      </c>
    </row>
    <row r="290" spans="1:5" x14ac:dyDescent="0.25">
      <c r="A290" s="29">
        <v>249</v>
      </c>
      <c r="B290" s="29">
        <v>0.30159144195356324</v>
      </c>
      <c r="C290" s="29">
        <v>0.28320387968386362</v>
      </c>
      <c r="D290">
        <f t="shared" si="7"/>
        <v>-2.1658838830263774</v>
      </c>
      <c r="E290">
        <f t="shared" si="6"/>
        <v>8.0204437467992301E-2</v>
      </c>
    </row>
    <row r="291" spans="1:5" x14ac:dyDescent="0.25">
      <c r="A291" s="29">
        <v>250</v>
      </c>
      <c r="B291" s="29">
        <v>4.417617148664986</v>
      </c>
      <c r="C291" s="29">
        <v>-2.6734311021533581</v>
      </c>
      <c r="D291">
        <f t="shared" si="7"/>
        <v>-2.9566349818372215</v>
      </c>
      <c r="E291">
        <f t="shared" si="6"/>
        <v>7.1472338579609191</v>
      </c>
    </row>
    <row r="292" spans="1:5" x14ac:dyDescent="0.25">
      <c r="A292" s="29">
        <v>251</v>
      </c>
      <c r="B292" s="29">
        <v>-0.60028717006041343</v>
      </c>
      <c r="C292" s="29">
        <v>2.3145728843461275</v>
      </c>
      <c r="D292">
        <f t="shared" si="7"/>
        <v>4.9880039864994856</v>
      </c>
      <c r="E292">
        <f t="shared" si="6"/>
        <v>5.3572476369503521</v>
      </c>
    </row>
    <row r="293" spans="1:5" x14ac:dyDescent="0.25">
      <c r="A293" s="29">
        <v>252</v>
      </c>
      <c r="B293" s="29">
        <v>-1.1968351380956801</v>
      </c>
      <c r="C293" s="29">
        <v>7.3239632477702488E-2</v>
      </c>
      <c r="D293">
        <f t="shared" si="7"/>
        <v>-2.2413332518684248</v>
      </c>
      <c r="E293">
        <f t="shared" si="6"/>
        <v>5.3640437654689328E-3</v>
      </c>
    </row>
    <row r="294" spans="1:5" x14ac:dyDescent="0.25">
      <c r="A294" s="29">
        <v>253</v>
      </c>
      <c r="B294" s="29">
        <v>0.58657911769887694</v>
      </c>
      <c r="C294" s="29">
        <v>-2.2911245722443314</v>
      </c>
      <c r="D294">
        <f t="shared" si="7"/>
        <v>-2.3643642047220341</v>
      </c>
      <c r="E294">
        <f t="shared" si="6"/>
        <v>5.2492518055417703</v>
      </c>
    </row>
    <row r="295" spans="1:5" x14ac:dyDescent="0.25">
      <c r="A295" s="29">
        <v>254</v>
      </c>
      <c r="B295" s="29">
        <v>0.57955907244260485</v>
      </c>
      <c r="C295" s="29">
        <v>-2.3136631186853793</v>
      </c>
      <c r="D295">
        <f t="shared" si="7"/>
        <v>-2.2538546441047913E-2</v>
      </c>
      <c r="E295">
        <f t="shared" si="6"/>
        <v>5.3530370267649561</v>
      </c>
    </row>
    <row r="296" spans="1:5" x14ac:dyDescent="0.25">
      <c r="A296" s="29">
        <v>255</v>
      </c>
      <c r="B296" s="29">
        <v>1.7523907712922171</v>
      </c>
      <c r="C296" s="29">
        <v>-5.2818025359980991</v>
      </c>
      <c r="D296">
        <f t="shared" si="7"/>
        <v>-2.9681394173127198</v>
      </c>
      <c r="E296">
        <f t="shared" si="6"/>
        <v>27.89743802927595</v>
      </c>
    </row>
    <row r="297" spans="1:5" x14ac:dyDescent="0.25">
      <c r="A297" s="29">
        <v>256</v>
      </c>
      <c r="B297" s="29">
        <v>-0.87242028806301763</v>
      </c>
      <c r="C297" s="29">
        <v>0.87242028806301763</v>
      </c>
      <c r="D297">
        <f t="shared" si="7"/>
        <v>6.154222824061117</v>
      </c>
      <c r="E297">
        <f t="shared" si="6"/>
        <v>0.76111715902395871</v>
      </c>
    </row>
    <row r="298" spans="1:5" x14ac:dyDescent="0.25">
      <c r="A298" s="29">
        <v>257</v>
      </c>
      <c r="B298" s="29">
        <v>-0.30706867729729581</v>
      </c>
      <c r="C298" s="29">
        <v>-0.30268742026367979</v>
      </c>
      <c r="D298">
        <f t="shared" si="7"/>
        <v>-1.1751077083266974</v>
      </c>
      <c r="E298">
        <f t="shared" si="6"/>
        <v>9.1619674385881505E-2</v>
      </c>
    </row>
    <row r="299" spans="1:5" x14ac:dyDescent="0.25">
      <c r="A299" s="29">
        <v>258</v>
      </c>
      <c r="B299" s="29">
        <v>-1.4750007636402245</v>
      </c>
      <c r="C299" s="29">
        <v>-1.5924838989364627</v>
      </c>
      <c r="D299">
        <f t="shared" si="7"/>
        <v>-1.2897964786727829</v>
      </c>
      <c r="E299">
        <f t="shared" ref="E299:E362" si="8">C299^2</f>
        <v>2.5360049683718779</v>
      </c>
    </row>
    <row r="300" spans="1:5" x14ac:dyDescent="0.25">
      <c r="A300" s="29">
        <v>259</v>
      </c>
      <c r="B300" s="29">
        <v>1.183241911585772</v>
      </c>
      <c r="C300" s="29">
        <v>8.2580873224354701E-2</v>
      </c>
      <c r="D300">
        <f t="shared" ref="D300:D363" si="9">(C300-C299)</f>
        <v>1.6750647721608174</v>
      </c>
      <c r="E300">
        <f t="shared" si="8"/>
        <v>6.8196006224969432E-3</v>
      </c>
    </row>
    <row r="301" spans="1:5" x14ac:dyDescent="0.25">
      <c r="A301" s="29">
        <v>260</v>
      </c>
      <c r="B301" s="29">
        <v>-1.714477434052562E-2</v>
      </c>
      <c r="C301" s="29">
        <v>-0.60785522565947436</v>
      </c>
      <c r="D301">
        <f t="shared" si="9"/>
        <v>-0.69043609888382906</v>
      </c>
      <c r="E301">
        <f t="shared" si="8"/>
        <v>0.3694879753615305</v>
      </c>
    </row>
    <row r="302" spans="1:5" x14ac:dyDescent="0.25">
      <c r="A302" s="29">
        <v>261</v>
      </c>
      <c r="B302" s="29">
        <v>0.27609254465004651</v>
      </c>
      <c r="C302" s="29">
        <v>-1.5339541798701721</v>
      </c>
      <c r="D302">
        <f t="shared" si="9"/>
        <v>-0.92609895421069777</v>
      </c>
      <c r="E302">
        <f t="shared" si="8"/>
        <v>2.3530154259411722</v>
      </c>
    </row>
    <row r="303" spans="1:5" x14ac:dyDescent="0.25">
      <c r="A303" s="29">
        <v>262</v>
      </c>
      <c r="B303" s="29">
        <v>-2.6412855550799899</v>
      </c>
      <c r="C303" s="29">
        <v>0.73045752960228283</v>
      </c>
      <c r="D303">
        <f t="shared" si="9"/>
        <v>2.264411709472455</v>
      </c>
      <c r="E303">
        <f t="shared" si="8"/>
        <v>0.5335682025526699</v>
      </c>
    </row>
    <row r="304" spans="1:5" x14ac:dyDescent="0.25">
      <c r="A304" s="29">
        <v>263</v>
      </c>
      <c r="B304" s="29">
        <v>-1.714477434052562E-2</v>
      </c>
      <c r="C304" s="29">
        <v>-1.9309071737114225</v>
      </c>
      <c r="D304">
        <f t="shared" si="9"/>
        <v>-2.6613647033137053</v>
      </c>
      <c r="E304">
        <f t="shared" si="8"/>
        <v>3.7284025134902334</v>
      </c>
    </row>
    <row r="305" spans="1:5" x14ac:dyDescent="0.25">
      <c r="A305" s="29">
        <v>264</v>
      </c>
      <c r="B305" s="29">
        <v>1.2119936884941973</v>
      </c>
      <c r="C305" s="29">
        <v>2.761516245280637</v>
      </c>
      <c r="D305">
        <f t="shared" si="9"/>
        <v>4.6924234189920595</v>
      </c>
      <c r="E305">
        <f t="shared" si="8"/>
        <v>7.6259719729488671</v>
      </c>
    </row>
    <row r="306" spans="1:5" x14ac:dyDescent="0.25">
      <c r="A306" s="29">
        <v>265</v>
      </c>
      <c r="B306" s="29">
        <v>0.28295189714104341</v>
      </c>
      <c r="C306" s="29">
        <v>-1.5568372474595147</v>
      </c>
      <c r="D306">
        <f t="shared" si="9"/>
        <v>-4.3183534927401519</v>
      </c>
      <c r="E306">
        <f t="shared" si="8"/>
        <v>2.423742215077318</v>
      </c>
    </row>
    <row r="307" spans="1:5" x14ac:dyDescent="0.25">
      <c r="A307" s="29">
        <v>266</v>
      </c>
      <c r="B307" s="29">
        <v>-0.31549669773208555</v>
      </c>
      <c r="C307" s="29">
        <v>-0.9748258829130757</v>
      </c>
      <c r="D307">
        <f t="shared" si="9"/>
        <v>0.58201136454643898</v>
      </c>
      <c r="E307">
        <f t="shared" si="8"/>
        <v>0.95028550199725759</v>
      </c>
    </row>
    <row r="308" spans="1:5" x14ac:dyDescent="0.25">
      <c r="A308" s="29">
        <v>267</v>
      </c>
      <c r="B308" s="29">
        <v>0.88314524010419215</v>
      </c>
      <c r="C308" s="29">
        <v>-0.88314524010419215</v>
      </c>
      <c r="D308">
        <f t="shared" si="9"/>
        <v>9.168064280888355E-2</v>
      </c>
      <c r="E308">
        <f t="shared" si="8"/>
        <v>0.77994551511869126</v>
      </c>
    </row>
    <row r="309" spans="1:5" x14ac:dyDescent="0.25">
      <c r="A309" s="29">
        <v>268</v>
      </c>
      <c r="B309" s="29">
        <v>-0.31206736527930901</v>
      </c>
      <c r="C309" s="29">
        <v>2.2728516790047992</v>
      </c>
      <c r="D309">
        <f t="shared" si="9"/>
        <v>3.1559969191089916</v>
      </c>
      <c r="E309">
        <f t="shared" si="8"/>
        <v>5.1658547547549345</v>
      </c>
    </row>
    <row r="310" spans="1:5" x14ac:dyDescent="0.25">
      <c r="A310" s="29">
        <v>269</v>
      </c>
      <c r="B310" s="29">
        <v>0.27948257145917554</v>
      </c>
      <c r="C310" s="29">
        <v>2.9256456336690295</v>
      </c>
      <c r="D310">
        <f t="shared" si="9"/>
        <v>0.65279395466423029</v>
      </c>
      <c r="E310">
        <f t="shared" si="8"/>
        <v>8.5594023738066571</v>
      </c>
    </row>
    <row r="311" spans="1:5" x14ac:dyDescent="0.25">
      <c r="A311" s="29">
        <v>270</v>
      </c>
      <c r="B311" s="29">
        <v>0.86762299847584567</v>
      </c>
      <c r="C311" s="29">
        <v>0.99573103879123503</v>
      </c>
      <c r="D311">
        <f t="shared" si="9"/>
        <v>-1.9299145948777945</v>
      </c>
      <c r="E311">
        <f t="shared" si="8"/>
        <v>0.99148030161227196</v>
      </c>
    </row>
    <row r="312" spans="1:5" x14ac:dyDescent="0.25">
      <c r="A312" s="29">
        <v>271</v>
      </c>
      <c r="B312" s="29">
        <v>-0.8869164832108567</v>
      </c>
      <c r="C312" s="29">
        <v>0.2771603856498811</v>
      </c>
      <c r="D312">
        <f t="shared" si="9"/>
        <v>-0.71857065314135393</v>
      </c>
      <c r="E312">
        <f t="shared" si="8"/>
        <v>7.6817879373590817E-2</v>
      </c>
    </row>
    <row r="313" spans="1:5" x14ac:dyDescent="0.25">
      <c r="A313" s="29">
        <v>272</v>
      </c>
      <c r="B313" s="29">
        <v>1.1625455894146395</v>
      </c>
      <c r="C313" s="29">
        <v>-2.3895394544453143</v>
      </c>
      <c r="D313">
        <f t="shared" si="9"/>
        <v>-2.6666998400951956</v>
      </c>
      <c r="E313">
        <f t="shared" si="8"/>
        <v>5.7098988043508108</v>
      </c>
    </row>
    <row r="314" spans="1:5" x14ac:dyDescent="0.25">
      <c r="A314" s="29">
        <v>273</v>
      </c>
      <c r="B314" s="29">
        <v>2.0009210445552355</v>
      </c>
      <c r="C314" s="29">
        <v>0.48355100513420535</v>
      </c>
      <c r="D314">
        <f t="shared" si="9"/>
        <v>2.8730904595795197</v>
      </c>
      <c r="E314">
        <f t="shared" si="8"/>
        <v>0.23382157456630029</v>
      </c>
    </row>
    <row r="315" spans="1:5" x14ac:dyDescent="0.25">
      <c r="A315" s="29">
        <v>274</v>
      </c>
      <c r="B315" s="29">
        <v>-1.1266913867372654</v>
      </c>
      <c r="C315" s="29">
        <v>1.1266913867372654</v>
      </c>
      <c r="D315">
        <f t="shared" si="9"/>
        <v>0.64314038160306009</v>
      </c>
      <c r="E315">
        <f t="shared" si="8"/>
        <v>1.2694334809479422</v>
      </c>
    </row>
    <row r="316" spans="1:5" x14ac:dyDescent="0.25">
      <c r="A316" s="29">
        <v>275</v>
      </c>
      <c r="B316" s="29">
        <v>-0.58417826410130058</v>
      </c>
      <c r="C316" s="29">
        <v>-0.62794294801991157</v>
      </c>
      <c r="D316">
        <f t="shared" si="9"/>
        <v>-1.7546343347571769</v>
      </c>
      <c r="E316">
        <f t="shared" si="8"/>
        <v>0.39431234596793735</v>
      </c>
    </row>
    <row r="317" spans="1:5" x14ac:dyDescent="0.25">
      <c r="A317" s="29">
        <v>276</v>
      </c>
      <c r="B317" s="29">
        <v>0.84290881487762281</v>
      </c>
      <c r="C317" s="29">
        <v>-1.4564057473929601</v>
      </c>
      <c r="D317">
        <f t="shared" si="9"/>
        <v>-0.82846279937304856</v>
      </c>
      <c r="E317">
        <f t="shared" si="8"/>
        <v>2.121117701039247</v>
      </c>
    </row>
    <row r="318" spans="1:5" x14ac:dyDescent="0.25">
      <c r="A318" s="29">
        <v>277</v>
      </c>
      <c r="B318" s="29">
        <v>-1.144980616611937</v>
      </c>
      <c r="C318" s="29">
        <v>-8.9587284622630881E-2</v>
      </c>
      <c r="D318">
        <f t="shared" si="9"/>
        <v>1.3668184627703293</v>
      </c>
      <c r="E318">
        <f t="shared" si="8"/>
        <v>8.0258815660562751E-3</v>
      </c>
    </row>
    <row r="319" spans="1:5" x14ac:dyDescent="0.25">
      <c r="A319" s="29">
        <v>278</v>
      </c>
      <c r="B319" s="29">
        <v>-1.7469154762511836</v>
      </c>
      <c r="C319" s="29">
        <v>1.7469154762511836</v>
      </c>
      <c r="D319">
        <f t="shared" si="9"/>
        <v>1.8365027608738145</v>
      </c>
      <c r="E319">
        <f t="shared" si="8"/>
        <v>3.0517136811658996</v>
      </c>
    </row>
    <row r="320" spans="1:5" x14ac:dyDescent="0.25">
      <c r="A320" s="29">
        <v>279</v>
      </c>
      <c r="B320" s="29">
        <v>1.7729667660088766</v>
      </c>
      <c r="C320" s="29">
        <v>-0.52296676600887659</v>
      </c>
      <c r="D320">
        <f t="shared" si="9"/>
        <v>-2.26988224226006</v>
      </c>
      <c r="E320">
        <f t="shared" si="8"/>
        <v>0.27349423834978309</v>
      </c>
    </row>
    <row r="321" spans="1:5" x14ac:dyDescent="0.25">
      <c r="A321" s="29">
        <v>280</v>
      </c>
      <c r="B321" s="29">
        <v>-0.88203012529585467</v>
      </c>
      <c r="C321" s="29">
        <v>-1.587105677173281</v>
      </c>
      <c r="D321">
        <f t="shared" si="9"/>
        <v>-1.0641389111644044</v>
      </c>
      <c r="E321">
        <f t="shared" si="8"/>
        <v>2.5189044305156587</v>
      </c>
    </row>
    <row r="322" spans="1:5" x14ac:dyDescent="0.25">
      <c r="A322" s="29">
        <v>281</v>
      </c>
      <c r="B322" s="29">
        <v>0.56932986364060834</v>
      </c>
      <c r="C322" s="29">
        <v>0.69649292116951833</v>
      </c>
      <c r="D322">
        <f t="shared" si="9"/>
        <v>2.2835985983427993</v>
      </c>
      <c r="E322">
        <f t="shared" si="8"/>
        <v>0.48510238923924887</v>
      </c>
    </row>
    <row r="323" spans="1:5" x14ac:dyDescent="0.25">
      <c r="A323" s="29">
        <v>282</v>
      </c>
      <c r="B323" s="29">
        <v>-1.714477434052562E-2</v>
      </c>
      <c r="C323" s="29">
        <v>1.714477434052562E-2</v>
      </c>
      <c r="D323">
        <f t="shared" si="9"/>
        <v>-0.67934814682899269</v>
      </c>
      <c r="E323">
        <f t="shared" si="8"/>
        <v>2.9394328718754568E-4</v>
      </c>
    </row>
    <row r="324" spans="1:5" x14ac:dyDescent="0.25">
      <c r="A324" s="29">
        <v>283</v>
      </c>
      <c r="B324" s="29">
        <v>-0.8869164832108567</v>
      </c>
      <c r="C324" s="29">
        <v>0.2619164832108567</v>
      </c>
      <c r="D324">
        <f t="shared" si="9"/>
        <v>0.24477170887033109</v>
      </c>
      <c r="E324">
        <f t="shared" si="8"/>
        <v>6.8600244177542985E-2</v>
      </c>
    </row>
    <row r="325" spans="1:5" x14ac:dyDescent="0.25">
      <c r="A325" s="29">
        <v>284</v>
      </c>
      <c r="B325" s="29">
        <v>1.4574681803534231</v>
      </c>
      <c r="C325" s="29">
        <v>1.6871859076968916</v>
      </c>
      <c r="D325">
        <f t="shared" si="9"/>
        <v>1.4252694244860349</v>
      </c>
      <c r="E325">
        <f t="shared" si="8"/>
        <v>2.8465962871309838</v>
      </c>
    </row>
    <row r="326" spans="1:5" x14ac:dyDescent="0.25">
      <c r="A326" s="29">
        <v>285</v>
      </c>
      <c r="B326" s="29">
        <v>-0.87719836355866398</v>
      </c>
      <c r="C326" s="29">
        <v>-1.5618260266852384</v>
      </c>
      <c r="D326">
        <f t="shared" si="9"/>
        <v>-3.2490119343821302</v>
      </c>
      <c r="E326">
        <f t="shared" si="8"/>
        <v>2.4393005376313992</v>
      </c>
    </row>
    <row r="327" spans="1:5" x14ac:dyDescent="0.25">
      <c r="A327" s="29">
        <v>286</v>
      </c>
      <c r="B327" s="29">
        <v>0.56599762137935183</v>
      </c>
      <c r="C327" s="29">
        <v>0.68400237862064817</v>
      </c>
      <c r="D327">
        <f t="shared" si="9"/>
        <v>2.2458284053058866</v>
      </c>
      <c r="E327">
        <f t="shared" si="8"/>
        <v>0.46785925395870454</v>
      </c>
    </row>
    <row r="328" spans="1:5" x14ac:dyDescent="0.25">
      <c r="A328" s="29">
        <v>287</v>
      </c>
      <c r="B328" s="29">
        <v>1.1360356935999063</v>
      </c>
      <c r="C328" s="29">
        <v>2.5676680101037972</v>
      </c>
      <c r="D328">
        <f t="shared" si="9"/>
        <v>1.883665631483149</v>
      </c>
      <c r="E328">
        <f t="shared" si="8"/>
        <v>6.5929190101103936</v>
      </c>
    </row>
    <row r="329" spans="1:5" x14ac:dyDescent="0.25">
      <c r="A329" s="29">
        <v>288</v>
      </c>
      <c r="B329" s="29">
        <v>-1.4269395771797948</v>
      </c>
      <c r="C329" s="29">
        <v>-0.358774708534491</v>
      </c>
      <c r="D329">
        <f t="shared" si="9"/>
        <v>-2.9264427186382882</v>
      </c>
      <c r="E329">
        <f t="shared" si="8"/>
        <v>0.12871929148400899</v>
      </c>
    </row>
    <row r="330" spans="1:5" x14ac:dyDescent="0.25">
      <c r="A330" s="29">
        <v>289</v>
      </c>
      <c r="B330" s="29">
        <v>-1.714477434052562E-2</v>
      </c>
      <c r="C330" s="29">
        <v>0.62320538040113171</v>
      </c>
      <c r="D330">
        <f t="shared" si="9"/>
        <v>0.98198008893562272</v>
      </c>
      <c r="E330">
        <f t="shared" si="8"/>
        <v>0.38838494616091929</v>
      </c>
    </row>
    <row r="331" spans="1:5" x14ac:dyDescent="0.25">
      <c r="A331" s="29">
        <v>290</v>
      </c>
      <c r="B331" s="29">
        <v>0.27277912861625475</v>
      </c>
      <c r="C331" s="29">
        <v>-0.27277912861625475</v>
      </c>
      <c r="D331">
        <f t="shared" si="9"/>
        <v>-0.89598450901738647</v>
      </c>
      <c r="E331">
        <f t="shared" si="8"/>
        <v>7.4408453008643252E-2</v>
      </c>
    </row>
    <row r="332" spans="1:5" x14ac:dyDescent="0.25">
      <c r="A332" s="29">
        <v>291</v>
      </c>
      <c r="B332" s="29">
        <v>-1.1703252422809676</v>
      </c>
      <c r="C332" s="29">
        <v>1.7727348808351846</v>
      </c>
      <c r="D332">
        <f t="shared" si="9"/>
        <v>2.0455140094514395</v>
      </c>
      <c r="E332">
        <f t="shared" si="8"/>
        <v>3.1425889577297363</v>
      </c>
    </row>
    <row r="333" spans="1:5" x14ac:dyDescent="0.25">
      <c r="A333" s="29">
        <v>292</v>
      </c>
      <c r="B333" s="29">
        <v>-1.714477434052562E-2</v>
      </c>
      <c r="C333" s="29">
        <v>-1.180460016078636</v>
      </c>
      <c r="D333">
        <f t="shared" si="9"/>
        <v>-2.9531948969138204</v>
      </c>
      <c r="E333">
        <f t="shared" si="8"/>
        <v>1.3934858495603737</v>
      </c>
    </row>
    <row r="334" spans="1:5" x14ac:dyDescent="0.25">
      <c r="A334" s="29">
        <v>293</v>
      </c>
      <c r="B334" s="29">
        <v>-0.31206736527930901</v>
      </c>
      <c r="C334" s="29">
        <v>-0.90005384684190315</v>
      </c>
      <c r="D334">
        <f t="shared" si="9"/>
        <v>0.28040616923673289</v>
      </c>
      <c r="E334">
        <f t="shared" si="8"/>
        <v>0.810096927214908</v>
      </c>
    </row>
    <row r="335" spans="1:5" x14ac:dyDescent="0.25">
      <c r="A335" s="29">
        <v>294</v>
      </c>
      <c r="B335" s="29">
        <v>-1.714477434052562E-2</v>
      </c>
      <c r="C335" s="29">
        <v>-0.5963521581748118</v>
      </c>
      <c r="D335">
        <f t="shared" si="9"/>
        <v>0.30370168866709135</v>
      </c>
      <c r="E335">
        <f t="shared" si="8"/>
        <v>0.35563589655975575</v>
      </c>
    </row>
    <row r="336" spans="1:5" x14ac:dyDescent="0.25">
      <c r="A336" s="29">
        <v>295</v>
      </c>
      <c r="B336" s="29">
        <v>-0.61039946593993855</v>
      </c>
      <c r="C336" s="29">
        <v>0.61039946593993855</v>
      </c>
      <c r="D336">
        <f t="shared" si="9"/>
        <v>1.2067516241147502</v>
      </c>
      <c r="E336">
        <f t="shared" si="8"/>
        <v>0.3725875080197622</v>
      </c>
    </row>
    <row r="337" spans="1:5" x14ac:dyDescent="0.25">
      <c r="A337" s="29">
        <v>296</v>
      </c>
      <c r="B337" s="29">
        <v>-0.61733811730368504</v>
      </c>
      <c r="C337" s="29">
        <v>0.61733811730368504</v>
      </c>
      <c r="D337">
        <f t="shared" si="9"/>
        <v>6.9386513637464953E-3</v>
      </c>
      <c r="E337">
        <f t="shared" si="8"/>
        <v>0.38110635107605839</v>
      </c>
    </row>
    <row r="338" spans="1:5" x14ac:dyDescent="0.25">
      <c r="A338" s="29">
        <v>297</v>
      </c>
      <c r="B338" s="29">
        <v>-1.714477434052562E-2</v>
      </c>
      <c r="C338" s="29">
        <v>1.714477434052562E-2</v>
      </c>
      <c r="D338">
        <f t="shared" si="9"/>
        <v>-0.6001933429631594</v>
      </c>
      <c r="E338">
        <f t="shared" si="8"/>
        <v>2.9394328718754568E-4</v>
      </c>
    </row>
    <row r="339" spans="1:5" x14ac:dyDescent="0.25">
      <c r="A339" s="29">
        <v>298</v>
      </c>
      <c r="B339" s="29">
        <v>-0.62444099710205492</v>
      </c>
      <c r="C339" s="29">
        <v>7.1570464847710014E-3</v>
      </c>
      <c r="D339">
        <f t="shared" si="9"/>
        <v>-9.9877278557546183E-3</v>
      </c>
      <c r="E339">
        <f t="shared" si="8"/>
        <v>5.1223314385172945E-5</v>
      </c>
    </row>
    <row r="340" spans="1:5" x14ac:dyDescent="0.25">
      <c r="A340" s="29">
        <v>299</v>
      </c>
      <c r="B340" s="29">
        <v>-0.63171400575788161</v>
      </c>
      <c r="C340" s="29">
        <v>0.63171400575788161</v>
      </c>
      <c r="D340">
        <f t="shared" si="9"/>
        <v>0.62455695927311061</v>
      </c>
      <c r="E340">
        <f t="shared" si="8"/>
        <v>0.39906258507066888</v>
      </c>
    </row>
    <row r="341" spans="1:5" x14ac:dyDescent="0.25">
      <c r="A341" s="29">
        <v>300</v>
      </c>
      <c r="B341" s="29">
        <v>-1.714477434052562E-2</v>
      </c>
      <c r="C341" s="29">
        <v>1.714477434052562E-2</v>
      </c>
      <c r="D341">
        <f t="shared" si="9"/>
        <v>-0.61456923141735598</v>
      </c>
      <c r="E341">
        <f t="shared" si="8"/>
        <v>2.9394328718754568E-4</v>
      </c>
    </row>
    <row r="342" spans="1:5" x14ac:dyDescent="0.25">
      <c r="A342" s="29">
        <v>301</v>
      </c>
      <c r="B342" s="29">
        <v>1.5379016142458199</v>
      </c>
      <c r="C342" s="29">
        <v>-1.5379016142458199</v>
      </c>
      <c r="D342">
        <f t="shared" si="9"/>
        <v>-1.5550463885863455</v>
      </c>
      <c r="E342">
        <f t="shared" si="8"/>
        <v>2.3651413750998986</v>
      </c>
    </row>
    <row r="343" spans="1:5" x14ac:dyDescent="0.25">
      <c r="A343" s="29">
        <v>302</v>
      </c>
      <c r="B343" s="29">
        <v>0.28471717167918104</v>
      </c>
      <c r="C343" s="29">
        <v>0.95751885316553942</v>
      </c>
      <c r="D343">
        <f t="shared" si="9"/>
        <v>2.4954204674113596</v>
      </c>
      <c r="E343">
        <f t="shared" si="8"/>
        <v>0.91684235416744986</v>
      </c>
    </row>
    <row r="344" spans="1:5" x14ac:dyDescent="0.25">
      <c r="A344" s="29">
        <v>303</v>
      </c>
      <c r="B344" s="29">
        <v>-1.5176281317484026</v>
      </c>
      <c r="C344" s="29">
        <v>1.5176281317484026</v>
      </c>
      <c r="D344">
        <f t="shared" si="9"/>
        <v>0.56010927858286319</v>
      </c>
      <c r="E344">
        <f t="shared" si="8"/>
        <v>2.3031951462741467</v>
      </c>
    </row>
    <row r="345" spans="1:5" x14ac:dyDescent="0.25">
      <c r="A345" s="29">
        <v>304</v>
      </c>
      <c r="B345" s="29">
        <v>0.29199095351097015</v>
      </c>
      <c r="C345" s="29">
        <v>0.32150597900436728</v>
      </c>
      <c r="D345">
        <f t="shared" si="9"/>
        <v>-1.1961221527440353</v>
      </c>
      <c r="E345">
        <f t="shared" si="8"/>
        <v>0.10336609453555666</v>
      </c>
    </row>
    <row r="346" spans="1:5" x14ac:dyDescent="0.25">
      <c r="A346" s="29">
        <v>305</v>
      </c>
      <c r="B346" s="29">
        <v>0.59742445707683034</v>
      </c>
      <c r="C346" s="29">
        <v>-1.207180554637806</v>
      </c>
      <c r="D346">
        <f t="shared" si="9"/>
        <v>-1.5286865336421733</v>
      </c>
      <c r="E346">
        <f t="shared" si="8"/>
        <v>1.4572848914956411</v>
      </c>
    </row>
    <row r="347" spans="1:5" x14ac:dyDescent="0.25">
      <c r="A347" s="29">
        <v>306</v>
      </c>
      <c r="B347" s="29">
        <v>-0.32079288572128489</v>
      </c>
      <c r="C347" s="29">
        <v>-0.29270404679405254</v>
      </c>
      <c r="D347">
        <f t="shared" si="9"/>
        <v>0.91447650784375356</v>
      </c>
      <c r="E347">
        <f t="shared" si="8"/>
        <v>8.5675659009614893E-2</v>
      </c>
    </row>
    <row r="348" spans="1:5" x14ac:dyDescent="0.25">
      <c r="A348" s="29">
        <v>307</v>
      </c>
      <c r="B348" s="29">
        <v>-1.2389669368012319</v>
      </c>
      <c r="C348" s="29">
        <v>4.3990355666641001E-3</v>
      </c>
      <c r="D348">
        <f t="shared" si="9"/>
        <v>0.29710308236071664</v>
      </c>
      <c r="E348">
        <f t="shared" si="8"/>
        <v>1.9351513916775741E-5</v>
      </c>
    </row>
    <row r="349" spans="1:5" x14ac:dyDescent="0.25">
      <c r="A349" s="29">
        <v>308</v>
      </c>
      <c r="B349" s="29">
        <v>-1.714477434052562E-2</v>
      </c>
      <c r="C349" s="29">
        <v>-1.2328552256594745</v>
      </c>
      <c r="D349">
        <f t="shared" si="9"/>
        <v>-1.2372542612261386</v>
      </c>
      <c r="E349">
        <f t="shared" si="8"/>
        <v>1.5199320074358738</v>
      </c>
    </row>
    <row r="350" spans="1:5" x14ac:dyDescent="0.25">
      <c r="A350" s="29">
        <v>309</v>
      </c>
      <c r="B350" s="29">
        <v>0.29576090141160938</v>
      </c>
      <c r="C350" s="29">
        <v>-1.561583686221736</v>
      </c>
      <c r="D350">
        <f t="shared" si="9"/>
        <v>-0.32872846056226157</v>
      </c>
      <c r="E350">
        <f t="shared" si="8"/>
        <v>2.4385436090738652</v>
      </c>
    </row>
    <row r="351" spans="1:5" x14ac:dyDescent="0.25">
      <c r="A351" s="29">
        <v>310</v>
      </c>
      <c r="B351" s="29">
        <v>-1.714477434052562E-2</v>
      </c>
      <c r="C351" s="29">
        <v>0.65817041536616672</v>
      </c>
      <c r="D351">
        <f t="shared" si="9"/>
        <v>2.2197541015879025</v>
      </c>
      <c r="E351">
        <f t="shared" si="8"/>
        <v>0.43318829566327244</v>
      </c>
    </row>
    <row r="352" spans="1:5" x14ac:dyDescent="0.25">
      <c r="A352" s="29">
        <v>311</v>
      </c>
      <c r="B352" s="29">
        <v>-1.2611818852095975</v>
      </c>
      <c r="C352" s="29">
        <v>0.62423921005036187</v>
      </c>
      <c r="D352">
        <f t="shared" si="9"/>
        <v>-3.3931205315804847E-2</v>
      </c>
      <c r="E352">
        <f t="shared" si="8"/>
        <v>0.38967459136429983</v>
      </c>
    </row>
    <row r="353" spans="1:5" x14ac:dyDescent="0.25">
      <c r="A353" s="29">
        <v>312</v>
      </c>
      <c r="B353" s="29">
        <v>2.214008739718142</v>
      </c>
      <c r="C353" s="29">
        <v>-0.29093181664121892</v>
      </c>
      <c r="D353">
        <f t="shared" si="9"/>
        <v>-0.91517102669158079</v>
      </c>
      <c r="E353">
        <f t="shared" si="8"/>
        <v>8.4641321934159824E-2</v>
      </c>
    </row>
    <row r="354" spans="1:5" x14ac:dyDescent="0.25">
      <c r="A354" s="29">
        <v>313</v>
      </c>
      <c r="B354" s="29">
        <v>0.28831076627464292</v>
      </c>
      <c r="C354" s="29">
        <v>-0.28831076627464292</v>
      </c>
      <c r="D354">
        <f t="shared" si="9"/>
        <v>2.6210503665760054E-3</v>
      </c>
      <c r="E354">
        <f t="shared" si="8"/>
        <v>8.3123097949871771E-2</v>
      </c>
    </row>
    <row r="355" spans="1:5" x14ac:dyDescent="0.25">
      <c r="A355" s="29">
        <v>314</v>
      </c>
      <c r="B355" s="29">
        <v>-0.62444099710205492</v>
      </c>
      <c r="C355" s="29">
        <v>0.62444099710205492</v>
      </c>
      <c r="D355">
        <f t="shared" si="9"/>
        <v>0.91275176337669783</v>
      </c>
      <c r="E355">
        <f t="shared" si="8"/>
        <v>0.38992655886180855</v>
      </c>
    </row>
    <row r="356" spans="1:5" x14ac:dyDescent="0.25">
      <c r="A356" s="29">
        <v>315</v>
      </c>
      <c r="B356" s="29">
        <v>-0.32442939004919819</v>
      </c>
      <c r="C356" s="29">
        <v>-0.9334322451709276</v>
      </c>
      <c r="D356">
        <f t="shared" si="9"/>
        <v>-1.5578732422729824</v>
      </c>
      <c r="E356">
        <f t="shared" si="8"/>
        <v>0.87129575632483869</v>
      </c>
    </row>
    <row r="357" spans="1:5" x14ac:dyDescent="0.25">
      <c r="A357" s="29">
        <v>316</v>
      </c>
      <c r="B357" s="29">
        <v>-0.6354162300435392</v>
      </c>
      <c r="C357" s="29">
        <v>-1.5264451156964398E-3</v>
      </c>
      <c r="D357">
        <f t="shared" si="9"/>
        <v>0.93190580005523116</v>
      </c>
      <c r="E357">
        <f t="shared" si="8"/>
        <v>2.3300346912335175E-6</v>
      </c>
    </row>
    <row r="358" spans="1:5" x14ac:dyDescent="0.25">
      <c r="A358" s="29">
        <v>317</v>
      </c>
      <c r="B358" s="29">
        <v>-0.64295612584478445</v>
      </c>
      <c r="C358" s="29">
        <v>1.9304848191433743E-3</v>
      </c>
      <c r="D358">
        <f t="shared" si="9"/>
        <v>3.4569299348398141E-3</v>
      </c>
      <c r="E358">
        <f t="shared" si="8"/>
        <v>3.7267716369430268E-6</v>
      </c>
    </row>
    <row r="359" spans="1:5" x14ac:dyDescent="0.25">
      <c r="A359" s="29">
        <v>318</v>
      </c>
      <c r="B359" s="29">
        <v>0.29962393444558633</v>
      </c>
      <c r="C359" s="29">
        <v>-0.29962393444558633</v>
      </c>
      <c r="D359">
        <f t="shared" si="9"/>
        <v>-0.3015544192647297</v>
      </c>
      <c r="E359">
        <f t="shared" si="8"/>
        <v>8.9774502092653016E-2</v>
      </c>
    </row>
    <row r="360" spans="1:5" x14ac:dyDescent="0.25">
      <c r="A360" s="29">
        <v>319</v>
      </c>
      <c r="B360" s="29">
        <v>0.29768056813400384</v>
      </c>
      <c r="C360" s="29">
        <v>0.34748072218857678</v>
      </c>
      <c r="D360">
        <f t="shared" si="9"/>
        <v>0.64710465663416317</v>
      </c>
      <c r="E360">
        <f t="shared" si="8"/>
        <v>0.12074285229269488</v>
      </c>
    </row>
    <row r="361" spans="1:5" x14ac:dyDescent="0.25">
      <c r="A361" s="29">
        <v>320</v>
      </c>
      <c r="B361" s="29">
        <v>1.547383604420127</v>
      </c>
      <c r="C361" s="29">
        <v>-0.90635796339448593</v>
      </c>
      <c r="D361">
        <f t="shared" si="9"/>
        <v>-1.2538386855830628</v>
      </c>
      <c r="E361">
        <f t="shared" si="8"/>
        <v>0.82148475780860031</v>
      </c>
    </row>
    <row r="362" spans="1:5" x14ac:dyDescent="0.25">
      <c r="A362" s="29">
        <v>321</v>
      </c>
      <c r="B362" s="29">
        <v>0.28650333704024439</v>
      </c>
      <c r="C362" s="29">
        <v>2.8982100387559342</v>
      </c>
      <c r="D362">
        <f t="shared" si="9"/>
        <v>3.80456800215042</v>
      </c>
      <c r="E362">
        <f t="shared" si="8"/>
        <v>8.3996214287456734</v>
      </c>
    </row>
    <row r="363" spans="1:5" x14ac:dyDescent="0.25">
      <c r="A363" s="29">
        <v>322</v>
      </c>
      <c r="B363" s="29">
        <v>0.28471717167918104</v>
      </c>
      <c r="C363" s="29">
        <v>-1.5192850729137488</v>
      </c>
      <c r="D363">
        <f t="shared" si="9"/>
        <v>-4.417495111669683</v>
      </c>
      <c r="E363">
        <f t="shared" ref="E363:E426" si="10">C363^2</f>
        <v>2.3082271327785349</v>
      </c>
    </row>
    <row r="364" spans="1:5" x14ac:dyDescent="0.25">
      <c r="A364" s="29">
        <v>323</v>
      </c>
      <c r="B364" s="29">
        <v>-1.2175314602668337</v>
      </c>
      <c r="C364" s="29">
        <v>-3.2468539733166324E-2</v>
      </c>
      <c r="D364">
        <f t="shared" ref="D364:D427" si="11">(C364-C363)</f>
        <v>1.4868165331805825</v>
      </c>
      <c r="E364">
        <f t="shared" si="10"/>
        <v>1.0542060724042003E-3</v>
      </c>
    </row>
    <row r="365" spans="1:5" x14ac:dyDescent="0.25">
      <c r="A365" s="29">
        <v>324</v>
      </c>
      <c r="B365" s="29">
        <v>1.2119936884941973</v>
      </c>
      <c r="C365" s="29">
        <v>-0.57908229608913397</v>
      </c>
      <c r="D365">
        <f t="shared" si="11"/>
        <v>-0.54661375635596765</v>
      </c>
      <c r="E365">
        <f t="shared" si="10"/>
        <v>0.33533630564386341</v>
      </c>
    </row>
    <row r="366" spans="1:5" x14ac:dyDescent="0.25">
      <c r="A366" s="29">
        <v>325</v>
      </c>
      <c r="B366" s="29">
        <v>-0.91743478878525409</v>
      </c>
      <c r="C366" s="29">
        <v>2.8042272416154428</v>
      </c>
      <c r="D366">
        <f t="shared" si="11"/>
        <v>3.3833095377045765</v>
      </c>
      <c r="E366">
        <f t="shared" si="10"/>
        <v>7.8636904226181548</v>
      </c>
    </row>
    <row r="367" spans="1:5" x14ac:dyDescent="0.25">
      <c r="A367" s="29">
        <v>326</v>
      </c>
      <c r="B367" s="29">
        <v>2.1210440099656975</v>
      </c>
      <c r="C367" s="29">
        <v>-2.1210440099656975</v>
      </c>
      <c r="D367">
        <f t="shared" si="11"/>
        <v>-4.9252712515811403</v>
      </c>
      <c r="E367">
        <f t="shared" si="10"/>
        <v>4.4988276922113659</v>
      </c>
    </row>
    <row r="368" spans="1:5" x14ac:dyDescent="0.25">
      <c r="A368" s="29">
        <v>327</v>
      </c>
      <c r="B368" s="29">
        <v>-0.89685673131223187</v>
      </c>
      <c r="C368" s="29">
        <v>0.27957278069494795</v>
      </c>
      <c r="D368">
        <f t="shared" si="11"/>
        <v>2.4006167906606457</v>
      </c>
      <c r="E368">
        <f t="shared" si="10"/>
        <v>7.8160939705505458E-2</v>
      </c>
    </row>
    <row r="369" spans="1:5" x14ac:dyDescent="0.25">
      <c r="A369" s="29">
        <v>328</v>
      </c>
      <c r="B369" s="29">
        <v>-1.714477434052562E-2</v>
      </c>
      <c r="C369" s="29">
        <v>-1.2250912505041949</v>
      </c>
      <c r="D369">
        <f t="shared" si="11"/>
        <v>-1.5046640311991428</v>
      </c>
      <c r="E369">
        <f t="shared" si="10"/>
        <v>1.500848572061932</v>
      </c>
    </row>
    <row r="370" spans="1:5" x14ac:dyDescent="0.25">
      <c r="A370" s="29">
        <v>329</v>
      </c>
      <c r="B370" s="29">
        <v>-0.9122005445152267</v>
      </c>
      <c r="C370" s="29">
        <v>1.5411313621252896</v>
      </c>
      <c r="D370">
        <f t="shared" si="11"/>
        <v>2.7662226126294844</v>
      </c>
      <c r="E370">
        <f t="shared" si="10"/>
        <v>2.3750858753261506</v>
      </c>
    </row>
    <row r="371" spans="1:5" x14ac:dyDescent="0.25">
      <c r="A371" s="29">
        <v>330</v>
      </c>
      <c r="B371" s="29">
        <v>-0.62444099710205492</v>
      </c>
      <c r="C371" s="29">
        <v>1.249440997102055</v>
      </c>
      <c r="D371">
        <f t="shared" si="11"/>
        <v>-0.29169036502323453</v>
      </c>
      <c r="E371">
        <f t="shared" si="10"/>
        <v>1.5611028052393774</v>
      </c>
    </row>
    <row r="372" spans="1:5" x14ac:dyDescent="0.25">
      <c r="A372" s="29">
        <v>331</v>
      </c>
      <c r="B372" s="29">
        <v>-1.714477434052562E-2</v>
      </c>
      <c r="C372" s="29">
        <v>-1.2250912505041949</v>
      </c>
      <c r="D372">
        <f t="shared" si="11"/>
        <v>-2.4745322476062501</v>
      </c>
      <c r="E372">
        <f t="shared" si="10"/>
        <v>1.500848572061932</v>
      </c>
    </row>
    <row r="373" spans="1:5" x14ac:dyDescent="0.25">
      <c r="A373" s="29">
        <v>332</v>
      </c>
      <c r="B373" s="29">
        <v>0.90470907278551382</v>
      </c>
      <c r="C373" s="29">
        <v>-0.27577825517545096</v>
      </c>
      <c r="D373">
        <f t="shared" si="11"/>
        <v>0.94931299532874391</v>
      </c>
      <c r="E373">
        <f t="shared" si="10"/>
        <v>7.6053646027616148E-2</v>
      </c>
    </row>
    <row r="374" spans="1:5" x14ac:dyDescent="0.25">
      <c r="A374" s="29">
        <v>333</v>
      </c>
      <c r="B374" s="29">
        <v>0.28471717167918104</v>
      </c>
      <c r="C374" s="29">
        <v>-0.90971717167918098</v>
      </c>
      <c r="D374">
        <f t="shared" si="11"/>
        <v>-0.63393891650373002</v>
      </c>
      <c r="E374">
        <f t="shared" si="10"/>
        <v>0.82758533244796839</v>
      </c>
    </row>
    <row r="375" spans="1:5" x14ac:dyDescent="0.25">
      <c r="A375" s="29">
        <v>334</v>
      </c>
      <c r="B375" s="29">
        <v>-1.714477434052562E-2</v>
      </c>
      <c r="C375" s="29">
        <v>-1.8696476784896632</v>
      </c>
      <c r="D375">
        <f t="shared" si="11"/>
        <v>-0.9599305068104822</v>
      </c>
      <c r="E375">
        <f t="shared" si="10"/>
        <v>3.4955824416817869</v>
      </c>
    </row>
    <row r="376" spans="1:5" x14ac:dyDescent="0.25">
      <c r="A376" s="29">
        <v>335</v>
      </c>
      <c r="B376" s="29">
        <v>-0.91743478878525409</v>
      </c>
      <c r="C376" s="29">
        <v>-0.36461649326602807</v>
      </c>
      <c r="D376">
        <f t="shared" si="11"/>
        <v>1.5050311852236351</v>
      </c>
      <c r="E376">
        <f t="shared" si="10"/>
        <v>0.13294518716161549</v>
      </c>
    </row>
    <row r="377" spans="1:5" x14ac:dyDescent="0.25">
      <c r="A377" s="29">
        <v>336</v>
      </c>
      <c r="B377" s="29">
        <v>-0.32260031495570501</v>
      </c>
      <c r="C377" s="29">
        <v>-0.32675033439494433</v>
      </c>
      <c r="D377">
        <f t="shared" si="11"/>
        <v>3.7866158871083744E-2</v>
      </c>
      <c r="E377">
        <f t="shared" si="10"/>
        <v>0.10676578102720793</v>
      </c>
    </row>
    <row r="378" spans="1:5" x14ac:dyDescent="0.25">
      <c r="A378" s="29">
        <v>337</v>
      </c>
      <c r="B378" s="29">
        <v>-1.714477434052562E-2</v>
      </c>
      <c r="C378" s="29">
        <v>1.3243343168241857</v>
      </c>
      <c r="D378">
        <f t="shared" si="11"/>
        <v>1.65108465121913</v>
      </c>
      <c r="E378">
        <f t="shared" si="10"/>
        <v>1.7538613827181826</v>
      </c>
    </row>
    <row r="379" spans="1:5" x14ac:dyDescent="0.25">
      <c r="A379" s="29">
        <v>338</v>
      </c>
      <c r="B379" s="29">
        <v>0.29013984136815779</v>
      </c>
      <c r="C379" s="29">
        <v>-0.29013984136815779</v>
      </c>
      <c r="D379">
        <f t="shared" si="11"/>
        <v>-1.6144741581923434</v>
      </c>
      <c r="E379">
        <f t="shared" si="10"/>
        <v>8.418112754913977E-2</v>
      </c>
    </row>
    <row r="380" spans="1:5" x14ac:dyDescent="0.25">
      <c r="A380" s="29">
        <v>339</v>
      </c>
      <c r="B380" s="29">
        <v>0.28831076627464292</v>
      </c>
      <c r="C380" s="29">
        <v>1.0020118143705183</v>
      </c>
      <c r="D380">
        <f t="shared" si="11"/>
        <v>1.2921516557386761</v>
      </c>
      <c r="E380">
        <f t="shared" si="10"/>
        <v>1.0040276761380982</v>
      </c>
    </row>
    <row r="381" spans="1:5" x14ac:dyDescent="0.25">
      <c r="A381" s="29">
        <v>340</v>
      </c>
      <c r="B381" s="29">
        <v>-1.714477434052562E-2</v>
      </c>
      <c r="C381" s="29">
        <v>0.65408744949976128</v>
      </c>
      <c r="D381">
        <f t="shared" si="11"/>
        <v>-0.34792436487075706</v>
      </c>
      <c r="E381">
        <f t="shared" si="10"/>
        <v>0.42783039159310277</v>
      </c>
    </row>
    <row r="382" spans="1:5" x14ac:dyDescent="0.25">
      <c r="A382" s="29">
        <v>341</v>
      </c>
      <c r="B382" s="29">
        <v>1.1974476711825439</v>
      </c>
      <c r="C382" s="29">
        <v>3.865843468057963</v>
      </c>
      <c r="D382">
        <f t="shared" si="11"/>
        <v>3.2117560185582015</v>
      </c>
      <c r="E382">
        <f t="shared" si="10"/>
        <v>14.944745719526418</v>
      </c>
    </row>
    <row r="383" spans="1:5" x14ac:dyDescent="0.25">
      <c r="A383" s="29">
        <v>342</v>
      </c>
      <c r="B383" s="29">
        <v>0.57610991725888727</v>
      </c>
      <c r="C383" s="29">
        <v>-0.57610991725888727</v>
      </c>
      <c r="D383">
        <f t="shared" si="11"/>
        <v>-4.4419533853168502</v>
      </c>
      <c r="E383">
        <f t="shared" si="10"/>
        <v>0.33190263676404191</v>
      </c>
    </row>
    <row r="384" spans="1:5" x14ac:dyDescent="0.25">
      <c r="A384" s="29">
        <v>343</v>
      </c>
      <c r="B384" s="29">
        <v>-0.31038209333109779</v>
      </c>
      <c r="C384" s="29">
        <v>-0.29202754522311913</v>
      </c>
      <c r="D384">
        <f t="shared" si="11"/>
        <v>0.28408237203576814</v>
      </c>
      <c r="E384">
        <f t="shared" si="10"/>
        <v>8.5280087169040897E-2</v>
      </c>
    </row>
    <row r="385" spans="1:5" x14ac:dyDescent="0.25">
      <c r="A385" s="29">
        <v>344</v>
      </c>
      <c r="B385" s="29">
        <v>0.57270040753706208</v>
      </c>
      <c r="C385" s="29">
        <v>-0.57270040753706208</v>
      </c>
      <c r="D385">
        <f t="shared" si="11"/>
        <v>-0.28067286231394295</v>
      </c>
      <c r="E385">
        <f t="shared" si="10"/>
        <v>0.32798575679311698</v>
      </c>
    </row>
    <row r="386" spans="1:5" x14ac:dyDescent="0.25">
      <c r="A386" s="29">
        <v>345</v>
      </c>
      <c r="B386" s="29">
        <v>-1.1834295657802907</v>
      </c>
      <c r="C386" s="29">
        <v>-0.63475225240152744</v>
      </c>
      <c r="D386">
        <f t="shared" si="11"/>
        <v>-6.2051844864465355E-2</v>
      </c>
      <c r="E386">
        <f t="shared" si="10"/>
        <v>0.40291042192881238</v>
      </c>
    </row>
    <row r="387" spans="1:5" x14ac:dyDescent="0.25">
      <c r="A387" s="29">
        <v>346</v>
      </c>
      <c r="B387" s="29">
        <v>-1.714477434052562E-2</v>
      </c>
      <c r="C387" s="29">
        <v>0.63442872495780955</v>
      </c>
      <c r="D387">
        <f t="shared" si="11"/>
        <v>1.269180977359337</v>
      </c>
      <c r="E387">
        <f t="shared" si="10"/>
        <v>0.40249980705159194</v>
      </c>
    </row>
    <row r="388" spans="1:5" x14ac:dyDescent="0.25">
      <c r="A388" s="29">
        <v>347</v>
      </c>
      <c r="B388" s="29">
        <v>-0.61384862112365612</v>
      </c>
      <c r="C388" s="29">
        <v>0.61384862112365612</v>
      </c>
      <c r="D388">
        <f t="shared" si="11"/>
        <v>-2.0580103834153429E-2</v>
      </c>
      <c r="E388">
        <f t="shared" si="10"/>
        <v>0.37681012965541394</v>
      </c>
    </row>
    <row r="389" spans="1:5" x14ac:dyDescent="0.25">
      <c r="A389" s="29">
        <v>348</v>
      </c>
      <c r="B389" s="29">
        <v>-0.31900672036023231</v>
      </c>
      <c r="C389" s="29">
        <v>2.1594975179062446</v>
      </c>
      <c r="D389">
        <f t="shared" si="11"/>
        <v>1.5456488967825885</v>
      </c>
      <c r="E389">
        <f t="shared" si="10"/>
        <v>4.6634295298432313</v>
      </c>
    </row>
    <row r="390" spans="1:5" x14ac:dyDescent="0.25">
      <c r="A390" s="29">
        <v>349</v>
      </c>
      <c r="B390" s="29">
        <v>-1.714477434052562E-2</v>
      </c>
      <c r="C390" s="29">
        <v>1.714477434052562E-2</v>
      </c>
      <c r="D390">
        <f t="shared" si="11"/>
        <v>-2.142352743565719</v>
      </c>
      <c r="E390">
        <f t="shared" si="10"/>
        <v>2.9394328718754568E-4</v>
      </c>
    </row>
    <row r="391" spans="1:5" x14ac:dyDescent="0.25">
      <c r="A391" s="29">
        <v>350</v>
      </c>
      <c r="B391" s="29">
        <v>-0.62444099710205492</v>
      </c>
      <c r="C391" s="29">
        <v>-1.1827879185605958</v>
      </c>
      <c r="D391">
        <f t="shared" si="11"/>
        <v>-1.1999326929011214</v>
      </c>
      <c r="E391">
        <f t="shared" si="10"/>
        <v>1.3989872602929068</v>
      </c>
    </row>
    <row r="392" spans="1:5" x14ac:dyDescent="0.25">
      <c r="A392" s="29">
        <v>351</v>
      </c>
      <c r="B392" s="29">
        <v>1.2119936884941973</v>
      </c>
      <c r="C392" s="29">
        <v>1.5000176536477561E-2</v>
      </c>
      <c r="D392">
        <f t="shared" si="11"/>
        <v>1.1977880950970734</v>
      </c>
      <c r="E392">
        <f t="shared" si="10"/>
        <v>2.2500529612549196E-4</v>
      </c>
    </row>
    <row r="393" spans="1:5" x14ac:dyDescent="0.25">
      <c r="A393" s="29">
        <v>352</v>
      </c>
      <c r="B393" s="29">
        <v>-0.31724144582210534</v>
      </c>
      <c r="C393" s="29">
        <v>-0.28881916023850074</v>
      </c>
      <c r="D393">
        <f t="shared" si="11"/>
        <v>-0.3038193367749783</v>
      </c>
      <c r="E393">
        <f t="shared" si="10"/>
        <v>8.341650732087276E-2</v>
      </c>
    </row>
    <row r="394" spans="1:5" x14ac:dyDescent="0.25">
      <c r="A394" s="29">
        <v>353</v>
      </c>
      <c r="B394" s="29">
        <v>-0.92273061239963494</v>
      </c>
      <c r="C394" s="29">
        <v>-1.5162937778442673</v>
      </c>
      <c r="D394">
        <f t="shared" si="11"/>
        <v>-1.2274746176057665</v>
      </c>
      <c r="E394">
        <f t="shared" si="10"/>
        <v>2.2991468207292405</v>
      </c>
    </row>
    <row r="395" spans="1:5" x14ac:dyDescent="0.25">
      <c r="A395" s="29">
        <v>354</v>
      </c>
      <c r="B395" s="29">
        <v>-0.9389986214665651</v>
      </c>
      <c r="C395" s="29">
        <v>0.3139986214665651</v>
      </c>
      <c r="D395">
        <f t="shared" si="11"/>
        <v>1.8302923993108324</v>
      </c>
      <c r="E395">
        <f t="shared" si="10"/>
        <v>9.859513428290323E-2</v>
      </c>
    </row>
    <row r="396" spans="1:5" x14ac:dyDescent="0.25">
      <c r="A396" s="29">
        <v>355</v>
      </c>
      <c r="B396" s="29">
        <v>-1.714477434052562E-2</v>
      </c>
      <c r="C396" s="29">
        <v>0.6460755919505885</v>
      </c>
      <c r="D396">
        <f t="shared" si="11"/>
        <v>0.3320769704840234</v>
      </c>
      <c r="E396">
        <f t="shared" si="10"/>
        <v>0.41741367051430334</v>
      </c>
    </row>
    <row r="397" spans="1:5" x14ac:dyDescent="0.25">
      <c r="A397" s="29">
        <v>356</v>
      </c>
      <c r="B397" s="29">
        <v>0.9215722529158682</v>
      </c>
      <c r="C397" s="29">
        <v>-0.9215722529158682</v>
      </c>
      <c r="D397">
        <f t="shared" si="11"/>
        <v>-1.5676478448664568</v>
      </c>
      <c r="E397">
        <f t="shared" si="10"/>
        <v>0.84929541734442893</v>
      </c>
    </row>
    <row r="398" spans="1:5" x14ac:dyDescent="0.25">
      <c r="A398" s="29">
        <v>357</v>
      </c>
      <c r="B398" s="29">
        <v>-0.32442939004919819</v>
      </c>
      <c r="C398" s="29">
        <v>0.32442939004919819</v>
      </c>
      <c r="D398">
        <f t="shared" si="11"/>
        <v>1.2460016429650664</v>
      </c>
      <c r="E398">
        <f t="shared" si="10"/>
        <v>0.10525442912769477</v>
      </c>
    </row>
    <row r="399" spans="1:5" x14ac:dyDescent="0.25">
      <c r="A399" s="29">
        <v>358</v>
      </c>
      <c r="B399" s="29">
        <v>-0.6354162300435392</v>
      </c>
      <c r="C399" s="29">
        <v>1.0416230043539199E-2</v>
      </c>
      <c r="D399">
        <f t="shared" si="11"/>
        <v>-0.31401316000565899</v>
      </c>
      <c r="E399">
        <f t="shared" si="10"/>
        <v>1.0849784831992861E-4</v>
      </c>
    </row>
    <row r="400" spans="1:5" x14ac:dyDescent="0.25">
      <c r="A400" s="29">
        <v>359</v>
      </c>
      <c r="B400" s="29">
        <v>0.29576090141160938</v>
      </c>
      <c r="C400" s="29">
        <v>-0.29576090141160938</v>
      </c>
      <c r="D400">
        <f t="shared" si="11"/>
        <v>-0.30617713145514858</v>
      </c>
      <c r="E400">
        <f t="shared" si="10"/>
        <v>8.747451080380772E-2</v>
      </c>
    </row>
    <row r="401" spans="1:5" x14ac:dyDescent="0.25">
      <c r="A401" s="29">
        <v>360</v>
      </c>
      <c r="B401" s="29">
        <v>-0.32815405205779913</v>
      </c>
      <c r="C401" s="29">
        <v>-0.30077676555226374</v>
      </c>
      <c r="D401">
        <f t="shared" si="11"/>
        <v>-5.015864140654358E-3</v>
      </c>
      <c r="E401">
        <f t="shared" si="10"/>
        <v>9.0466662696081432E-2</v>
      </c>
    </row>
    <row r="402" spans="1:5" x14ac:dyDescent="0.25">
      <c r="A402" s="29">
        <v>361</v>
      </c>
      <c r="B402" s="29">
        <v>0.29576090141160938</v>
      </c>
      <c r="C402" s="29">
        <v>-0.92867229381667271</v>
      </c>
      <c r="D402">
        <f t="shared" si="11"/>
        <v>-0.62789552826440898</v>
      </c>
      <c r="E402">
        <f t="shared" si="10"/>
        <v>0.86243222930272045</v>
      </c>
    </row>
    <row r="403" spans="1:5" x14ac:dyDescent="0.25">
      <c r="A403" s="29">
        <v>362</v>
      </c>
      <c r="B403" s="29">
        <v>0.29386450337674785</v>
      </c>
      <c r="C403" s="29">
        <v>-0.93080717853598349</v>
      </c>
      <c r="D403">
        <f t="shared" si="11"/>
        <v>-2.1348847193107812E-3</v>
      </c>
      <c r="E403">
        <f t="shared" si="10"/>
        <v>0.86640200361411823</v>
      </c>
    </row>
    <row r="404" spans="1:5" x14ac:dyDescent="0.25">
      <c r="A404" s="29">
        <v>363</v>
      </c>
      <c r="B404" s="29">
        <v>-0.6354162300435392</v>
      </c>
      <c r="C404" s="29">
        <v>-5.6094109821018812E-3</v>
      </c>
      <c r="D404">
        <f t="shared" si="11"/>
        <v>0.92519776755388161</v>
      </c>
      <c r="E404">
        <f t="shared" si="10"/>
        <v>3.1465491566125191E-5</v>
      </c>
    </row>
    <row r="405" spans="1:5" x14ac:dyDescent="0.25">
      <c r="A405" s="29">
        <v>364</v>
      </c>
      <c r="B405" s="29">
        <v>0.60866657716374439</v>
      </c>
      <c r="C405" s="29">
        <v>3.6494713158836234E-2</v>
      </c>
      <c r="D405">
        <f t="shared" si="11"/>
        <v>4.2104124140938115E-2</v>
      </c>
      <c r="E405">
        <f t="shared" si="10"/>
        <v>1.3318640885457346E-3</v>
      </c>
    </row>
    <row r="406" spans="1:5" x14ac:dyDescent="0.25">
      <c r="A406" s="29">
        <v>365</v>
      </c>
      <c r="B406" s="29">
        <v>-1.714477434052562E-2</v>
      </c>
      <c r="C406" s="29">
        <v>1.714477434052562E-2</v>
      </c>
      <c r="D406">
        <f t="shared" si="11"/>
        <v>-1.9349938818310614E-2</v>
      </c>
      <c r="E406">
        <f t="shared" si="10"/>
        <v>2.9394328718754568E-4</v>
      </c>
    </row>
    <row r="407" spans="1:5" x14ac:dyDescent="0.25">
      <c r="A407" s="29">
        <v>366</v>
      </c>
      <c r="B407" s="29">
        <v>-0.94455195789503499</v>
      </c>
      <c r="C407" s="29">
        <v>0.30352631686939391</v>
      </c>
      <c r="D407">
        <f t="shared" si="11"/>
        <v>0.28638154252886827</v>
      </c>
      <c r="E407">
        <f t="shared" si="10"/>
        <v>9.2128225032299713E-2</v>
      </c>
    </row>
    <row r="408" spans="1:5" x14ac:dyDescent="0.25">
      <c r="A408" s="29">
        <v>367</v>
      </c>
      <c r="B408" s="29">
        <v>-2.8505728566113526</v>
      </c>
      <c r="C408" s="29">
        <v>-1.0203948853241314</v>
      </c>
      <c r="D408">
        <f t="shared" si="11"/>
        <v>-1.3239212021935254</v>
      </c>
      <c r="E408">
        <f t="shared" si="10"/>
        <v>1.0412057219956472</v>
      </c>
    </row>
    <row r="409" spans="1:5" x14ac:dyDescent="0.25">
      <c r="A409" s="29">
        <v>368</v>
      </c>
      <c r="B409" s="29">
        <v>0.31607945178511865</v>
      </c>
      <c r="C409" s="29">
        <v>-0.31607945178511865</v>
      </c>
      <c r="D409">
        <f t="shared" si="11"/>
        <v>0.70431543353901271</v>
      </c>
      <c r="E409">
        <f t="shared" si="10"/>
        <v>9.9906219840781144E-2</v>
      </c>
    </row>
    <row r="410" spans="1:5" x14ac:dyDescent="0.25">
      <c r="A410" s="29">
        <v>369</v>
      </c>
      <c r="B410" s="29">
        <v>-0.34821916674923031</v>
      </c>
      <c r="C410" s="29">
        <v>-0.32292177284808515</v>
      </c>
      <c r="D410">
        <f t="shared" si="11"/>
        <v>-6.8423210629665054E-3</v>
      </c>
      <c r="E410">
        <f t="shared" si="10"/>
        <v>0.10427847137935031</v>
      </c>
    </row>
    <row r="411" spans="1:5" x14ac:dyDescent="0.25">
      <c r="A411" s="29">
        <v>370</v>
      </c>
      <c r="B411" s="29">
        <v>0.98252790403640722</v>
      </c>
      <c r="C411" s="29">
        <v>1.04449912299062</v>
      </c>
      <c r="D411">
        <f t="shared" si="11"/>
        <v>1.3674208958387051</v>
      </c>
      <c r="E411">
        <f t="shared" si="10"/>
        <v>1.0909784179281743</v>
      </c>
    </row>
    <row r="412" spans="1:5" x14ac:dyDescent="0.25">
      <c r="A412" s="29">
        <v>371</v>
      </c>
      <c r="B412" s="29">
        <v>0.30971210988463443</v>
      </c>
      <c r="C412" s="29">
        <v>-0.97196376551377361</v>
      </c>
      <c r="D412">
        <f t="shared" si="11"/>
        <v>-2.0164628885043934</v>
      </c>
      <c r="E412">
        <f t="shared" si="10"/>
        <v>0.94471356147171393</v>
      </c>
    </row>
    <row r="413" spans="1:5" x14ac:dyDescent="0.25">
      <c r="A413" s="29">
        <v>372</v>
      </c>
      <c r="B413" s="29">
        <v>-1.714477434052562E-2</v>
      </c>
      <c r="C413" s="29">
        <v>-0.64952189232614099</v>
      </c>
      <c r="D413">
        <f t="shared" si="11"/>
        <v>0.32244187318763262</v>
      </c>
      <c r="E413">
        <f t="shared" si="10"/>
        <v>0.42187868861093109</v>
      </c>
    </row>
    <row r="414" spans="1:5" x14ac:dyDescent="0.25">
      <c r="A414" s="29">
        <v>373</v>
      </c>
      <c r="B414" s="29">
        <v>-0.3419329441085644</v>
      </c>
      <c r="C414" s="29">
        <v>1.0130738837058799</v>
      </c>
      <c r="D414">
        <f t="shared" si="11"/>
        <v>1.6625957760320209</v>
      </c>
      <c r="E414">
        <f t="shared" si="10"/>
        <v>1.0263186938469147</v>
      </c>
    </row>
    <row r="415" spans="1:5" x14ac:dyDescent="0.25">
      <c r="A415" s="29">
        <v>374</v>
      </c>
      <c r="B415" s="29">
        <v>-1.3245723112411427</v>
      </c>
      <c r="C415" s="29">
        <v>-1.3420943554255238</v>
      </c>
      <c r="D415">
        <f t="shared" si="11"/>
        <v>-2.3551682391314035</v>
      </c>
      <c r="E415">
        <f t="shared" si="10"/>
        <v>1.8012172588650521</v>
      </c>
    </row>
    <row r="416" spans="1:5" x14ac:dyDescent="0.25">
      <c r="A416" s="29">
        <v>375</v>
      </c>
      <c r="B416" s="29">
        <v>-1.6941555855610944</v>
      </c>
      <c r="C416" s="29">
        <v>-0.36063893498685107</v>
      </c>
      <c r="D416">
        <f t="shared" si="11"/>
        <v>0.98145542043867273</v>
      </c>
      <c r="E416">
        <f t="shared" si="10"/>
        <v>0.13006044142845019</v>
      </c>
    </row>
    <row r="417" spans="1:5" x14ac:dyDescent="0.25">
      <c r="A417" s="29">
        <v>376</v>
      </c>
      <c r="B417" s="29">
        <v>-1.714477434052562E-2</v>
      </c>
      <c r="C417" s="29">
        <v>0.71644547364122491</v>
      </c>
      <c r="D417">
        <f t="shared" si="11"/>
        <v>1.077084408628076</v>
      </c>
      <c r="E417">
        <f t="shared" si="10"/>
        <v>0.51329411670099911</v>
      </c>
    </row>
    <row r="418" spans="1:5" x14ac:dyDescent="0.25">
      <c r="A418" s="29">
        <v>377</v>
      </c>
      <c r="B418" s="29">
        <v>0.32958854203345556</v>
      </c>
      <c r="C418" s="29">
        <v>0.36485590241098886</v>
      </c>
      <c r="D418">
        <f t="shared" si="11"/>
        <v>-0.35158957123023604</v>
      </c>
      <c r="E418">
        <f t="shared" si="10"/>
        <v>0.13311982952413703</v>
      </c>
    </row>
    <row r="419" spans="1:5" x14ac:dyDescent="0.25">
      <c r="A419" s="29">
        <v>378</v>
      </c>
      <c r="B419" s="29">
        <v>-1.714477434052562E-2</v>
      </c>
      <c r="C419" s="29">
        <v>-1.3621655704870608</v>
      </c>
      <c r="D419">
        <f t="shared" si="11"/>
        <v>-1.7270214728980497</v>
      </c>
      <c r="E419">
        <f t="shared" si="10"/>
        <v>1.8554950414203397</v>
      </c>
    </row>
    <row r="420" spans="1:5" x14ac:dyDescent="0.25">
      <c r="A420" s="29">
        <v>379</v>
      </c>
      <c r="B420" s="29">
        <v>-0.70595726861367569</v>
      </c>
      <c r="C420" s="29">
        <v>6.6565693129764236E-3</v>
      </c>
      <c r="D420">
        <f t="shared" si="11"/>
        <v>1.3688221398000371</v>
      </c>
      <c r="E420">
        <f t="shared" si="10"/>
        <v>4.4309915018459418E-5</v>
      </c>
    </row>
    <row r="421" spans="1:5" x14ac:dyDescent="0.25">
      <c r="A421" s="29">
        <v>380</v>
      </c>
      <c r="B421" s="29">
        <v>0.33194727207682223</v>
      </c>
      <c r="C421" s="29">
        <v>-0.33194727207682223</v>
      </c>
      <c r="D421">
        <f t="shared" si="11"/>
        <v>-0.33860384138979865</v>
      </c>
      <c r="E421">
        <f t="shared" si="10"/>
        <v>0.11018899143924385</v>
      </c>
    </row>
    <row r="422" spans="1:5" x14ac:dyDescent="0.25">
      <c r="A422" s="29">
        <v>381</v>
      </c>
      <c r="B422" s="29">
        <v>-0.71061140708849424</v>
      </c>
      <c r="C422" s="29">
        <v>-1.4020646492495339</v>
      </c>
      <c r="D422">
        <f t="shared" si="11"/>
        <v>-1.0701173771727117</v>
      </c>
      <c r="E422">
        <f t="shared" si="10"/>
        <v>1.9657852806752185</v>
      </c>
    </row>
    <row r="423" spans="1:5" x14ac:dyDescent="0.25">
      <c r="A423" s="29">
        <v>382</v>
      </c>
      <c r="B423" s="29">
        <v>3.1462030161399186</v>
      </c>
      <c r="C423" s="29">
        <v>-2.426778555708264</v>
      </c>
      <c r="D423">
        <f t="shared" si="11"/>
        <v>-1.0247139064587301</v>
      </c>
      <c r="E423">
        <f t="shared" si="10"/>
        <v>5.8892541584454872</v>
      </c>
    </row>
    <row r="424" spans="1:5" x14ac:dyDescent="0.25">
      <c r="A424" s="29">
        <v>383</v>
      </c>
      <c r="B424" s="29">
        <v>0.31392961806817904</v>
      </c>
      <c r="C424" s="29">
        <v>0.40035609621753526</v>
      </c>
      <c r="D424">
        <f t="shared" si="11"/>
        <v>2.8271346519257992</v>
      </c>
      <c r="E424">
        <f t="shared" si="10"/>
        <v>0.16028500377854435</v>
      </c>
    </row>
    <row r="425" spans="1:5" x14ac:dyDescent="0.25">
      <c r="A425" s="29">
        <v>384</v>
      </c>
      <c r="B425" s="29">
        <v>-1.9908574983155016</v>
      </c>
      <c r="C425" s="29">
        <v>1.2816376401594733</v>
      </c>
      <c r="D425">
        <f t="shared" si="11"/>
        <v>0.88128154394193814</v>
      </c>
      <c r="E425">
        <f t="shared" si="10"/>
        <v>1.6425950406735437</v>
      </c>
    </row>
    <row r="426" spans="1:5" x14ac:dyDescent="0.25">
      <c r="A426" s="29">
        <v>385</v>
      </c>
      <c r="B426" s="29">
        <v>-1.0434753908075161</v>
      </c>
      <c r="C426" s="29">
        <v>-0.38509603776391255</v>
      </c>
      <c r="D426">
        <f t="shared" si="11"/>
        <v>-1.6667336779233859</v>
      </c>
      <c r="E426">
        <f t="shared" si="10"/>
        <v>0.14829895830146475</v>
      </c>
    </row>
    <row r="427" spans="1:5" x14ac:dyDescent="0.25">
      <c r="A427" s="29">
        <v>386</v>
      </c>
      <c r="B427" s="29">
        <v>0.33194727207682223</v>
      </c>
      <c r="C427" s="29">
        <v>-0.33194727207682223</v>
      </c>
      <c r="D427">
        <f t="shared" si="11"/>
        <v>5.3148765687090316E-2</v>
      </c>
      <c r="E427">
        <f t="shared" ref="E427:E464" si="12">C427^2</f>
        <v>0.11018899143924385</v>
      </c>
    </row>
    <row r="428" spans="1:5" x14ac:dyDescent="0.25">
      <c r="A428" s="29">
        <v>387</v>
      </c>
      <c r="B428" s="29">
        <v>-2.0975446725844251</v>
      </c>
      <c r="C428" s="29">
        <v>2.0975446725844251</v>
      </c>
      <c r="D428">
        <f t="shared" ref="D428:D464" si="13">(C428-C427)</f>
        <v>2.4294919446612475</v>
      </c>
      <c r="E428">
        <f t="shared" si="12"/>
        <v>4.3996936534873035</v>
      </c>
    </row>
    <row r="429" spans="1:5" x14ac:dyDescent="0.25">
      <c r="A429" s="29">
        <v>388</v>
      </c>
      <c r="B429" s="29">
        <v>1.0670072853077039</v>
      </c>
      <c r="C429" s="29">
        <v>-0.34236960414828366</v>
      </c>
      <c r="D429">
        <f t="shared" si="13"/>
        <v>-2.4399142767327087</v>
      </c>
      <c r="E429">
        <f t="shared" si="12"/>
        <v>0.11721694584465245</v>
      </c>
    </row>
    <row r="430" spans="1:5" x14ac:dyDescent="0.25">
      <c r="A430" s="29">
        <v>389</v>
      </c>
      <c r="B430" s="29">
        <v>-0.7249589925936184</v>
      </c>
      <c r="C430" s="29">
        <v>5.5345321619637566E-3</v>
      </c>
      <c r="D430">
        <f t="shared" si="13"/>
        <v>0.34790413631024741</v>
      </c>
      <c r="E430">
        <f t="shared" si="12"/>
        <v>3.0631046251811217E-5</v>
      </c>
    </row>
    <row r="431" spans="1:5" x14ac:dyDescent="0.25">
      <c r="A431" s="29">
        <v>390</v>
      </c>
      <c r="B431" s="29">
        <v>-0.73485849214961207</v>
      </c>
      <c r="C431" s="29">
        <v>2.1841338544684525</v>
      </c>
      <c r="D431">
        <f t="shared" si="13"/>
        <v>2.1785993223064888</v>
      </c>
      <c r="E431">
        <f t="shared" si="12"/>
        <v>4.7704406942352193</v>
      </c>
    </row>
    <row r="432" spans="1:5" x14ac:dyDescent="0.25">
      <c r="A432" s="29">
        <v>391</v>
      </c>
      <c r="B432" s="29">
        <v>-1.714477434052562E-2</v>
      </c>
      <c r="C432" s="29">
        <v>0.73143048862623994</v>
      </c>
      <c r="D432">
        <f t="shared" si="13"/>
        <v>-1.4527033658422126</v>
      </c>
      <c r="E432">
        <f t="shared" si="12"/>
        <v>0.53499055969202014</v>
      </c>
    </row>
    <row r="433" spans="1:5" x14ac:dyDescent="0.25">
      <c r="A433" s="29">
        <v>392</v>
      </c>
      <c r="B433" s="29">
        <v>-1.714477434052562E-2</v>
      </c>
      <c r="C433" s="29">
        <v>2.1448043488086106</v>
      </c>
      <c r="D433">
        <f t="shared" si="13"/>
        <v>1.4133738601823707</v>
      </c>
      <c r="E433">
        <f t="shared" si="12"/>
        <v>4.6001856946683279</v>
      </c>
    </row>
    <row r="434" spans="1:5" x14ac:dyDescent="0.25">
      <c r="A434" s="29">
        <v>393</v>
      </c>
      <c r="B434" s="29">
        <v>0.7107492798913847</v>
      </c>
      <c r="C434" s="29">
        <v>-1.4051937243358292</v>
      </c>
      <c r="D434">
        <f t="shared" si="13"/>
        <v>-3.5499980731444398</v>
      </c>
      <c r="E434">
        <f t="shared" si="12"/>
        <v>1.9745694029127985</v>
      </c>
    </row>
    <row r="435" spans="1:5" x14ac:dyDescent="0.25">
      <c r="A435" s="29">
        <v>394</v>
      </c>
      <c r="B435" s="29">
        <v>-0.73485849214961207</v>
      </c>
      <c r="C435" s="29">
        <v>-0.66374290645178646</v>
      </c>
      <c r="D435">
        <f t="shared" si="13"/>
        <v>0.74145081788404277</v>
      </c>
      <c r="E435">
        <f t="shared" si="12"/>
        <v>0.44055464586506493</v>
      </c>
    </row>
    <row r="436" spans="1:5" x14ac:dyDescent="0.25">
      <c r="A436" s="29">
        <v>395</v>
      </c>
      <c r="B436" s="29">
        <v>0.34680225277542631</v>
      </c>
      <c r="C436" s="29">
        <v>-1.0560221109314547</v>
      </c>
      <c r="D436">
        <f t="shared" si="13"/>
        <v>-0.39227920447966824</v>
      </c>
      <c r="E436">
        <f t="shared" si="12"/>
        <v>1.1151826987761255</v>
      </c>
    </row>
    <row r="437" spans="1:5" x14ac:dyDescent="0.25">
      <c r="A437" s="29">
        <v>396</v>
      </c>
      <c r="B437" s="29">
        <v>1.4283913051904449</v>
      </c>
      <c r="C437" s="29">
        <v>1.4287515519524123</v>
      </c>
      <c r="D437">
        <f t="shared" si="13"/>
        <v>2.484773662883867</v>
      </c>
      <c r="E437">
        <f t="shared" si="12"/>
        <v>2.0413309972064266</v>
      </c>
    </row>
    <row r="438" spans="1:5" x14ac:dyDescent="0.25">
      <c r="A438" s="29">
        <v>397</v>
      </c>
      <c r="B438" s="29">
        <v>0.6858214013217987</v>
      </c>
      <c r="C438" s="29">
        <v>2.091956376455979</v>
      </c>
      <c r="D438">
        <f t="shared" si="13"/>
        <v>0.66320482450356666</v>
      </c>
      <c r="E438">
        <f t="shared" si="12"/>
        <v>4.3762814809948294</v>
      </c>
    </row>
    <row r="439" spans="1:5" x14ac:dyDescent="0.25">
      <c r="A439" s="29">
        <v>398</v>
      </c>
      <c r="B439" s="29">
        <v>-1.714477434052562E-2</v>
      </c>
      <c r="C439" s="29">
        <v>0.69282045001620129</v>
      </c>
      <c r="D439">
        <f t="shared" si="13"/>
        <v>-1.3991359264397776</v>
      </c>
      <c r="E439">
        <f t="shared" si="12"/>
        <v>0.4800001759606517</v>
      </c>
    </row>
    <row r="440" spans="1:5" x14ac:dyDescent="0.25">
      <c r="A440" s="29">
        <v>399</v>
      </c>
      <c r="B440" s="29">
        <v>-0.36387809071451299</v>
      </c>
      <c r="C440" s="29">
        <v>-0.30726284888280248</v>
      </c>
      <c r="D440">
        <f t="shared" si="13"/>
        <v>-1.0000832988990038</v>
      </c>
      <c r="E440">
        <f t="shared" si="12"/>
        <v>9.4410458303575917E-2</v>
      </c>
    </row>
    <row r="441" spans="1:5" x14ac:dyDescent="0.25">
      <c r="A441" s="29">
        <v>400</v>
      </c>
      <c r="B441" s="29">
        <v>2.0774075041635367</v>
      </c>
      <c r="C441" s="29">
        <v>-5.0380477136509505E-2</v>
      </c>
      <c r="D441">
        <f t="shared" si="13"/>
        <v>0.25688237174629297</v>
      </c>
      <c r="E441">
        <f t="shared" si="12"/>
        <v>2.538192476502357E-3</v>
      </c>
    </row>
    <row r="442" spans="1:5" x14ac:dyDescent="0.25">
      <c r="A442" s="29">
        <v>401</v>
      </c>
      <c r="B442" s="29">
        <v>2.666072523612387</v>
      </c>
      <c r="C442" s="29">
        <v>-1.7065901095830505E-2</v>
      </c>
      <c r="D442">
        <f t="shared" si="13"/>
        <v>3.3314576040679E-2</v>
      </c>
      <c r="E442">
        <f t="shared" si="12"/>
        <v>2.9124498021266881E-4</v>
      </c>
    </row>
    <row r="443" spans="1:5" x14ac:dyDescent="0.25">
      <c r="A443" s="29">
        <v>402</v>
      </c>
      <c r="B443" s="29">
        <v>-0.97335342322281482</v>
      </c>
      <c r="C443" s="29">
        <v>-0.31696915742234644</v>
      </c>
      <c r="D443">
        <f t="shared" si="13"/>
        <v>-0.29990325632651593</v>
      </c>
      <c r="E443">
        <f t="shared" si="12"/>
        <v>0.10046944675703223</v>
      </c>
    </row>
    <row r="444" spans="1:5" x14ac:dyDescent="0.25">
      <c r="A444" s="29">
        <v>403</v>
      </c>
      <c r="B444" s="29">
        <v>-0.66672111387659749</v>
      </c>
      <c r="C444" s="29">
        <v>-1.2940631998488925</v>
      </c>
      <c r="D444">
        <f t="shared" si="13"/>
        <v>-0.97709404242654607</v>
      </c>
      <c r="E444">
        <f t="shared" si="12"/>
        <v>1.6745995652031547</v>
      </c>
    </row>
    <row r="445" spans="1:5" x14ac:dyDescent="0.25">
      <c r="A445" s="29">
        <v>404</v>
      </c>
      <c r="B445" s="29">
        <v>-1.714477434052562E-2</v>
      </c>
      <c r="C445" s="29">
        <v>1.3504781076738588</v>
      </c>
      <c r="D445">
        <f t="shared" si="13"/>
        <v>2.6445413075227515</v>
      </c>
      <c r="E445">
        <f t="shared" si="12"/>
        <v>1.8237911193063665</v>
      </c>
    </row>
    <row r="446" spans="1:5" x14ac:dyDescent="0.25">
      <c r="A446" s="29">
        <v>405</v>
      </c>
      <c r="B446" s="29">
        <v>0.31180734632196938</v>
      </c>
      <c r="C446" s="29">
        <v>0.34608739052013593</v>
      </c>
      <c r="D446">
        <f t="shared" si="13"/>
        <v>-1.004390717153723</v>
      </c>
      <c r="E446">
        <f t="shared" si="12"/>
        <v>0.11977648187703707</v>
      </c>
    </row>
    <row r="447" spans="1:5" x14ac:dyDescent="0.25">
      <c r="A447" s="29">
        <v>406</v>
      </c>
      <c r="B447" s="29">
        <v>1.6171396467852517</v>
      </c>
      <c r="C447" s="29">
        <v>-2.2707344180270819</v>
      </c>
      <c r="D447">
        <f t="shared" si="13"/>
        <v>-2.6168218085472179</v>
      </c>
      <c r="E447">
        <f t="shared" si="12"/>
        <v>5.1562347972127904</v>
      </c>
    </row>
    <row r="448" spans="1:5" x14ac:dyDescent="0.25">
      <c r="A448" s="29">
        <v>407</v>
      </c>
      <c r="B448" s="29">
        <v>-0.33391348312662633</v>
      </c>
      <c r="C448" s="29">
        <v>-0.98187599055758423</v>
      </c>
      <c r="D448">
        <f t="shared" si="13"/>
        <v>1.2888584274694976</v>
      </c>
      <c r="E448">
        <f t="shared" si="12"/>
        <v>0.96408046083343724</v>
      </c>
    </row>
    <row r="449" spans="1:5" x14ac:dyDescent="0.25">
      <c r="A449" s="29">
        <v>408</v>
      </c>
      <c r="B449" s="29">
        <v>-1.714477434052562E-2</v>
      </c>
      <c r="C449" s="29">
        <v>-0.64952189232614099</v>
      </c>
      <c r="D449">
        <f t="shared" si="13"/>
        <v>0.33235409823144324</v>
      </c>
      <c r="E449">
        <f t="shared" si="12"/>
        <v>0.42187868861093109</v>
      </c>
    </row>
    <row r="450" spans="1:5" x14ac:dyDescent="0.25">
      <c r="A450" s="29">
        <v>409</v>
      </c>
      <c r="B450" s="29">
        <v>0.93906387454175222</v>
      </c>
      <c r="C450" s="29">
        <v>-0.93906387454175222</v>
      </c>
      <c r="D450">
        <f t="shared" si="13"/>
        <v>-0.28954198221561123</v>
      </c>
      <c r="E450">
        <f t="shared" si="12"/>
        <v>0.88184096046936777</v>
      </c>
    </row>
    <row r="451" spans="1:5" x14ac:dyDescent="0.25">
      <c r="A451" s="29">
        <v>410</v>
      </c>
      <c r="B451" s="29">
        <v>-0.95586180159690837</v>
      </c>
      <c r="C451" s="29">
        <v>2.969284620388855</v>
      </c>
      <c r="D451">
        <f t="shared" si="13"/>
        <v>3.9083484949306073</v>
      </c>
      <c r="E451">
        <f t="shared" si="12"/>
        <v>8.8166511568777874</v>
      </c>
    </row>
    <row r="452" spans="1:5" x14ac:dyDescent="0.25">
      <c r="A452" s="29">
        <v>411</v>
      </c>
      <c r="B452" s="29">
        <v>-1.714477434052562E-2</v>
      </c>
      <c r="C452" s="29">
        <v>0.67503951118263095</v>
      </c>
      <c r="D452">
        <f t="shared" si="13"/>
        <v>-2.2942451092062242</v>
      </c>
      <c r="E452">
        <f t="shared" si="12"/>
        <v>0.45567834165768534</v>
      </c>
    </row>
    <row r="453" spans="1:5" x14ac:dyDescent="0.25">
      <c r="A453" s="29">
        <v>412</v>
      </c>
      <c r="B453" s="29">
        <v>0.93906387454175222</v>
      </c>
      <c r="C453" s="29">
        <v>1.021720439183738</v>
      </c>
      <c r="D453">
        <f t="shared" si="13"/>
        <v>0.34668092800110706</v>
      </c>
      <c r="E453">
        <f t="shared" si="12"/>
        <v>1.0439126558458105</v>
      </c>
    </row>
    <row r="454" spans="1:5" x14ac:dyDescent="0.25">
      <c r="A454" s="29">
        <v>413</v>
      </c>
      <c r="B454" s="29">
        <v>-0.64295612584478445</v>
      </c>
      <c r="C454" s="29">
        <v>0.64295612584478445</v>
      </c>
      <c r="D454">
        <f t="shared" si="13"/>
        <v>-0.37876431333895355</v>
      </c>
      <c r="E454">
        <f t="shared" si="12"/>
        <v>0.41339257976133431</v>
      </c>
    </row>
    <row r="455" spans="1:5" x14ac:dyDescent="0.25">
      <c r="A455" s="29">
        <v>414</v>
      </c>
      <c r="B455" s="29">
        <v>0.61639264323168708</v>
      </c>
      <c r="C455" s="29">
        <v>1.3066842798452361</v>
      </c>
      <c r="D455">
        <f t="shared" si="13"/>
        <v>0.6637281540004516</v>
      </c>
      <c r="E455">
        <f t="shared" si="12"/>
        <v>1.7074238071946632</v>
      </c>
    </row>
    <row r="456" spans="1:5" x14ac:dyDescent="0.25">
      <c r="A456" s="29">
        <v>415</v>
      </c>
      <c r="B456" s="29">
        <v>-0.33005045009264955</v>
      </c>
      <c r="C456" s="29">
        <v>-1.5567420027375392</v>
      </c>
      <c r="D456">
        <f t="shared" si="13"/>
        <v>-2.8634262825827754</v>
      </c>
      <c r="E456">
        <f t="shared" si="12"/>
        <v>2.4234456630872843</v>
      </c>
    </row>
    <row r="457" spans="1:5" x14ac:dyDescent="0.25">
      <c r="A457" s="29">
        <v>416</v>
      </c>
      <c r="B457" s="29">
        <v>-1.9060968291877471</v>
      </c>
      <c r="C457" s="29">
        <v>1.9060968291877471</v>
      </c>
      <c r="D457">
        <f t="shared" si="13"/>
        <v>3.4628388319252865</v>
      </c>
      <c r="E457">
        <f t="shared" si="12"/>
        <v>3.6332051222395836</v>
      </c>
    </row>
    <row r="458" spans="1:5" x14ac:dyDescent="0.25">
      <c r="A458" s="29">
        <v>417</v>
      </c>
      <c r="B458" s="29">
        <v>0.30971210988463443</v>
      </c>
      <c r="C458" s="29">
        <v>0.97233917216664767</v>
      </c>
      <c r="D458">
        <f t="shared" si="13"/>
        <v>-0.93375765702109947</v>
      </c>
      <c r="E458">
        <f t="shared" si="12"/>
        <v>0.94544346572972171</v>
      </c>
    </row>
    <row r="459" spans="1:5" x14ac:dyDescent="0.25">
      <c r="A459" s="29">
        <v>418</v>
      </c>
      <c r="B459" s="29">
        <v>0.63243156519554045</v>
      </c>
      <c r="C459" s="29">
        <v>-0.63243156519554045</v>
      </c>
      <c r="D459">
        <f t="shared" si="13"/>
        <v>-1.604770737362188</v>
      </c>
      <c r="E459">
        <f t="shared" si="12"/>
        <v>0.39996968465568111</v>
      </c>
    </row>
    <row r="460" spans="1:5" x14ac:dyDescent="0.25">
      <c r="A460" s="29">
        <v>419</v>
      </c>
      <c r="B460" s="29">
        <v>-1.714477434052562E-2</v>
      </c>
      <c r="C460" s="29">
        <v>1.2829675591506522</v>
      </c>
      <c r="D460">
        <f t="shared" si="13"/>
        <v>1.9153991243461927</v>
      </c>
      <c r="E460">
        <f t="shared" si="12"/>
        <v>1.6460057578329823</v>
      </c>
    </row>
    <row r="461" spans="1:5" x14ac:dyDescent="0.25">
      <c r="A461" s="29">
        <v>420</v>
      </c>
      <c r="B461" s="29">
        <v>0.62431186095133961</v>
      </c>
      <c r="C461" s="29">
        <v>0.62568813904866039</v>
      </c>
      <c r="D461">
        <f t="shared" si="13"/>
        <v>-0.65727942010199181</v>
      </c>
      <c r="E461">
        <f t="shared" si="12"/>
        <v>0.39148564734617575</v>
      </c>
    </row>
    <row r="462" spans="1:5" x14ac:dyDescent="0.25">
      <c r="A462" s="29">
        <v>421</v>
      </c>
      <c r="B462" s="29">
        <v>1.5666987695900116</v>
      </c>
      <c r="C462" s="29">
        <v>-1.5666987695900116</v>
      </c>
      <c r="D462">
        <f t="shared" si="13"/>
        <v>-2.1923869086386718</v>
      </c>
      <c r="E462">
        <f t="shared" si="12"/>
        <v>2.4545450346348563</v>
      </c>
    </row>
    <row r="463" spans="1:5" x14ac:dyDescent="0.25">
      <c r="A463" s="29">
        <v>422</v>
      </c>
      <c r="B463" s="29">
        <v>-0.32442939004919819</v>
      </c>
      <c r="C463" s="29">
        <v>-2.7619903630372216</v>
      </c>
      <c r="D463">
        <f t="shared" si="13"/>
        <v>-1.1952915934472099</v>
      </c>
      <c r="E463">
        <f t="shared" si="12"/>
        <v>7.6285907655104825</v>
      </c>
    </row>
    <row r="464" spans="1:5" ht="15.75" thickBot="1" x14ac:dyDescent="0.3">
      <c r="A464" s="40">
        <v>423</v>
      </c>
      <c r="B464" s="40">
        <v>-0.6354162300435392</v>
      </c>
      <c r="C464" s="40">
        <v>-1.5264451156964398E-3</v>
      </c>
      <c r="D464">
        <f t="shared" si="13"/>
        <v>2.7604639179215251</v>
      </c>
      <c r="E464">
        <f t="shared" si="12"/>
        <v>2.3300346912335175E-6</v>
      </c>
    </row>
    <row r="465" spans="4:6" x14ac:dyDescent="0.25">
      <c r="D465">
        <f>SUMSQ(D43:D464)</f>
        <v>3140.5705815224369</v>
      </c>
      <c r="E465">
        <f>SUM(E42:E464)</f>
        <v>1564.2537324629568</v>
      </c>
      <c r="F465">
        <f>D465/E465</f>
        <v>2.0077117390524166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5"/>
  <sheetViews>
    <sheetView workbookViewId="0">
      <selection activeCell="E40" sqref="E40"/>
    </sheetView>
  </sheetViews>
  <sheetFormatPr defaultRowHeight="15" x14ac:dyDescent="0.25"/>
  <cols>
    <col min="1" max="1" width="24.7109375" customWidth="1"/>
    <col min="2" max="2" width="23" bestFit="1" customWidth="1"/>
    <col min="3" max="3" width="13.85546875" customWidth="1"/>
    <col min="4" max="5" width="14.140625" bestFit="1" customWidth="1"/>
    <col min="6" max="6" width="13.42578125" bestFit="1" customWidth="1"/>
    <col min="7" max="7" width="26.28515625" customWidth="1"/>
    <col min="8" max="8" width="12.7109375" bestFit="1" customWidth="1"/>
    <col min="9" max="9" width="12.5703125" bestFit="1" customWidth="1"/>
  </cols>
  <sheetData>
    <row r="2" spans="1:6" ht="15.75" x14ac:dyDescent="0.25">
      <c r="A2" s="69" t="s">
        <v>268</v>
      </c>
    </row>
    <row r="4" spans="1:6" x14ac:dyDescent="0.25">
      <c r="A4" t="s">
        <v>214</v>
      </c>
      <c r="B4" t="s">
        <v>269</v>
      </c>
    </row>
    <row r="5" spans="1:6" ht="15.75" thickBot="1" x14ac:dyDescent="0.3">
      <c r="B5" t="s">
        <v>270</v>
      </c>
    </row>
    <row r="6" spans="1:6" x14ac:dyDescent="0.25">
      <c r="A6" s="35" t="s">
        <v>217</v>
      </c>
      <c r="B6" s="35"/>
    </row>
    <row r="7" spans="1:6" x14ac:dyDescent="0.25">
      <c r="A7" s="29" t="s">
        <v>218</v>
      </c>
      <c r="B7" s="29">
        <v>0.75935037813866613</v>
      </c>
    </row>
    <row r="8" spans="1:6" x14ac:dyDescent="0.25">
      <c r="A8" s="29" t="s">
        <v>219</v>
      </c>
      <c r="B8" s="29">
        <v>0.57661299677933531</v>
      </c>
      <c r="C8" s="70">
        <f>C15/C17</f>
        <v>0.57661299677933531</v>
      </c>
      <c r="D8" t="s">
        <v>271</v>
      </c>
    </row>
    <row r="9" spans="1:6" x14ac:dyDescent="0.25">
      <c r="A9" s="29" t="s">
        <v>221</v>
      </c>
      <c r="B9" s="29">
        <v>0.57560732693795602</v>
      </c>
    </row>
    <row r="10" spans="1:6" x14ac:dyDescent="0.25">
      <c r="A10" s="29" t="s">
        <v>222</v>
      </c>
      <c r="B10" s="29">
        <v>1.7012973491299299</v>
      </c>
      <c r="C10" t="s">
        <v>272</v>
      </c>
    </row>
    <row r="11" spans="1:6" ht="15.75" thickBot="1" x14ac:dyDescent="0.3">
      <c r="A11" s="40" t="s">
        <v>86</v>
      </c>
      <c r="B11" s="40">
        <v>423</v>
      </c>
    </row>
    <row r="13" spans="1:6" ht="15.75" thickBot="1" x14ac:dyDescent="0.3">
      <c r="A13" t="s">
        <v>152</v>
      </c>
    </row>
    <row r="14" spans="1:6" x14ac:dyDescent="0.25">
      <c r="A14" s="47"/>
      <c r="B14" s="47" t="s">
        <v>87</v>
      </c>
      <c r="C14" s="47" t="s">
        <v>154</v>
      </c>
      <c r="D14" s="47" t="s">
        <v>155</v>
      </c>
      <c r="E14" s="47" t="s">
        <v>88</v>
      </c>
      <c r="F14" s="47" t="s">
        <v>224</v>
      </c>
    </row>
    <row r="15" spans="1:6" x14ac:dyDescent="0.25">
      <c r="A15" s="29" t="s">
        <v>225</v>
      </c>
      <c r="B15" s="29">
        <v>1</v>
      </c>
      <c r="C15" s="29">
        <v>1659.5465976846845</v>
      </c>
      <c r="D15" s="29">
        <v>1659.5465976846845</v>
      </c>
      <c r="E15" s="29">
        <v>573.36212448065953</v>
      </c>
      <c r="F15" s="29">
        <v>1.3696093129695854E-80</v>
      </c>
    </row>
    <row r="16" spans="1:6" x14ac:dyDescent="0.25">
      <c r="A16" s="29" t="s">
        <v>226</v>
      </c>
      <c r="B16" s="29">
        <v>421</v>
      </c>
      <c r="C16" s="29">
        <v>1218.5477341358978</v>
      </c>
      <c r="D16" s="29">
        <v>2.8944126701565267</v>
      </c>
      <c r="E16" s="29"/>
      <c r="F16" s="29"/>
    </row>
    <row r="17" spans="1:9" ht="15.75" thickBot="1" x14ac:dyDescent="0.3">
      <c r="A17" s="40" t="s">
        <v>162</v>
      </c>
      <c r="B17" s="40">
        <v>422</v>
      </c>
      <c r="C17" s="40">
        <v>2878.0943318205823</v>
      </c>
      <c r="D17" s="40"/>
      <c r="E17" s="40"/>
      <c r="F17" s="40"/>
    </row>
    <row r="18" spans="1:9" ht="15.75" thickBot="1" x14ac:dyDescent="0.3"/>
    <row r="19" spans="1:9" x14ac:dyDescent="0.25">
      <c r="A19" s="47"/>
      <c r="B19" s="47" t="s">
        <v>227</v>
      </c>
      <c r="C19" s="47" t="s">
        <v>48</v>
      </c>
      <c r="D19" s="47" t="s">
        <v>228</v>
      </c>
      <c r="E19" s="47" t="s">
        <v>156</v>
      </c>
      <c r="F19" s="47" t="s">
        <v>229</v>
      </c>
      <c r="G19" s="47" t="s">
        <v>230</v>
      </c>
      <c r="H19" s="47" t="s">
        <v>231</v>
      </c>
      <c r="I19" s="47" t="s">
        <v>232</v>
      </c>
    </row>
    <row r="20" spans="1:9" x14ac:dyDescent="0.25">
      <c r="A20" s="29" t="s">
        <v>233</v>
      </c>
      <c r="B20" s="29" t="s">
        <v>273</v>
      </c>
      <c r="C20" s="29">
        <v>8.2724229509151523E-2</v>
      </c>
      <c r="D20" s="29">
        <v>-0.16363607407320871</v>
      </c>
      <c r="E20" s="29">
        <v>0.87009616925114386</v>
      </c>
      <c r="F20" s="29">
        <v>-0.17614063732827273</v>
      </c>
      <c r="G20" s="29">
        <v>0.14906730103305549</v>
      </c>
      <c r="H20" s="29">
        <v>-0.17614063732827273</v>
      </c>
      <c r="I20" s="29">
        <v>0.14906730103305549</v>
      </c>
    </row>
    <row r="21" spans="1:9" ht="15.75" thickBot="1" x14ac:dyDescent="0.3">
      <c r="A21" s="40" t="s">
        <v>5</v>
      </c>
      <c r="B21" s="40" t="s">
        <v>274</v>
      </c>
      <c r="C21" s="40" t="s">
        <v>275</v>
      </c>
      <c r="D21" s="40">
        <v>23.944981196080601</v>
      </c>
      <c r="E21" s="40">
        <v>1.3696093129713013E-80</v>
      </c>
      <c r="F21" s="40">
        <v>1.1984108200377721</v>
      </c>
      <c r="G21" s="40">
        <v>1.4127585852520033</v>
      </c>
      <c r="H21" s="40">
        <v>1.1984108200377721</v>
      </c>
      <c r="I21" s="40">
        <v>1.4127585852520033</v>
      </c>
    </row>
    <row r="22" spans="1:9" x14ac:dyDescent="0.25">
      <c r="A22" s="71" t="s">
        <v>237</v>
      </c>
      <c r="B22" s="72" t="s">
        <v>276</v>
      </c>
      <c r="C22" s="73"/>
    </row>
    <row r="23" spans="1:9" x14ac:dyDescent="0.25">
      <c r="A23" s="29" t="s">
        <v>239</v>
      </c>
    </row>
    <row r="24" spans="1:9" x14ac:dyDescent="0.25">
      <c r="A24" s="74" t="s">
        <v>277</v>
      </c>
      <c r="B24" s="74" t="s">
        <v>278</v>
      </c>
    </row>
    <row r="25" spans="1:9" x14ac:dyDescent="0.25">
      <c r="A25" s="74" t="s">
        <v>279</v>
      </c>
      <c r="B25" s="74" t="s">
        <v>280</v>
      </c>
    </row>
    <row r="26" spans="1:9" x14ac:dyDescent="0.25">
      <c r="A26" s="74"/>
      <c r="B26" s="74"/>
    </row>
    <row r="27" spans="1:9" x14ac:dyDescent="0.25">
      <c r="A27" s="74" t="s">
        <v>244</v>
      </c>
      <c r="B27" s="74"/>
    </row>
    <row r="28" spans="1:9" x14ac:dyDescent="0.25">
      <c r="A28" s="49" t="s">
        <v>245</v>
      </c>
      <c r="B28" s="74"/>
    </row>
    <row r="29" spans="1:9" x14ac:dyDescent="0.25">
      <c r="A29" t="s">
        <v>246</v>
      </c>
      <c r="B29" s="74"/>
      <c r="G29" s="75"/>
    </row>
    <row r="30" spans="1:9" x14ac:dyDescent="0.25">
      <c r="A30" t="s">
        <v>247</v>
      </c>
      <c r="B30" s="74"/>
    </row>
    <row r="31" spans="1:9" x14ac:dyDescent="0.25">
      <c r="A31" s="49" t="s">
        <v>248</v>
      </c>
      <c r="B31" s="74"/>
    </row>
    <row r="32" spans="1:9" x14ac:dyDescent="0.25">
      <c r="A32" t="s">
        <v>281</v>
      </c>
      <c r="B32" s="74"/>
    </row>
    <row r="33" spans="1:8" x14ac:dyDescent="0.25">
      <c r="A33" s="49" t="s">
        <v>250</v>
      </c>
      <c r="B33" s="74"/>
    </row>
    <row r="34" spans="1:8" x14ac:dyDescent="0.25">
      <c r="A34" s="51" t="s">
        <v>251</v>
      </c>
      <c r="B34" s="76">
        <f xml:space="preserve"> _xlfn.T.INV.2T(0.05,423-2)</f>
        <v>1.965614792008135</v>
      </c>
    </row>
    <row r="35" spans="1:8" x14ac:dyDescent="0.25">
      <c r="A35" t="s">
        <v>252</v>
      </c>
      <c r="B35" s="74"/>
    </row>
    <row r="36" spans="1:8" x14ac:dyDescent="0.25">
      <c r="A36" s="49" t="s">
        <v>101</v>
      </c>
    </row>
    <row r="37" spans="1:8" x14ac:dyDescent="0.25">
      <c r="A37" t="s">
        <v>282</v>
      </c>
    </row>
    <row r="38" spans="1:8" x14ac:dyDescent="0.25">
      <c r="A38" t="s">
        <v>283</v>
      </c>
    </row>
    <row r="40" spans="1:8" x14ac:dyDescent="0.25">
      <c r="A40" t="s">
        <v>255</v>
      </c>
    </row>
    <row r="41" spans="1:8" x14ac:dyDescent="0.25">
      <c r="A41" s="77" t="s">
        <v>256</v>
      </c>
      <c r="B41" s="77" t="s">
        <v>257</v>
      </c>
      <c r="C41" s="77" t="s">
        <v>258</v>
      </c>
      <c r="D41" s="77" t="s">
        <v>259</v>
      </c>
      <c r="E41" s="77" t="s">
        <v>260</v>
      </c>
      <c r="G41" t="s">
        <v>261</v>
      </c>
      <c r="H41" s="78" t="s">
        <v>262</v>
      </c>
    </row>
    <row r="42" spans="1:8" ht="30" x14ac:dyDescent="0.25">
      <c r="A42" s="86">
        <v>1</v>
      </c>
      <c r="B42" s="86">
        <v>1.3051038815237279</v>
      </c>
      <c r="C42" s="86">
        <v>2.1039870275671815</v>
      </c>
      <c r="D42" s="70"/>
      <c r="E42" s="70">
        <f>C42^2</f>
        <v>4.4267614121709835</v>
      </c>
      <c r="G42" s="81" t="s">
        <v>263</v>
      </c>
      <c r="H42" s="82">
        <f>D465</f>
        <v>2134.6339600374408</v>
      </c>
    </row>
    <row r="43" spans="1:8" x14ac:dyDescent="0.25">
      <c r="A43" s="29">
        <v>2</v>
      </c>
      <c r="B43" s="29">
        <v>-7.8815903279853022E-2</v>
      </c>
      <c r="C43" s="29">
        <v>2.2766181010820512</v>
      </c>
      <c r="D43">
        <f>C43-C42</f>
        <v>0.17263107351486973</v>
      </c>
      <c r="E43">
        <f t="shared" ref="E43:E106" si="0">C43^2</f>
        <v>5.1829899781744446</v>
      </c>
      <c r="G43" s="83" t="s">
        <v>264</v>
      </c>
      <c r="H43" s="82">
        <f>E465</f>
        <v>1218.5477341358951</v>
      </c>
    </row>
    <row r="44" spans="1:8" x14ac:dyDescent="0.25">
      <c r="A44" s="29">
        <v>3</v>
      </c>
      <c r="B44" s="29">
        <v>-2.1808072745381222</v>
      </c>
      <c r="C44" s="29">
        <v>3.2560760917424232</v>
      </c>
      <c r="D44">
        <f t="shared" ref="D44:D107" si="1">C44-C43</f>
        <v>0.97945799066037198</v>
      </c>
      <c r="E44">
        <f t="shared" si="0"/>
        <v>10.602031515216613</v>
      </c>
      <c r="G44" s="84" t="s">
        <v>265</v>
      </c>
      <c r="H44" s="85">
        <f>F465</f>
        <v>1.7517852606333613</v>
      </c>
    </row>
    <row r="45" spans="1:8" x14ac:dyDescent="0.25">
      <c r="A45" s="29">
        <v>4</v>
      </c>
      <c r="B45" s="29">
        <v>1.3834389636824214</v>
      </c>
      <c r="C45" s="29">
        <v>-0.8515240700654001</v>
      </c>
      <c r="D45">
        <f t="shared" si="1"/>
        <v>-4.1076001618078237</v>
      </c>
      <c r="E45">
        <f t="shared" si="0"/>
        <v>0.72509324190074442</v>
      </c>
      <c r="G45" t="s">
        <v>266</v>
      </c>
    </row>
    <row r="46" spans="1:8" x14ac:dyDescent="0.25">
      <c r="A46" s="29">
        <v>5</v>
      </c>
      <c r="B46" s="29">
        <v>-2.1546955804852241</v>
      </c>
      <c r="C46" s="29">
        <v>1.096494522284166</v>
      </c>
      <c r="D46">
        <f t="shared" si="1"/>
        <v>1.9480185923495661</v>
      </c>
      <c r="E46">
        <f t="shared" si="0"/>
        <v>1.2023002373991813</v>
      </c>
      <c r="G46" t="s">
        <v>267</v>
      </c>
    </row>
    <row r="47" spans="1:8" x14ac:dyDescent="0.25">
      <c r="A47" s="29">
        <v>6</v>
      </c>
      <c r="B47" s="29">
        <v>1.6967792923171943</v>
      </c>
      <c r="C47" s="29">
        <v>-1.1620199340284243</v>
      </c>
      <c r="D47">
        <f t="shared" si="1"/>
        <v>-2.2585144563125903</v>
      </c>
      <c r="E47">
        <f t="shared" si="0"/>
        <v>1.3502903270794235</v>
      </c>
    </row>
    <row r="48" spans="1:8" x14ac:dyDescent="0.25">
      <c r="A48" s="29">
        <v>7</v>
      </c>
      <c r="B48" s="29">
        <v>6.4798414011084618E-2</v>
      </c>
      <c r="C48" s="29">
        <v>-1.1286282012451272</v>
      </c>
      <c r="D48">
        <f t="shared" si="1"/>
        <v>3.3391732783297101E-2</v>
      </c>
      <c r="E48">
        <f t="shared" si="0"/>
        <v>1.2738016166458113</v>
      </c>
    </row>
    <row r="49" spans="1:5" x14ac:dyDescent="0.25">
      <c r="A49" s="29">
        <v>8</v>
      </c>
      <c r="B49" s="29">
        <v>0.44341797777810205</v>
      </c>
      <c r="C49" s="29">
        <v>-0.44341797777810205</v>
      </c>
      <c r="D49">
        <f t="shared" si="1"/>
        <v>0.6852102234670252</v>
      </c>
      <c r="E49">
        <f t="shared" si="0"/>
        <v>0.19661950301682141</v>
      </c>
    </row>
    <row r="50" spans="1:5" x14ac:dyDescent="0.25">
      <c r="A50" s="29">
        <v>9</v>
      </c>
      <c r="B50" s="29">
        <v>5.1742566984635752E-2</v>
      </c>
      <c r="C50" s="29">
        <v>-1.1270113841889366</v>
      </c>
      <c r="D50">
        <f t="shared" si="1"/>
        <v>-0.68359340641083466</v>
      </c>
      <c r="E50">
        <f t="shared" si="0"/>
        <v>1.2701546600914631</v>
      </c>
    </row>
    <row r="51" spans="1:5" x14ac:dyDescent="0.25">
      <c r="A51" s="29">
        <v>10</v>
      </c>
      <c r="B51" s="29">
        <v>-0.49660300812621705</v>
      </c>
      <c r="C51" s="29">
        <v>-0.59035351361291333</v>
      </c>
      <c r="D51">
        <f t="shared" si="1"/>
        <v>0.53665787057602332</v>
      </c>
      <c r="E51">
        <f t="shared" si="0"/>
        <v>0.34851727103511226</v>
      </c>
    </row>
    <row r="52" spans="1:5" x14ac:dyDescent="0.25">
      <c r="A52" s="29">
        <v>11</v>
      </c>
      <c r="B52" s="29">
        <v>1.2137129523385859</v>
      </c>
      <c r="C52" s="29">
        <v>-0.1148118534374869</v>
      </c>
      <c r="D52">
        <f t="shared" si="1"/>
        <v>0.47554166017542643</v>
      </c>
      <c r="E52">
        <f t="shared" si="0"/>
        <v>1.3181761689750972E-2</v>
      </c>
    </row>
    <row r="53" spans="1:5" x14ac:dyDescent="0.25">
      <c r="A53" s="29">
        <v>12</v>
      </c>
      <c r="B53" s="29">
        <v>0.36508289561940876</v>
      </c>
      <c r="C53" s="29">
        <v>-0.36508289561940876</v>
      </c>
      <c r="D53">
        <f t="shared" si="1"/>
        <v>-0.25027104218192187</v>
      </c>
      <c r="E53">
        <f t="shared" si="0"/>
        <v>0.1332855206738521</v>
      </c>
    </row>
    <row r="54" spans="1:5" x14ac:dyDescent="0.25">
      <c r="A54" s="29">
        <v>13</v>
      </c>
      <c r="B54" s="29">
        <v>-0.94050180702547892</v>
      </c>
      <c r="C54" s="29">
        <v>1.4839800678950441</v>
      </c>
      <c r="D54">
        <f t="shared" si="1"/>
        <v>1.8490629635144529</v>
      </c>
      <c r="E54">
        <f t="shared" si="0"/>
        <v>2.2021968419097799</v>
      </c>
    </row>
    <row r="55" spans="1:5" x14ac:dyDescent="0.25">
      <c r="A55" s="29">
        <v>14</v>
      </c>
      <c r="B55" s="29">
        <v>-1.1755070535015586</v>
      </c>
      <c r="C55" s="29">
        <v>1.7160475940420992</v>
      </c>
      <c r="D55">
        <f t="shared" si="1"/>
        <v>0.23206752614705506</v>
      </c>
      <c r="E55">
        <f t="shared" si="0"/>
        <v>2.9448193450176774</v>
      </c>
    </row>
    <row r="56" spans="1:5" x14ac:dyDescent="0.25">
      <c r="A56" s="29">
        <v>15</v>
      </c>
      <c r="B56" s="29">
        <v>-3.9648362200506389E-2</v>
      </c>
      <c r="C56" s="29">
        <v>-0.49798604640164412</v>
      </c>
      <c r="D56">
        <f t="shared" si="1"/>
        <v>-2.2140336404437431</v>
      </c>
      <c r="E56">
        <f t="shared" si="0"/>
        <v>0.24799010241074046</v>
      </c>
    </row>
    <row r="57" spans="1:5" x14ac:dyDescent="0.25">
      <c r="A57" s="29">
        <v>16</v>
      </c>
      <c r="B57" s="29">
        <v>-9.1871750306301889E-2</v>
      </c>
      <c r="C57" s="29">
        <v>-0.98920933077477924</v>
      </c>
      <c r="D57">
        <f t="shared" si="1"/>
        <v>-0.49122328437313512</v>
      </c>
      <c r="E57">
        <f t="shared" si="0"/>
        <v>0.9785351000918866</v>
      </c>
    </row>
    <row r="58" spans="1:5" x14ac:dyDescent="0.25">
      <c r="A58" s="29">
        <v>17</v>
      </c>
      <c r="B58" s="29">
        <v>-0.35298869083527945</v>
      </c>
      <c r="C58" s="29">
        <v>-0.73990748402810858</v>
      </c>
      <c r="D58">
        <f t="shared" si="1"/>
        <v>0.24930184674667066</v>
      </c>
      <c r="E58">
        <f t="shared" si="0"/>
        <v>0.54746308492080575</v>
      </c>
    </row>
    <row r="59" spans="1:5" x14ac:dyDescent="0.25">
      <c r="A59" s="29">
        <v>18</v>
      </c>
      <c r="B59" s="29">
        <v>-3.7866764587913342</v>
      </c>
      <c r="C59" s="29">
        <v>-8.0726856125792779E-2</v>
      </c>
      <c r="D59">
        <f t="shared" si="1"/>
        <v>0.6591806279023158</v>
      </c>
      <c r="E59">
        <f t="shared" si="0"/>
        <v>6.5168252999544471E-3</v>
      </c>
    </row>
    <row r="60" spans="1:5" x14ac:dyDescent="0.25">
      <c r="A60" s="29">
        <v>19</v>
      </c>
      <c r="B60" s="29">
        <v>-0.94050180702547892</v>
      </c>
      <c r="C60" s="29">
        <v>1.5152144507036398</v>
      </c>
      <c r="D60">
        <f t="shared" si="1"/>
        <v>1.5959413068294326</v>
      </c>
      <c r="E60">
        <f t="shared" si="0"/>
        <v>2.2958748316211328</v>
      </c>
    </row>
    <row r="61" spans="1:5" x14ac:dyDescent="0.25">
      <c r="A61" s="29">
        <v>20</v>
      </c>
      <c r="B61" s="29">
        <v>0.96565185883605709</v>
      </c>
      <c r="C61" s="29">
        <v>-1.5370804302646284</v>
      </c>
      <c r="D61">
        <f t="shared" si="1"/>
        <v>-3.052294880968268</v>
      </c>
      <c r="E61">
        <f t="shared" si="0"/>
        <v>2.3626162491024951</v>
      </c>
    </row>
    <row r="62" spans="1:5" x14ac:dyDescent="0.25">
      <c r="A62" s="29">
        <v>21</v>
      </c>
      <c r="B62" s="29">
        <v>-6.5760056253404142E-2</v>
      </c>
      <c r="C62" s="29">
        <v>6.5760056253404142E-2</v>
      </c>
      <c r="D62">
        <f t="shared" si="1"/>
        <v>1.6028404865180326</v>
      </c>
      <c r="E62">
        <f t="shared" si="0"/>
        <v>4.3243849984508772E-3</v>
      </c>
    </row>
    <row r="63" spans="1:5" x14ac:dyDescent="0.25">
      <c r="A63" s="29">
        <v>22</v>
      </c>
      <c r="B63" s="29">
        <v>-0.86216672486678569</v>
      </c>
      <c r="C63" s="29">
        <v>0.28745408118862481</v>
      </c>
      <c r="D63">
        <f t="shared" si="1"/>
        <v>0.22169402493522067</v>
      </c>
      <c r="E63">
        <f t="shared" si="0"/>
        <v>8.2629848791996502E-2</v>
      </c>
    </row>
    <row r="64" spans="1:5" x14ac:dyDescent="0.25">
      <c r="A64" s="29">
        <v>23</v>
      </c>
      <c r="B64" s="29">
        <v>-1.5671824642950249</v>
      </c>
      <c r="C64" s="29">
        <v>0.41111310013317515</v>
      </c>
      <c r="D64">
        <f t="shared" si="1"/>
        <v>0.12365901894455034</v>
      </c>
      <c r="E64">
        <f t="shared" si="0"/>
        <v>0.1690139811011101</v>
      </c>
    </row>
    <row r="65" spans="1:5" x14ac:dyDescent="0.25">
      <c r="A65" s="29">
        <v>24</v>
      </c>
      <c r="B65" s="29">
        <v>2.0231754679784162</v>
      </c>
      <c r="C65" s="29">
        <v>-1.4383801463409893</v>
      </c>
      <c r="D65">
        <f t="shared" si="1"/>
        <v>-1.8494932464741645</v>
      </c>
      <c r="E65">
        <f t="shared" si="0"/>
        <v>2.0689374453879257</v>
      </c>
    </row>
    <row r="66" spans="1:5" x14ac:dyDescent="0.25">
      <c r="A66" s="29">
        <v>25</v>
      </c>
      <c r="B66" s="29">
        <v>1.2528804934179325</v>
      </c>
      <c r="C66" s="29">
        <v>-0.67148514458072317</v>
      </c>
      <c r="D66">
        <f t="shared" si="1"/>
        <v>0.76689500176026615</v>
      </c>
      <c r="E66">
        <f t="shared" si="0"/>
        <v>0.45089229939259468</v>
      </c>
    </row>
    <row r="67" spans="1:5" x14ac:dyDescent="0.25">
      <c r="A67" s="29">
        <v>26</v>
      </c>
      <c r="B67" s="29">
        <v>0.13007764914332903</v>
      </c>
      <c r="C67" s="29">
        <v>1.0259917150185207</v>
      </c>
      <c r="D67">
        <f t="shared" si="1"/>
        <v>1.6974768595992438</v>
      </c>
      <c r="E67">
        <f t="shared" si="0"/>
        <v>1.0526589992866455</v>
      </c>
    </row>
    <row r="68" spans="1:5" x14ac:dyDescent="0.25">
      <c r="A68" s="29">
        <v>27</v>
      </c>
      <c r="B68" s="29">
        <v>-6.5760056253404142E-2</v>
      </c>
      <c r="C68" s="29">
        <v>-0.5056685151751672</v>
      </c>
      <c r="D68">
        <f t="shared" si="1"/>
        <v>-1.5316602301936879</v>
      </c>
      <c r="E68">
        <f t="shared" si="0"/>
        <v>0.25570064723945829</v>
      </c>
    </row>
    <row r="69" spans="1:5" x14ac:dyDescent="0.25">
      <c r="A69" s="29">
        <v>28</v>
      </c>
      <c r="B69" s="29">
        <v>-0.97966934810482553</v>
      </c>
      <c r="C69" s="29">
        <v>-0.16975593925149624</v>
      </c>
      <c r="D69">
        <f t="shared" si="1"/>
        <v>0.33591257592367096</v>
      </c>
      <c r="E69">
        <f t="shared" si="0"/>
        <v>2.881707891115768E-2</v>
      </c>
    </row>
    <row r="70" spans="1:5" x14ac:dyDescent="0.25">
      <c r="A70" s="29">
        <v>29</v>
      </c>
      <c r="B70" s="29">
        <v>1.3442714226030748</v>
      </c>
      <c r="C70" s="29">
        <v>-0.76287607376586541</v>
      </c>
      <c r="D70">
        <f t="shared" si="1"/>
        <v>-0.59312013451436918</v>
      </c>
      <c r="E70">
        <f t="shared" si="0"/>
        <v>0.58197990392442212</v>
      </c>
    </row>
    <row r="71" spans="1:5" x14ac:dyDescent="0.25">
      <c r="A71" s="29">
        <v>30</v>
      </c>
      <c r="B71" s="29">
        <v>-0.614105631364257</v>
      </c>
      <c r="C71" s="29">
        <v>3.6070949283332099E-2</v>
      </c>
      <c r="D71">
        <f t="shared" si="1"/>
        <v>0.79894702304919751</v>
      </c>
      <c r="E71">
        <f t="shared" si="0"/>
        <v>1.3011133822007164E-3</v>
      </c>
    </row>
    <row r="72" spans="1:5" x14ac:dyDescent="0.25">
      <c r="A72" s="29">
        <v>31</v>
      </c>
      <c r="B72" s="29">
        <v>-0.56188224325846148</v>
      </c>
      <c r="C72" s="29">
        <v>0.56188224325846148</v>
      </c>
      <c r="D72">
        <f t="shared" si="1"/>
        <v>0.52581129397512938</v>
      </c>
      <c r="E72">
        <f t="shared" si="0"/>
        <v>0.3157116552891609</v>
      </c>
    </row>
    <row r="73" spans="1:5" x14ac:dyDescent="0.25">
      <c r="A73" s="29">
        <v>32</v>
      </c>
      <c r="B73" s="29">
        <v>6.4798414011084618E-2</v>
      </c>
      <c r="C73" s="29">
        <v>-6.4798414011084618E-2</v>
      </c>
      <c r="D73">
        <f t="shared" si="1"/>
        <v>-0.62668065726954614</v>
      </c>
      <c r="E73">
        <f t="shared" si="0"/>
        <v>4.198834458351927E-3</v>
      </c>
    </row>
    <row r="74" spans="1:5" x14ac:dyDescent="0.25">
      <c r="A74" s="29">
        <v>33</v>
      </c>
      <c r="B74" s="29">
        <v>-1.1755070535015586</v>
      </c>
      <c r="C74" s="29">
        <v>0.59411170466434926</v>
      </c>
      <c r="D74">
        <f t="shared" si="1"/>
        <v>0.65891011867543392</v>
      </c>
      <c r="E74">
        <f t="shared" si="0"/>
        <v>0.35296871761917897</v>
      </c>
    </row>
    <row r="75" spans="1:5" x14ac:dyDescent="0.25">
      <c r="A75" s="29">
        <v>34</v>
      </c>
      <c r="B75" s="29">
        <v>-0.71855240757584804</v>
      </c>
      <c r="C75" s="29">
        <v>3.6425290157629826</v>
      </c>
      <c r="D75">
        <f t="shared" si="1"/>
        <v>3.0484173110986332</v>
      </c>
      <c r="E75">
        <f t="shared" si="0"/>
        <v>13.268017630675242</v>
      </c>
    </row>
    <row r="76" spans="1:5" x14ac:dyDescent="0.25">
      <c r="A76" s="29">
        <v>35</v>
      </c>
      <c r="B76" s="29">
        <v>-1.2538421356602518</v>
      </c>
      <c r="C76" s="29">
        <v>2.9583875902057066</v>
      </c>
      <c r="D76">
        <f t="shared" si="1"/>
        <v>-0.68414142555727597</v>
      </c>
      <c r="E76">
        <f t="shared" si="0"/>
        <v>8.7520571338831274</v>
      </c>
    </row>
    <row r="77" spans="1:5" x14ac:dyDescent="0.25">
      <c r="A77" s="29">
        <v>36</v>
      </c>
      <c r="B77" s="29">
        <v>0.32591535454006221</v>
      </c>
      <c r="C77" s="29">
        <v>-0.8845745724171572</v>
      </c>
      <c r="D77">
        <f t="shared" si="1"/>
        <v>-3.8429621626228636</v>
      </c>
      <c r="E77">
        <f t="shared" si="0"/>
        <v>0.78247217416699644</v>
      </c>
    </row>
    <row r="78" spans="1:5" x14ac:dyDescent="0.25">
      <c r="A78" s="29">
        <v>37</v>
      </c>
      <c r="B78" s="29">
        <v>-5.2097637846742613</v>
      </c>
      <c r="C78" s="29">
        <v>1.2771795150113401</v>
      </c>
      <c r="D78">
        <f t="shared" si="1"/>
        <v>2.1617540874284975</v>
      </c>
      <c r="E78">
        <f t="shared" si="0"/>
        <v>1.6311875135646019</v>
      </c>
    </row>
    <row r="79" spans="1:5" x14ac:dyDescent="0.25">
      <c r="A79" s="29">
        <v>38</v>
      </c>
      <c r="B79" s="29">
        <v>0.3128595075136133</v>
      </c>
      <c r="C79" s="29">
        <v>-0.89765482915104022</v>
      </c>
      <c r="D79">
        <f t="shared" si="1"/>
        <v>-2.1748343441623801</v>
      </c>
      <c r="E79">
        <f t="shared" si="0"/>
        <v>0.80578419229818321</v>
      </c>
    </row>
    <row r="80" spans="1:5" x14ac:dyDescent="0.25">
      <c r="A80" s="29">
        <v>39</v>
      </c>
      <c r="B80" s="29">
        <v>-6.6067394165042908</v>
      </c>
      <c r="C80" s="29">
        <v>4.2537982400337029</v>
      </c>
      <c r="D80">
        <f t="shared" si="1"/>
        <v>5.1514530691847433</v>
      </c>
      <c r="E80">
        <f t="shared" si="0"/>
        <v>18.094799466913827</v>
      </c>
    </row>
    <row r="81" spans="1:5" x14ac:dyDescent="0.25">
      <c r="A81" s="29">
        <v>40</v>
      </c>
      <c r="B81" s="29">
        <v>2.7281912074066557</v>
      </c>
      <c r="C81" s="29">
        <v>-2.1257815688524389</v>
      </c>
      <c r="D81">
        <f t="shared" si="1"/>
        <v>-6.3795798088861417</v>
      </c>
      <c r="E81">
        <f t="shared" si="0"/>
        <v>4.5189472784727363</v>
      </c>
    </row>
    <row r="82" spans="1:5" x14ac:dyDescent="0.25">
      <c r="A82" s="29">
        <v>41</v>
      </c>
      <c r="B82" s="29">
        <v>-5.1183728554891195</v>
      </c>
      <c r="C82" s="29">
        <v>-1.4684534918162697</v>
      </c>
      <c r="D82">
        <f t="shared" si="1"/>
        <v>0.65732807703616913</v>
      </c>
      <c r="E82">
        <f t="shared" si="0"/>
        <v>2.1563556576273952</v>
      </c>
    </row>
    <row r="83" spans="1:5" x14ac:dyDescent="0.25">
      <c r="A83" s="29">
        <v>42</v>
      </c>
      <c r="B83" s="29">
        <v>-0.4835471610997682</v>
      </c>
      <c r="C83" s="29">
        <v>1.1245728021254093</v>
      </c>
      <c r="D83">
        <f t="shared" si="1"/>
        <v>2.5930262939416791</v>
      </c>
      <c r="E83">
        <f t="shared" si="0"/>
        <v>1.264663987280195</v>
      </c>
    </row>
    <row r="84" spans="1:5" x14ac:dyDescent="0.25">
      <c r="A84" s="29">
        <v>43</v>
      </c>
      <c r="B84" s="29">
        <v>3.8248823576283613</v>
      </c>
      <c r="C84" s="29">
        <v>-3.2263066729472101E-3</v>
      </c>
      <c r="D84">
        <f t="shared" si="1"/>
        <v>-1.1277991087983565</v>
      </c>
      <c r="E84">
        <f t="shared" si="0"/>
        <v>1.0409054747903696E-5</v>
      </c>
    </row>
    <row r="85" spans="1:5" x14ac:dyDescent="0.25">
      <c r="A85" s="29">
        <v>44</v>
      </c>
      <c r="B85" s="29">
        <v>0.32591535454006221</v>
      </c>
      <c r="C85" s="29">
        <v>-3.3934000171167495</v>
      </c>
      <c r="D85">
        <f t="shared" si="1"/>
        <v>-3.3901737104438023</v>
      </c>
      <c r="E85">
        <f t="shared" si="0"/>
        <v>11.515163676167957</v>
      </c>
    </row>
    <row r="86" spans="1:5" x14ac:dyDescent="0.25">
      <c r="A86" s="29">
        <v>45</v>
      </c>
      <c r="B86" s="29">
        <v>1.1484337172063415</v>
      </c>
      <c r="C86" s="29">
        <v>-2.4142565020164684</v>
      </c>
      <c r="D86">
        <f t="shared" si="1"/>
        <v>0.97914351510028119</v>
      </c>
      <c r="E86">
        <f t="shared" si="0"/>
        <v>5.8286344575287936</v>
      </c>
    </row>
    <row r="87" spans="1:5" x14ac:dyDescent="0.25">
      <c r="A87" s="29">
        <v>46</v>
      </c>
      <c r="B87" s="29">
        <v>-2.4810917561464461</v>
      </c>
      <c r="C87" s="29">
        <v>-1.3650620900074002</v>
      </c>
      <c r="D87">
        <f t="shared" si="1"/>
        <v>1.0491944120090682</v>
      </c>
      <c r="E87">
        <f t="shared" si="0"/>
        <v>1.8633945095753714</v>
      </c>
    </row>
    <row r="88" spans="1:5" x14ac:dyDescent="0.25">
      <c r="A88" s="29">
        <v>47</v>
      </c>
      <c r="B88" s="29">
        <v>-10.405990901200914</v>
      </c>
      <c r="C88" s="29">
        <v>-14.927342432132418</v>
      </c>
      <c r="D88">
        <f t="shared" si="1"/>
        <v>-13.562280342125018</v>
      </c>
      <c r="E88">
        <f t="shared" si="0"/>
        <v>222.82555208614099</v>
      </c>
    </row>
    <row r="89" spans="1:5" x14ac:dyDescent="0.25">
      <c r="A89" s="29">
        <v>48</v>
      </c>
      <c r="B89" s="29">
        <v>1.5792766690791544</v>
      </c>
      <c r="C89" s="29">
        <v>0.20643761663513138</v>
      </c>
      <c r="D89">
        <f t="shared" si="1"/>
        <v>15.13378004876755</v>
      </c>
      <c r="E89">
        <f t="shared" si="0"/>
        <v>4.2616489561993473E-2</v>
      </c>
    </row>
    <row r="90" spans="1:5" x14ac:dyDescent="0.25">
      <c r="A90" s="29">
        <v>49</v>
      </c>
      <c r="B90" s="29">
        <v>-2.2069189685910198</v>
      </c>
      <c r="C90" s="29">
        <v>4.838497915959441</v>
      </c>
      <c r="D90">
        <f t="shared" si="1"/>
        <v>4.6320602993243094</v>
      </c>
      <c r="E90">
        <f t="shared" si="0"/>
        <v>23.411062082743854</v>
      </c>
    </row>
    <row r="91" spans="1:5" x14ac:dyDescent="0.25">
      <c r="A91" s="29">
        <v>50</v>
      </c>
      <c r="B91" s="29">
        <v>-14.113851456712396</v>
      </c>
      <c r="C91" s="29">
        <v>4.7121420550029942</v>
      </c>
      <c r="D91">
        <f t="shared" si="1"/>
        <v>-0.1263558609564468</v>
      </c>
      <c r="E91">
        <f t="shared" si="0"/>
        <v>22.204282746527841</v>
      </c>
    </row>
    <row r="92" spans="1:5" x14ac:dyDescent="0.25">
      <c r="A92" s="29">
        <v>51</v>
      </c>
      <c r="B92" s="29">
        <v>1.6315000571849498</v>
      </c>
      <c r="C92" s="29">
        <v>4.0288773013056156</v>
      </c>
      <c r="D92">
        <f t="shared" si="1"/>
        <v>-0.6832647536973786</v>
      </c>
      <c r="E92">
        <f t="shared" si="0"/>
        <v>16.231852308975622</v>
      </c>
    </row>
    <row r="93" spans="1:5" x14ac:dyDescent="0.25">
      <c r="A93" s="29">
        <v>52</v>
      </c>
      <c r="B93" s="29">
        <v>-9.5965283855610846</v>
      </c>
      <c r="C93" s="29">
        <v>3.3465283855610846</v>
      </c>
      <c r="D93">
        <f t="shared" si="1"/>
        <v>-0.68234891574453105</v>
      </c>
      <c r="E93">
        <f t="shared" si="0"/>
        <v>11.199252235366078</v>
      </c>
    </row>
    <row r="94" spans="1:5" x14ac:dyDescent="0.25">
      <c r="A94" s="29">
        <v>53</v>
      </c>
      <c r="B94" s="29">
        <v>-1.3713447588982919</v>
      </c>
      <c r="C94" s="29">
        <v>0.41896380651733955</v>
      </c>
      <c r="D94">
        <f t="shared" si="1"/>
        <v>-2.9275645790437448</v>
      </c>
      <c r="E94">
        <f t="shared" si="0"/>
        <v>0.17553067117149873</v>
      </c>
    </row>
    <row r="95" spans="1:5" x14ac:dyDescent="0.25">
      <c r="A95" s="29">
        <v>54</v>
      </c>
      <c r="B95" s="29">
        <v>1.618444210158501</v>
      </c>
      <c r="C95" s="29">
        <v>0.30463271291842209</v>
      </c>
      <c r="D95">
        <f t="shared" si="1"/>
        <v>-0.11433109359891747</v>
      </c>
      <c r="E95">
        <f t="shared" si="0"/>
        <v>9.2801089780037774E-2</v>
      </c>
    </row>
    <row r="96" spans="1:5" x14ac:dyDescent="0.25">
      <c r="A96" s="29">
        <v>55</v>
      </c>
      <c r="B96" s="29">
        <v>-0.50965885515266596</v>
      </c>
      <c r="C96" s="29">
        <v>-2.3205298240926169</v>
      </c>
      <c r="D96">
        <f t="shared" si="1"/>
        <v>-2.6251625370110387</v>
      </c>
      <c r="E96">
        <f t="shared" si="0"/>
        <v>5.3848586645033114</v>
      </c>
    </row>
    <row r="97" spans="1:5" x14ac:dyDescent="0.25">
      <c r="A97" s="29">
        <v>56</v>
      </c>
      <c r="B97" s="29">
        <v>10.365861717879248</v>
      </c>
      <c r="C97" s="29">
        <v>4.1972450782372572</v>
      </c>
      <c r="D97">
        <f t="shared" si="1"/>
        <v>6.5177749023298741</v>
      </c>
      <c r="E97">
        <f t="shared" si="0"/>
        <v>17.616866246786881</v>
      </c>
    </row>
    <row r="98" spans="1:5" x14ac:dyDescent="0.25">
      <c r="A98" s="29">
        <v>57</v>
      </c>
      <c r="B98" s="29">
        <v>-11.920469156268982</v>
      </c>
      <c r="C98" s="29">
        <v>4.2933505122011857</v>
      </c>
      <c r="D98">
        <f t="shared" si="1"/>
        <v>9.6105433963928455E-2</v>
      </c>
      <c r="E98">
        <f t="shared" si="0"/>
        <v>18.432858620618184</v>
      </c>
    </row>
    <row r="99" spans="1:5" x14ac:dyDescent="0.25">
      <c r="A99" s="29">
        <v>58</v>
      </c>
      <c r="B99" s="29">
        <v>1.1876012582856881</v>
      </c>
      <c r="C99" s="29">
        <v>5.234417090338165</v>
      </c>
      <c r="D99">
        <f t="shared" si="1"/>
        <v>0.94106657813697936</v>
      </c>
      <c r="E99">
        <f t="shared" si="0"/>
        <v>27.399122275624261</v>
      </c>
    </row>
    <row r="100" spans="1:5" x14ac:dyDescent="0.25">
      <c r="A100" s="29">
        <v>59</v>
      </c>
      <c r="B100" s="29">
        <v>5.8224269526750394</v>
      </c>
      <c r="C100" s="29">
        <v>1.9361937369801332</v>
      </c>
      <c r="D100">
        <f t="shared" si="1"/>
        <v>-3.2982233533580319</v>
      </c>
      <c r="E100">
        <f t="shared" si="0"/>
        <v>3.7488461871210932</v>
      </c>
    </row>
    <row r="101" spans="1:5" x14ac:dyDescent="0.25">
      <c r="A101" s="29">
        <v>60</v>
      </c>
      <c r="B101" s="29">
        <v>1.422606504761768</v>
      </c>
      <c r="C101" s="29">
        <v>-1.422606504761768</v>
      </c>
      <c r="D101">
        <f t="shared" si="1"/>
        <v>-3.3588002417419012</v>
      </c>
      <c r="E101">
        <f t="shared" si="0"/>
        <v>2.0238092673904942</v>
      </c>
    </row>
    <row r="102" spans="1:5" x14ac:dyDescent="0.25">
      <c r="A102" s="29">
        <v>61</v>
      </c>
      <c r="B102" s="29">
        <v>0.91342847073026157</v>
      </c>
      <c r="C102" s="29">
        <v>-4.9134284707302616</v>
      </c>
      <c r="D102">
        <f t="shared" si="1"/>
        <v>-3.4908219659684936</v>
      </c>
      <c r="E102">
        <f t="shared" si="0"/>
        <v>24.141779336982715</v>
      </c>
    </row>
    <row r="103" spans="1:5" x14ac:dyDescent="0.25">
      <c r="A103" s="29">
        <v>62</v>
      </c>
      <c r="B103" s="29">
        <v>-1.4366239940305363</v>
      </c>
      <c r="C103" s="29">
        <v>-1.8967093393027972</v>
      </c>
      <c r="D103">
        <f t="shared" si="1"/>
        <v>3.0167191314274646</v>
      </c>
      <c r="E103">
        <f t="shared" si="0"/>
        <v>3.5975063177984534</v>
      </c>
    </row>
    <row r="104" spans="1:5" x14ac:dyDescent="0.25">
      <c r="A104" s="29">
        <v>63</v>
      </c>
      <c r="B104" s="29">
        <v>4.5560097911094983</v>
      </c>
      <c r="C104" s="29">
        <v>1.4784729675111912</v>
      </c>
      <c r="D104">
        <f t="shared" si="1"/>
        <v>3.3751823068139881</v>
      </c>
      <c r="E104">
        <f t="shared" si="0"/>
        <v>2.1858823156613476</v>
      </c>
    </row>
    <row r="105" spans="1:5" x14ac:dyDescent="0.25">
      <c r="A105" s="29">
        <v>64</v>
      </c>
      <c r="B105" s="29">
        <v>-2.3766449799348552</v>
      </c>
      <c r="C105" s="29">
        <v>0.75062871977225365</v>
      </c>
      <c r="D105">
        <f t="shared" si="1"/>
        <v>-0.72784424773893752</v>
      </c>
      <c r="E105">
        <f t="shared" si="0"/>
        <v>0.56344347494693248</v>
      </c>
    </row>
    <row r="106" spans="1:5" x14ac:dyDescent="0.25">
      <c r="A106" s="29">
        <v>65</v>
      </c>
      <c r="B106" s="29">
        <v>3.8509940516812589</v>
      </c>
      <c r="C106" s="29">
        <v>7.7192538822030397</v>
      </c>
      <c r="D106">
        <f t="shared" si="1"/>
        <v>6.9686251624307864</v>
      </c>
      <c r="E106">
        <f t="shared" si="0"/>
        <v>59.586880497906698</v>
      </c>
    </row>
    <row r="107" spans="1:5" x14ac:dyDescent="0.25">
      <c r="A107" s="29">
        <v>66</v>
      </c>
      <c r="B107" s="29">
        <v>5.1742566984635752E-2</v>
      </c>
      <c r="C107" s="29">
        <v>5.133442618200549</v>
      </c>
      <c r="D107">
        <f t="shared" si="1"/>
        <v>-2.5858112640024906</v>
      </c>
      <c r="E107">
        <f t="shared" ref="E107:E170" si="2">C107^2</f>
        <v>26.352233114357709</v>
      </c>
    </row>
    <row r="108" spans="1:5" x14ac:dyDescent="0.25">
      <c r="A108" s="29">
        <v>67</v>
      </c>
      <c r="B108" s="29">
        <v>8.7077691455202402</v>
      </c>
      <c r="C108" s="29">
        <v>-0.96129027228080322</v>
      </c>
      <c r="D108">
        <f t="shared" ref="D108:D171" si="3">C108-C107</f>
        <v>-6.0947328904813522</v>
      </c>
      <c r="E108">
        <f t="shared" si="2"/>
        <v>0.92407898758170082</v>
      </c>
    </row>
    <row r="109" spans="1:5" x14ac:dyDescent="0.25">
      <c r="A109" s="29">
        <v>68</v>
      </c>
      <c r="B109" s="29">
        <v>-1.0057810421577233</v>
      </c>
      <c r="C109" s="29">
        <v>-4.8765718990187477</v>
      </c>
      <c r="D109">
        <f t="shared" si="3"/>
        <v>-3.9152816267379444</v>
      </c>
      <c r="E109">
        <f t="shared" si="2"/>
        <v>23.780953486299314</v>
      </c>
    </row>
    <row r="110" spans="1:5" x14ac:dyDescent="0.25">
      <c r="A110" s="29">
        <v>69</v>
      </c>
      <c r="B110" s="29">
        <v>0.49564136588389757</v>
      </c>
      <c r="C110" s="29">
        <v>-1.190085810328342</v>
      </c>
      <c r="D110">
        <f t="shared" si="3"/>
        <v>3.6864860886904056</v>
      </c>
      <c r="E110">
        <f t="shared" si="2"/>
        <v>1.4163042359448665</v>
      </c>
    </row>
    <row r="111" spans="1:5" x14ac:dyDescent="0.25">
      <c r="A111" s="29">
        <v>70</v>
      </c>
      <c r="B111" s="29">
        <v>1.8795611506874785</v>
      </c>
      <c r="C111" s="29">
        <v>-1.1802604513867792</v>
      </c>
      <c r="D111">
        <f t="shared" si="3"/>
        <v>9.8253589415628895E-3</v>
      </c>
      <c r="E111">
        <f t="shared" si="2"/>
        <v>1.3930147331077236</v>
      </c>
    </row>
    <row r="112" spans="1:5" x14ac:dyDescent="0.25">
      <c r="A112" s="29">
        <v>71</v>
      </c>
      <c r="B112" s="29">
        <v>0.91342847073026157</v>
      </c>
      <c r="C112" s="29">
        <v>-1.607872915174706</v>
      </c>
      <c r="D112">
        <f t="shared" si="3"/>
        <v>-0.42761246378792683</v>
      </c>
      <c r="E112">
        <f t="shared" si="2"/>
        <v>2.585255311352407</v>
      </c>
    </row>
    <row r="113" spans="1:5" x14ac:dyDescent="0.25">
      <c r="A113" s="29">
        <v>72</v>
      </c>
      <c r="B113" s="29">
        <v>2.0492871620313142</v>
      </c>
      <c r="C113" s="29">
        <v>-1.3499864627306151</v>
      </c>
      <c r="D113">
        <f t="shared" si="3"/>
        <v>0.25788645244409092</v>
      </c>
      <c r="E113">
        <f t="shared" si="2"/>
        <v>1.8224634495559184</v>
      </c>
    </row>
    <row r="114" spans="1:5" x14ac:dyDescent="0.25">
      <c r="A114" s="29">
        <v>73</v>
      </c>
      <c r="B114" s="29">
        <v>-2.115528039405878</v>
      </c>
      <c r="C114" s="29">
        <v>0.72663915051698913</v>
      </c>
      <c r="D114">
        <f t="shared" si="3"/>
        <v>2.0766256132476042</v>
      </c>
      <c r="E114">
        <f t="shared" si="2"/>
        <v>0.52800445506405158</v>
      </c>
    </row>
    <row r="115" spans="1:5" x14ac:dyDescent="0.25">
      <c r="A115" s="29">
        <v>74</v>
      </c>
      <c r="B115" s="29">
        <v>-3.8127881528442318</v>
      </c>
      <c r="C115" s="29">
        <v>-2.5252400161698532</v>
      </c>
      <c r="D115">
        <f t="shared" si="3"/>
        <v>-3.2518791666868423</v>
      </c>
      <c r="E115">
        <f t="shared" si="2"/>
        <v>6.3768371392655201</v>
      </c>
    </row>
    <row r="116" spans="1:5" x14ac:dyDescent="0.25">
      <c r="A116" s="29">
        <v>75</v>
      </c>
      <c r="B116" s="29">
        <v>4.2426694624747254</v>
      </c>
      <c r="C116" s="29">
        <v>-1.2351506654822444</v>
      </c>
      <c r="D116">
        <f t="shared" si="3"/>
        <v>1.2900893506876088</v>
      </c>
      <c r="E116">
        <f t="shared" si="2"/>
        <v>1.5255971664412311</v>
      </c>
    </row>
    <row r="117" spans="1:5" x14ac:dyDescent="0.25">
      <c r="A117" s="29">
        <v>76</v>
      </c>
      <c r="B117" s="29">
        <v>2.8456938306446955</v>
      </c>
      <c r="C117" s="29">
        <v>7.401419855238478E-2</v>
      </c>
      <c r="D117">
        <f t="shared" si="3"/>
        <v>1.3091648640346292</v>
      </c>
      <c r="E117">
        <f t="shared" si="2"/>
        <v>5.4781015873518373E-3</v>
      </c>
    </row>
    <row r="118" spans="1:5" x14ac:dyDescent="0.25">
      <c r="A118" s="29">
        <v>77</v>
      </c>
      <c r="B118" s="29">
        <v>-1.3974564529511895</v>
      </c>
      <c r="C118" s="29">
        <v>-2.1486428378289522</v>
      </c>
      <c r="D118">
        <f t="shared" si="3"/>
        <v>-2.2226570363813369</v>
      </c>
      <c r="E118">
        <f t="shared" si="2"/>
        <v>4.6166660445536527</v>
      </c>
    </row>
    <row r="119" spans="1:5" x14ac:dyDescent="0.25">
      <c r="A119" s="29">
        <v>78</v>
      </c>
      <c r="B119" s="29">
        <v>0.91342847073026157</v>
      </c>
      <c r="C119" s="29">
        <v>-3.1193108236714382</v>
      </c>
      <c r="D119">
        <f t="shared" si="3"/>
        <v>-0.97066798584248604</v>
      </c>
      <c r="E119">
        <f t="shared" si="2"/>
        <v>9.7301000146737859</v>
      </c>
    </row>
    <row r="120" spans="1:5" x14ac:dyDescent="0.25">
      <c r="A120" s="29">
        <v>79</v>
      </c>
      <c r="B120" s="29">
        <v>1.0962103291005458</v>
      </c>
      <c r="C120" s="29">
        <v>0.40754906939569469</v>
      </c>
      <c r="D120">
        <f t="shared" si="3"/>
        <v>3.5268598930671331</v>
      </c>
      <c r="E120">
        <f t="shared" si="2"/>
        <v>0.16609624396529676</v>
      </c>
    </row>
    <row r="121" spans="1:5" x14ac:dyDescent="0.25">
      <c r="A121" s="29">
        <v>80</v>
      </c>
      <c r="B121" s="29">
        <v>-1.4235681470040873</v>
      </c>
      <c r="C121" s="29">
        <v>2.164308887744828</v>
      </c>
      <c r="D121">
        <f t="shared" si="3"/>
        <v>1.7567598183491333</v>
      </c>
      <c r="E121">
        <f t="shared" si="2"/>
        <v>4.6842329615712544</v>
      </c>
    </row>
    <row r="122" spans="1:5" x14ac:dyDescent="0.25">
      <c r="A122" s="29">
        <v>81</v>
      </c>
      <c r="B122" s="29">
        <v>0.88731677667736375</v>
      </c>
      <c r="C122" s="29">
        <v>-0.88731677667736375</v>
      </c>
      <c r="D122">
        <f t="shared" si="3"/>
        <v>-3.0516256644221915</v>
      </c>
      <c r="E122">
        <f t="shared" si="2"/>
        <v>0.78733106217310667</v>
      </c>
    </row>
    <row r="123" spans="1:5" x14ac:dyDescent="0.25">
      <c r="A123" s="29">
        <v>82</v>
      </c>
      <c r="B123" s="29">
        <v>0.76981415343932391</v>
      </c>
      <c r="C123" s="29">
        <v>-2.2404023887334414</v>
      </c>
      <c r="D123">
        <f t="shared" si="3"/>
        <v>-1.3530856120560777</v>
      </c>
      <c r="E123">
        <f t="shared" si="2"/>
        <v>5.0194028634425107</v>
      </c>
    </row>
    <row r="124" spans="1:5" x14ac:dyDescent="0.25">
      <c r="A124" s="29">
        <v>83</v>
      </c>
      <c r="B124" s="29">
        <v>0.76981415343932391</v>
      </c>
      <c r="C124" s="29">
        <v>0.722723159993512</v>
      </c>
      <c r="D124">
        <f t="shared" si="3"/>
        <v>2.9631255487269534</v>
      </c>
      <c r="E124">
        <f t="shared" si="2"/>
        <v>0.52232876599100753</v>
      </c>
    </row>
    <row r="125" spans="1:5" x14ac:dyDescent="0.25">
      <c r="A125" s="29">
        <v>84</v>
      </c>
      <c r="B125" s="29">
        <v>1.9187286917668251</v>
      </c>
      <c r="C125" s="29">
        <v>2.4930360141155283</v>
      </c>
      <c r="D125">
        <f t="shared" si="3"/>
        <v>1.7703128541220163</v>
      </c>
      <c r="E125">
        <f t="shared" si="2"/>
        <v>6.2152285676770411</v>
      </c>
    </row>
    <row r="126" spans="1:5" x14ac:dyDescent="0.25">
      <c r="A126" s="29">
        <v>85</v>
      </c>
      <c r="B126" s="29">
        <v>-2.3244215918290596</v>
      </c>
      <c r="C126" s="29">
        <v>0.9159708876037076</v>
      </c>
      <c r="D126">
        <f t="shared" si="3"/>
        <v>-1.5770651265118207</v>
      </c>
      <c r="E126">
        <f t="shared" si="2"/>
        <v>0.8390026669375239</v>
      </c>
    </row>
    <row r="127" spans="1:5" x14ac:dyDescent="0.25">
      <c r="A127" s="29">
        <v>86</v>
      </c>
      <c r="B127" s="29">
        <v>-2.1285838864323265</v>
      </c>
      <c r="C127" s="29">
        <v>-1.427325642481625E-2</v>
      </c>
      <c r="D127">
        <f t="shared" si="3"/>
        <v>-0.93024414402852384</v>
      </c>
      <c r="E127">
        <f t="shared" si="2"/>
        <v>2.0372584896855835E-4</v>
      </c>
    </row>
    <row r="128" spans="1:5" x14ac:dyDescent="0.25">
      <c r="A128" s="29">
        <v>87</v>
      </c>
      <c r="B128" s="29">
        <v>0.82203754154511943</v>
      </c>
      <c r="C128" s="29">
        <v>2.097670487651961</v>
      </c>
      <c r="D128">
        <f t="shared" si="3"/>
        <v>2.1119437440767772</v>
      </c>
      <c r="E128">
        <f t="shared" si="2"/>
        <v>4.400221474766016</v>
      </c>
    </row>
    <row r="129" spans="1:5" x14ac:dyDescent="0.25">
      <c r="A129" s="29">
        <v>88</v>
      </c>
      <c r="B129" s="29">
        <v>2.1798456322958026</v>
      </c>
      <c r="C129" s="29">
        <v>-1.4706257741397741</v>
      </c>
      <c r="D129">
        <f t="shared" si="3"/>
        <v>-3.5682962617917351</v>
      </c>
      <c r="E129">
        <f t="shared" si="2"/>
        <v>2.1627401675642099</v>
      </c>
    </row>
    <row r="130" spans="1:5" x14ac:dyDescent="0.25">
      <c r="A130" s="29">
        <v>89</v>
      </c>
      <c r="B130" s="29">
        <v>1.2398246463914835</v>
      </c>
      <c r="C130" s="29">
        <v>0.87285140994654453</v>
      </c>
      <c r="D130">
        <f t="shared" si="3"/>
        <v>2.3434771840863187</v>
      </c>
      <c r="E130">
        <f t="shared" si="2"/>
        <v>0.76186958384567072</v>
      </c>
    </row>
    <row r="131" spans="1:5" x14ac:dyDescent="0.25">
      <c r="A131" s="29">
        <v>90</v>
      </c>
      <c r="B131" s="29">
        <v>-0.53577054920556377</v>
      </c>
      <c r="C131" s="29">
        <v>-0.15388462320822938</v>
      </c>
      <c r="D131">
        <f t="shared" si="3"/>
        <v>-1.0267360331547739</v>
      </c>
      <c r="E131">
        <f t="shared" si="2"/>
        <v>2.3680477259938729E-2</v>
      </c>
    </row>
    <row r="132" spans="1:5" x14ac:dyDescent="0.25">
      <c r="A132" s="29">
        <v>91</v>
      </c>
      <c r="B132" s="29">
        <v>-1.4366239940305363</v>
      </c>
      <c r="C132" s="29">
        <v>4.7735105141647471E-2</v>
      </c>
      <c r="D132">
        <f t="shared" si="3"/>
        <v>0.20161972834987685</v>
      </c>
      <c r="E132">
        <f t="shared" si="2"/>
        <v>2.2786402628841387E-3</v>
      </c>
    </row>
    <row r="133" spans="1:5" x14ac:dyDescent="0.25">
      <c r="A133" s="29">
        <v>92</v>
      </c>
      <c r="B133" s="29">
        <v>2.5630872931737991E-2</v>
      </c>
      <c r="C133" s="29">
        <v>-2.5630872931737991E-2</v>
      </c>
      <c r="D133">
        <f t="shared" si="3"/>
        <v>-7.3365978073385463E-2</v>
      </c>
      <c r="E133">
        <f t="shared" si="2"/>
        <v>6.5694164724289922E-4</v>
      </c>
    </row>
    <row r="134" spans="1:5" x14ac:dyDescent="0.25">
      <c r="A134" s="29">
        <v>93</v>
      </c>
      <c r="B134" s="29">
        <v>0.57397644804259085</v>
      </c>
      <c r="C134" s="29">
        <v>0.83447425618276116</v>
      </c>
      <c r="D134">
        <f t="shared" si="3"/>
        <v>0.86010512911449921</v>
      </c>
      <c r="E134">
        <f t="shared" si="2"/>
        <v>0.6963472842317725</v>
      </c>
    </row>
    <row r="135" spans="1:5" x14ac:dyDescent="0.25">
      <c r="A135" s="29">
        <v>94</v>
      </c>
      <c r="B135" s="29">
        <v>2.3626274906660871</v>
      </c>
      <c r="C135" s="29">
        <v>-0.97373860177719829</v>
      </c>
      <c r="D135">
        <f t="shared" si="3"/>
        <v>-1.8082128579599595</v>
      </c>
      <c r="E135">
        <f t="shared" si="2"/>
        <v>0.94816686459101318</v>
      </c>
    </row>
    <row r="136" spans="1:5" x14ac:dyDescent="0.25">
      <c r="A136" s="29">
        <v>95</v>
      </c>
      <c r="B136" s="29">
        <v>1.2137129523385859</v>
      </c>
      <c r="C136" s="29">
        <v>-0.52878144548927086</v>
      </c>
      <c r="D136">
        <f t="shared" si="3"/>
        <v>0.44495715628792742</v>
      </c>
      <c r="E136">
        <f t="shared" si="2"/>
        <v>0.27960981709372273</v>
      </c>
    </row>
    <row r="137" spans="1:5" x14ac:dyDescent="0.25">
      <c r="A137" s="29">
        <v>96</v>
      </c>
      <c r="B137" s="29">
        <v>-0.15715098543854628</v>
      </c>
      <c r="C137" s="29">
        <v>0.83742309428208372</v>
      </c>
      <c r="D137">
        <f t="shared" si="3"/>
        <v>1.3662045397713545</v>
      </c>
      <c r="E137">
        <f t="shared" si="2"/>
        <v>0.70127743883697968</v>
      </c>
    </row>
    <row r="138" spans="1:5" x14ac:dyDescent="0.25">
      <c r="A138" s="29">
        <v>97</v>
      </c>
      <c r="B138" s="29">
        <v>-1.671629240506616</v>
      </c>
      <c r="C138" s="29">
        <v>-1.7067491378717625</v>
      </c>
      <c r="D138">
        <f t="shared" si="3"/>
        <v>-2.544172232153846</v>
      </c>
      <c r="E138">
        <f t="shared" si="2"/>
        <v>2.9129926196260048</v>
      </c>
    </row>
    <row r="139" spans="1:5" x14ac:dyDescent="0.25">
      <c r="A139" s="29">
        <v>98</v>
      </c>
      <c r="B139" s="29">
        <v>1.6837234452907455</v>
      </c>
      <c r="C139" s="29">
        <v>-0.28512204668934693</v>
      </c>
      <c r="D139">
        <f t="shared" si="3"/>
        <v>1.4216270911824156</v>
      </c>
      <c r="E139">
        <f t="shared" si="2"/>
        <v>8.1294581508322125E-2</v>
      </c>
    </row>
    <row r="140" spans="1:5" x14ac:dyDescent="0.25">
      <c r="A140" s="29">
        <v>99</v>
      </c>
      <c r="B140" s="29">
        <v>1.4748298928675632</v>
      </c>
      <c r="C140" s="29">
        <v>-9.5519548039976865E-2</v>
      </c>
      <c r="D140">
        <f t="shared" si="3"/>
        <v>0.18960249864937007</v>
      </c>
      <c r="E140">
        <f t="shared" si="2"/>
        <v>9.1239840577614483E-3</v>
      </c>
    </row>
    <row r="141" spans="1:5" x14ac:dyDescent="0.25">
      <c r="A141" s="29">
        <v>100</v>
      </c>
      <c r="B141" s="29">
        <v>0.87426092965091506</v>
      </c>
      <c r="C141" s="29">
        <v>-1.5545330384944525</v>
      </c>
      <c r="D141">
        <f t="shared" si="3"/>
        <v>-1.4590134904544756</v>
      </c>
      <c r="E141">
        <f t="shared" si="2"/>
        <v>2.416572967770795</v>
      </c>
    </row>
    <row r="142" spans="1:5" x14ac:dyDescent="0.25">
      <c r="A142" s="29">
        <v>101</v>
      </c>
      <c r="B142" s="29">
        <v>-0.75771994865519454</v>
      </c>
      <c r="C142" s="29">
        <v>-1.9820060787420655</v>
      </c>
      <c r="D142">
        <f t="shared" si="3"/>
        <v>-0.42747304024761301</v>
      </c>
      <c r="E142">
        <f t="shared" si="2"/>
        <v>3.9283480961704984</v>
      </c>
    </row>
    <row r="143" spans="1:5" x14ac:dyDescent="0.25">
      <c r="A143" s="29">
        <v>102</v>
      </c>
      <c r="B143" s="29">
        <v>0.50869721291034642</v>
      </c>
      <c r="C143" s="29">
        <v>-0.50869721291034642</v>
      </c>
      <c r="D143">
        <f t="shared" si="3"/>
        <v>1.4733088658317191</v>
      </c>
      <c r="E143">
        <f t="shared" si="2"/>
        <v>0.25877285442275433</v>
      </c>
    </row>
    <row r="144" spans="1:5" x14ac:dyDescent="0.25">
      <c r="A144" s="29">
        <v>103</v>
      </c>
      <c r="B144" s="29">
        <v>0.91342847073026157</v>
      </c>
      <c r="C144" s="29">
        <v>0.49502223349509045</v>
      </c>
      <c r="D144">
        <f t="shared" si="3"/>
        <v>1.0037194464054369</v>
      </c>
      <c r="E144">
        <f t="shared" si="2"/>
        <v>0.24504701165446785</v>
      </c>
    </row>
    <row r="145" spans="1:5" x14ac:dyDescent="0.25">
      <c r="A145" s="29">
        <v>104</v>
      </c>
      <c r="B145" s="29">
        <v>2.0884547031106608</v>
      </c>
      <c r="C145" s="29">
        <v>0.68932307466711684</v>
      </c>
      <c r="D145">
        <f t="shared" si="3"/>
        <v>0.1943008411720264</v>
      </c>
      <c r="E145">
        <f t="shared" si="2"/>
        <v>0.47516630126852755</v>
      </c>
    </row>
    <row r="146" spans="1:5" x14ac:dyDescent="0.25">
      <c r="A146" s="29">
        <v>105</v>
      </c>
      <c r="B146" s="29">
        <v>3.4854303349406908</v>
      </c>
      <c r="C146" s="29">
        <v>-0.78272763223798814</v>
      </c>
      <c r="D146">
        <f t="shared" si="3"/>
        <v>-1.472050706905105</v>
      </c>
      <c r="E146">
        <f t="shared" si="2"/>
        <v>0.61266254626888716</v>
      </c>
    </row>
    <row r="147" spans="1:5" x14ac:dyDescent="0.25">
      <c r="A147" s="29">
        <v>106</v>
      </c>
      <c r="B147" s="29">
        <v>2.2712365614809449</v>
      </c>
      <c r="C147" s="29">
        <v>1.6761318595716865</v>
      </c>
      <c r="D147">
        <f t="shared" si="3"/>
        <v>2.4588594918096747</v>
      </c>
      <c r="E147">
        <f t="shared" si="2"/>
        <v>2.8094180106712399</v>
      </c>
    </row>
    <row r="148" spans="1:5" x14ac:dyDescent="0.25">
      <c r="A148" s="29">
        <v>107</v>
      </c>
      <c r="B148" s="29">
        <v>0.26063611940781778</v>
      </c>
      <c r="C148" s="29">
        <v>2.9039208426174987</v>
      </c>
      <c r="D148">
        <f t="shared" si="3"/>
        <v>1.2277889830458122</v>
      </c>
      <c r="E148">
        <f t="shared" si="2"/>
        <v>8.4327562601883237</v>
      </c>
    </row>
    <row r="149" spans="1:5" x14ac:dyDescent="0.25">
      <c r="A149" s="29">
        <v>108</v>
      </c>
      <c r="B149" s="29">
        <v>-2.7683203907283214</v>
      </c>
      <c r="C149" s="29">
        <v>-1.5261581368790407</v>
      </c>
      <c r="D149">
        <f t="shared" si="3"/>
        <v>-4.4300789794965389</v>
      </c>
      <c r="E149">
        <f t="shared" si="2"/>
        <v>2.3291586587621045</v>
      </c>
    </row>
    <row r="150" spans="1:5" x14ac:dyDescent="0.25">
      <c r="A150" s="29">
        <v>109</v>
      </c>
      <c r="B150" s="29">
        <v>0.95259601180960818</v>
      </c>
      <c r="C150" s="29">
        <v>-0.3115703707839671</v>
      </c>
      <c r="D150">
        <f t="shared" si="3"/>
        <v>1.2145877660950735</v>
      </c>
      <c r="E150">
        <f t="shared" si="2"/>
        <v>9.7076095950458741E-2</v>
      </c>
    </row>
    <row r="151" spans="1:5" x14ac:dyDescent="0.25">
      <c r="A151" s="29">
        <v>110</v>
      </c>
      <c r="B151" s="29">
        <v>-2.0371929572471847</v>
      </c>
      <c r="C151" s="29">
        <v>0.12636493176947772</v>
      </c>
      <c r="D151">
        <f t="shared" si="3"/>
        <v>0.43793530255344482</v>
      </c>
      <c r="E151">
        <f t="shared" si="2"/>
        <v>1.5968095981104758E-2</v>
      </c>
    </row>
    <row r="152" spans="1:5" x14ac:dyDescent="0.25">
      <c r="A152" s="29">
        <v>111</v>
      </c>
      <c r="B152" s="29">
        <v>-1.3452330648453941</v>
      </c>
      <c r="C152" s="29">
        <v>-1.9015201819078527</v>
      </c>
      <c r="D152">
        <f t="shared" si="3"/>
        <v>-2.0278851136773302</v>
      </c>
      <c r="E152">
        <f t="shared" si="2"/>
        <v>3.6157790022028728</v>
      </c>
    </row>
    <row r="153" spans="1:5" x14ac:dyDescent="0.25">
      <c r="A153" s="29">
        <v>112</v>
      </c>
      <c r="B153" s="29">
        <v>-3.8388998468971298</v>
      </c>
      <c r="C153" s="29">
        <v>1.8254770281051833</v>
      </c>
      <c r="D153">
        <f t="shared" si="3"/>
        <v>3.7269972100130362</v>
      </c>
      <c r="E153">
        <f t="shared" si="2"/>
        <v>3.3323663801397321</v>
      </c>
    </row>
    <row r="154" spans="1:5" x14ac:dyDescent="0.25">
      <c r="A154" s="29">
        <v>113</v>
      </c>
      <c r="B154" s="29">
        <v>2.4279067257983313</v>
      </c>
      <c r="C154" s="29">
        <v>1.6816823152975595</v>
      </c>
      <c r="D154">
        <f t="shared" si="3"/>
        <v>-0.14379471280762379</v>
      </c>
      <c r="E154">
        <f t="shared" si="2"/>
        <v>2.8280554095845605</v>
      </c>
    </row>
    <row r="155" spans="1:5" x14ac:dyDescent="0.25">
      <c r="A155" s="29">
        <v>114</v>
      </c>
      <c r="B155" s="29">
        <v>0.84814923559801725</v>
      </c>
      <c r="C155" s="29">
        <v>-0.84814923559801725</v>
      </c>
      <c r="D155">
        <f t="shared" si="3"/>
        <v>-2.5298315508955769</v>
      </c>
      <c r="E155">
        <f t="shared" si="2"/>
        <v>0.71935712584550093</v>
      </c>
    </row>
    <row r="156" spans="1:5" x14ac:dyDescent="0.25">
      <c r="A156" s="29">
        <v>115</v>
      </c>
      <c r="B156" s="29">
        <v>-0.31382114975593278</v>
      </c>
      <c r="C156" s="29">
        <v>-0.34407358708617253</v>
      </c>
      <c r="D156">
        <f t="shared" si="3"/>
        <v>0.50407564851184472</v>
      </c>
      <c r="E156">
        <f t="shared" si="2"/>
        <v>0.11838663333034595</v>
      </c>
    </row>
    <row r="157" spans="1:5" x14ac:dyDescent="0.25">
      <c r="A157" s="29">
        <v>116</v>
      </c>
      <c r="B157" s="29">
        <v>-0.22243022057079065</v>
      </c>
      <c r="C157" s="29">
        <v>1.5469335318290689</v>
      </c>
      <c r="D157">
        <f t="shared" si="3"/>
        <v>1.8910071189152413</v>
      </c>
      <c r="E157">
        <f t="shared" si="2"/>
        <v>2.393003351897157</v>
      </c>
    </row>
    <row r="158" spans="1:5" x14ac:dyDescent="0.25">
      <c r="A158" s="29">
        <v>117</v>
      </c>
      <c r="B158" s="29">
        <v>-1.789131863744656</v>
      </c>
      <c r="C158" s="29">
        <v>2.442726634986486</v>
      </c>
      <c r="D158">
        <f t="shared" si="3"/>
        <v>0.89579310315741711</v>
      </c>
      <c r="E158">
        <f t="shared" si="2"/>
        <v>5.9669134132724011</v>
      </c>
    </row>
    <row r="159" spans="1:5" x14ac:dyDescent="0.25">
      <c r="A159" s="29">
        <v>118</v>
      </c>
      <c r="B159" s="29">
        <v>0.39119458967230658</v>
      </c>
      <c r="C159" s="29">
        <v>0.25815605967834276</v>
      </c>
      <c r="D159">
        <f t="shared" si="3"/>
        <v>-2.1845705753081432</v>
      </c>
      <c r="E159">
        <f t="shared" si="2"/>
        <v>6.6644551148648076E-2</v>
      </c>
    </row>
    <row r="160" spans="1:5" x14ac:dyDescent="0.25">
      <c r="A160" s="29">
        <v>119</v>
      </c>
      <c r="B160" s="29">
        <v>-2.2330306626439174</v>
      </c>
      <c r="C160" s="29">
        <v>-0.99277578896898566</v>
      </c>
      <c r="D160">
        <f t="shared" si="3"/>
        <v>-1.2509318486473284</v>
      </c>
      <c r="E160">
        <f t="shared" si="2"/>
        <v>0.98560376716299192</v>
      </c>
    </row>
    <row r="161" spans="1:5" x14ac:dyDescent="0.25">
      <c r="A161" s="29">
        <v>120</v>
      </c>
      <c r="B161" s="29">
        <v>-0.75771994865519454</v>
      </c>
      <c r="C161" s="29">
        <v>9.1053281988527912E-2</v>
      </c>
      <c r="D161">
        <f t="shared" si="3"/>
        <v>1.0838290709575136</v>
      </c>
      <c r="E161">
        <f t="shared" si="2"/>
        <v>8.2907001608823819E-3</v>
      </c>
    </row>
    <row r="162" spans="1:5" x14ac:dyDescent="0.25">
      <c r="A162" s="29">
        <v>121</v>
      </c>
      <c r="B162" s="29">
        <v>0.43036213075165325</v>
      </c>
      <c r="C162" s="29">
        <v>-1.1015030703489688</v>
      </c>
      <c r="D162">
        <f t="shared" si="3"/>
        <v>-1.1925563523374967</v>
      </c>
      <c r="E162">
        <f t="shared" si="2"/>
        <v>1.2133090139882052</v>
      </c>
    </row>
    <row r="163" spans="1:5" x14ac:dyDescent="0.25">
      <c r="A163" s="29">
        <v>122</v>
      </c>
      <c r="B163" s="29">
        <v>-6.5760056253404142E-2</v>
      </c>
      <c r="C163" s="29">
        <v>0.74143573192907986</v>
      </c>
      <c r="D163">
        <f t="shared" si="3"/>
        <v>1.8429388022780486</v>
      </c>
      <c r="E163">
        <f t="shared" si="2"/>
        <v>0.54972694458121041</v>
      </c>
    </row>
    <row r="164" spans="1:5" x14ac:dyDescent="0.25">
      <c r="A164" s="29">
        <v>123</v>
      </c>
      <c r="B164" s="29">
        <v>0.90037262370381266</v>
      </c>
      <c r="C164" s="29">
        <v>0.44190925549081828</v>
      </c>
      <c r="D164">
        <f t="shared" si="3"/>
        <v>-0.29952647643826158</v>
      </c>
      <c r="E164">
        <f t="shared" si="2"/>
        <v>0.19528379008844932</v>
      </c>
    </row>
    <row r="165" spans="1:5" x14ac:dyDescent="0.25">
      <c r="A165" s="29">
        <v>124</v>
      </c>
      <c r="B165" s="29">
        <v>1.0048193999154038</v>
      </c>
      <c r="C165" s="29">
        <v>0.98193556697201334</v>
      </c>
      <c r="D165">
        <f t="shared" si="3"/>
        <v>0.54002631148119506</v>
      </c>
      <c r="E165">
        <f t="shared" si="2"/>
        <v>0.96419745768464926</v>
      </c>
    </row>
    <row r="166" spans="1:5" x14ac:dyDescent="0.25">
      <c r="A166" s="29">
        <v>125</v>
      </c>
      <c r="B166" s="29">
        <v>2.3756833376925361</v>
      </c>
      <c r="C166" s="29">
        <v>-1.0769820389912375</v>
      </c>
      <c r="D166">
        <f t="shared" si="3"/>
        <v>-2.0589176059632508</v>
      </c>
      <c r="E166">
        <f t="shared" si="2"/>
        <v>1.1598903123097233</v>
      </c>
    </row>
    <row r="167" spans="1:5" x14ac:dyDescent="0.25">
      <c r="A167" s="29">
        <v>126</v>
      </c>
      <c r="B167" s="29">
        <v>-0.19631852651789294</v>
      </c>
      <c r="C167" s="29">
        <v>0.83734416754353402</v>
      </c>
      <c r="D167">
        <f t="shared" si="3"/>
        <v>1.9143262065347715</v>
      </c>
      <c r="E167">
        <f t="shared" si="2"/>
        <v>0.70114525491917401</v>
      </c>
    </row>
    <row r="168" spans="1:5" x14ac:dyDescent="0.25">
      <c r="A168" s="29">
        <v>127</v>
      </c>
      <c r="B168" s="29">
        <v>7.7854261037533512E-2</v>
      </c>
      <c r="C168" s="29">
        <v>2.4699164395994089</v>
      </c>
      <c r="D168">
        <f t="shared" si="3"/>
        <v>1.6325722720558749</v>
      </c>
      <c r="E168">
        <f t="shared" si="2"/>
        <v>6.10048721860342</v>
      </c>
    </row>
    <row r="169" spans="1:5" x14ac:dyDescent="0.25">
      <c r="A169" s="29">
        <v>128</v>
      </c>
      <c r="B169" s="29">
        <v>-1.0318927362106209</v>
      </c>
      <c r="C169" s="29">
        <v>-0.83146130105645977</v>
      </c>
      <c r="D169">
        <f t="shared" si="3"/>
        <v>-3.3013777406558686</v>
      </c>
      <c r="E169">
        <f t="shared" si="2"/>
        <v>0.69132789515450077</v>
      </c>
    </row>
    <row r="170" spans="1:5" x14ac:dyDescent="0.25">
      <c r="A170" s="29">
        <v>129</v>
      </c>
      <c r="B170" s="29">
        <v>0.3128595075136133</v>
      </c>
      <c r="C170" s="29">
        <v>-0.94577089991867669</v>
      </c>
      <c r="D170">
        <f t="shared" si="3"/>
        <v>-0.11430959886221692</v>
      </c>
      <c r="E170">
        <f t="shared" si="2"/>
        <v>0.89448259513298356</v>
      </c>
    </row>
    <row r="171" spans="1:5" x14ac:dyDescent="0.25">
      <c r="A171" s="29">
        <v>130</v>
      </c>
      <c r="B171" s="29">
        <v>-1.4757915351098829</v>
      </c>
      <c r="C171" s="29">
        <v>-1.0719791655270596</v>
      </c>
      <c r="D171">
        <f t="shared" si="3"/>
        <v>-0.12620826560838294</v>
      </c>
      <c r="E171">
        <f t="shared" ref="E171:E234" si="4">C171^2</f>
        <v>1.1491393313240912</v>
      </c>
    </row>
    <row r="172" spans="1:5" x14ac:dyDescent="0.25">
      <c r="A172" s="29">
        <v>131</v>
      </c>
      <c r="B172" s="29">
        <v>-0.79688748973454127</v>
      </c>
      <c r="C172" s="29">
        <v>-1.1638968239909488</v>
      </c>
      <c r="D172">
        <f t="shared" ref="D172:D235" si="5">C172-C171</f>
        <v>-9.1917658463889218E-2</v>
      </c>
      <c r="E172">
        <f t="shared" si="4"/>
        <v>1.3546558168962177</v>
      </c>
    </row>
    <row r="173" spans="1:5" x14ac:dyDescent="0.25">
      <c r="A173" s="29">
        <v>132</v>
      </c>
      <c r="B173" s="29">
        <v>-0.14409513841209742</v>
      </c>
      <c r="C173" s="29">
        <v>1.4774284717454307</v>
      </c>
      <c r="D173">
        <f t="shared" si="5"/>
        <v>2.6413252957363795</v>
      </c>
      <c r="E173">
        <f t="shared" si="4"/>
        <v>2.1827948891240387</v>
      </c>
    </row>
    <row r="174" spans="1:5" x14ac:dyDescent="0.25">
      <c r="A174" s="29">
        <v>133</v>
      </c>
      <c r="B174" s="29">
        <v>1.2789921874708303</v>
      </c>
      <c r="C174" s="29">
        <v>0.69469202305548539</v>
      </c>
      <c r="D174">
        <f t="shared" si="5"/>
        <v>-0.7827364486899453</v>
      </c>
      <c r="E174">
        <f t="shared" si="4"/>
        <v>0.48259700689692303</v>
      </c>
    </row>
    <row r="175" spans="1:5" x14ac:dyDescent="0.25">
      <c r="A175" s="29">
        <v>134</v>
      </c>
      <c r="B175" s="29">
        <v>-0.6402173254171547</v>
      </c>
      <c r="C175" s="29">
        <v>-0.65010525522800655</v>
      </c>
      <c r="D175">
        <f t="shared" si="5"/>
        <v>-1.344797278283492</v>
      </c>
      <c r="E175">
        <f t="shared" si="4"/>
        <v>0.42263684287507153</v>
      </c>
    </row>
    <row r="176" spans="1:5" x14ac:dyDescent="0.25">
      <c r="A176" s="29">
        <v>135</v>
      </c>
      <c r="B176" s="29">
        <v>1.1223220231534436</v>
      </c>
      <c r="C176" s="29">
        <v>0.1848675193302165</v>
      </c>
      <c r="D176">
        <f t="shared" si="5"/>
        <v>0.83497277455822305</v>
      </c>
      <c r="E176">
        <f t="shared" si="4"/>
        <v>3.4175999703307973E-2</v>
      </c>
    </row>
    <row r="177" spans="1:5" x14ac:dyDescent="0.25">
      <c r="A177" s="29">
        <v>136</v>
      </c>
      <c r="B177" s="29">
        <v>-0.13103929138564852</v>
      </c>
      <c r="C177" s="29">
        <v>-0.51412199893693211</v>
      </c>
      <c r="D177">
        <f t="shared" si="5"/>
        <v>-0.69898951826714861</v>
      </c>
      <c r="E177">
        <f t="shared" si="4"/>
        <v>0.26432142979090684</v>
      </c>
    </row>
    <row r="178" spans="1:5" x14ac:dyDescent="0.25">
      <c r="A178" s="29">
        <v>137</v>
      </c>
      <c r="B178" s="29">
        <v>1.7881702215023363</v>
      </c>
      <c r="C178" s="29">
        <v>2.7572843239522093</v>
      </c>
      <c r="D178">
        <f t="shared" si="5"/>
        <v>3.2714063228891415</v>
      </c>
      <c r="E178">
        <f t="shared" si="4"/>
        <v>7.6026168431125924</v>
      </c>
    </row>
    <row r="179" spans="1:5" x14ac:dyDescent="0.25">
      <c r="A179" s="29">
        <v>138</v>
      </c>
      <c r="B179" s="29">
        <v>-1.9066344869826957</v>
      </c>
      <c r="C179" s="29">
        <v>4.3280449715614955E-2</v>
      </c>
      <c r="D179">
        <f t="shared" si="5"/>
        <v>-2.7140038742365942</v>
      </c>
      <c r="E179">
        <f t="shared" si="4"/>
        <v>1.8731973275858747E-3</v>
      </c>
    </row>
    <row r="180" spans="1:5" x14ac:dyDescent="0.25">
      <c r="A180" s="29">
        <v>139</v>
      </c>
      <c r="B180" s="29">
        <v>0.23452442535492002</v>
      </c>
      <c r="C180" s="29">
        <v>0.39838696705014331</v>
      </c>
      <c r="D180">
        <f t="shared" si="5"/>
        <v>0.35510651733452836</v>
      </c>
      <c r="E180">
        <f t="shared" si="4"/>
        <v>0.15871217551541197</v>
      </c>
    </row>
    <row r="181" spans="1:5" x14ac:dyDescent="0.25">
      <c r="A181" s="29">
        <v>140</v>
      </c>
      <c r="B181" s="29">
        <v>-1.8152435577975534</v>
      </c>
      <c r="C181" s="29">
        <v>-1.3294105302527612</v>
      </c>
      <c r="D181">
        <f t="shared" si="5"/>
        <v>-1.7277974973029044</v>
      </c>
      <c r="E181">
        <f t="shared" si="4"/>
        <v>1.7673323579469278</v>
      </c>
    </row>
    <row r="182" spans="1:5" x14ac:dyDescent="0.25">
      <c r="A182" s="29">
        <v>141</v>
      </c>
      <c r="B182" s="29">
        <v>-0.26159776165013732</v>
      </c>
      <c r="C182" s="29">
        <v>0.26159776165013732</v>
      </c>
      <c r="D182">
        <f t="shared" si="5"/>
        <v>1.5910082919028985</v>
      </c>
      <c r="E182">
        <f t="shared" si="4"/>
        <v>6.843338890036206E-2</v>
      </c>
    </row>
    <row r="183" spans="1:5" x14ac:dyDescent="0.25">
      <c r="A183" s="29">
        <v>142</v>
      </c>
      <c r="B183" s="29">
        <v>-2.2199748156174688</v>
      </c>
      <c r="C183" s="29">
        <v>0.9212735169161701</v>
      </c>
      <c r="D183">
        <f t="shared" si="5"/>
        <v>0.65967575526603284</v>
      </c>
      <c r="E183">
        <f t="shared" si="4"/>
        <v>0.84874489297108879</v>
      </c>
    </row>
    <row r="184" spans="1:5" x14ac:dyDescent="0.25">
      <c r="A184" s="29">
        <v>143</v>
      </c>
      <c r="B184" s="29">
        <v>1.2528804934179325</v>
      </c>
      <c r="C184" s="29">
        <v>1.3786984539504887</v>
      </c>
      <c r="D184">
        <f t="shared" si="5"/>
        <v>0.45742493703431863</v>
      </c>
      <c r="E184">
        <f t="shared" si="4"/>
        <v>1.9008094269254678</v>
      </c>
    </row>
    <row r="185" spans="1:5" x14ac:dyDescent="0.25">
      <c r="A185" s="29">
        <v>144</v>
      </c>
      <c r="B185" s="29">
        <v>-0.73160825460229695</v>
      </c>
      <c r="C185" s="29">
        <v>-0.55044302744898521</v>
      </c>
      <c r="D185">
        <f t="shared" si="5"/>
        <v>-1.9291414813994741</v>
      </c>
      <c r="E185">
        <f t="shared" si="4"/>
        <v>0.30298752646720428</v>
      </c>
    </row>
    <row r="186" spans="1:5" x14ac:dyDescent="0.25">
      <c r="A186" s="29">
        <v>145</v>
      </c>
      <c r="B186" s="29">
        <v>0.93954016478315927</v>
      </c>
      <c r="C186" s="29">
        <v>-2.2382414634844578</v>
      </c>
      <c r="D186">
        <f t="shared" si="5"/>
        <v>-1.6877984360354725</v>
      </c>
      <c r="E186">
        <f t="shared" si="4"/>
        <v>5.0097248488610475</v>
      </c>
    </row>
    <row r="187" spans="1:5" x14ac:dyDescent="0.25">
      <c r="A187" s="29">
        <v>146</v>
      </c>
      <c r="B187" s="29">
        <v>0.62619983614838626</v>
      </c>
      <c r="C187" s="29">
        <v>2.005379111220035</v>
      </c>
      <c r="D187">
        <f t="shared" si="5"/>
        <v>4.2436205747044928</v>
      </c>
      <c r="E187">
        <f t="shared" si="4"/>
        <v>4.021545379717657</v>
      </c>
    </row>
    <row r="188" spans="1:5" x14ac:dyDescent="0.25">
      <c r="A188" s="29">
        <v>147</v>
      </c>
      <c r="B188" s="29">
        <v>-0.41826792596752382</v>
      </c>
      <c r="C188" s="29">
        <v>-0.22275771505811726</v>
      </c>
      <c r="D188">
        <f t="shared" si="5"/>
        <v>-2.2281368262781522</v>
      </c>
      <c r="E188">
        <f t="shared" si="4"/>
        <v>4.9620999617913358E-2</v>
      </c>
    </row>
    <row r="189" spans="1:5" x14ac:dyDescent="0.25">
      <c r="A189" s="29">
        <v>148</v>
      </c>
      <c r="B189" s="29">
        <v>-0.8752225718932346</v>
      </c>
      <c r="C189" s="29">
        <v>-0.41510000875192665</v>
      </c>
      <c r="D189">
        <f t="shared" si="5"/>
        <v>-0.1923422936938094</v>
      </c>
      <c r="E189">
        <f t="shared" si="4"/>
        <v>0.17230801726584957</v>
      </c>
    </row>
    <row r="190" spans="1:5" x14ac:dyDescent="0.25">
      <c r="A190" s="29">
        <v>149</v>
      </c>
      <c r="B190" s="29">
        <v>-0.24854191462368841</v>
      </c>
      <c r="C190" s="29">
        <v>-1.0586476278599717</v>
      </c>
      <c r="D190">
        <f t="shared" si="5"/>
        <v>-0.64354761910804503</v>
      </c>
      <c r="E190">
        <f t="shared" si="4"/>
        <v>1.1207347999735451</v>
      </c>
    </row>
    <row r="191" spans="1:5" x14ac:dyDescent="0.25">
      <c r="A191" s="29">
        <v>150</v>
      </c>
      <c r="B191" s="29">
        <v>1.4487181988146658</v>
      </c>
      <c r="C191" s="29">
        <v>-2.1109698544438049</v>
      </c>
      <c r="D191">
        <f t="shared" si="5"/>
        <v>-1.0523222265838332</v>
      </c>
      <c r="E191">
        <f t="shared" si="4"/>
        <v>4.4561937263704987</v>
      </c>
    </row>
    <row r="192" spans="1:5" x14ac:dyDescent="0.25">
      <c r="A192" s="29">
        <v>151</v>
      </c>
      <c r="B192" s="29">
        <v>0.95259601180960818</v>
      </c>
      <c r="C192" s="29">
        <v>1.0474039881903918</v>
      </c>
      <c r="D192">
        <f t="shared" si="5"/>
        <v>3.1583738426341967</v>
      </c>
      <c r="E192">
        <f t="shared" si="4"/>
        <v>1.0970551144771385</v>
      </c>
    </row>
    <row r="193" spans="1:5" x14ac:dyDescent="0.25">
      <c r="A193" s="29">
        <v>152</v>
      </c>
      <c r="B193" s="29">
        <v>-1.9196903340091445</v>
      </c>
      <c r="C193" s="29">
        <v>0.61250079152548431</v>
      </c>
      <c r="D193">
        <f t="shared" si="5"/>
        <v>-0.43490319666490751</v>
      </c>
      <c r="E193">
        <f t="shared" si="4"/>
        <v>0.37515721961934478</v>
      </c>
    </row>
    <row r="194" spans="1:5" x14ac:dyDescent="0.25">
      <c r="A194" s="29">
        <v>153</v>
      </c>
      <c r="B194" s="29">
        <v>-0.614105631364257</v>
      </c>
      <c r="C194" s="29">
        <v>1.2763572869933961</v>
      </c>
      <c r="D194">
        <f t="shared" si="5"/>
        <v>0.66385649546791181</v>
      </c>
      <c r="E194">
        <f t="shared" si="4"/>
        <v>1.6290879240611424</v>
      </c>
    </row>
    <row r="195" spans="1:5" x14ac:dyDescent="0.25">
      <c r="A195" s="29">
        <v>154</v>
      </c>
      <c r="B195" s="29">
        <v>0.90037262370381266</v>
      </c>
      <c r="C195" s="29">
        <v>-0.90037262370381266</v>
      </c>
      <c r="D195">
        <f t="shared" si="5"/>
        <v>-2.1767299106972087</v>
      </c>
      <c r="E195">
        <f t="shared" si="4"/>
        <v>0.81067086151528744</v>
      </c>
    </row>
    <row r="196" spans="1:5" x14ac:dyDescent="0.25">
      <c r="A196" s="29">
        <v>155</v>
      </c>
      <c r="B196" s="29">
        <v>-2.115528039405878</v>
      </c>
      <c r="C196" s="29">
        <v>0.14184382887956226</v>
      </c>
      <c r="D196">
        <f t="shared" si="5"/>
        <v>1.042216452583375</v>
      </c>
      <c r="E196">
        <f t="shared" si="4"/>
        <v>2.011967179121454E-2</v>
      </c>
    </row>
    <row r="197" spans="1:5" x14ac:dyDescent="0.25">
      <c r="A197" s="29">
        <v>156</v>
      </c>
      <c r="B197" s="29">
        <v>-1.2016187475544564</v>
      </c>
      <c r="C197" s="29">
        <v>-1.4829450108348055</v>
      </c>
      <c r="D197">
        <f t="shared" si="5"/>
        <v>-1.6247888397143677</v>
      </c>
      <c r="E197">
        <f t="shared" si="4"/>
        <v>2.1991259051598413</v>
      </c>
    </row>
    <row r="198" spans="1:5" x14ac:dyDescent="0.25">
      <c r="A198" s="29">
        <v>157</v>
      </c>
      <c r="B198" s="29">
        <v>0.23452442535492002</v>
      </c>
      <c r="C198" s="29">
        <v>0.45513074705887313</v>
      </c>
      <c r="D198">
        <f t="shared" si="5"/>
        <v>1.9380757578936785</v>
      </c>
      <c r="E198">
        <f t="shared" si="4"/>
        <v>0.20714399691836796</v>
      </c>
    </row>
    <row r="199" spans="1:5" x14ac:dyDescent="0.25">
      <c r="A199" s="29">
        <v>158</v>
      </c>
      <c r="B199" s="29">
        <v>1.7751143744758877</v>
      </c>
      <c r="C199" s="29">
        <v>-1.0901828676265728</v>
      </c>
      <c r="D199">
        <f t="shared" si="5"/>
        <v>-1.5453136146854458</v>
      </c>
      <c r="E199">
        <f t="shared" si="4"/>
        <v>1.1884986848664976</v>
      </c>
    </row>
    <row r="200" spans="1:5" x14ac:dyDescent="0.25">
      <c r="A200" s="29">
        <v>159</v>
      </c>
      <c r="B200" s="29">
        <v>-0.13103929138564852</v>
      </c>
      <c r="C200" s="29">
        <v>1.4915835090727234</v>
      </c>
      <c r="D200">
        <f t="shared" si="5"/>
        <v>2.5817663766992962</v>
      </c>
      <c r="E200">
        <f t="shared" si="4"/>
        <v>2.2248213645376991</v>
      </c>
    </row>
    <row r="201" spans="1:5" x14ac:dyDescent="0.25">
      <c r="A201" s="29">
        <v>160</v>
      </c>
      <c r="B201" s="29">
        <v>0.63925568317483517</v>
      </c>
      <c r="C201" s="29">
        <v>-1.3103966227721506</v>
      </c>
      <c r="D201">
        <f t="shared" si="5"/>
        <v>-2.801980131844874</v>
      </c>
      <c r="E201">
        <f t="shared" si="4"/>
        <v>1.7171393089726581</v>
      </c>
    </row>
    <row r="202" spans="1:5" x14ac:dyDescent="0.25">
      <c r="A202" s="29">
        <v>161</v>
      </c>
      <c r="B202" s="29">
        <v>0.40425043669875543</v>
      </c>
      <c r="C202" s="29">
        <v>0.27142523897692022</v>
      </c>
      <c r="D202">
        <f t="shared" si="5"/>
        <v>1.5818218617490709</v>
      </c>
      <c r="E202">
        <f t="shared" si="4"/>
        <v>7.3671660353678253E-2</v>
      </c>
    </row>
    <row r="203" spans="1:5" x14ac:dyDescent="0.25">
      <c r="A203" s="29">
        <v>162</v>
      </c>
      <c r="B203" s="29">
        <v>-0.35298869083527945</v>
      </c>
      <c r="C203" s="29">
        <v>-0.98929318835935143</v>
      </c>
      <c r="D203">
        <f t="shared" si="5"/>
        <v>-1.2607184273362717</v>
      </c>
      <c r="E203">
        <f t="shared" si="4"/>
        <v>0.97870101253421116</v>
      </c>
    </row>
    <row r="204" spans="1:5" x14ac:dyDescent="0.25">
      <c r="A204" s="29">
        <v>163</v>
      </c>
      <c r="B204" s="29">
        <v>-1.2668979826867006</v>
      </c>
      <c r="C204" s="29">
        <v>-0.77391834384391167</v>
      </c>
      <c r="D204">
        <f t="shared" si="5"/>
        <v>0.21537484451543976</v>
      </c>
      <c r="E204">
        <f t="shared" si="4"/>
        <v>0.59894960293810307</v>
      </c>
    </row>
    <row r="205" spans="1:5" x14ac:dyDescent="0.25">
      <c r="A205" s="29">
        <v>164</v>
      </c>
      <c r="B205" s="29">
        <v>-0.52271470217911487</v>
      </c>
      <c r="C205" s="29">
        <v>1.2171591466235592</v>
      </c>
      <c r="D205">
        <f t="shared" si="5"/>
        <v>1.9910774904674708</v>
      </c>
      <c r="E205">
        <f t="shared" si="4"/>
        <v>1.4814763882093909</v>
      </c>
    </row>
    <row r="206" spans="1:5" x14ac:dyDescent="0.25">
      <c r="A206" s="29">
        <v>165</v>
      </c>
      <c r="B206" s="29">
        <v>1.0178752469418528</v>
      </c>
      <c r="C206" s="29">
        <v>-0.32822007452805968</v>
      </c>
      <c r="D206">
        <f t="shared" si="5"/>
        <v>-1.5453792211516189</v>
      </c>
      <c r="E206">
        <f t="shared" si="4"/>
        <v>0.10772841732320505</v>
      </c>
    </row>
    <row r="207" spans="1:5" x14ac:dyDescent="0.25">
      <c r="A207" s="29">
        <v>166</v>
      </c>
      <c r="B207" s="29">
        <v>-0.40521207894107492</v>
      </c>
      <c r="C207" s="29">
        <v>-0.96465093475755515</v>
      </c>
      <c r="D207">
        <f t="shared" si="5"/>
        <v>-0.63643086022949547</v>
      </c>
      <c r="E207">
        <f t="shared" si="4"/>
        <v>0.93055142592862494</v>
      </c>
    </row>
    <row r="208" spans="1:5" x14ac:dyDescent="0.25">
      <c r="A208" s="29">
        <v>167</v>
      </c>
      <c r="B208" s="29">
        <v>-1.8152435577975534</v>
      </c>
      <c r="C208" s="29">
        <v>-0.96253421998022426</v>
      </c>
      <c r="D208">
        <f t="shared" si="5"/>
        <v>2.1167147773308859E-3</v>
      </c>
      <c r="E208">
        <f t="shared" si="4"/>
        <v>0.92647212463293871</v>
      </c>
    </row>
    <row r="209" spans="1:5" x14ac:dyDescent="0.25">
      <c r="A209" s="29">
        <v>168</v>
      </c>
      <c r="B209" s="29">
        <v>-5.2704209226955262E-2</v>
      </c>
      <c r="C209" s="29">
        <v>0.76698992351266959</v>
      </c>
      <c r="D209">
        <f t="shared" si="5"/>
        <v>1.7295241434928939</v>
      </c>
      <c r="E209">
        <f t="shared" si="4"/>
        <v>0.58827354276997079</v>
      </c>
    </row>
    <row r="210" spans="1:5" x14ac:dyDescent="0.25">
      <c r="A210" s="29">
        <v>169</v>
      </c>
      <c r="B210" s="29">
        <v>-0.26159776165013732</v>
      </c>
      <c r="C210" s="29">
        <v>0.26159776165013732</v>
      </c>
      <c r="D210">
        <f t="shared" si="5"/>
        <v>-0.50539216186253233</v>
      </c>
      <c r="E210">
        <f t="shared" si="4"/>
        <v>6.843338890036206E-2</v>
      </c>
    </row>
    <row r="211" spans="1:5" x14ac:dyDescent="0.25">
      <c r="A211" s="29">
        <v>170</v>
      </c>
      <c r="B211" s="29">
        <v>-1.123283665395763</v>
      </c>
      <c r="C211" s="29">
        <v>0.41406380723973457</v>
      </c>
      <c r="D211">
        <f t="shared" si="5"/>
        <v>0.15246604558959725</v>
      </c>
      <c r="E211">
        <f t="shared" si="4"/>
        <v>0.17144883646586406</v>
      </c>
    </row>
    <row r="212" spans="1:5" x14ac:dyDescent="0.25">
      <c r="A212" s="29">
        <v>171</v>
      </c>
      <c r="B212" s="29">
        <v>-0.79688748973454127</v>
      </c>
      <c r="C212" s="29">
        <v>0.79688748973454127</v>
      </c>
      <c r="D212">
        <f t="shared" si="5"/>
        <v>0.38282368249480669</v>
      </c>
      <c r="E212">
        <f t="shared" si="4"/>
        <v>0.63502967129541865</v>
      </c>
    </row>
    <row r="213" spans="1:5" x14ac:dyDescent="0.25">
      <c r="A213" s="29">
        <v>172</v>
      </c>
      <c r="B213" s="29">
        <v>1.4095506577353192</v>
      </c>
      <c r="C213" s="29">
        <v>-0.69526494344960488</v>
      </c>
      <c r="D213">
        <f t="shared" si="5"/>
        <v>-1.4921524331841463</v>
      </c>
      <c r="E213">
        <f t="shared" si="4"/>
        <v>0.48339334158998226</v>
      </c>
    </row>
    <row r="214" spans="1:5" x14ac:dyDescent="0.25">
      <c r="A214" s="29">
        <v>173</v>
      </c>
      <c r="B214" s="29">
        <v>0.73064661235997719</v>
      </c>
      <c r="C214" s="29">
        <v>-0.73064661235997719</v>
      </c>
      <c r="D214">
        <f t="shared" si="5"/>
        <v>-3.538166891037231E-2</v>
      </c>
      <c r="E214">
        <f t="shared" si="4"/>
        <v>0.53384447215311082</v>
      </c>
    </row>
    <row r="215" spans="1:5" x14ac:dyDescent="0.25">
      <c r="A215" s="29">
        <v>174</v>
      </c>
      <c r="B215" s="29">
        <v>-0.92744595999903001</v>
      </c>
      <c r="C215" s="29">
        <v>2.3458856763110867</v>
      </c>
      <c r="D215">
        <f t="shared" si="5"/>
        <v>3.0765322886710638</v>
      </c>
      <c r="E215">
        <f t="shared" si="4"/>
        <v>5.5031796063215248</v>
      </c>
    </row>
    <row r="216" spans="1:5" x14ac:dyDescent="0.25">
      <c r="A216" s="29">
        <v>175</v>
      </c>
      <c r="B216" s="29">
        <v>0.39119458967230658</v>
      </c>
      <c r="C216" s="29">
        <v>-1.7897959882737051</v>
      </c>
      <c r="D216">
        <f t="shared" si="5"/>
        <v>-4.1356816645847916</v>
      </c>
      <c r="E216">
        <f t="shared" si="4"/>
        <v>3.203369679640649</v>
      </c>
    </row>
    <row r="217" spans="1:5" x14ac:dyDescent="0.25">
      <c r="A217" s="29">
        <v>176</v>
      </c>
      <c r="B217" s="29">
        <v>-1.3582889118718429</v>
      </c>
      <c r="C217" s="29">
        <v>0.64906905371581447</v>
      </c>
      <c r="D217">
        <f t="shared" si="5"/>
        <v>2.4388650419895197</v>
      </c>
      <c r="E217">
        <f t="shared" si="4"/>
        <v>0.42129063649154286</v>
      </c>
    </row>
    <row r="218" spans="1:5" x14ac:dyDescent="0.25">
      <c r="A218" s="29">
        <v>177</v>
      </c>
      <c r="B218" s="29">
        <v>-0.78383164270809236</v>
      </c>
      <c r="C218" s="29">
        <v>-1.3590255001490505</v>
      </c>
      <c r="D218">
        <f t="shared" si="5"/>
        <v>-2.0080945538648649</v>
      </c>
      <c r="E218">
        <f t="shared" si="4"/>
        <v>1.846950310055377</v>
      </c>
    </row>
    <row r="219" spans="1:5" x14ac:dyDescent="0.25">
      <c r="A219" s="29">
        <v>178</v>
      </c>
      <c r="B219" s="29">
        <v>-0.39215623191462601</v>
      </c>
      <c r="C219" s="29">
        <v>-1.7976247899831841</v>
      </c>
      <c r="D219">
        <f t="shared" si="5"/>
        <v>-0.43859928983413354</v>
      </c>
      <c r="E219">
        <f t="shared" si="4"/>
        <v>3.2314548855620866</v>
      </c>
    </row>
    <row r="220" spans="1:5" x14ac:dyDescent="0.25">
      <c r="A220" s="29">
        <v>179</v>
      </c>
      <c r="B220" s="29">
        <v>-1.7238526286124114</v>
      </c>
      <c r="C220" s="29">
        <v>-1.2612219982532604</v>
      </c>
      <c r="D220">
        <f t="shared" si="5"/>
        <v>0.53640279172992367</v>
      </c>
      <c r="E220">
        <f t="shared" si="4"/>
        <v>1.5906809288779473</v>
      </c>
    </row>
    <row r="221" spans="1:5" x14ac:dyDescent="0.25">
      <c r="A221" s="29">
        <v>180</v>
      </c>
      <c r="B221" s="29">
        <v>-0.27465360867658617</v>
      </c>
      <c r="C221" s="29">
        <v>0.27465360867658617</v>
      </c>
      <c r="D221">
        <f t="shared" si="5"/>
        <v>1.5358756069298467</v>
      </c>
      <c r="E221">
        <f t="shared" si="4"/>
        <v>7.5434604759071336E-2</v>
      </c>
    </row>
    <row r="222" spans="1:5" x14ac:dyDescent="0.25">
      <c r="A222" s="29">
        <v>181</v>
      </c>
      <c r="B222" s="29">
        <v>1.8795611506874785</v>
      </c>
      <c r="C222" s="29">
        <v>1.1973619262355986</v>
      </c>
      <c r="D222">
        <f t="shared" si="5"/>
        <v>0.92270831755901239</v>
      </c>
      <c r="E222">
        <f t="shared" si="4"/>
        <v>1.4336755823986229</v>
      </c>
    </row>
    <row r="223" spans="1:5" x14ac:dyDescent="0.25">
      <c r="A223" s="29">
        <v>182</v>
      </c>
      <c r="B223" s="29">
        <v>-0.6010497843378082</v>
      </c>
      <c r="C223" s="29">
        <v>-0.14521887237860975</v>
      </c>
      <c r="D223">
        <f t="shared" si="5"/>
        <v>-1.3425807986142084</v>
      </c>
      <c r="E223">
        <f t="shared" si="4"/>
        <v>2.1088520894914947E-2</v>
      </c>
    </row>
    <row r="224" spans="1:5" x14ac:dyDescent="0.25">
      <c r="A224" s="29">
        <v>183</v>
      </c>
      <c r="B224" s="29">
        <v>-2.115528039405878</v>
      </c>
      <c r="C224" s="29">
        <v>-1.6438704568347235</v>
      </c>
      <c r="D224">
        <f t="shared" si="5"/>
        <v>-1.4986515844561139</v>
      </c>
      <c r="E224">
        <f t="shared" si="4"/>
        <v>2.7023100788540027</v>
      </c>
    </row>
    <row r="225" spans="1:5" x14ac:dyDescent="0.25">
      <c r="A225" s="29">
        <v>184</v>
      </c>
      <c r="B225" s="29">
        <v>1.0962103291005458</v>
      </c>
      <c r="C225" s="29">
        <v>2.0287896708994539</v>
      </c>
      <c r="D225">
        <f t="shared" si="5"/>
        <v>3.6726601277341775</v>
      </c>
      <c r="E225">
        <f t="shared" si="4"/>
        <v>4.115987528748315</v>
      </c>
    </row>
    <row r="226" spans="1:5" x14ac:dyDescent="0.25">
      <c r="A226" s="29">
        <v>185</v>
      </c>
      <c r="B226" s="29">
        <v>-1.0710602772899676</v>
      </c>
      <c r="C226" s="29">
        <v>-1.2016669954373054</v>
      </c>
      <c r="D226">
        <f t="shared" si="5"/>
        <v>-3.2304566663367593</v>
      </c>
      <c r="E226">
        <f t="shared" si="4"/>
        <v>1.444003567923321</v>
      </c>
    </row>
    <row r="227" spans="1:5" x14ac:dyDescent="0.25">
      <c r="A227" s="29">
        <v>186</v>
      </c>
      <c r="B227" s="29">
        <v>0.56092060101614194</v>
      </c>
      <c r="C227" s="29">
        <v>-0.56092060101614194</v>
      </c>
      <c r="D227">
        <f t="shared" si="5"/>
        <v>0.64074639442116343</v>
      </c>
      <c r="E227">
        <f t="shared" si="4"/>
        <v>0.31463192064430989</v>
      </c>
    </row>
    <row r="228" spans="1:5" x14ac:dyDescent="0.25">
      <c r="A228" s="29">
        <v>187</v>
      </c>
      <c r="B228" s="29">
        <v>0.7437024593864261</v>
      </c>
      <c r="C228" s="29">
        <v>1.5818789359624112</v>
      </c>
      <c r="D228">
        <f t="shared" si="5"/>
        <v>2.1427995369785533</v>
      </c>
      <c r="E228">
        <f t="shared" si="4"/>
        <v>2.5023409680415702</v>
      </c>
    </row>
    <row r="229" spans="1:5" x14ac:dyDescent="0.25">
      <c r="A229" s="29">
        <v>188</v>
      </c>
      <c r="B229" s="29">
        <v>1.3964948107088702</v>
      </c>
      <c r="C229" s="29">
        <v>-1.3964948107088702</v>
      </c>
      <c r="D229">
        <f t="shared" si="5"/>
        <v>-2.9783737466712816</v>
      </c>
      <c r="E229">
        <f t="shared" si="4"/>
        <v>1.9501977563368031</v>
      </c>
    </row>
    <row r="230" spans="1:5" x14ac:dyDescent="0.25">
      <c r="A230" s="29">
        <v>189</v>
      </c>
      <c r="B230" s="29">
        <v>1.1353778701798927</v>
      </c>
      <c r="C230" s="29">
        <v>-1.1353778701798927</v>
      </c>
      <c r="D230">
        <f t="shared" si="5"/>
        <v>0.26111694052897749</v>
      </c>
      <c r="E230">
        <f t="shared" si="4"/>
        <v>1.2890829080942292</v>
      </c>
    </row>
    <row r="231" spans="1:5" x14ac:dyDescent="0.25">
      <c r="A231" s="29">
        <v>190</v>
      </c>
      <c r="B231" s="29">
        <v>-0.79688748973454127</v>
      </c>
      <c r="C231" s="29">
        <v>1.5544632473102988</v>
      </c>
      <c r="D231">
        <f t="shared" si="5"/>
        <v>2.6898411174901913</v>
      </c>
      <c r="E231">
        <f t="shared" si="4"/>
        <v>2.4163559872384792</v>
      </c>
    </row>
    <row r="232" spans="1:5" x14ac:dyDescent="0.25">
      <c r="A232" s="29">
        <v>191</v>
      </c>
      <c r="B232" s="29">
        <v>0.63925568317483517</v>
      </c>
      <c r="C232" s="29">
        <v>2.3682631138176458</v>
      </c>
      <c r="D232">
        <f t="shared" si="5"/>
        <v>0.81379986650734693</v>
      </c>
      <c r="E232">
        <f t="shared" si="4"/>
        <v>5.6086701762692517</v>
      </c>
    </row>
    <row r="233" spans="1:5" x14ac:dyDescent="0.25">
      <c r="A233" s="29">
        <v>192</v>
      </c>
      <c r="B233" s="29">
        <v>-0.97966934810482553</v>
      </c>
      <c r="C233" s="29">
        <v>-1.9400386810922547</v>
      </c>
      <c r="D233">
        <f t="shared" si="5"/>
        <v>-4.3083017949099007</v>
      </c>
      <c r="E233">
        <f t="shared" si="4"/>
        <v>3.7637500841341751</v>
      </c>
    </row>
    <row r="234" spans="1:5" x14ac:dyDescent="0.25">
      <c r="A234" s="29">
        <v>193</v>
      </c>
      <c r="B234" s="29">
        <v>-2.1808072745381222</v>
      </c>
      <c r="C234" s="29">
        <v>1.4289275752900019</v>
      </c>
      <c r="D234">
        <f t="shared" si="5"/>
        <v>3.3689662563822567</v>
      </c>
      <c r="E234">
        <f t="shared" si="4"/>
        <v>2.0418340154241643</v>
      </c>
    </row>
    <row r="235" spans="1:5" x14ac:dyDescent="0.25">
      <c r="A235" s="29">
        <v>194</v>
      </c>
      <c r="B235" s="29">
        <v>-0.99272519513127444</v>
      </c>
      <c r="C235" s="29">
        <v>0.23514943755551687</v>
      </c>
      <c r="D235">
        <f t="shared" si="5"/>
        <v>-1.1937781377344852</v>
      </c>
      <c r="E235">
        <f t="shared" ref="E235:E298" si="6">C235^2</f>
        <v>5.5295257982675927E-2</v>
      </c>
    </row>
    <row r="236" spans="1:5" x14ac:dyDescent="0.25">
      <c r="A236" s="29">
        <v>195</v>
      </c>
      <c r="B236" s="29">
        <v>-2.6508177674902815</v>
      </c>
      <c r="C236" s="29">
        <v>1.8874589888643274</v>
      </c>
      <c r="D236">
        <f t="shared" ref="D236:D299" si="7">C236-C235</f>
        <v>1.6523095513088104</v>
      </c>
      <c r="E236">
        <f t="shared" si="6"/>
        <v>3.5625014346447492</v>
      </c>
    </row>
    <row r="237" spans="1:5" x14ac:dyDescent="0.25">
      <c r="A237" s="29">
        <v>196</v>
      </c>
      <c r="B237" s="29">
        <v>0.19535688427557341</v>
      </c>
      <c r="C237" s="29">
        <v>-0.96458765350634268</v>
      </c>
      <c r="D237">
        <f t="shared" si="7"/>
        <v>-2.8520466423706701</v>
      </c>
      <c r="E237">
        <f t="shared" si="6"/>
        <v>0.93042934129687216</v>
      </c>
    </row>
    <row r="238" spans="1:5" x14ac:dyDescent="0.25">
      <c r="A238" s="29">
        <v>197</v>
      </c>
      <c r="B238" s="29">
        <v>0.61314398912193735</v>
      </c>
      <c r="C238" s="29">
        <v>-0.61314398912193735</v>
      </c>
      <c r="D238">
        <f t="shared" si="7"/>
        <v>0.35144366438440533</v>
      </c>
      <c r="E238">
        <f t="shared" si="6"/>
        <v>0.37594555139636243</v>
      </c>
    </row>
    <row r="239" spans="1:5" x14ac:dyDescent="0.25">
      <c r="A239" s="29">
        <v>198</v>
      </c>
      <c r="B239" s="29">
        <v>-0.32687699678238163</v>
      </c>
      <c r="C239" s="29">
        <v>0.32687699678238163</v>
      </c>
      <c r="D239">
        <f t="shared" si="7"/>
        <v>0.94002098590431893</v>
      </c>
      <c r="E239">
        <f t="shared" si="6"/>
        <v>0.10684857102546913</v>
      </c>
    </row>
    <row r="240" spans="1:5" x14ac:dyDescent="0.25">
      <c r="A240" s="29">
        <v>199</v>
      </c>
      <c r="B240" s="29">
        <v>-0.614105631364257</v>
      </c>
      <c r="C240" s="29">
        <v>0.614105631364257</v>
      </c>
      <c r="D240">
        <f t="shared" si="7"/>
        <v>0.28722863458187536</v>
      </c>
      <c r="E240">
        <f t="shared" si="6"/>
        <v>0.37712572647329273</v>
      </c>
    </row>
    <row r="241" spans="1:5" x14ac:dyDescent="0.25">
      <c r="A241" s="29">
        <v>200</v>
      </c>
      <c r="B241" s="29">
        <v>9.0910108063982378E-2</v>
      </c>
      <c r="C241" s="29">
        <v>-0.86610390651359481</v>
      </c>
      <c r="D241">
        <f t="shared" si="7"/>
        <v>-1.4802095378778519</v>
      </c>
      <c r="E241">
        <f t="shared" si="6"/>
        <v>0.75013597687810973</v>
      </c>
    </row>
    <row r="242" spans="1:5" x14ac:dyDescent="0.25">
      <c r="A242" s="29">
        <v>201</v>
      </c>
      <c r="B242" s="29">
        <v>-0.11798344435919965</v>
      </c>
      <c r="C242" s="29">
        <v>-1.4445165556408004</v>
      </c>
      <c r="D242">
        <f t="shared" si="7"/>
        <v>-0.57841264912720558</v>
      </c>
      <c r="E242">
        <f t="shared" si="6"/>
        <v>2.0866280795203616</v>
      </c>
    </row>
    <row r="243" spans="1:5" x14ac:dyDescent="0.25">
      <c r="A243" s="29">
        <v>202</v>
      </c>
      <c r="B243" s="29">
        <v>-0.69244071352295034</v>
      </c>
      <c r="C243" s="29">
        <v>-0.89486087377863688</v>
      </c>
      <c r="D243">
        <f t="shared" si="7"/>
        <v>0.54965568186216351</v>
      </c>
      <c r="E243">
        <f t="shared" si="6"/>
        <v>0.80077598341986544</v>
      </c>
    </row>
    <row r="244" spans="1:5" x14ac:dyDescent="0.25">
      <c r="A244" s="29">
        <v>203</v>
      </c>
      <c r="B244" s="29">
        <v>-0.74466410162874586</v>
      </c>
      <c r="C244" s="29">
        <v>0.74466410162874586</v>
      </c>
      <c r="D244">
        <f t="shared" si="7"/>
        <v>1.6395249754073826</v>
      </c>
      <c r="E244">
        <f t="shared" si="6"/>
        <v>0.55452462425454718</v>
      </c>
    </row>
    <row r="245" spans="1:5" x14ac:dyDescent="0.25">
      <c r="A245" s="29">
        <v>204</v>
      </c>
      <c r="B245" s="29">
        <v>0.76981415343932391</v>
      </c>
      <c r="C245" s="29">
        <v>-0.76981415343932391</v>
      </c>
      <c r="D245">
        <f t="shared" si="7"/>
        <v>-1.5144782550680698</v>
      </c>
      <c r="E245">
        <f t="shared" si="6"/>
        <v>0.5926138308355029</v>
      </c>
    </row>
    <row r="246" spans="1:5" x14ac:dyDescent="0.25">
      <c r="A246" s="29">
        <v>205</v>
      </c>
      <c r="B246" s="29">
        <v>2.0623430090577628</v>
      </c>
      <c r="C246" s="29">
        <v>3.5828182812648182</v>
      </c>
      <c r="D246">
        <f t="shared" si="7"/>
        <v>4.3526324347041419</v>
      </c>
      <c r="E246">
        <f t="shared" si="6"/>
        <v>12.836586836565386</v>
      </c>
    </row>
    <row r="247" spans="1:5" x14ac:dyDescent="0.25">
      <c r="A247" s="29">
        <v>206</v>
      </c>
      <c r="B247" s="29">
        <v>0.10396595509043126</v>
      </c>
      <c r="C247" s="29">
        <v>-0.86732473371638552</v>
      </c>
      <c r="D247">
        <f t="shared" si="7"/>
        <v>-4.4501430149812036</v>
      </c>
      <c r="E247">
        <f t="shared" si="6"/>
        <v>0.752252193716199</v>
      </c>
    </row>
    <row r="248" spans="1:5" x14ac:dyDescent="0.25">
      <c r="A248" s="29">
        <v>207</v>
      </c>
      <c r="B248" s="29">
        <v>4.4646188619243565</v>
      </c>
      <c r="C248" s="29">
        <v>0.15076575346025844</v>
      </c>
      <c r="D248">
        <f t="shared" si="7"/>
        <v>1.0180904871766439</v>
      </c>
      <c r="E248">
        <f t="shared" si="6"/>
        <v>2.2730312416439431E-2</v>
      </c>
    </row>
    <row r="249" spans="1:5" x14ac:dyDescent="0.25">
      <c r="A249" s="29">
        <v>208</v>
      </c>
      <c r="B249" s="29">
        <v>-0.45743546704687049</v>
      </c>
      <c r="C249" s="29">
        <v>0.45743546704687049</v>
      </c>
      <c r="D249">
        <f t="shared" si="7"/>
        <v>0.30666971358661205</v>
      </c>
      <c r="E249">
        <f t="shared" si="6"/>
        <v>0.20924720651238854</v>
      </c>
    </row>
    <row r="250" spans="1:5" x14ac:dyDescent="0.25">
      <c r="A250" s="29">
        <v>209</v>
      </c>
      <c r="B250" s="29">
        <v>2.662911972274411</v>
      </c>
      <c r="C250" s="29">
        <v>-0.45702961933323438</v>
      </c>
      <c r="D250">
        <f t="shared" si="7"/>
        <v>-0.91446508638010493</v>
      </c>
      <c r="E250">
        <f t="shared" si="6"/>
        <v>0.20887607294788113</v>
      </c>
    </row>
    <row r="251" spans="1:5" x14ac:dyDescent="0.25">
      <c r="A251" s="29">
        <v>210</v>
      </c>
      <c r="B251" s="29">
        <v>5.6135334002518569</v>
      </c>
      <c r="C251" s="29">
        <v>4.4584090457913081</v>
      </c>
      <c r="D251">
        <f t="shared" si="7"/>
        <v>4.9154386651245421</v>
      </c>
      <c r="E251">
        <f t="shared" si="6"/>
        <v>19.877411219593764</v>
      </c>
    </row>
    <row r="252" spans="1:5" x14ac:dyDescent="0.25">
      <c r="A252" s="29">
        <v>211</v>
      </c>
      <c r="B252" s="29">
        <v>0.39119458967230658</v>
      </c>
      <c r="C252" s="29">
        <v>-0.39119458967230658</v>
      </c>
      <c r="D252">
        <f t="shared" si="7"/>
        <v>-4.8496036354636143</v>
      </c>
      <c r="E252">
        <f t="shared" si="6"/>
        <v>0.15303320698888431</v>
      </c>
    </row>
    <row r="253" spans="1:5" x14ac:dyDescent="0.25">
      <c r="A253" s="29">
        <v>212</v>
      </c>
      <c r="B253" s="29">
        <v>-0.88827841891968351</v>
      </c>
      <c r="C253" s="29">
        <v>-1.7261006660476368</v>
      </c>
      <c r="D253">
        <f t="shared" si="7"/>
        <v>-1.3349060763753302</v>
      </c>
      <c r="E253">
        <f t="shared" si="6"/>
        <v>2.9794235093300951</v>
      </c>
    </row>
    <row r="254" spans="1:5" x14ac:dyDescent="0.25">
      <c r="A254" s="29">
        <v>213</v>
      </c>
      <c r="B254" s="29">
        <v>0.97870770586250599</v>
      </c>
      <c r="C254" s="29">
        <v>-0.30756676626519053</v>
      </c>
      <c r="D254">
        <f t="shared" si="7"/>
        <v>1.4185338997824464</v>
      </c>
      <c r="E254">
        <f t="shared" si="6"/>
        <v>9.4597315710826343E-2</v>
      </c>
    </row>
    <row r="255" spans="1:5" x14ac:dyDescent="0.25">
      <c r="A255" s="29">
        <v>214</v>
      </c>
      <c r="B255" s="29">
        <v>0.43036213075165325</v>
      </c>
      <c r="C255" s="29">
        <v>-0.43036213075165325</v>
      </c>
      <c r="D255">
        <f t="shared" si="7"/>
        <v>-0.12279536448646272</v>
      </c>
      <c r="E255">
        <f t="shared" si="6"/>
        <v>0.1852115635851031</v>
      </c>
    </row>
    <row r="256" spans="1:5" x14ac:dyDescent="0.25">
      <c r="A256" s="29">
        <v>215</v>
      </c>
      <c r="B256" s="29">
        <v>-0.13103929138564852</v>
      </c>
      <c r="C256" s="29">
        <v>0.13103929138564852</v>
      </c>
      <c r="D256">
        <f t="shared" si="7"/>
        <v>0.56140142213730182</v>
      </c>
      <c r="E256">
        <f t="shared" si="6"/>
        <v>1.7171295886852896E-2</v>
      </c>
    </row>
    <row r="257" spans="1:5" x14ac:dyDescent="0.25">
      <c r="A257" s="29">
        <v>216</v>
      </c>
      <c r="B257" s="29">
        <v>1.4095506577353192</v>
      </c>
      <c r="C257" s="29">
        <v>-7.621732440198592E-2</v>
      </c>
      <c r="D257">
        <f t="shared" si="7"/>
        <v>-0.20725661578763444</v>
      </c>
      <c r="E257">
        <f t="shared" si="6"/>
        <v>5.8090805389975587E-3</v>
      </c>
    </row>
    <row r="258" spans="1:5" x14ac:dyDescent="0.25">
      <c r="A258" s="29">
        <v>217</v>
      </c>
      <c r="B258" s="29">
        <v>0.44341797777810205</v>
      </c>
      <c r="C258" s="29">
        <v>-1.1013127146202073</v>
      </c>
      <c r="D258">
        <f t="shared" si="7"/>
        <v>-1.0250953902182214</v>
      </c>
      <c r="E258">
        <f t="shared" si="6"/>
        <v>1.2128896953841302</v>
      </c>
    </row>
    <row r="259" spans="1:5" x14ac:dyDescent="0.25">
      <c r="A259" s="29">
        <v>218</v>
      </c>
      <c r="B259" s="29">
        <v>1.8795611506874785</v>
      </c>
      <c r="C259" s="29">
        <v>-0.55505783942920028</v>
      </c>
      <c r="D259">
        <f t="shared" si="7"/>
        <v>0.54625487519100702</v>
      </c>
      <c r="E259">
        <f t="shared" si="6"/>
        <v>0.30808920511181187</v>
      </c>
    </row>
    <row r="260" spans="1:5" x14ac:dyDescent="0.25">
      <c r="A260" s="29">
        <v>219</v>
      </c>
      <c r="B260" s="29">
        <v>2.9109730657769401</v>
      </c>
      <c r="C260" s="29">
        <v>2.9713798753995309</v>
      </c>
      <c r="D260">
        <f t="shared" si="7"/>
        <v>3.5264377148287309</v>
      </c>
      <c r="E260">
        <f t="shared" si="6"/>
        <v>8.8290983639293312</v>
      </c>
    </row>
    <row r="261" spans="1:5" x14ac:dyDescent="0.25">
      <c r="A261" s="29">
        <v>220</v>
      </c>
      <c r="B261" s="29">
        <v>-1.7369084756388604</v>
      </c>
      <c r="C261" s="29">
        <v>0.50234057440429258</v>
      </c>
      <c r="D261">
        <f t="shared" si="7"/>
        <v>-2.4690393009952381</v>
      </c>
      <c r="E261">
        <f t="shared" si="6"/>
        <v>0.25234605269283461</v>
      </c>
    </row>
    <row r="262" spans="1:5" x14ac:dyDescent="0.25">
      <c r="A262" s="29">
        <v>221</v>
      </c>
      <c r="B262" s="29">
        <v>1.3051038815237279</v>
      </c>
      <c r="C262" s="29">
        <v>2.4448961184762723</v>
      </c>
      <c r="D262">
        <f t="shared" si="7"/>
        <v>1.9425555440719797</v>
      </c>
      <c r="E262">
        <f t="shared" si="6"/>
        <v>5.9775170301403424</v>
      </c>
    </row>
    <row r="263" spans="1:5" x14ac:dyDescent="0.25">
      <c r="A263" s="29">
        <v>222</v>
      </c>
      <c r="B263" s="29">
        <v>1.6315000571849498</v>
      </c>
      <c r="C263" s="29">
        <v>-0.426680780076516</v>
      </c>
      <c r="D263">
        <f t="shared" si="7"/>
        <v>-2.8715768985527883</v>
      </c>
      <c r="E263">
        <f t="shared" si="6"/>
        <v>0.18205648808670422</v>
      </c>
    </row>
    <row r="264" spans="1:5" x14ac:dyDescent="0.25">
      <c r="A264" s="29">
        <v>223</v>
      </c>
      <c r="B264" s="29">
        <v>0.36508289561940876</v>
      </c>
      <c r="C264" s="29">
        <v>-0.960320990857504</v>
      </c>
      <c r="D264">
        <f t="shared" si="7"/>
        <v>-0.533640210780988</v>
      </c>
      <c r="E264">
        <f t="shared" si="6"/>
        <v>0.92221640548153827</v>
      </c>
    </row>
    <row r="265" spans="1:5" x14ac:dyDescent="0.25">
      <c r="A265" s="29">
        <v>224</v>
      </c>
      <c r="B265" s="29">
        <v>-2.6899853085696281</v>
      </c>
      <c r="C265" s="29">
        <v>-1.5016314578974375</v>
      </c>
      <c r="D265">
        <f t="shared" si="7"/>
        <v>-0.54131046703993346</v>
      </c>
      <c r="E265">
        <f t="shared" si="6"/>
        <v>2.2548970353471836</v>
      </c>
    </row>
    <row r="266" spans="1:5" x14ac:dyDescent="0.25">
      <c r="A266" s="29">
        <v>225</v>
      </c>
      <c r="B266" s="29">
        <v>1.1484337172063415</v>
      </c>
      <c r="C266" s="29">
        <v>1.3515662827936585</v>
      </c>
      <c r="D266">
        <f t="shared" si="7"/>
        <v>2.8531977406910958</v>
      </c>
      <c r="E266">
        <f t="shared" si="6"/>
        <v>1.8267314167846678</v>
      </c>
    </row>
    <row r="267" spans="1:5" x14ac:dyDescent="0.25">
      <c r="A267" s="29">
        <v>226</v>
      </c>
      <c r="B267" s="29">
        <v>-0.28770945570303502</v>
      </c>
      <c r="C267" s="29">
        <v>0.28770945570303502</v>
      </c>
      <c r="D267">
        <f t="shared" si="7"/>
        <v>-1.0638568270906235</v>
      </c>
      <c r="E267">
        <f t="shared" si="6"/>
        <v>8.2776730900936665E-2</v>
      </c>
    </row>
    <row r="268" spans="1:5" x14ac:dyDescent="0.25">
      <c r="A268" s="29">
        <v>227</v>
      </c>
      <c r="B268" s="29">
        <v>1.8665053036610297</v>
      </c>
      <c r="C268" s="29">
        <v>1.1822751841438484</v>
      </c>
      <c r="D268">
        <f t="shared" si="7"/>
        <v>0.89456572844081328</v>
      </c>
      <c r="E268">
        <f t="shared" si="6"/>
        <v>1.3977746110423706</v>
      </c>
    </row>
    <row r="269" spans="1:5" x14ac:dyDescent="0.25">
      <c r="A269" s="29">
        <v>228</v>
      </c>
      <c r="B269" s="29">
        <v>1.0309310939683016</v>
      </c>
      <c r="C269" s="29">
        <v>0.74421683502578118</v>
      </c>
      <c r="D269">
        <f t="shared" si="7"/>
        <v>-0.43805834911806718</v>
      </c>
      <c r="E269">
        <f t="shared" si="6"/>
        <v>0.55385869753579076</v>
      </c>
    </row>
    <row r="270" spans="1:5" x14ac:dyDescent="0.25">
      <c r="A270" s="29">
        <v>229</v>
      </c>
      <c r="B270" s="29">
        <v>2.6106885841686154</v>
      </c>
      <c r="C270" s="29">
        <v>-2.0292932353314059</v>
      </c>
      <c r="D270">
        <f t="shared" si="7"/>
        <v>-2.7735100703571871</v>
      </c>
      <c r="E270">
        <f t="shared" si="6"/>
        <v>4.1180310349618052</v>
      </c>
    </row>
    <row r="271" spans="1:5" x14ac:dyDescent="0.25">
      <c r="A271" s="29">
        <v>230</v>
      </c>
      <c r="B271" s="29">
        <v>0.3128595075136133</v>
      </c>
      <c r="C271" s="29">
        <v>-0.89089418959453814</v>
      </c>
      <c r="D271">
        <f t="shared" si="7"/>
        <v>1.1383990457368678</v>
      </c>
      <c r="E271">
        <f t="shared" si="6"/>
        <v>0.79369245705330893</v>
      </c>
    </row>
    <row r="272" spans="1:5" x14ac:dyDescent="0.25">
      <c r="A272" s="29">
        <v>231</v>
      </c>
      <c r="B272" s="29">
        <v>-0.58799393731135929</v>
      </c>
      <c r="C272" s="29">
        <v>-1.1561921092002687</v>
      </c>
      <c r="D272">
        <f t="shared" si="7"/>
        <v>-0.26529791960573057</v>
      </c>
      <c r="E272">
        <f t="shared" si="6"/>
        <v>1.3367801933769661</v>
      </c>
    </row>
    <row r="273" spans="1:5" x14ac:dyDescent="0.25">
      <c r="A273" s="29">
        <v>232</v>
      </c>
      <c r="B273" s="29">
        <v>7.7854261037533512E-2</v>
      </c>
      <c r="C273" s="29">
        <v>1.1055776916251885</v>
      </c>
      <c r="D273">
        <f t="shared" si="7"/>
        <v>2.2617698008254572</v>
      </c>
      <c r="E273">
        <f t="shared" si="6"/>
        <v>1.2223020322192804</v>
      </c>
    </row>
    <row r="274" spans="1:5" x14ac:dyDescent="0.25">
      <c r="A274" s="29">
        <v>233</v>
      </c>
      <c r="B274" s="29">
        <v>0.41730628372520434</v>
      </c>
      <c r="C274" s="29">
        <v>-1.0021016053626313</v>
      </c>
      <c r="D274">
        <f t="shared" si="7"/>
        <v>-2.1076792969878198</v>
      </c>
      <c r="E274">
        <f t="shared" si="6"/>
        <v>1.0042076274703629</v>
      </c>
    </row>
    <row r="275" spans="1:5" x14ac:dyDescent="0.25">
      <c r="A275" s="29">
        <v>234</v>
      </c>
      <c r="B275" s="29">
        <v>0.14313349616977789</v>
      </c>
      <c r="C275" s="29">
        <v>-0.73136879028742496</v>
      </c>
      <c r="D275">
        <f t="shared" si="7"/>
        <v>0.2707328150752063</v>
      </c>
      <c r="E275">
        <f t="shared" si="6"/>
        <v>0.53490030740649142</v>
      </c>
    </row>
    <row r="276" spans="1:5" x14ac:dyDescent="0.25">
      <c r="A276" s="29">
        <v>235</v>
      </c>
      <c r="B276" s="29">
        <v>-0.14409513841209742</v>
      </c>
      <c r="C276" s="29">
        <v>1.3275270910748194</v>
      </c>
      <c r="D276">
        <f t="shared" si="7"/>
        <v>2.0588958813622442</v>
      </c>
      <c r="E276">
        <f t="shared" si="6"/>
        <v>1.7623281775375716</v>
      </c>
    </row>
    <row r="277" spans="1:5" x14ac:dyDescent="0.25">
      <c r="A277" s="29">
        <v>236</v>
      </c>
      <c r="B277" s="29">
        <v>-7.1159174505357985</v>
      </c>
      <c r="C277" s="29">
        <v>1.852759555798956</v>
      </c>
      <c r="D277">
        <f t="shared" si="7"/>
        <v>0.52523246472413665</v>
      </c>
      <c r="E277">
        <f t="shared" si="6"/>
        <v>3.4327179716043448</v>
      </c>
    </row>
    <row r="278" spans="1:5" x14ac:dyDescent="0.25">
      <c r="A278" s="29">
        <v>237</v>
      </c>
      <c r="B278" s="29">
        <v>2.0884547031106608</v>
      </c>
      <c r="C278" s="29">
        <v>-0.23660285125880898</v>
      </c>
      <c r="D278">
        <f t="shared" si="7"/>
        <v>-2.0893624070577648</v>
      </c>
      <c r="E278">
        <f t="shared" si="6"/>
        <v>5.5980909223798087E-2</v>
      </c>
    </row>
    <row r="279" spans="1:5" x14ac:dyDescent="0.25">
      <c r="A279" s="29">
        <v>238</v>
      </c>
      <c r="B279" s="29">
        <v>-0.78383164270809236</v>
      </c>
      <c r="C279" s="29">
        <v>-1.6404107815343321</v>
      </c>
      <c r="D279">
        <f t="shared" si="7"/>
        <v>-1.4038079302755231</v>
      </c>
      <c r="E279">
        <f t="shared" si="6"/>
        <v>2.6909475321740781</v>
      </c>
    </row>
    <row r="280" spans="1:5" x14ac:dyDescent="0.25">
      <c r="A280" s="29">
        <v>239</v>
      </c>
      <c r="B280" s="29">
        <v>3.2634809354910592</v>
      </c>
      <c r="C280" s="29">
        <v>-0.77900888580161842</v>
      </c>
      <c r="D280">
        <f t="shared" si="7"/>
        <v>0.86140189573271364</v>
      </c>
      <c r="E280">
        <f t="shared" si="6"/>
        <v>0.60685484415787894</v>
      </c>
    </row>
    <row r="281" spans="1:5" x14ac:dyDescent="0.25">
      <c r="A281" s="29">
        <v>240</v>
      </c>
      <c r="B281" s="29">
        <v>3.1198666182001218</v>
      </c>
      <c r="C281" s="29">
        <v>-1.3016848000183037</v>
      </c>
      <c r="D281">
        <f t="shared" si="7"/>
        <v>-0.52267591421668524</v>
      </c>
      <c r="E281">
        <f t="shared" si="6"/>
        <v>1.6943833185986912</v>
      </c>
    </row>
    <row r="282" spans="1:5" x14ac:dyDescent="0.25">
      <c r="A282" s="29">
        <v>241</v>
      </c>
      <c r="B282" s="29">
        <v>-2.9641580961250544</v>
      </c>
      <c r="C282" s="29">
        <v>0.5832057151726735</v>
      </c>
      <c r="D282">
        <f t="shared" si="7"/>
        <v>1.8848905151909772</v>
      </c>
      <c r="E282">
        <f t="shared" si="6"/>
        <v>0.34012890621006958</v>
      </c>
    </row>
    <row r="283" spans="1:5" x14ac:dyDescent="0.25">
      <c r="A283" s="29">
        <v>242</v>
      </c>
      <c r="B283" s="29">
        <v>0.82203754154511943</v>
      </c>
      <c r="C283" s="29">
        <v>2.8364990438207345</v>
      </c>
      <c r="D283">
        <f t="shared" si="7"/>
        <v>2.253293328648061</v>
      </c>
      <c r="E283">
        <f t="shared" si="6"/>
        <v>8.0457268255959402</v>
      </c>
    </row>
    <row r="284" spans="1:5" x14ac:dyDescent="0.25">
      <c r="A284" s="29">
        <v>243</v>
      </c>
      <c r="B284" s="29">
        <v>-1.136339512422212</v>
      </c>
      <c r="C284" s="29">
        <v>1.136339512422212</v>
      </c>
      <c r="D284">
        <f t="shared" si="7"/>
        <v>-1.7001595313985225</v>
      </c>
      <c r="E284">
        <f t="shared" si="6"/>
        <v>1.2912674874919505</v>
      </c>
    </row>
    <row r="285" spans="1:5" x14ac:dyDescent="0.25">
      <c r="A285" s="29">
        <v>244</v>
      </c>
      <c r="B285" s="29">
        <v>1.6837234452907455</v>
      </c>
      <c r="C285" s="29">
        <v>-1.6837234452907455</v>
      </c>
      <c r="D285">
        <f t="shared" si="7"/>
        <v>-2.8200629577129575</v>
      </c>
      <c r="E285">
        <f t="shared" si="6"/>
        <v>2.8349246402217378</v>
      </c>
    </row>
    <row r="286" spans="1:5" x14ac:dyDescent="0.25">
      <c r="A286" s="29">
        <v>245</v>
      </c>
      <c r="B286" s="29">
        <v>3.4070952527819971</v>
      </c>
      <c r="C286" s="29">
        <v>-4.5835658410172915</v>
      </c>
      <c r="D286">
        <f t="shared" si="7"/>
        <v>-2.8998423957265462</v>
      </c>
      <c r="E286">
        <f t="shared" si="6"/>
        <v>21.009075818940552</v>
      </c>
    </row>
    <row r="287" spans="1:5" x14ac:dyDescent="0.25">
      <c r="A287" s="29">
        <v>246</v>
      </c>
      <c r="B287" s="29">
        <v>-1.2538421356602518</v>
      </c>
      <c r="C287" s="29">
        <v>3.0395564213745376</v>
      </c>
      <c r="D287">
        <f t="shared" si="7"/>
        <v>7.6231222623918296</v>
      </c>
      <c r="E287">
        <f t="shared" si="6"/>
        <v>9.2389032387191854</v>
      </c>
    </row>
    <row r="288" spans="1:5" x14ac:dyDescent="0.25">
      <c r="A288" s="29">
        <v>247</v>
      </c>
      <c r="B288" s="29">
        <v>1.8665053036610297</v>
      </c>
      <c r="C288" s="29">
        <v>-2.4513006252984564</v>
      </c>
      <c r="D288">
        <f t="shared" si="7"/>
        <v>-5.4908570466729945</v>
      </c>
      <c r="E288">
        <f t="shared" si="6"/>
        <v>6.0088747555886028</v>
      </c>
    </row>
    <row r="289" spans="1:5" x14ac:dyDescent="0.25">
      <c r="A289" s="29">
        <v>248</v>
      </c>
      <c r="B289" s="29">
        <v>1.944840385819723</v>
      </c>
      <c r="C289" s="29">
        <v>-1.3566050917020758</v>
      </c>
      <c r="D289">
        <f t="shared" si="7"/>
        <v>1.0946955335963806</v>
      </c>
      <c r="E289">
        <f t="shared" si="6"/>
        <v>1.8403773748319974</v>
      </c>
    </row>
    <row r="290" spans="1:5" x14ac:dyDescent="0.25">
      <c r="A290" s="29">
        <v>249</v>
      </c>
      <c r="B290" s="29">
        <v>-1.3536668147608635E-2</v>
      </c>
      <c r="C290" s="29">
        <v>0.59833198978503555</v>
      </c>
      <c r="D290">
        <f t="shared" si="7"/>
        <v>1.9549370814871114</v>
      </c>
      <c r="E290">
        <f t="shared" si="6"/>
        <v>0.35800117000011988</v>
      </c>
    </row>
    <row r="291" spans="1:5" x14ac:dyDescent="0.25">
      <c r="A291" s="29">
        <v>250</v>
      </c>
      <c r="B291" s="29">
        <v>0.27369196643426669</v>
      </c>
      <c r="C291" s="29">
        <v>1.4704940800773612</v>
      </c>
      <c r="D291">
        <f t="shared" si="7"/>
        <v>0.87216209029232561</v>
      </c>
      <c r="E291">
        <f t="shared" si="6"/>
        <v>2.1623528395425646</v>
      </c>
    </row>
    <row r="292" spans="1:5" x14ac:dyDescent="0.25">
      <c r="A292" s="29">
        <v>251</v>
      </c>
      <c r="B292" s="29">
        <v>0.61314398912193735</v>
      </c>
      <c r="C292" s="29">
        <v>1.1011417251637767</v>
      </c>
      <c r="D292">
        <f t="shared" si="7"/>
        <v>-0.36935235491358442</v>
      </c>
      <c r="E292">
        <f t="shared" si="6"/>
        <v>1.2125130988966584</v>
      </c>
    </row>
    <row r="293" spans="1:5" x14ac:dyDescent="0.25">
      <c r="A293" s="29">
        <v>252</v>
      </c>
      <c r="B293" s="29">
        <v>-0.96661350107837662</v>
      </c>
      <c r="C293" s="29">
        <v>-0.15698200453960098</v>
      </c>
      <c r="D293">
        <f t="shared" si="7"/>
        <v>-1.2581237297033776</v>
      </c>
      <c r="E293">
        <f t="shared" si="6"/>
        <v>2.4643349749271303E-2</v>
      </c>
    </row>
    <row r="294" spans="1:5" x14ac:dyDescent="0.25">
      <c r="A294" s="29">
        <v>253</v>
      </c>
      <c r="B294" s="29">
        <v>-1.4496798410569851</v>
      </c>
      <c r="C294" s="29">
        <v>-0.25486561348846948</v>
      </c>
      <c r="D294">
        <f t="shared" si="7"/>
        <v>-9.7883608948868495E-2</v>
      </c>
      <c r="E294">
        <f t="shared" si="6"/>
        <v>6.4956480938853908E-2</v>
      </c>
    </row>
    <row r="295" spans="1:5" x14ac:dyDescent="0.25">
      <c r="A295" s="29">
        <v>254</v>
      </c>
      <c r="B295" s="29">
        <v>-0.78383164270809236</v>
      </c>
      <c r="C295" s="29">
        <v>-0.95027240353468223</v>
      </c>
      <c r="D295">
        <f t="shared" si="7"/>
        <v>-0.69540679004621275</v>
      </c>
      <c r="E295">
        <f t="shared" si="6"/>
        <v>0.90301764091958192</v>
      </c>
    </row>
    <row r="296" spans="1:5" x14ac:dyDescent="0.25">
      <c r="A296" s="29">
        <v>255</v>
      </c>
      <c r="B296" s="29">
        <v>1.0700986350476482</v>
      </c>
      <c r="C296" s="29">
        <v>-4.5995103997535303</v>
      </c>
      <c r="D296">
        <f t="shared" si="7"/>
        <v>-3.6492379962188481</v>
      </c>
      <c r="E296">
        <f t="shared" si="6"/>
        <v>21.155495917440881</v>
      </c>
    </row>
    <row r="297" spans="1:5" x14ac:dyDescent="0.25">
      <c r="A297" s="29">
        <v>256</v>
      </c>
      <c r="B297" s="29">
        <v>-0.6010497843378082</v>
      </c>
      <c r="C297" s="29">
        <v>0.6010497843378082</v>
      </c>
      <c r="D297">
        <f t="shared" si="7"/>
        <v>5.2005601840913389</v>
      </c>
      <c r="E297">
        <f t="shared" si="6"/>
        <v>0.36126084325252578</v>
      </c>
    </row>
    <row r="298" spans="1:5" x14ac:dyDescent="0.25">
      <c r="A298" s="29">
        <v>257</v>
      </c>
      <c r="B298" s="29">
        <v>-0.2093743735443418</v>
      </c>
      <c r="C298" s="29">
        <v>-0.4003817240166338</v>
      </c>
      <c r="D298">
        <f t="shared" si="7"/>
        <v>-1.0014315083544421</v>
      </c>
      <c r="E298">
        <f t="shared" si="6"/>
        <v>0.16030552492653191</v>
      </c>
    </row>
    <row r="299" spans="1:5" x14ac:dyDescent="0.25">
      <c r="A299" s="29">
        <v>258</v>
      </c>
      <c r="B299" s="29">
        <v>-1.3582889118718429</v>
      </c>
      <c r="C299" s="29">
        <v>-1.7091957507048443</v>
      </c>
      <c r="D299">
        <f t="shared" si="7"/>
        <v>-1.3088140266882105</v>
      </c>
      <c r="E299">
        <f t="shared" ref="E299:E362" si="8">C299^2</f>
        <v>2.9213501142274962</v>
      </c>
    </row>
    <row r="300" spans="1:5" x14ac:dyDescent="0.25">
      <c r="A300" s="29">
        <v>259</v>
      </c>
      <c r="B300" s="29">
        <v>0.3128595075136133</v>
      </c>
      <c r="C300" s="29">
        <v>0.95296327729651331</v>
      </c>
      <c r="D300">
        <f t="shared" ref="D300:D363" si="9">C300-C299</f>
        <v>2.6621590280013576</v>
      </c>
      <c r="E300">
        <f t="shared" si="8"/>
        <v>0.90813900787571133</v>
      </c>
    </row>
    <row r="301" spans="1:5" x14ac:dyDescent="0.25">
      <c r="A301" s="29">
        <v>260</v>
      </c>
      <c r="B301" s="29">
        <v>0.96565185883605709</v>
      </c>
      <c r="C301" s="29">
        <v>-1.5906518588360572</v>
      </c>
      <c r="D301">
        <f t="shared" si="9"/>
        <v>-2.5436151361325705</v>
      </c>
      <c r="E301">
        <f t="shared" si="8"/>
        <v>2.5301733360186041</v>
      </c>
    </row>
    <row r="302" spans="1:5" x14ac:dyDescent="0.25">
      <c r="A302" s="29">
        <v>261</v>
      </c>
      <c r="B302" s="29">
        <v>-1.2799538297131496</v>
      </c>
      <c r="C302" s="29">
        <v>2.2092194493023909E-2</v>
      </c>
      <c r="D302">
        <f t="shared" si="9"/>
        <v>1.6127440533290811</v>
      </c>
      <c r="E302">
        <f t="shared" si="8"/>
        <v>4.8806505751759592E-4</v>
      </c>
    </row>
    <row r="303" spans="1:5" x14ac:dyDescent="0.25">
      <c r="A303" s="29">
        <v>262</v>
      </c>
      <c r="B303" s="29">
        <v>-2.5985943793844863</v>
      </c>
      <c r="C303" s="29">
        <v>0.68776635390677932</v>
      </c>
      <c r="D303">
        <f t="shared" si="9"/>
        <v>0.66567415941375541</v>
      </c>
      <c r="E303">
        <f t="shared" si="8"/>
        <v>0.47302255756622519</v>
      </c>
    </row>
    <row r="304" spans="1:5" x14ac:dyDescent="0.25">
      <c r="A304" s="29">
        <v>263</v>
      </c>
      <c r="B304" s="29">
        <v>-0.14409513841209742</v>
      </c>
      <c r="C304" s="29">
        <v>-1.8039568096398506</v>
      </c>
      <c r="D304">
        <f t="shared" si="9"/>
        <v>-2.4917231635466299</v>
      </c>
      <c r="E304">
        <f t="shared" si="8"/>
        <v>3.2542601710459884</v>
      </c>
    </row>
    <row r="305" spans="1:5" x14ac:dyDescent="0.25">
      <c r="A305" s="29">
        <v>264</v>
      </c>
      <c r="B305" s="29">
        <v>0.96565185883605709</v>
      </c>
      <c r="C305" s="29">
        <v>3.0078580749387771</v>
      </c>
      <c r="D305">
        <f t="shared" si="9"/>
        <v>4.8118148845786273</v>
      </c>
      <c r="E305">
        <f t="shared" si="8"/>
        <v>9.0472101989744065</v>
      </c>
    </row>
    <row r="306" spans="1:5" x14ac:dyDescent="0.25">
      <c r="A306" s="29">
        <v>265</v>
      </c>
      <c r="B306" s="29">
        <v>0.70453491830707959</v>
      </c>
      <c r="C306" s="29">
        <v>-1.978420268625551</v>
      </c>
      <c r="D306">
        <f t="shared" si="9"/>
        <v>-4.9862783435643276</v>
      </c>
      <c r="E306">
        <f t="shared" si="8"/>
        <v>3.9141467593083972</v>
      </c>
    </row>
    <row r="307" spans="1:5" x14ac:dyDescent="0.25">
      <c r="A307" s="29">
        <v>266</v>
      </c>
      <c r="B307" s="29">
        <v>-0.40521207894107492</v>
      </c>
      <c r="C307" s="29">
        <v>-0.88511050170408634</v>
      </c>
      <c r="D307">
        <f t="shared" si="9"/>
        <v>1.0933097669214646</v>
      </c>
      <c r="E307">
        <f t="shared" si="8"/>
        <v>0.78342060022685944</v>
      </c>
    </row>
    <row r="308" spans="1:5" x14ac:dyDescent="0.25">
      <c r="A308" s="29">
        <v>267</v>
      </c>
      <c r="B308" s="29">
        <v>9.0910108063982378E-2</v>
      </c>
      <c r="C308" s="29">
        <v>-9.0910108063982378E-2</v>
      </c>
      <c r="D308">
        <f t="shared" si="9"/>
        <v>0.79420039364010397</v>
      </c>
      <c r="E308">
        <f t="shared" si="8"/>
        <v>8.2646477482049546E-3</v>
      </c>
    </row>
    <row r="309" spans="1:5" x14ac:dyDescent="0.25">
      <c r="A309" s="29">
        <v>268</v>
      </c>
      <c r="B309" s="29">
        <v>1.1876012582856881</v>
      </c>
      <c r="C309" s="29">
        <v>0.77318305543980204</v>
      </c>
      <c r="D309">
        <f t="shared" si="9"/>
        <v>0.8640931635037844</v>
      </c>
      <c r="E309">
        <f t="shared" si="8"/>
        <v>0.59781203721922804</v>
      </c>
    </row>
    <row r="310" spans="1:5" x14ac:dyDescent="0.25">
      <c r="A310" s="29">
        <v>269</v>
      </c>
      <c r="B310" s="29">
        <v>1.7098351393436433</v>
      </c>
      <c r="C310" s="29">
        <v>1.495293065784562</v>
      </c>
      <c r="D310">
        <f t="shared" si="9"/>
        <v>0.72211001034475997</v>
      </c>
      <c r="E310">
        <f t="shared" si="8"/>
        <v>2.2359013525833946</v>
      </c>
    </row>
    <row r="311" spans="1:5" x14ac:dyDescent="0.25">
      <c r="A311" s="29">
        <v>270</v>
      </c>
      <c r="B311" s="29">
        <v>0.14313349616977789</v>
      </c>
      <c r="C311" s="29">
        <v>1.7202205410973028</v>
      </c>
      <c r="D311">
        <f t="shared" si="9"/>
        <v>0.22492747531274082</v>
      </c>
      <c r="E311">
        <f t="shared" si="8"/>
        <v>2.9591587100130972</v>
      </c>
    </row>
    <row r="312" spans="1:5" x14ac:dyDescent="0.25">
      <c r="A312" s="29">
        <v>271</v>
      </c>
      <c r="B312" s="29">
        <v>-0.13103929138564852</v>
      </c>
      <c r="C312" s="29">
        <v>-0.47871680617532708</v>
      </c>
      <c r="D312">
        <f t="shared" si="9"/>
        <v>-2.1989373472726301</v>
      </c>
      <c r="E312">
        <f t="shared" si="8"/>
        <v>0.22916978051470568</v>
      </c>
    </row>
    <row r="313" spans="1:5" x14ac:dyDescent="0.25">
      <c r="A313" s="29">
        <v>272</v>
      </c>
      <c r="B313" s="29">
        <v>-0.75771994865519454</v>
      </c>
      <c r="C313" s="29">
        <v>-0.46927391637548033</v>
      </c>
      <c r="D313">
        <f t="shared" si="9"/>
        <v>9.4428897998467543E-3</v>
      </c>
      <c r="E313">
        <f t="shared" si="8"/>
        <v>0.22021800859038129</v>
      </c>
    </row>
    <row r="314" spans="1:5" x14ac:dyDescent="0.25">
      <c r="A314" s="29">
        <v>273</v>
      </c>
      <c r="B314" s="29">
        <v>1.2267687993650347</v>
      </c>
      <c r="C314" s="29">
        <v>1.2577032503244061</v>
      </c>
      <c r="D314">
        <f t="shared" si="9"/>
        <v>1.7269771666998865</v>
      </c>
      <c r="E314">
        <f t="shared" si="8"/>
        <v>1.5818174658765758</v>
      </c>
    </row>
    <row r="315" spans="1:5" x14ac:dyDescent="0.25">
      <c r="A315" s="29">
        <v>274</v>
      </c>
      <c r="B315" s="29">
        <v>2.5630872931737991E-2</v>
      </c>
      <c r="C315" s="29">
        <v>-2.5630872931737991E-2</v>
      </c>
      <c r="D315">
        <f t="shared" si="9"/>
        <v>-1.2833341232561442</v>
      </c>
      <c r="E315">
        <f t="shared" si="8"/>
        <v>6.5694164724289922E-4</v>
      </c>
    </row>
    <row r="316" spans="1:5" x14ac:dyDescent="0.25">
      <c r="A316" s="29">
        <v>275</v>
      </c>
      <c r="B316" s="29">
        <v>-0.71855240757584804</v>
      </c>
      <c r="C316" s="29">
        <v>-0.49356880454536411</v>
      </c>
      <c r="D316">
        <f t="shared" si="9"/>
        <v>-0.46793793161362612</v>
      </c>
      <c r="E316">
        <f t="shared" si="8"/>
        <v>0.24361016482033984</v>
      </c>
    </row>
    <row r="317" spans="1:5" x14ac:dyDescent="0.25">
      <c r="A317" s="29">
        <v>276</v>
      </c>
      <c r="B317" s="29">
        <v>-0.35298869083527945</v>
      </c>
      <c r="C317" s="29">
        <v>-0.26050824168005798</v>
      </c>
      <c r="D317">
        <f t="shared" si="9"/>
        <v>0.23306056286530613</v>
      </c>
      <c r="E317">
        <f t="shared" si="8"/>
        <v>6.7864543983235506E-2</v>
      </c>
    </row>
    <row r="318" spans="1:5" x14ac:dyDescent="0.25">
      <c r="A318" s="29">
        <v>277</v>
      </c>
      <c r="B318" s="29">
        <v>-0.92744595999903001</v>
      </c>
      <c r="C318" s="29">
        <v>-0.30712194123553782</v>
      </c>
      <c r="D318">
        <f t="shared" si="9"/>
        <v>-4.6613699555479837E-2</v>
      </c>
      <c r="E318">
        <f t="shared" si="8"/>
        <v>9.4323886788285141E-2</v>
      </c>
    </row>
    <row r="319" spans="1:5" x14ac:dyDescent="0.25">
      <c r="A319" s="29">
        <v>278</v>
      </c>
      <c r="B319" s="29">
        <v>-1.9588578750884913</v>
      </c>
      <c r="C319" s="29">
        <v>1.9588578750884913</v>
      </c>
      <c r="D319">
        <f t="shared" si="9"/>
        <v>2.265979816324029</v>
      </c>
      <c r="E319">
        <f t="shared" si="8"/>
        <v>3.8371241747961995</v>
      </c>
    </row>
    <row r="320" spans="1:5" x14ac:dyDescent="0.25">
      <c r="A320" s="29">
        <v>279</v>
      </c>
      <c r="B320" s="29">
        <v>1.9709520798726208</v>
      </c>
      <c r="C320" s="29">
        <v>-0.72095207987262078</v>
      </c>
      <c r="D320">
        <f t="shared" si="9"/>
        <v>-2.6798099549611121</v>
      </c>
      <c r="E320">
        <f t="shared" si="8"/>
        <v>0.51977190147265773</v>
      </c>
    </row>
    <row r="321" spans="1:5" x14ac:dyDescent="0.25">
      <c r="A321" s="29">
        <v>280</v>
      </c>
      <c r="B321" s="29">
        <v>-0.83605503081388788</v>
      </c>
      <c r="C321" s="29">
        <v>-1.6330807716552478</v>
      </c>
      <c r="D321">
        <f t="shared" si="9"/>
        <v>-0.91212869178262701</v>
      </c>
      <c r="E321">
        <f t="shared" si="8"/>
        <v>2.6669528067500994</v>
      </c>
    </row>
    <row r="322" spans="1:5" x14ac:dyDescent="0.25">
      <c r="A322" s="29">
        <v>281</v>
      </c>
      <c r="B322" s="29">
        <v>0.48258551885744871</v>
      </c>
      <c r="C322" s="29">
        <v>0.78323726595267795</v>
      </c>
      <c r="D322">
        <f t="shared" si="9"/>
        <v>2.4163180376079256</v>
      </c>
      <c r="E322">
        <f t="shared" si="8"/>
        <v>0.61346061477702596</v>
      </c>
    </row>
    <row r="323" spans="1:5" x14ac:dyDescent="0.25">
      <c r="A323" s="29">
        <v>282</v>
      </c>
      <c r="B323" s="29">
        <v>0.35202704859295997</v>
      </c>
      <c r="C323" s="29">
        <v>-0.35202704859295997</v>
      </c>
      <c r="D323">
        <f t="shared" si="9"/>
        <v>-1.1352643145456378</v>
      </c>
      <c r="E323">
        <f t="shared" si="8"/>
        <v>0.12392304294107021</v>
      </c>
    </row>
    <row r="324" spans="1:5" x14ac:dyDescent="0.25">
      <c r="A324" s="29">
        <v>283</v>
      </c>
      <c r="B324" s="29">
        <v>0.19535688427557341</v>
      </c>
      <c r="C324" s="29">
        <v>-0.82035688427557341</v>
      </c>
      <c r="D324">
        <f t="shared" si="9"/>
        <v>-0.46832983568261344</v>
      </c>
      <c r="E324">
        <f t="shared" si="8"/>
        <v>0.67298541757832653</v>
      </c>
    </row>
    <row r="325" spans="1:5" x14ac:dyDescent="0.25">
      <c r="A325" s="29">
        <v>284</v>
      </c>
      <c r="B325" s="29">
        <v>3.4593186408877927</v>
      </c>
      <c r="C325" s="29">
        <v>-0.31466455283747807</v>
      </c>
      <c r="D325">
        <f t="shared" si="9"/>
        <v>0.50569233143809533</v>
      </c>
      <c r="E325">
        <f t="shared" si="8"/>
        <v>9.9013780812410024E-2</v>
      </c>
    </row>
    <row r="326" spans="1:5" x14ac:dyDescent="0.25">
      <c r="A326" s="29">
        <v>285</v>
      </c>
      <c r="B326" s="29">
        <v>-0.79688748973454127</v>
      </c>
      <c r="C326" s="29">
        <v>-1.6421369005093611</v>
      </c>
      <c r="D326">
        <f t="shared" si="9"/>
        <v>-1.327472347671883</v>
      </c>
      <c r="E326">
        <f t="shared" si="8"/>
        <v>2.6966136000144916</v>
      </c>
    </row>
    <row r="327" spans="1:5" x14ac:dyDescent="0.25">
      <c r="A327" s="29">
        <v>286</v>
      </c>
      <c r="B327" s="29">
        <v>0.83509338857156834</v>
      </c>
      <c r="C327" s="29">
        <v>0.41490661142843166</v>
      </c>
      <c r="D327">
        <f t="shared" si="9"/>
        <v>2.0570435119377928</v>
      </c>
      <c r="E327">
        <f t="shared" si="8"/>
        <v>0.17214749620702358</v>
      </c>
    </row>
    <row r="328" spans="1:5" x14ac:dyDescent="0.25">
      <c r="A328" s="29">
        <v>287</v>
      </c>
      <c r="B328" s="29">
        <v>-3.9648362200506389E-2</v>
      </c>
      <c r="C328" s="29">
        <v>3.7433520659042103</v>
      </c>
      <c r="D328">
        <f t="shared" si="9"/>
        <v>3.3284454544757787</v>
      </c>
      <c r="E328">
        <f t="shared" si="8"/>
        <v>14.012684689309319</v>
      </c>
    </row>
    <row r="329" spans="1:5" x14ac:dyDescent="0.25">
      <c r="A329" s="29">
        <v>288</v>
      </c>
      <c r="B329" s="29">
        <v>0.56092060101614194</v>
      </c>
      <c r="C329" s="29">
        <v>-2.3466348867304276</v>
      </c>
      <c r="D329">
        <f t="shared" si="9"/>
        <v>-6.0899869526346375</v>
      </c>
      <c r="E329">
        <f t="shared" si="8"/>
        <v>5.5066952916203267</v>
      </c>
    </row>
    <row r="330" spans="1:5" x14ac:dyDescent="0.25">
      <c r="A330" s="29">
        <v>289</v>
      </c>
      <c r="B330" s="29">
        <v>1.8795611506874785</v>
      </c>
      <c r="C330" s="29">
        <v>-1.2735005446268723</v>
      </c>
      <c r="D330">
        <f t="shared" si="9"/>
        <v>1.0731343421035553</v>
      </c>
      <c r="E330">
        <f t="shared" si="8"/>
        <v>1.6218036371649405</v>
      </c>
    </row>
    <row r="331" spans="1:5" x14ac:dyDescent="0.25">
      <c r="A331" s="29">
        <v>290</v>
      </c>
      <c r="B331" s="29">
        <v>0.15618934319622679</v>
      </c>
      <c r="C331" s="29">
        <v>-0.15618934319622679</v>
      </c>
      <c r="D331">
        <f t="shared" si="9"/>
        <v>1.1173112014306454</v>
      </c>
      <c r="E331">
        <f t="shared" si="8"/>
        <v>2.4395110928068717E-2</v>
      </c>
    </row>
    <row r="332" spans="1:5" x14ac:dyDescent="0.25">
      <c r="A332" s="29">
        <v>291</v>
      </c>
      <c r="B332" s="29">
        <v>-0.58799393731135929</v>
      </c>
      <c r="C332" s="29">
        <v>1.1904035758655762</v>
      </c>
      <c r="D332">
        <f t="shared" si="9"/>
        <v>1.3465929190618029</v>
      </c>
      <c r="E332">
        <f t="shared" si="8"/>
        <v>1.4170606734335507</v>
      </c>
    </row>
    <row r="333" spans="1:5" x14ac:dyDescent="0.25">
      <c r="A333" s="29">
        <v>292</v>
      </c>
      <c r="B333" s="29">
        <v>-0.22243022057079065</v>
      </c>
      <c r="C333" s="29">
        <v>-0.97517456984837092</v>
      </c>
      <c r="D333">
        <f t="shared" si="9"/>
        <v>-2.1655781457139471</v>
      </c>
      <c r="E333">
        <f t="shared" si="8"/>
        <v>0.95096544167895525</v>
      </c>
    </row>
    <row r="334" spans="1:5" x14ac:dyDescent="0.25">
      <c r="A334" s="29">
        <v>293</v>
      </c>
      <c r="B334" s="29">
        <v>-0.15715098543854628</v>
      </c>
      <c r="C334" s="29">
        <v>-1.0549702266826659</v>
      </c>
      <c r="D334">
        <f t="shared" si="9"/>
        <v>-7.9795656834295015E-2</v>
      </c>
      <c r="E334">
        <f t="shared" si="8"/>
        <v>1.1129621791868756</v>
      </c>
    </row>
    <row r="335" spans="1:5" x14ac:dyDescent="0.25">
      <c r="A335" s="29">
        <v>294</v>
      </c>
      <c r="B335" s="29">
        <v>0.20841273130202231</v>
      </c>
      <c r="C335" s="29">
        <v>-0.82190966381735975</v>
      </c>
      <c r="D335">
        <f t="shared" si="9"/>
        <v>0.23306056286530619</v>
      </c>
      <c r="E335">
        <f t="shared" si="8"/>
        <v>0.67553549547636527</v>
      </c>
    </row>
    <row r="336" spans="1:5" x14ac:dyDescent="0.25">
      <c r="A336" s="29">
        <v>295</v>
      </c>
      <c r="B336" s="29">
        <v>0.15618934319622679</v>
      </c>
      <c r="C336" s="29">
        <v>-0.15618934319622679</v>
      </c>
      <c r="D336">
        <f t="shared" si="9"/>
        <v>0.66572032062113295</v>
      </c>
      <c r="E336">
        <f t="shared" si="8"/>
        <v>2.4395110928068717E-2</v>
      </c>
    </row>
    <row r="337" spans="1:5" x14ac:dyDescent="0.25">
      <c r="A337" s="29">
        <v>296</v>
      </c>
      <c r="B337" s="29">
        <v>-0.41826792596752382</v>
      </c>
      <c r="C337" s="29">
        <v>0.41826792596752382</v>
      </c>
      <c r="D337">
        <f t="shared" si="9"/>
        <v>0.57445726916375062</v>
      </c>
      <c r="E337">
        <f t="shared" si="8"/>
        <v>0.174948057893174</v>
      </c>
    </row>
    <row r="338" spans="1:5" x14ac:dyDescent="0.25">
      <c r="A338" s="29">
        <v>297</v>
      </c>
      <c r="B338" s="29">
        <v>0.1823010372491245</v>
      </c>
      <c r="C338" s="29">
        <v>-0.1823010372491245</v>
      </c>
      <c r="D338">
        <f t="shared" si="9"/>
        <v>-0.60056896321664832</v>
      </c>
      <c r="E338">
        <f t="shared" si="8"/>
        <v>3.3233668182106678E-2</v>
      </c>
    </row>
    <row r="339" spans="1:5" x14ac:dyDescent="0.25">
      <c r="A339" s="29">
        <v>298</v>
      </c>
      <c r="B339" s="29">
        <v>-0.18326267949144404</v>
      </c>
      <c r="C339" s="29">
        <v>-0.43402127112583988</v>
      </c>
      <c r="D339">
        <f t="shared" si="9"/>
        <v>-0.25172023387671538</v>
      </c>
      <c r="E339">
        <f t="shared" si="8"/>
        <v>0.18837446378968981</v>
      </c>
    </row>
    <row r="340" spans="1:5" x14ac:dyDescent="0.25">
      <c r="A340" s="29">
        <v>299</v>
      </c>
      <c r="B340" s="29">
        <v>0.53480890696324412</v>
      </c>
      <c r="C340" s="29">
        <v>-0.53480890696324412</v>
      </c>
      <c r="D340">
        <f t="shared" si="9"/>
        <v>-0.10078763583740424</v>
      </c>
      <c r="E340">
        <f t="shared" si="8"/>
        <v>0.28602056696721989</v>
      </c>
    </row>
    <row r="341" spans="1:5" x14ac:dyDescent="0.25">
      <c r="A341" s="29">
        <v>300</v>
      </c>
      <c r="B341" s="29">
        <v>-4.8082112115975864E-4</v>
      </c>
      <c r="C341" s="29">
        <v>4.8082112115975864E-4</v>
      </c>
      <c r="D341">
        <f t="shared" si="9"/>
        <v>0.53528972808440389</v>
      </c>
      <c r="E341">
        <f t="shared" si="8"/>
        <v>2.3118895055332729E-7</v>
      </c>
    </row>
    <row r="342" spans="1:5" x14ac:dyDescent="0.25">
      <c r="A342" s="29">
        <v>301</v>
      </c>
      <c r="B342" s="29">
        <v>0.29980366048716439</v>
      </c>
      <c r="C342" s="29">
        <v>-0.29980366048716439</v>
      </c>
      <c r="D342">
        <f t="shared" si="9"/>
        <v>-0.30028448160832416</v>
      </c>
      <c r="E342">
        <f t="shared" si="8"/>
        <v>8.9882234841502942E-2</v>
      </c>
    </row>
    <row r="343" spans="1:5" x14ac:dyDescent="0.25">
      <c r="A343" s="29">
        <v>302</v>
      </c>
      <c r="B343" s="29">
        <v>0.73064661235997719</v>
      </c>
      <c r="C343" s="29">
        <v>0.51158941248474321</v>
      </c>
      <c r="D343">
        <f t="shared" si="9"/>
        <v>0.81139307297190766</v>
      </c>
      <c r="E343">
        <f t="shared" si="8"/>
        <v>0.26172372696648472</v>
      </c>
    </row>
    <row r="344" spans="1:5" x14ac:dyDescent="0.25">
      <c r="A344" s="29">
        <v>303</v>
      </c>
      <c r="B344" s="29">
        <v>0.45647382480455095</v>
      </c>
      <c r="C344" s="29">
        <v>-0.45647382480455095</v>
      </c>
      <c r="D344">
        <f t="shared" si="9"/>
        <v>-0.96806323728929411</v>
      </c>
      <c r="E344">
        <f t="shared" si="8"/>
        <v>0.20836835273169588</v>
      </c>
    </row>
    <row r="345" spans="1:5" x14ac:dyDescent="0.25">
      <c r="A345" s="29">
        <v>304</v>
      </c>
      <c r="B345" s="29">
        <v>-0.2093743735443418</v>
      </c>
      <c r="C345" s="29">
        <v>0.82287130605967929</v>
      </c>
      <c r="D345">
        <f t="shared" si="9"/>
        <v>1.2793451308642303</v>
      </c>
      <c r="E345">
        <f t="shared" si="8"/>
        <v>0.67711718633636242</v>
      </c>
    </row>
    <row r="346" spans="1:5" x14ac:dyDescent="0.25">
      <c r="A346" s="29">
        <v>305</v>
      </c>
      <c r="B346" s="29">
        <v>0.63925568317483517</v>
      </c>
      <c r="C346" s="29">
        <v>-1.2490117807358108</v>
      </c>
      <c r="D346">
        <f t="shared" si="9"/>
        <v>-2.07188308679549</v>
      </c>
      <c r="E346">
        <f t="shared" si="8"/>
        <v>1.5600304284168409</v>
      </c>
    </row>
    <row r="347" spans="1:5" x14ac:dyDescent="0.25">
      <c r="A347" s="29">
        <v>306</v>
      </c>
      <c r="B347" s="29">
        <v>7.7854261037533512E-2</v>
      </c>
      <c r="C347" s="29">
        <v>-0.69135119355287089</v>
      </c>
      <c r="D347">
        <f t="shared" si="9"/>
        <v>0.55766058718293987</v>
      </c>
      <c r="E347">
        <f t="shared" si="8"/>
        <v>0.47796647282697913</v>
      </c>
    </row>
    <row r="348" spans="1:5" x14ac:dyDescent="0.25">
      <c r="A348" s="29">
        <v>307</v>
      </c>
      <c r="B348" s="29">
        <v>-1.3713447588982919</v>
      </c>
      <c r="C348" s="29">
        <v>0.13677685766372405</v>
      </c>
      <c r="D348">
        <f t="shared" si="9"/>
        <v>0.82812805121659494</v>
      </c>
      <c r="E348">
        <f t="shared" si="8"/>
        <v>1.8707908792362629E-2</v>
      </c>
    </row>
    <row r="349" spans="1:5" x14ac:dyDescent="0.25">
      <c r="A349" s="29">
        <v>308</v>
      </c>
      <c r="B349" s="29">
        <v>-1.9196903340091445</v>
      </c>
      <c r="C349" s="29">
        <v>0.66969033400914446</v>
      </c>
      <c r="D349">
        <f t="shared" si="9"/>
        <v>0.53291347634542041</v>
      </c>
      <c r="E349">
        <f t="shared" si="8"/>
        <v>0.44848514346527946</v>
      </c>
    </row>
    <row r="350" spans="1:5" x14ac:dyDescent="0.25">
      <c r="A350" s="29">
        <v>309</v>
      </c>
      <c r="B350" s="29">
        <v>0.1823010372491245</v>
      </c>
      <c r="C350" s="29">
        <v>-1.4481238220592512</v>
      </c>
      <c r="D350">
        <f t="shared" si="9"/>
        <v>-2.1178141560683956</v>
      </c>
      <c r="E350">
        <f t="shared" si="8"/>
        <v>2.0970626040154938</v>
      </c>
    </row>
    <row r="351" spans="1:5" x14ac:dyDescent="0.25">
      <c r="A351" s="29">
        <v>310</v>
      </c>
      <c r="B351" s="29">
        <v>0.61314398912193735</v>
      </c>
      <c r="C351" s="29">
        <v>2.788165190370373E-2</v>
      </c>
      <c r="D351">
        <f t="shared" si="9"/>
        <v>1.4760054739629549</v>
      </c>
      <c r="E351">
        <f t="shared" si="8"/>
        <v>7.7738651287930589E-4</v>
      </c>
    </row>
    <row r="352" spans="1:5" x14ac:dyDescent="0.25">
      <c r="A352" s="29">
        <v>311</v>
      </c>
      <c r="B352" s="29">
        <v>-2.115528039405878</v>
      </c>
      <c r="C352" s="29">
        <v>1.4785853642466424</v>
      </c>
      <c r="D352">
        <f t="shared" si="9"/>
        <v>1.4507037123429387</v>
      </c>
      <c r="E352">
        <f t="shared" si="8"/>
        <v>2.1862146793643764</v>
      </c>
    </row>
    <row r="353" spans="1:5" x14ac:dyDescent="0.25">
      <c r="A353" s="29">
        <v>312</v>
      </c>
      <c r="B353" s="29">
        <v>0.65231153020128407</v>
      </c>
      <c r="C353" s="29">
        <v>1.2707653928756391</v>
      </c>
      <c r="D353">
        <f t="shared" si="9"/>
        <v>-0.20781997137100339</v>
      </c>
      <c r="E353">
        <f t="shared" si="8"/>
        <v>1.6148446837303774</v>
      </c>
    </row>
    <row r="354" spans="1:5" x14ac:dyDescent="0.25">
      <c r="A354" s="29">
        <v>313</v>
      </c>
      <c r="B354" s="29">
        <v>2.1798456322958026</v>
      </c>
      <c r="C354" s="29">
        <v>-2.1798456322958026</v>
      </c>
      <c r="D354">
        <f t="shared" si="9"/>
        <v>-3.4506110251714417</v>
      </c>
      <c r="E354">
        <f t="shared" si="8"/>
        <v>4.7517269806390878</v>
      </c>
    </row>
    <row r="355" spans="1:5" x14ac:dyDescent="0.25">
      <c r="A355" s="29">
        <v>314</v>
      </c>
      <c r="B355" s="29">
        <v>0.41730628372520434</v>
      </c>
      <c r="C355" s="29">
        <v>-0.41730628372520434</v>
      </c>
      <c r="D355">
        <f t="shared" si="9"/>
        <v>1.7625393485705982</v>
      </c>
      <c r="E355">
        <f t="shared" si="8"/>
        <v>0.17414453443654074</v>
      </c>
    </row>
    <row r="356" spans="1:5" x14ac:dyDescent="0.25">
      <c r="A356" s="29">
        <v>315</v>
      </c>
      <c r="B356" s="29">
        <v>-1.3536668147608635E-2</v>
      </c>
      <c r="C356" s="29">
        <v>-1.2443249670725172</v>
      </c>
      <c r="D356">
        <f t="shared" si="9"/>
        <v>-0.82701868334731277</v>
      </c>
      <c r="E356">
        <f t="shared" si="8"/>
        <v>1.5483446236800209</v>
      </c>
    </row>
    <row r="357" spans="1:5" x14ac:dyDescent="0.25">
      <c r="A357" s="29">
        <v>316</v>
      </c>
      <c r="B357" s="29">
        <v>-0.99272519513127444</v>
      </c>
      <c r="C357" s="29">
        <v>0.3557825199720388</v>
      </c>
      <c r="D357">
        <f t="shared" si="9"/>
        <v>1.600107487044556</v>
      </c>
      <c r="E357">
        <f t="shared" si="8"/>
        <v>0.1265812015176542</v>
      </c>
    </row>
    <row r="358" spans="1:5" x14ac:dyDescent="0.25">
      <c r="A358" s="29">
        <v>317</v>
      </c>
      <c r="B358" s="29">
        <v>-1.2277304416073542</v>
      </c>
      <c r="C358" s="29">
        <v>0.58670480058171315</v>
      </c>
      <c r="D358">
        <f t="shared" si="9"/>
        <v>0.23092228060967435</v>
      </c>
      <c r="E358">
        <f t="shared" si="8"/>
        <v>0.34422252302562778</v>
      </c>
    </row>
    <row r="359" spans="1:5" x14ac:dyDescent="0.25">
      <c r="A359" s="29">
        <v>318</v>
      </c>
      <c r="B359" s="29">
        <v>0.48258551885744871</v>
      </c>
      <c r="C359" s="29">
        <v>-0.48258551885744871</v>
      </c>
      <c r="D359">
        <f t="shared" si="9"/>
        <v>-1.0692903194391619</v>
      </c>
      <c r="E359">
        <f t="shared" si="8"/>
        <v>0.23288878301091298</v>
      </c>
    </row>
    <row r="360" spans="1:5" x14ac:dyDescent="0.25">
      <c r="A360" s="29">
        <v>319</v>
      </c>
      <c r="B360" s="29">
        <v>-3.9648362200506389E-2</v>
      </c>
      <c r="C360" s="29">
        <v>0.68480965252308701</v>
      </c>
      <c r="D360">
        <f t="shared" si="9"/>
        <v>1.1673951713805357</v>
      </c>
      <c r="E360">
        <f t="shared" si="8"/>
        <v>0.46896426018879117</v>
      </c>
    </row>
    <row r="361" spans="1:5" x14ac:dyDescent="0.25">
      <c r="A361" s="29">
        <v>320</v>
      </c>
      <c r="B361" s="29">
        <v>1.4617740458411144</v>
      </c>
      <c r="C361" s="29">
        <v>-0.82074840481547329</v>
      </c>
      <c r="D361">
        <f t="shared" si="9"/>
        <v>-1.5055580573385603</v>
      </c>
      <c r="E361">
        <f t="shared" si="8"/>
        <v>0.67362794400714399</v>
      </c>
    </row>
    <row r="362" spans="1:5" x14ac:dyDescent="0.25">
      <c r="A362" s="29">
        <v>321</v>
      </c>
      <c r="B362" s="29">
        <v>1.1223220231534436</v>
      </c>
      <c r="C362" s="29">
        <v>2.0623913526427349</v>
      </c>
      <c r="D362">
        <f t="shared" si="9"/>
        <v>2.8831397574582081</v>
      </c>
      <c r="E362">
        <f t="shared" si="8"/>
        <v>4.2534580914555296</v>
      </c>
    </row>
    <row r="363" spans="1:5" x14ac:dyDescent="0.25">
      <c r="A363" s="29">
        <v>322</v>
      </c>
      <c r="B363" s="29">
        <v>-0.614105631364257</v>
      </c>
      <c r="C363" s="29">
        <v>-0.62046226987031083</v>
      </c>
      <c r="D363">
        <f t="shared" si="9"/>
        <v>-2.6828536225130457</v>
      </c>
      <c r="E363">
        <f t="shared" ref="E363:E426" si="10">C363^2</f>
        <v>0.38497342833261844</v>
      </c>
    </row>
    <row r="364" spans="1:5" x14ac:dyDescent="0.25">
      <c r="A364" s="29">
        <v>323</v>
      </c>
      <c r="B364" s="29">
        <v>-2.8074879318076684</v>
      </c>
      <c r="C364" s="29">
        <v>1.5574879318076684</v>
      </c>
      <c r="D364">
        <f t="shared" ref="D364:D427" si="11">C364-C363</f>
        <v>2.1779502016779793</v>
      </c>
      <c r="E364">
        <f t="shared" si="10"/>
        <v>2.4257686577265285</v>
      </c>
    </row>
    <row r="365" spans="1:5" x14ac:dyDescent="0.25">
      <c r="A365" s="29">
        <v>324</v>
      </c>
      <c r="B365" s="29">
        <v>1.8926169977139273</v>
      </c>
      <c r="C365" s="29">
        <v>-1.259705605308864</v>
      </c>
      <c r="D365">
        <f t="shared" si="11"/>
        <v>-2.8171935371165322</v>
      </c>
      <c r="E365">
        <f t="shared" si="10"/>
        <v>1.5868582120465715</v>
      </c>
    </row>
    <row r="366" spans="1:5" x14ac:dyDescent="0.25">
      <c r="A366" s="29">
        <v>325</v>
      </c>
      <c r="B366" s="29">
        <v>1.0700986350476482</v>
      </c>
      <c r="C366" s="29">
        <v>0.81669381778254047</v>
      </c>
      <c r="D366">
        <f t="shared" si="11"/>
        <v>2.0763994230914045</v>
      </c>
      <c r="E366">
        <f t="shared" si="10"/>
        <v>0.66698879200422145</v>
      </c>
    </row>
    <row r="367" spans="1:5" x14ac:dyDescent="0.25">
      <c r="A367" s="29">
        <v>326</v>
      </c>
      <c r="B367" s="29">
        <v>0.24758027238136893</v>
      </c>
      <c r="C367" s="29">
        <v>-0.24758027238136893</v>
      </c>
      <c r="D367">
        <f t="shared" si="11"/>
        <v>-1.0642740901639094</v>
      </c>
      <c r="E367">
        <f t="shared" si="10"/>
        <v>6.1295991272432827E-2</v>
      </c>
    </row>
    <row r="368" spans="1:5" x14ac:dyDescent="0.25">
      <c r="A368" s="29">
        <v>327</v>
      </c>
      <c r="B368" s="29">
        <v>-0.77077579568164345</v>
      </c>
      <c r="C368" s="29">
        <v>0.15349184506435953</v>
      </c>
      <c r="D368">
        <f t="shared" si="11"/>
        <v>0.40107211744572846</v>
      </c>
      <c r="E368">
        <f t="shared" si="10"/>
        <v>2.3559746501261351E-2</v>
      </c>
    </row>
    <row r="369" spans="1:5" x14ac:dyDescent="0.25">
      <c r="A369" s="29">
        <v>328</v>
      </c>
      <c r="B369" s="29">
        <v>-0.6010497843378082</v>
      </c>
      <c r="C369" s="29">
        <v>-0.6411862405069122</v>
      </c>
      <c r="D369">
        <f t="shared" si="11"/>
        <v>-0.79467808557127173</v>
      </c>
      <c r="E369">
        <f t="shared" si="10"/>
        <v>0.41111979501538787</v>
      </c>
    </row>
    <row r="370" spans="1:5" x14ac:dyDescent="0.25">
      <c r="A370" s="29">
        <v>329</v>
      </c>
      <c r="B370" s="29">
        <v>-1.9849695691413889</v>
      </c>
      <c r="C370" s="29">
        <v>2.6139003867514519</v>
      </c>
      <c r="D370">
        <f t="shared" si="11"/>
        <v>3.2550866272583638</v>
      </c>
      <c r="E370">
        <f t="shared" si="10"/>
        <v>6.83247523185939</v>
      </c>
    </row>
    <row r="371" spans="1:5" x14ac:dyDescent="0.25">
      <c r="A371" s="29">
        <v>330</v>
      </c>
      <c r="B371" s="29">
        <v>0.10396595509043126</v>
      </c>
      <c r="C371" s="29">
        <v>0.52103404490956873</v>
      </c>
      <c r="D371">
        <f t="shared" si="11"/>
        <v>-2.0928663418418831</v>
      </c>
      <c r="E371">
        <f t="shared" si="10"/>
        <v>0.27147647595482649</v>
      </c>
    </row>
    <row r="372" spans="1:5" x14ac:dyDescent="0.25">
      <c r="A372" s="29">
        <v>331</v>
      </c>
      <c r="B372" s="29">
        <v>-3.9648362200506389E-2</v>
      </c>
      <c r="C372" s="29">
        <v>-1.202587662644214</v>
      </c>
      <c r="D372">
        <f t="shared" si="11"/>
        <v>-1.7236217075537827</v>
      </c>
      <c r="E372">
        <f t="shared" si="10"/>
        <v>1.446217086344074</v>
      </c>
    </row>
    <row r="373" spans="1:5" x14ac:dyDescent="0.25">
      <c r="A373" s="29">
        <v>332</v>
      </c>
      <c r="B373" s="29">
        <v>1.4748298928675632</v>
      </c>
      <c r="C373" s="29">
        <v>-0.8458990752575003</v>
      </c>
      <c r="D373">
        <f t="shared" si="11"/>
        <v>0.35668858738671372</v>
      </c>
      <c r="E373">
        <f t="shared" si="10"/>
        <v>0.71554524552149412</v>
      </c>
    </row>
    <row r="374" spans="1:5" x14ac:dyDescent="0.25">
      <c r="A374" s="29">
        <v>333</v>
      </c>
      <c r="B374" s="29">
        <v>-0.39215623191462601</v>
      </c>
      <c r="C374" s="29">
        <v>-0.23284376808537399</v>
      </c>
      <c r="D374">
        <f t="shared" si="11"/>
        <v>0.61305530717212631</v>
      </c>
      <c r="E374">
        <f t="shared" si="10"/>
        <v>5.4216220336195428E-2</v>
      </c>
    </row>
    <row r="375" spans="1:5" x14ac:dyDescent="0.25">
      <c r="A375" s="29">
        <v>334</v>
      </c>
      <c r="B375" s="29">
        <v>-0.65327317244360361</v>
      </c>
      <c r="C375" s="29">
        <v>-1.2335192803865851</v>
      </c>
      <c r="D375">
        <f t="shared" si="11"/>
        <v>-1.000675512301211</v>
      </c>
      <c r="E375">
        <f t="shared" si="10"/>
        <v>1.5215698150854386</v>
      </c>
    </row>
    <row r="376" spans="1:5" x14ac:dyDescent="0.25">
      <c r="A376" s="29">
        <v>335</v>
      </c>
      <c r="B376" s="29">
        <v>-0.19631852651789294</v>
      </c>
      <c r="C376" s="29">
        <v>-1.0857327555333893</v>
      </c>
      <c r="D376">
        <f t="shared" si="11"/>
        <v>0.14778652485319577</v>
      </c>
      <c r="E376">
        <f t="shared" si="10"/>
        <v>1.1788156164381265</v>
      </c>
    </row>
    <row r="377" spans="1:5" x14ac:dyDescent="0.25">
      <c r="A377" s="29">
        <v>336</v>
      </c>
      <c r="B377" s="29">
        <v>-6.5760056253404142E-2</v>
      </c>
      <c r="C377" s="29">
        <v>-0.58359059309724515</v>
      </c>
      <c r="D377">
        <f t="shared" si="11"/>
        <v>0.50214216243614418</v>
      </c>
      <c r="E377">
        <f t="shared" si="10"/>
        <v>0.34057798035159437</v>
      </c>
    </row>
    <row r="378" spans="1:5" x14ac:dyDescent="0.25">
      <c r="A378" s="29">
        <v>337</v>
      </c>
      <c r="B378" s="29">
        <v>1.3964948107088702</v>
      </c>
      <c r="C378" s="29">
        <v>-8.9305268225210011E-2</v>
      </c>
      <c r="D378">
        <f t="shared" si="11"/>
        <v>0.49428532487203514</v>
      </c>
      <c r="E378">
        <f t="shared" si="10"/>
        <v>7.9754309327767052E-3</v>
      </c>
    </row>
    <row r="379" spans="1:5" x14ac:dyDescent="0.25">
      <c r="A379" s="29">
        <v>338</v>
      </c>
      <c r="B379" s="29">
        <v>1.1876012582856881</v>
      </c>
      <c r="C379" s="29">
        <v>-1.1876012582856881</v>
      </c>
      <c r="D379">
        <f t="shared" si="11"/>
        <v>-1.0982959900604781</v>
      </c>
      <c r="E379">
        <f t="shared" si="10"/>
        <v>1.4103967486817497</v>
      </c>
    </row>
    <row r="380" spans="1:5" x14ac:dyDescent="0.25">
      <c r="A380" s="29">
        <v>339</v>
      </c>
      <c r="B380" s="29">
        <v>-9.1871750306301889E-2</v>
      </c>
      <c r="C380" s="29">
        <v>1.382194330951463</v>
      </c>
      <c r="D380">
        <f t="shared" si="11"/>
        <v>2.5697955892371511</v>
      </c>
      <c r="E380">
        <f t="shared" si="10"/>
        <v>1.9104611685143627</v>
      </c>
    </row>
    <row r="381" spans="1:5" x14ac:dyDescent="0.25">
      <c r="A381" s="29">
        <v>340</v>
      </c>
      <c r="B381" s="29">
        <v>0.93954016478315927</v>
      </c>
      <c r="C381" s="29">
        <v>-0.30259748962392363</v>
      </c>
      <c r="D381">
        <f t="shared" si="11"/>
        <v>-1.6847918205753867</v>
      </c>
      <c r="E381">
        <f t="shared" si="10"/>
        <v>9.1565240726700567E-2</v>
      </c>
    </row>
    <row r="382" spans="1:5" x14ac:dyDescent="0.25">
      <c r="A382" s="29">
        <v>341</v>
      </c>
      <c r="B382" s="29">
        <v>2.0362313150048652</v>
      </c>
      <c r="C382" s="29">
        <v>3.0270598242356415</v>
      </c>
      <c r="D382">
        <f t="shared" si="11"/>
        <v>3.3296573138595651</v>
      </c>
      <c r="E382">
        <f t="shared" si="10"/>
        <v>9.163091179501512</v>
      </c>
    </row>
    <row r="383" spans="1:5" x14ac:dyDescent="0.25">
      <c r="A383" s="29">
        <v>342</v>
      </c>
      <c r="B383" s="29">
        <v>-9.1871750306301889E-2</v>
      </c>
      <c r="C383" s="29">
        <v>9.1871750306301889E-2</v>
      </c>
      <c r="D383">
        <f t="shared" si="11"/>
        <v>-2.9351880739293397</v>
      </c>
      <c r="E383">
        <f t="shared" si="10"/>
        <v>8.4404185043434818E-3</v>
      </c>
    </row>
    <row r="384" spans="1:5" x14ac:dyDescent="0.25">
      <c r="A384" s="29">
        <v>343</v>
      </c>
      <c r="B384" s="29">
        <v>-0.49660300812621705</v>
      </c>
      <c r="C384" s="29">
        <v>-0.10580663042799987</v>
      </c>
      <c r="D384">
        <f t="shared" si="11"/>
        <v>-0.19767838073430177</v>
      </c>
      <c r="E384">
        <f t="shared" si="10"/>
        <v>1.1195043042527348E-2</v>
      </c>
    </row>
    <row r="385" spans="1:5" x14ac:dyDescent="0.25">
      <c r="A385" s="29">
        <v>344</v>
      </c>
      <c r="B385" s="29">
        <v>7.7854261037533512E-2</v>
      </c>
      <c r="C385" s="29">
        <v>-7.7854261037533512E-2</v>
      </c>
      <c r="D385">
        <f t="shared" si="11"/>
        <v>2.7952369390466358E-2</v>
      </c>
      <c r="E385">
        <f t="shared" si="10"/>
        <v>6.061285961700409E-3</v>
      </c>
    </row>
    <row r="386" spans="1:5" x14ac:dyDescent="0.25">
      <c r="A386" s="29">
        <v>345</v>
      </c>
      <c r="B386" s="29">
        <v>1.2575025905289118E-2</v>
      </c>
      <c r="C386" s="29">
        <v>-1.8307568440871071</v>
      </c>
      <c r="D386">
        <f t="shared" si="11"/>
        <v>-1.7529025830495737</v>
      </c>
      <c r="E386">
        <f t="shared" si="10"/>
        <v>3.3516706221717842</v>
      </c>
    </row>
    <row r="387" spans="1:5" x14ac:dyDescent="0.25">
      <c r="A387" s="29">
        <v>346</v>
      </c>
      <c r="B387" s="29">
        <v>1.0700986350476482</v>
      </c>
      <c r="C387" s="29">
        <v>-0.45281468443036432</v>
      </c>
      <c r="D387">
        <f t="shared" si="11"/>
        <v>1.3779421596567429</v>
      </c>
      <c r="E387">
        <f t="shared" si="10"/>
        <v>0.20504113843577043</v>
      </c>
    </row>
    <row r="388" spans="1:5" x14ac:dyDescent="0.25">
      <c r="A388" s="29">
        <v>347</v>
      </c>
      <c r="B388" s="29">
        <v>-9.1871750306301889E-2</v>
      </c>
      <c r="C388" s="29">
        <v>9.1871750306301889E-2</v>
      </c>
      <c r="D388">
        <f t="shared" si="11"/>
        <v>0.54468643473666623</v>
      </c>
      <c r="E388">
        <f t="shared" si="10"/>
        <v>8.4404185043434818E-3</v>
      </c>
    </row>
    <row r="389" spans="1:5" x14ac:dyDescent="0.25">
      <c r="A389" s="29">
        <v>348</v>
      </c>
      <c r="B389" s="29">
        <v>0.88731677667736375</v>
      </c>
      <c r="C389" s="29">
        <v>0.95317402086864855</v>
      </c>
      <c r="D389">
        <f t="shared" si="11"/>
        <v>0.86130227056234665</v>
      </c>
      <c r="E389">
        <f t="shared" si="10"/>
        <v>0.90854071405890691</v>
      </c>
    </row>
    <row r="390" spans="1:5" x14ac:dyDescent="0.25">
      <c r="A390" s="29">
        <v>349</v>
      </c>
      <c r="B390" s="29">
        <v>-0.28770945570303502</v>
      </c>
      <c r="C390" s="29">
        <v>0.28770945570303502</v>
      </c>
      <c r="D390">
        <f t="shared" si="11"/>
        <v>-0.66546456516561348</v>
      </c>
      <c r="E390">
        <f t="shared" si="10"/>
        <v>8.2776730900936665E-2</v>
      </c>
    </row>
    <row r="391" spans="1:5" x14ac:dyDescent="0.25">
      <c r="A391" s="29">
        <v>350</v>
      </c>
      <c r="B391" s="29">
        <v>-0.8752225718932346</v>
      </c>
      <c r="C391" s="29">
        <v>-0.93200634376941605</v>
      </c>
      <c r="D391">
        <f t="shared" si="11"/>
        <v>-1.219715799472451</v>
      </c>
      <c r="E391">
        <f t="shared" si="10"/>
        <v>0.86863582482643487</v>
      </c>
    </row>
    <row r="392" spans="1:5" x14ac:dyDescent="0.25">
      <c r="A392" s="29">
        <v>351</v>
      </c>
      <c r="B392" s="29">
        <v>0.1823010372491245</v>
      </c>
      <c r="C392" s="29">
        <v>1.0446928277815504</v>
      </c>
      <c r="D392">
        <f t="shared" si="11"/>
        <v>1.9766991715509663</v>
      </c>
      <c r="E392">
        <f t="shared" si="10"/>
        <v>1.0913831044182121</v>
      </c>
    </row>
    <row r="393" spans="1:5" x14ac:dyDescent="0.25">
      <c r="A393" s="29">
        <v>352</v>
      </c>
      <c r="B393" s="29">
        <v>-0.58799393731135929</v>
      </c>
      <c r="C393" s="29">
        <v>-1.8066668749246784E-2</v>
      </c>
      <c r="D393">
        <f t="shared" si="11"/>
        <v>-1.0627594965307972</v>
      </c>
      <c r="E393">
        <f t="shared" si="10"/>
        <v>3.2640451969501036E-4</v>
      </c>
    </row>
    <row r="394" spans="1:5" x14ac:dyDescent="0.25">
      <c r="A394" s="29">
        <v>353</v>
      </c>
      <c r="B394" s="29">
        <v>-0.39215623191462601</v>
      </c>
      <c r="C394" s="29">
        <v>-2.0468681583292763</v>
      </c>
      <c r="D394">
        <f t="shared" si="11"/>
        <v>-2.0288014895800295</v>
      </c>
      <c r="E394">
        <f t="shared" si="10"/>
        <v>4.1896692575822829</v>
      </c>
    </row>
    <row r="395" spans="1:5" x14ac:dyDescent="0.25">
      <c r="A395" s="29">
        <v>354</v>
      </c>
      <c r="B395" s="29">
        <v>-0.96661350107837662</v>
      </c>
      <c r="C395" s="29">
        <v>0.34161350107837662</v>
      </c>
      <c r="D395">
        <f t="shared" si="11"/>
        <v>2.388481659407653</v>
      </c>
      <c r="E395">
        <f t="shared" si="10"/>
        <v>0.11669978411902603</v>
      </c>
    </row>
    <row r="396" spans="1:5" x14ac:dyDescent="0.25">
      <c r="A396" s="29">
        <v>355</v>
      </c>
      <c r="B396" s="29">
        <v>-0.17020683246499513</v>
      </c>
      <c r="C396" s="29">
        <v>0.79913765007505799</v>
      </c>
      <c r="D396">
        <f t="shared" si="11"/>
        <v>0.45752414899668137</v>
      </c>
      <c r="E396">
        <f t="shared" si="10"/>
        <v>0.63862098376748588</v>
      </c>
    </row>
    <row r="397" spans="1:5" x14ac:dyDescent="0.25">
      <c r="A397" s="29">
        <v>356</v>
      </c>
      <c r="B397" s="29">
        <v>-0.6010497843378082</v>
      </c>
      <c r="C397" s="29">
        <v>0.6010497843378082</v>
      </c>
      <c r="D397">
        <f t="shared" si="11"/>
        <v>-0.19808786573724979</v>
      </c>
      <c r="E397">
        <f t="shared" si="10"/>
        <v>0.36126084325252578</v>
      </c>
    </row>
    <row r="398" spans="1:5" x14ac:dyDescent="0.25">
      <c r="A398" s="29">
        <v>357</v>
      </c>
      <c r="B398" s="29">
        <v>-0.53577054920556377</v>
      </c>
      <c r="C398" s="29">
        <v>0.53577054920556377</v>
      </c>
      <c r="D398">
        <f t="shared" si="11"/>
        <v>-6.5279235132244429E-2</v>
      </c>
      <c r="E398">
        <f t="shared" si="10"/>
        <v>0.28705008139603144</v>
      </c>
    </row>
    <row r="399" spans="1:5" x14ac:dyDescent="0.25">
      <c r="A399" s="29">
        <v>358</v>
      </c>
      <c r="B399" s="29">
        <v>-0.26159776165013732</v>
      </c>
      <c r="C399" s="29">
        <v>-0.36340223834986268</v>
      </c>
      <c r="D399">
        <f t="shared" si="11"/>
        <v>-0.89917278755542651</v>
      </c>
      <c r="E399">
        <f t="shared" si="10"/>
        <v>0.13206118683769041</v>
      </c>
    </row>
    <row r="400" spans="1:5" x14ac:dyDescent="0.25">
      <c r="A400" s="29">
        <v>359</v>
      </c>
      <c r="B400" s="29">
        <v>-0.30076530272948393</v>
      </c>
      <c r="C400" s="29">
        <v>0.30076530272948393</v>
      </c>
      <c r="D400">
        <f t="shared" si="11"/>
        <v>0.66416754107934661</v>
      </c>
      <c r="E400">
        <f t="shared" si="10"/>
        <v>9.0459767325958118E-2</v>
      </c>
    </row>
    <row r="401" spans="1:5" x14ac:dyDescent="0.25">
      <c r="A401" s="29">
        <v>360</v>
      </c>
      <c r="B401" s="29">
        <v>1.0048193999154038</v>
      </c>
      <c r="C401" s="29">
        <v>-1.6337502175254666</v>
      </c>
      <c r="D401">
        <f t="shared" si="11"/>
        <v>-1.9345155202549504</v>
      </c>
      <c r="E401">
        <f t="shared" si="10"/>
        <v>2.6691397732645092</v>
      </c>
    </row>
    <row r="402" spans="1:5" x14ac:dyDescent="0.25">
      <c r="A402" s="29">
        <v>361</v>
      </c>
      <c r="B402" s="29">
        <v>-0.31382114975593278</v>
      </c>
      <c r="C402" s="29">
        <v>-0.31909024264913055</v>
      </c>
      <c r="D402">
        <f t="shared" si="11"/>
        <v>1.3146599748763359</v>
      </c>
      <c r="E402">
        <f t="shared" si="10"/>
        <v>0.10181858295388102</v>
      </c>
    </row>
    <row r="403" spans="1:5" x14ac:dyDescent="0.25">
      <c r="A403" s="29">
        <v>362</v>
      </c>
      <c r="B403" s="29">
        <v>0.48258551885744871</v>
      </c>
      <c r="C403" s="29">
        <v>-1.1195281940166844</v>
      </c>
      <c r="D403">
        <f t="shared" si="11"/>
        <v>-0.8004379513675538</v>
      </c>
      <c r="E403">
        <f t="shared" si="10"/>
        <v>1.2533433771982589</v>
      </c>
    </row>
    <row r="404" spans="1:5" x14ac:dyDescent="0.25">
      <c r="A404" s="29">
        <v>363</v>
      </c>
      <c r="B404" s="29">
        <v>-1.2668979826867006</v>
      </c>
      <c r="C404" s="29">
        <v>0.62587234166105954</v>
      </c>
      <c r="D404">
        <f t="shared" si="11"/>
        <v>1.745400535677744</v>
      </c>
      <c r="E404">
        <f t="shared" si="10"/>
        <v>0.39171618805629804</v>
      </c>
    </row>
    <row r="405" spans="1:5" x14ac:dyDescent="0.25">
      <c r="A405" s="29">
        <v>364</v>
      </c>
      <c r="B405" s="29">
        <v>5.1742566984635752E-2</v>
      </c>
      <c r="C405" s="29">
        <v>0.59341872333794488</v>
      </c>
      <c r="D405">
        <f t="shared" si="11"/>
        <v>-3.2453618323114664E-2</v>
      </c>
      <c r="E405">
        <f t="shared" si="10"/>
        <v>0.35214578120803636</v>
      </c>
    </row>
    <row r="406" spans="1:5" x14ac:dyDescent="0.25">
      <c r="A406" s="29">
        <v>365</v>
      </c>
      <c r="B406" s="29">
        <v>0.9917635528889549</v>
      </c>
      <c r="C406" s="29">
        <v>-0.9917635528889549</v>
      </c>
      <c r="D406">
        <f t="shared" si="11"/>
        <v>-1.5851822762268997</v>
      </c>
      <c r="E406">
        <f t="shared" si="10"/>
        <v>0.98359494483892285</v>
      </c>
    </row>
    <row r="407" spans="1:5" x14ac:dyDescent="0.25">
      <c r="A407" s="29">
        <v>366</v>
      </c>
      <c r="B407" s="29">
        <v>-1.2277304416073542</v>
      </c>
      <c r="C407" s="29">
        <v>0.58670480058171315</v>
      </c>
      <c r="D407">
        <f t="shared" si="11"/>
        <v>1.5784683534706681</v>
      </c>
      <c r="E407">
        <f t="shared" si="10"/>
        <v>0.34422252302562778</v>
      </c>
    </row>
    <row r="408" spans="1:5" x14ac:dyDescent="0.25">
      <c r="A408" s="29">
        <v>367</v>
      </c>
      <c r="B408" s="29">
        <v>-2.7422086966754238</v>
      </c>
      <c r="C408" s="29">
        <v>-1.1287590452600602</v>
      </c>
      <c r="D408">
        <f t="shared" si="11"/>
        <v>-1.7154638458417732</v>
      </c>
      <c r="E408">
        <f t="shared" si="10"/>
        <v>1.2740969822564026</v>
      </c>
    </row>
    <row r="409" spans="1:5" x14ac:dyDescent="0.25">
      <c r="A409" s="29">
        <v>368</v>
      </c>
      <c r="B409" s="29">
        <v>0.70453491830707959</v>
      </c>
      <c r="C409" s="29">
        <v>-0.70453491830707959</v>
      </c>
      <c r="D409">
        <f t="shared" si="11"/>
        <v>0.42422412695298062</v>
      </c>
      <c r="E409">
        <f t="shared" si="10"/>
        <v>0.4963694511139633</v>
      </c>
    </row>
    <row r="410" spans="1:5" x14ac:dyDescent="0.25">
      <c r="A410" s="29">
        <v>369</v>
      </c>
      <c r="B410" s="29">
        <v>-0.19631852651789294</v>
      </c>
      <c r="C410" s="29">
        <v>-0.47482241307942252</v>
      </c>
      <c r="D410">
        <f t="shared" si="11"/>
        <v>0.22971250522765707</v>
      </c>
      <c r="E410">
        <f t="shared" si="10"/>
        <v>0.22545632396256576</v>
      </c>
    </row>
    <row r="411" spans="1:5" x14ac:dyDescent="0.25">
      <c r="A411" s="29">
        <v>370</v>
      </c>
      <c r="B411" s="29">
        <v>1.7620585274494389</v>
      </c>
      <c r="C411" s="29">
        <v>0.26496849957758828</v>
      </c>
      <c r="D411">
        <f t="shared" si="11"/>
        <v>0.7397909126570108</v>
      </c>
      <c r="E411">
        <f t="shared" si="10"/>
        <v>7.0208305768398399E-2</v>
      </c>
    </row>
    <row r="412" spans="1:5" x14ac:dyDescent="0.25">
      <c r="A412" s="29">
        <v>371</v>
      </c>
      <c r="B412" s="29">
        <v>-0.11798344435919965</v>
      </c>
      <c r="C412" s="29">
        <v>-0.54426821126993952</v>
      </c>
      <c r="D412">
        <f t="shared" si="11"/>
        <v>-0.8092367108475278</v>
      </c>
      <c r="E412">
        <f t="shared" si="10"/>
        <v>0.29622788579897952</v>
      </c>
    </row>
    <row r="413" spans="1:5" x14ac:dyDescent="0.25">
      <c r="A413" s="29">
        <v>372</v>
      </c>
      <c r="B413" s="29">
        <v>0.1823010372491245</v>
      </c>
      <c r="C413" s="29">
        <v>-0.84896770391579113</v>
      </c>
      <c r="D413">
        <f t="shared" si="11"/>
        <v>-0.30469949264585161</v>
      </c>
      <c r="E413">
        <f t="shared" si="10"/>
        <v>0.72074616229205035</v>
      </c>
    </row>
    <row r="414" spans="1:5" x14ac:dyDescent="0.25">
      <c r="A414" s="29">
        <v>373</v>
      </c>
      <c r="B414" s="29">
        <v>0.1823010372491245</v>
      </c>
      <c r="C414" s="29">
        <v>0.48883990234819097</v>
      </c>
      <c r="D414">
        <f t="shared" si="11"/>
        <v>1.3378076062639821</v>
      </c>
      <c r="E414">
        <f t="shared" si="10"/>
        <v>0.23896445012778889</v>
      </c>
    </row>
    <row r="415" spans="1:5" x14ac:dyDescent="0.25">
      <c r="A415" s="29">
        <v>374</v>
      </c>
      <c r="B415" s="29">
        <v>-1.5410707702421271</v>
      </c>
      <c r="C415" s="29">
        <v>-1.1255958964245394</v>
      </c>
      <c r="D415">
        <f t="shared" si="11"/>
        <v>-1.6144357987727305</v>
      </c>
      <c r="E415">
        <f t="shared" si="10"/>
        <v>1.2669661220477624</v>
      </c>
    </row>
    <row r="416" spans="1:5" x14ac:dyDescent="0.25">
      <c r="A416" s="29">
        <v>375</v>
      </c>
      <c r="B416" s="29">
        <v>-1.4496798410569851</v>
      </c>
      <c r="C416" s="29">
        <v>-0.60511467949096032</v>
      </c>
      <c r="D416">
        <f t="shared" si="11"/>
        <v>0.52048121693357907</v>
      </c>
      <c r="E416">
        <f t="shared" si="10"/>
        <v>0.36616377533544764</v>
      </c>
    </row>
    <row r="417" spans="1:5" x14ac:dyDescent="0.25">
      <c r="A417" s="29">
        <v>376</v>
      </c>
      <c r="B417" s="29">
        <v>0.15618934319622679</v>
      </c>
      <c r="C417" s="29">
        <v>0.54311135610447248</v>
      </c>
      <c r="D417">
        <f t="shared" si="11"/>
        <v>1.1482260355954328</v>
      </c>
      <c r="E417">
        <f t="shared" si="10"/>
        <v>0.29496994512963909</v>
      </c>
    </row>
    <row r="418" spans="1:5" x14ac:dyDescent="0.25">
      <c r="A418" s="29">
        <v>377</v>
      </c>
      <c r="B418" s="29">
        <v>0.96565185883605709</v>
      </c>
      <c r="C418" s="29">
        <v>-0.27120741439161267</v>
      </c>
      <c r="D418">
        <f t="shared" si="11"/>
        <v>-0.81431877049608514</v>
      </c>
      <c r="E418">
        <f t="shared" si="10"/>
        <v>7.3553461620983918E-2</v>
      </c>
    </row>
    <row r="419" spans="1:5" x14ac:dyDescent="0.25">
      <c r="A419" s="29">
        <v>378</v>
      </c>
      <c r="B419" s="29">
        <v>-0.62716147839070591</v>
      </c>
      <c r="C419" s="29">
        <v>-0.75214886643688039</v>
      </c>
      <c r="D419">
        <f t="shared" si="11"/>
        <v>-0.48094145204526773</v>
      </c>
      <c r="E419">
        <f t="shared" si="10"/>
        <v>0.56572791728228411</v>
      </c>
    </row>
    <row r="420" spans="1:5" x14ac:dyDescent="0.25">
      <c r="A420" s="29">
        <v>379</v>
      </c>
      <c r="B420" s="29">
        <v>-0.6402173254171547</v>
      </c>
      <c r="C420" s="29">
        <v>-5.9083373883544565E-2</v>
      </c>
      <c r="D420">
        <f t="shared" si="11"/>
        <v>0.69306549255333583</v>
      </c>
      <c r="E420">
        <f t="shared" si="10"/>
        <v>3.4908450694627162E-3</v>
      </c>
    </row>
    <row r="421" spans="1:5" x14ac:dyDescent="0.25">
      <c r="A421" s="29">
        <v>380</v>
      </c>
      <c r="B421" s="29">
        <v>-4.8082112115975864E-4</v>
      </c>
      <c r="C421" s="29">
        <v>4.8082112115975864E-4</v>
      </c>
      <c r="D421">
        <f t="shared" si="11"/>
        <v>5.9564195004704321E-2</v>
      </c>
      <c r="E421">
        <f t="shared" si="10"/>
        <v>2.3118895055332729E-7</v>
      </c>
    </row>
    <row r="422" spans="1:5" x14ac:dyDescent="0.25">
      <c r="A422" s="29">
        <v>381</v>
      </c>
      <c r="B422" s="29">
        <v>-1.3582889118718429</v>
      </c>
      <c r="C422" s="29">
        <v>-0.75438714446618516</v>
      </c>
      <c r="D422">
        <f t="shared" si="11"/>
        <v>-0.75486796558734492</v>
      </c>
      <c r="E422">
        <f t="shared" si="10"/>
        <v>0.56909996373584493</v>
      </c>
    </row>
    <row r="423" spans="1:5" x14ac:dyDescent="0.25">
      <c r="A423" s="29">
        <v>382</v>
      </c>
      <c r="B423" s="29">
        <v>0.26063611940781778</v>
      </c>
      <c r="C423" s="29">
        <v>0.45878834102383687</v>
      </c>
      <c r="D423">
        <f t="shared" si="11"/>
        <v>1.2131754854900221</v>
      </c>
      <c r="E423">
        <f t="shared" si="10"/>
        <v>0.21048674185940444</v>
      </c>
    </row>
    <row r="424" spans="1:5" x14ac:dyDescent="0.25">
      <c r="A424" s="29">
        <v>383</v>
      </c>
      <c r="B424" s="29">
        <v>1.3051038815237279</v>
      </c>
      <c r="C424" s="29">
        <v>-0.59081816723801361</v>
      </c>
      <c r="D424">
        <f t="shared" si="11"/>
        <v>-1.0496065082618504</v>
      </c>
      <c r="E424">
        <f t="shared" si="10"/>
        <v>0.34906610673848543</v>
      </c>
    </row>
    <row r="425" spans="1:5" x14ac:dyDescent="0.25">
      <c r="A425" s="29">
        <v>384</v>
      </c>
      <c r="B425" s="29">
        <v>0.44341797777810205</v>
      </c>
      <c r="C425" s="29">
        <v>-1.1526378359341305</v>
      </c>
      <c r="D425">
        <f t="shared" si="11"/>
        <v>-0.56181966869611688</v>
      </c>
      <c r="E425">
        <f t="shared" si="10"/>
        <v>1.3285739808269155</v>
      </c>
    </row>
    <row r="426" spans="1:5" x14ac:dyDescent="0.25">
      <c r="A426" s="29">
        <v>385</v>
      </c>
      <c r="B426" s="29">
        <v>-1.5541266172685759</v>
      </c>
      <c r="C426" s="29">
        <v>0.12555518869714732</v>
      </c>
      <c r="D426">
        <f t="shared" si="11"/>
        <v>1.2781930246312778</v>
      </c>
      <c r="E426">
        <f t="shared" si="10"/>
        <v>1.576410540877627E-2</v>
      </c>
    </row>
    <row r="427" spans="1:5" x14ac:dyDescent="0.25">
      <c r="A427" s="29">
        <v>386</v>
      </c>
      <c r="B427" s="29">
        <v>-0.52271470217911487</v>
      </c>
      <c r="C427" s="29">
        <v>0.52271470217911487</v>
      </c>
      <c r="D427">
        <f t="shared" si="11"/>
        <v>0.39715951348196754</v>
      </c>
      <c r="E427">
        <f t="shared" ref="E427:E464" si="12">C427^2</f>
        <v>0.27323065987420075</v>
      </c>
    </row>
    <row r="428" spans="1:5" x14ac:dyDescent="0.25">
      <c r="A428" s="29">
        <v>387</v>
      </c>
      <c r="B428" s="29">
        <v>1.5662208220527054</v>
      </c>
      <c r="C428" s="29">
        <v>-1.5662208220527054</v>
      </c>
      <c r="D428">
        <f t="shared" ref="D428:D464" si="13">C428-C427</f>
        <v>-2.0889355242318204</v>
      </c>
      <c r="E428">
        <f t="shared" si="12"/>
        <v>2.4530476634314522</v>
      </c>
    </row>
    <row r="429" spans="1:5" x14ac:dyDescent="0.25">
      <c r="A429" s="29">
        <v>388</v>
      </c>
      <c r="B429" s="29">
        <v>0.19535688427557341</v>
      </c>
      <c r="C429" s="29">
        <v>0.52928079688384688</v>
      </c>
      <c r="D429">
        <f t="shared" si="13"/>
        <v>2.0955016189365523</v>
      </c>
      <c r="E429">
        <f t="shared" si="12"/>
        <v>0.28013816194999996</v>
      </c>
    </row>
    <row r="430" spans="1:5" x14ac:dyDescent="0.25">
      <c r="A430" s="29">
        <v>389</v>
      </c>
      <c r="B430" s="29">
        <v>-0.84911087784033679</v>
      </c>
      <c r="C430" s="29">
        <v>0.12968641740868214</v>
      </c>
      <c r="D430">
        <f t="shared" si="13"/>
        <v>-0.39959437947516474</v>
      </c>
      <c r="E430">
        <f t="shared" si="12"/>
        <v>1.6818566860298933E-2</v>
      </c>
    </row>
    <row r="431" spans="1:5" x14ac:dyDescent="0.25">
      <c r="A431" s="29">
        <v>390</v>
      </c>
      <c r="B431" s="29">
        <v>-0.39215623191462601</v>
      </c>
      <c r="C431" s="29">
        <v>1.8414315942334665</v>
      </c>
      <c r="D431">
        <f t="shared" si="13"/>
        <v>1.7117451768247842</v>
      </c>
      <c r="E431">
        <f t="shared" si="12"/>
        <v>3.3908703162412057</v>
      </c>
    </row>
    <row r="432" spans="1:5" x14ac:dyDescent="0.25">
      <c r="A432" s="29">
        <v>391</v>
      </c>
      <c r="B432" s="29">
        <v>0.23452442535492002</v>
      </c>
      <c r="C432" s="29">
        <v>0.47976128893079428</v>
      </c>
      <c r="D432">
        <f t="shared" si="13"/>
        <v>-1.3616703053026722</v>
      </c>
      <c r="E432">
        <f t="shared" si="12"/>
        <v>0.23017089435653706</v>
      </c>
    </row>
    <row r="433" spans="1:5" x14ac:dyDescent="0.25">
      <c r="A433" s="29">
        <v>392</v>
      </c>
      <c r="B433" s="29">
        <v>1.0962103291005458</v>
      </c>
      <c r="C433" s="29">
        <v>1.0314492453675392</v>
      </c>
      <c r="D433">
        <f t="shared" si="13"/>
        <v>0.55168795643674495</v>
      </c>
      <c r="E433">
        <f t="shared" si="12"/>
        <v>1.0638875457692663</v>
      </c>
    </row>
    <row r="434" spans="1:5" x14ac:dyDescent="0.25">
      <c r="A434" s="29">
        <v>393</v>
      </c>
      <c r="B434" s="29">
        <v>0.63925568317483517</v>
      </c>
      <c r="C434" s="29">
        <v>-1.3337001276192795</v>
      </c>
      <c r="D434">
        <f t="shared" si="13"/>
        <v>-2.3651493729868189</v>
      </c>
      <c r="E434">
        <f t="shared" si="12"/>
        <v>1.7787560304116823</v>
      </c>
    </row>
    <row r="435" spans="1:5" x14ac:dyDescent="0.25">
      <c r="A435" s="29">
        <v>394</v>
      </c>
      <c r="B435" s="29">
        <v>-0.65327317244360361</v>
      </c>
      <c r="C435" s="29">
        <v>-0.74532822615779493</v>
      </c>
      <c r="D435">
        <f t="shared" si="13"/>
        <v>0.58837190146148455</v>
      </c>
      <c r="E435">
        <f t="shared" si="12"/>
        <v>0.55551416470752513</v>
      </c>
    </row>
    <row r="436" spans="1:5" x14ac:dyDescent="0.25">
      <c r="A436" s="29">
        <v>395</v>
      </c>
      <c r="B436" s="29">
        <v>0.7437024593864261</v>
      </c>
      <c r="C436" s="29">
        <v>-1.4529223175424546</v>
      </c>
      <c r="D436">
        <f t="shared" si="13"/>
        <v>-0.70759409138465967</v>
      </c>
      <c r="E436">
        <f t="shared" si="12"/>
        <v>2.1109832608129371</v>
      </c>
    </row>
    <row r="437" spans="1:5" x14ac:dyDescent="0.25">
      <c r="A437" s="29">
        <v>396</v>
      </c>
      <c r="B437" s="29">
        <v>2.4148508787718828</v>
      </c>
      <c r="C437" s="29">
        <v>0.44229197837097445</v>
      </c>
      <c r="D437">
        <f t="shared" si="13"/>
        <v>1.895214295913429</v>
      </c>
      <c r="E437">
        <f t="shared" si="12"/>
        <v>0.19562219413131052</v>
      </c>
    </row>
    <row r="438" spans="1:5" x14ac:dyDescent="0.25">
      <c r="A438" s="29">
        <v>397</v>
      </c>
      <c r="B438" s="29">
        <v>0.39119458967230658</v>
      </c>
      <c r="C438" s="29">
        <v>2.3865831881054711</v>
      </c>
      <c r="D438">
        <f t="shared" si="13"/>
        <v>1.9442912097344967</v>
      </c>
      <c r="E438">
        <f t="shared" si="12"/>
        <v>5.6957793137476749</v>
      </c>
    </row>
    <row r="439" spans="1:5" x14ac:dyDescent="0.25">
      <c r="A439" s="29">
        <v>398</v>
      </c>
      <c r="B439" s="29">
        <v>1.0962103291005458</v>
      </c>
      <c r="C439" s="29">
        <v>-0.42053465342487018</v>
      </c>
      <c r="D439">
        <f t="shared" si="13"/>
        <v>-2.8071178415303413</v>
      </c>
      <c r="E439">
        <f t="shared" si="12"/>
        <v>0.17684939473117567</v>
      </c>
    </row>
    <row r="440" spans="1:5" x14ac:dyDescent="0.25">
      <c r="A440" s="29">
        <v>399</v>
      </c>
      <c r="B440" s="29">
        <v>0.10396595509043126</v>
      </c>
      <c r="C440" s="29">
        <v>-0.77510689468774674</v>
      </c>
      <c r="D440">
        <f t="shared" si="13"/>
        <v>-0.35457224126287656</v>
      </c>
      <c r="E440">
        <f t="shared" si="12"/>
        <v>0.60079069819248176</v>
      </c>
    </row>
    <row r="441" spans="1:5" x14ac:dyDescent="0.25">
      <c r="A441" s="29">
        <v>400</v>
      </c>
      <c r="B441" s="29">
        <v>0.7437024593864261</v>
      </c>
      <c r="C441" s="29">
        <v>1.2833245676406011</v>
      </c>
      <c r="D441">
        <f t="shared" si="13"/>
        <v>2.0584314623283477</v>
      </c>
      <c r="E441">
        <f t="shared" si="12"/>
        <v>1.6469219459099358</v>
      </c>
    </row>
    <row r="442" spans="1:5" x14ac:dyDescent="0.25">
      <c r="A442" s="29">
        <v>401</v>
      </c>
      <c r="B442" s="29">
        <v>1.8142819155552341</v>
      </c>
      <c r="C442" s="29">
        <v>0.83472470696132239</v>
      </c>
      <c r="D442">
        <f t="shared" si="13"/>
        <v>-0.44859986067927871</v>
      </c>
      <c r="E442">
        <f t="shared" si="12"/>
        <v>0.69676533641166549</v>
      </c>
    </row>
    <row r="443" spans="1:5" x14ac:dyDescent="0.25">
      <c r="A443" s="29">
        <v>402</v>
      </c>
      <c r="B443" s="29">
        <v>0.37813874264585767</v>
      </c>
      <c r="C443" s="29">
        <v>-1.668461323291019</v>
      </c>
      <c r="D443">
        <f t="shared" si="13"/>
        <v>-2.5031860302523414</v>
      </c>
      <c r="E443">
        <f t="shared" si="12"/>
        <v>2.7837631873180184</v>
      </c>
    </row>
    <row r="444" spans="1:5" x14ac:dyDescent="0.25">
      <c r="A444" s="29">
        <v>403</v>
      </c>
      <c r="B444" s="29">
        <v>-0.35298869083527945</v>
      </c>
      <c r="C444" s="29">
        <v>-1.6077956228902106</v>
      </c>
      <c r="D444">
        <f t="shared" si="13"/>
        <v>6.0665700400808431E-2</v>
      </c>
      <c r="E444">
        <f t="shared" si="12"/>
        <v>2.5850067649849202</v>
      </c>
    </row>
    <row r="445" spans="1:5" x14ac:dyDescent="0.25">
      <c r="A445" s="29">
        <v>404</v>
      </c>
      <c r="B445" s="29">
        <v>1.0439869409947504</v>
      </c>
      <c r="C445" s="29">
        <v>0.28934639233858284</v>
      </c>
      <c r="D445">
        <f t="shared" si="13"/>
        <v>1.8971420152287934</v>
      </c>
      <c r="E445">
        <f t="shared" si="12"/>
        <v>8.3721334759353103E-2</v>
      </c>
    </row>
    <row r="446" spans="1:5" x14ac:dyDescent="0.25">
      <c r="A446" s="29">
        <v>405</v>
      </c>
      <c r="B446" s="29">
        <v>0.19535688427557341</v>
      </c>
      <c r="C446" s="29">
        <v>0.4625378525665319</v>
      </c>
      <c r="D446">
        <f t="shared" si="13"/>
        <v>0.17319146022794907</v>
      </c>
      <c r="E446">
        <f t="shared" si="12"/>
        <v>0.21394126505685881</v>
      </c>
    </row>
    <row r="447" spans="1:5" x14ac:dyDescent="0.25">
      <c r="A447" s="29">
        <v>406</v>
      </c>
      <c r="B447" s="29">
        <v>-0.17020683246499513</v>
      </c>
      <c r="C447" s="29">
        <v>-0.48338793877683495</v>
      </c>
      <c r="D447">
        <f t="shared" si="13"/>
        <v>-0.94592579134336685</v>
      </c>
      <c r="E447">
        <f t="shared" si="12"/>
        <v>0.23366389935491713</v>
      </c>
    </row>
    <row r="448" spans="1:5" x14ac:dyDescent="0.25">
      <c r="A448" s="29">
        <v>407</v>
      </c>
      <c r="B448" s="29">
        <v>-0.95355765405192783</v>
      </c>
      <c r="C448" s="29">
        <v>-0.36223181963228279</v>
      </c>
      <c r="D448">
        <f t="shared" si="13"/>
        <v>0.12115611914455215</v>
      </c>
      <c r="E448">
        <f t="shared" si="12"/>
        <v>0.13121189115411466</v>
      </c>
    </row>
    <row r="449" spans="1:6" x14ac:dyDescent="0.25">
      <c r="A449" s="29">
        <v>408</v>
      </c>
      <c r="B449" s="29">
        <v>0.29980366048716439</v>
      </c>
      <c r="C449" s="29">
        <v>-0.96647032715383108</v>
      </c>
      <c r="D449">
        <f t="shared" si="13"/>
        <v>-0.60423850752154828</v>
      </c>
      <c r="E449">
        <f t="shared" si="12"/>
        <v>0.93406489326883324</v>
      </c>
    </row>
    <row r="450" spans="1:6" x14ac:dyDescent="0.25">
      <c r="A450" s="29">
        <v>409</v>
      </c>
      <c r="B450" s="29">
        <v>-0.9143901129725811</v>
      </c>
      <c r="C450" s="29">
        <v>0.9143901129725811</v>
      </c>
      <c r="D450">
        <f t="shared" si="13"/>
        <v>1.8808604401264122</v>
      </c>
      <c r="E450">
        <f t="shared" si="12"/>
        <v>0.83610927870200968</v>
      </c>
    </row>
    <row r="451" spans="1:6" x14ac:dyDescent="0.25">
      <c r="A451" s="29">
        <v>410</v>
      </c>
      <c r="B451" s="29">
        <v>0.48258551885744871</v>
      </c>
      <c r="C451" s="29">
        <v>1.5308372999344977</v>
      </c>
      <c r="D451">
        <f t="shared" si="13"/>
        <v>0.61644718696191658</v>
      </c>
      <c r="E451">
        <f t="shared" si="12"/>
        <v>2.3434628388707432</v>
      </c>
    </row>
    <row r="452" spans="1:6" x14ac:dyDescent="0.25">
      <c r="A452" s="29">
        <v>411</v>
      </c>
      <c r="B452" s="29">
        <v>-0.14409513841209742</v>
      </c>
      <c r="C452" s="29">
        <v>0.80198987525420273</v>
      </c>
      <c r="D452">
        <f t="shared" si="13"/>
        <v>-0.72884742468029495</v>
      </c>
      <c r="E452">
        <f t="shared" si="12"/>
        <v>0.64318776001025169</v>
      </c>
    </row>
    <row r="453" spans="1:6" x14ac:dyDescent="0.25">
      <c r="A453" s="29">
        <v>412</v>
      </c>
      <c r="B453" s="29">
        <v>-0.80994333676099017</v>
      </c>
      <c r="C453" s="29">
        <v>2.7707276504864802</v>
      </c>
      <c r="D453">
        <f t="shared" si="13"/>
        <v>1.9687377752322774</v>
      </c>
      <c r="E453">
        <f t="shared" si="12"/>
        <v>7.6769317131703305</v>
      </c>
    </row>
    <row r="454" spans="1:6" x14ac:dyDescent="0.25">
      <c r="A454" s="29">
        <v>413</v>
      </c>
      <c r="B454" s="29">
        <v>0.32591535454006221</v>
      </c>
      <c r="C454" s="29">
        <v>-0.32591535454006221</v>
      </c>
      <c r="D454">
        <f t="shared" si="13"/>
        <v>-3.0966430050265425</v>
      </c>
      <c r="E454">
        <f t="shared" si="12"/>
        <v>0.10622081832497444</v>
      </c>
    </row>
    <row r="455" spans="1:6" x14ac:dyDescent="0.25">
      <c r="A455" s="29">
        <v>414</v>
      </c>
      <c r="B455" s="29">
        <v>0.27369196643426669</v>
      </c>
      <c r="C455" s="29">
        <v>1.6493849566426564</v>
      </c>
      <c r="D455">
        <f t="shared" si="13"/>
        <v>1.9753003111827185</v>
      </c>
      <c r="E455">
        <f t="shared" si="12"/>
        <v>2.7204707351990973</v>
      </c>
    </row>
    <row r="456" spans="1:6" x14ac:dyDescent="0.25">
      <c r="A456" s="29">
        <v>415</v>
      </c>
      <c r="B456" s="29">
        <v>-0.49660300812621705</v>
      </c>
      <c r="C456" s="29">
        <v>-1.3901894447039718</v>
      </c>
      <c r="D456">
        <f t="shared" si="13"/>
        <v>-3.0395744013466279</v>
      </c>
      <c r="E456">
        <f t="shared" si="12"/>
        <v>1.9326266921663373</v>
      </c>
    </row>
    <row r="457" spans="1:6" x14ac:dyDescent="0.25">
      <c r="A457" s="29">
        <v>416</v>
      </c>
      <c r="B457" s="29">
        <v>-1.8282994048240022</v>
      </c>
      <c r="C457" s="29">
        <v>1.8282994048240022</v>
      </c>
      <c r="D457">
        <f t="shared" si="13"/>
        <v>3.218488849527974</v>
      </c>
      <c r="E457">
        <f t="shared" si="12"/>
        <v>3.3426787136798009</v>
      </c>
    </row>
    <row r="458" spans="1:6" x14ac:dyDescent="0.25">
      <c r="A458" s="29">
        <v>417</v>
      </c>
      <c r="B458" s="29">
        <v>0.95259601180960818</v>
      </c>
      <c r="C458" s="29">
        <v>0.32945527024167398</v>
      </c>
      <c r="D458">
        <f t="shared" si="13"/>
        <v>-1.4988441345823282</v>
      </c>
      <c r="E458">
        <f t="shared" si="12"/>
        <v>0.10854077509001443</v>
      </c>
    </row>
    <row r="459" spans="1:6" x14ac:dyDescent="0.25">
      <c r="A459" s="29">
        <v>418</v>
      </c>
      <c r="B459" s="29">
        <v>0.36508289561940876</v>
      </c>
      <c r="C459" s="29">
        <v>-0.36508289561940876</v>
      </c>
      <c r="D459">
        <f t="shared" si="13"/>
        <v>-0.69453816586108275</v>
      </c>
      <c r="E459">
        <f t="shared" si="12"/>
        <v>0.1332855206738521</v>
      </c>
    </row>
    <row r="460" spans="1:6" x14ac:dyDescent="0.25">
      <c r="A460" s="29">
        <v>419</v>
      </c>
      <c r="B460" s="29">
        <v>0.91342847073026157</v>
      </c>
      <c r="C460" s="29">
        <v>0.3523943140798651</v>
      </c>
      <c r="D460">
        <f t="shared" si="13"/>
        <v>0.71747720969927387</v>
      </c>
      <c r="E460">
        <f t="shared" si="12"/>
        <v>0.12418175259581861</v>
      </c>
    </row>
    <row r="461" spans="1:6" x14ac:dyDescent="0.25">
      <c r="A461" s="29">
        <v>420</v>
      </c>
      <c r="B461" s="29">
        <v>-0.90133426594613242</v>
      </c>
      <c r="C461" s="29">
        <v>2.1513342659461325</v>
      </c>
      <c r="D461">
        <f t="shared" si="13"/>
        <v>1.7989399518662674</v>
      </c>
      <c r="E461">
        <f t="shared" si="12"/>
        <v>4.6282391238339846</v>
      </c>
    </row>
    <row r="462" spans="1:6" x14ac:dyDescent="0.25">
      <c r="A462" s="29">
        <v>421</v>
      </c>
      <c r="B462" s="29">
        <v>-0.30076530272948393</v>
      </c>
      <c r="C462" s="29">
        <v>0.30076530272948393</v>
      </c>
      <c r="D462">
        <f t="shared" si="13"/>
        <v>-1.8505689632166487</v>
      </c>
      <c r="E462">
        <f t="shared" si="12"/>
        <v>9.0459767325958118E-2</v>
      </c>
    </row>
    <row r="463" spans="1:6" x14ac:dyDescent="0.25">
      <c r="A463" s="29">
        <v>422</v>
      </c>
      <c r="B463" s="29">
        <v>2.5630872931737991E-2</v>
      </c>
      <c r="C463" s="29">
        <v>-3.1120506260181577</v>
      </c>
      <c r="D463">
        <f t="shared" si="13"/>
        <v>-3.4128159287476416</v>
      </c>
      <c r="E463">
        <f t="shared" si="12"/>
        <v>9.6848590989000076</v>
      </c>
    </row>
    <row r="464" spans="1:6" ht="15.75" thickBot="1" x14ac:dyDescent="0.3">
      <c r="A464" s="40">
        <v>423</v>
      </c>
      <c r="B464" s="40">
        <v>-0.92744595999903001</v>
      </c>
      <c r="C464" s="40">
        <v>0.29050328483979437</v>
      </c>
      <c r="D464">
        <f t="shared" si="13"/>
        <v>3.4025539108579519</v>
      </c>
      <c r="E464">
        <f t="shared" si="12"/>
        <v>8.4392158502710701E-2</v>
      </c>
      <c r="F464">
        <f>SUMXMY2(C42:C463,C43:C464)/SUMSQ(C42:C464)</f>
        <v>1.7517852606333613</v>
      </c>
    </row>
    <row r="465" spans="4:6" x14ac:dyDescent="0.25">
      <c r="D465">
        <f>SUMSQ(D43:D464)</f>
        <v>2134.6339600374408</v>
      </c>
      <c r="E465">
        <f>SUM(E42:E464)</f>
        <v>1218.5477341358951</v>
      </c>
      <c r="F465">
        <f>D465/E465</f>
        <v>1.7517852606333613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5"/>
  <sheetViews>
    <sheetView workbookViewId="0">
      <selection activeCell="D49" sqref="D49"/>
    </sheetView>
  </sheetViews>
  <sheetFormatPr defaultRowHeight="15" x14ac:dyDescent="0.25"/>
  <cols>
    <col min="1" max="1" width="24" customWidth="1"/>
    <col min="2" max="2" width="23" bestFit="1" customWidth="1"/>
    <col min="3" max="3" width="13.85546875" customWidth="1"/>
    <col min="4" max="4" width="14.7109375" customWidth="1"/>
    <col min="5" max="5" width="12" bestFit="1" customWidth="1"/>
    <col min="6" max="6" width="13.42578125" bestFit="1" customWidth="1"/>
    <col min="7" max="7" width="25.5703125" customWidth="1"/>
    <col min="8" max="8" width="12.7109375" bestFit="1" customWidth="1"/>
    <col min="9" max="9" width="12.5703125" bestFit="1" customWidth="1"/>
  </cols>
  <sheetData>
    <row r="2" spans="1:6" ht="15.75" x14ac:dyDescent="0.25">
      <c r="A2" s="69" t="s">
        <v>284</v>
      </c>
    </row>
    <row r="4" spans="1:6" x14ac:dyDescent="0.25">
      <c r="A4" t="s">
        <v>214</v>
      </c>
      <c r="B4" t="s">
        <v>215</v>
      </c>
    </row>
    <row r="5" spans="1:6" ht="15.75" thickBot="1" x14ac:dyDescent="0.3">
      <c r="B5" t="s">
        <v>285</v>
      </c>
    </row>
    <row r="6" spans="1:6" x14ac:dyDescent="0.25">
      <c r="A6" s="35" t="s">
        <v>217</v>
      </c>
      <c r="B6" s="35"/>
    </row>
    <row r="7" spans="1:6" x14ac:dyDescent="0.25">
      <c r="A7" s="29" t="s">
        <v>218</v>
      </c>
      <c r="B7" s="29">
        <v>0.90226599977898925</v>
      </c>
    </row>
    <row r="8" spans="1:6" x14ac:dyDescent="0.25">
      <c r="A8" s="29" t="s">
        <v>219</v>
      </c>
      <c r="B8" s="29">
        <v>0.81408393435717907</v>
      </c>
      <c r="C8" s="70">
        <f>C15/C17</f>
        <v>0.81408393435717907</v>
      </c>
      <c r="D8" t="s">
        <v>286</v>
      </c>
    </row>
    <row r="9" spans="1:6" x14ac:dyDescent="0.25">
      <c r="A9" s="29" t="s">
        <v>221</v>
      </c>
      <c r="B9" s="29">
        <v>0.8136423285005453</v>
      </c>
    </row>
    <row r="10" spans="1:6" x14ac:dyDescent="0.25">
      <c r="A10" s="29" t="s">
        <v>222</v>
      </c>
      <c r="B10" s="29">
        <v>1.1273789570842858</v>
      </c>
      <c r="C10" t="s">
        <v>287</v>
      </c>
    </row>
    <row r="11" spans="1:6" ht="15.75" thickBot="1" x14ac:dyDescent="0.3">
      <c r="A11" s="40" t="s">
        <v>86</v>
      </c>
      <c r="B11" s="40">
        <v>423</v>
      </c>
    </row>
    <row r="13" spans="1:6" ht="15.75" thickBot="1" x14ac:dyDescent="0.3">
      <c r="A13" t="s">
        <v>152</v>
      </c>
    </row>
    <row r="14" spans="1:6" x14ac:dyDescent="0.25">
      <c r="A14" s="47"/>
      <c r="B14" s="47" t="s">
        <v>87</v>
      </c>
      <c r="C14" s="47" t="s">
        <v>154</v>
      </c>
      <c r="D14" s="47" t="s">
        <v>155</v>
      </c>
      <c r="E14" s="47" t="s">
        <v>88</v>
      </c>
      <c r="F14" s="47" t="s">
        <v>224</v>
      </c>
    </row>
    <row r="15" spans="1:6" x14ac:dyDescent="0.25">
      <c r="A15" s="29" t="s">
        <v>225</v>
      </c>
      <c r="B15" s="29">
        <v>1</v>
      </c>
      <c r="C15" s="29">
        <v>2343.0103570995961</v>
      </c>
      <c r="D15" s="29">
        <v>2343.0103570995961</v>
      </c>
      <c r="E15" s="29">
        <v>1843.4627216284723</v>
      </c>
      <c r="F15" s="29">
        <v>6.686272683521105E-156</v>
      </c>
    </row>
    <row r="16" spans="1:6" x14ac:dyDescent="0.25">
      <c r="A16" s="29" t="s">
        <v>226</v>
      </c>
      <c r="B16" s="29">
        <v>421</v>
      </c>
      <c r="C16" s="29">
        <v>535.08397472098625</v>
      </c>
      <c r="D16" s="29">
        <v>1.2709833128764518</v>
      </c>
      <c r="E16" s="29"/>
      <c r="F16" s="29"/>
    </row>
    <row r="17" spans="1:9" ht="15.75" thickBot="1" x14ac:dyDescent="0.3">
      <c r="A17" s="40" t="s">
        <v>162</v>
      </c>
      <c r="B17" s="40">
        <v>422</v>
      </c>
      <c r="C17" s="40">
        <v>2878.0943318205823</v>
      </c>
      <c r="D17" s="40"/>
      <c r="E17" s="40"/>
      <c r="F17" s="40"/>
    </row>
    <row r="18" spans="1:9" ht="15.75" thickBot="1" x14ac:dyDescent="0.3"/>
    <row r="19" spans="1:9" x14ac:dyDescent="0.25">
      <c r="A19" s="47"/>
      <c r="B19" s="47" t="s">
        <v>227</v>
      </c>
      <c r="C19" s="47" t="s">
        <v>48</v>
      </c>
      <c r="D19" s="47" t="s">
        <v>228</v>
      </c>
      <c r="E19" s="47" t="s">
        <v>156</v>
      </c>
      <c r="F19" s="47" t="s">
        <v>229</v>
      </c>
      <c r="G19" s="47" t="s">
        <v>230</v>
      </c>
      <c r="H19" s="47" t="s">
        <v>231</v>
      </c>
      <c r="I19" s="47" t="s">
        <v>232</v>
      </c>
    </row>
    <row r="20" spans="1:9" x14ac:dyDescent="0.25">
      <c r="A20" s="29" t="s">
        <v>233</v>
      </c>
      <c r="B20" s="29" t="s">
        <v>288</v>
      </c>
      <c r="C20" s="29">
        <v>5.4815697543830602E-2</v>
      </c>
      <c r="D20" s="29">
        <v>-8.7771701455737372E-2</v>
      </c>
      <c r="E20" s="29">
        <v>0.93009986318491011</v>
      </c>
      <c r="F20" s="29">
        <v>-0.11255781296630253</v>
      </c>
      <c r="G20" s="29">
        <v>0.10293527888649233</v>
      </c>
      <c r="H20" s="29">
        <v>-0.11255781296630253</v>
      </c>
      <c r="I20" s="29">
        <v>0.10293527888649233</v>
      </c>
    </row>
    <row r="21" spans="1:9" ht="15.75" thickBot="1" x14ac:dyDescent="0.3">
      <c r="A21" s="40" t="s">
        <v>6</v>
      </c>
      <c r="B21" s="40" t="s">
        <v>289</v>
      </c>
      <c r="C21" s="40" t="s">
        <v>290</v>
      </c>
      <c r="D21" s="40">
        <v>42.935564764289012</v>
      </c>
      <c r="E21" s="40">
        <v>6.6862726835313706E-156</v>
      </c>
      <c r="F21" s="40">
        <v>1.1073014364365921</v>
      </c>
      <c r="G21" s="40">
        <v>1.2135514115595394</v>
      </c>
      <c r="H21" s="40">
        <v>1.1073014364365921</v>
      </c>
      <c r="I21" s="40">
        <v>1.2135514115595394</v>
      </c>
    </row>
    <row r="22" spans="1:9" x14ac:dyDescent="0.25">
      <c r="A22" s="87" t="s">
        <v>237</v>
      </c>
      <c r="B22" s="88" t="s">
        <v>291</v>
      </c>
      <c r="C22" s="73"/>
    </row>
    <row r="23" spans="1:9" x14ac:dyDescent="0.25">
      <c r="A23" s="29" t="s">
        <v>239</v>
      </c>
    </row>
    <row r="24" spans="1:9" x14ac:dyDescent="0.25">
      <c r="A24" s="74" t="s">
        <v>292</v>
      </c>
      <c r="B24" s="74" t="s">
        <v>293</v>
      </c>
    </row>
    <row r="25" spans="1:9" x14ac:dyDescent="0.25">
      <c r="A25" s="74" t="s">
        <v>294</v>
      </c>
      <c r="B25" s="74" t="s">
        <v>295</v>
      </c>
    </row>
    <row r="26" spans="1:9" x14ac:dyDescent="0.25">
      <c r="A26" s="74"/>
      <c r="B26" s="74"/>
    </row>
    <row r="27" spans="1:9" x14ac:dyDescent="0.25">
      <c r="A27" s="74" t="s">
        <v>296</v>
      </c>
      <c r="B27" s="74"/>
    </row>
    <row r="28" spans="1:9" x14ac:dyDescent="0.25">
      <c r="A28" s="49" t="s">
        <v>245</v>
      </c>
      <c r="B28" s="74"/>
    </row>
    <row r="29" spans="1:9" x14ac:dyDescent="0.25">
      <c r="A29" t="s">
        <v>246</v>
      </c>
      <c r="B29" s="74"/>
      <c r="G29" s="75"/>
    </row>
    <row r="30" spans="1:9" x14ac:dyDescent="0.25">
      <c r="A30" t="s">
        <v>247</v>
      </c>
      <c r="B30" s="74"/>
    </row>
    <row r="31" spans="1:9" x14ac:dyDescent="0.25">
      <c r="A31" s="49" t="s">
        <v>248</v>
      </c>
      <c r="B31" s="74"/>
    </row>
    <row r="32" spans="1:9" x14ac:dyDescent="0.25">
      <c r="A32" t="s">
        <v>297</v>
      </c>
      <c r="B32" s="74"/>
    </row>
    <row r="33" spans="1:8" x14ac:dyDescent="0.25">
      <c r="A33" s="49" t="s">
        <v>250</v>
      </c>
      <c r="B33" s="74"/>
    </row>
    <row r="34" spans="1:8" x14ac:dyDescent="0.25">
      <c r="A34" s="51" t="s">
        <v>298</v>
      </c>
      <c r="B34" s="76">
        <f xml:space="preserve"> _xlfn.F.INV.RT(0.05,B15,B16)</f>
        <v>3.8636415105612016</v>
      </c>
    </row>
    <row r="35" spans="1:8" x14ac:dyDescent="0.25">
      <c r="A35" t="s">
        <v>299</v>
      </c>
      <c r="B35" s="74"/>
    </row>
    <row r="36" spans="1:8" x14ac:dyDescent="0.25">
      <c r="A36" s="49" t="s">
        <v>101</v>
      </c>
    </row>
    <row r="37" spans="1:8" x14ac:dyDescent="0.25">
      <c r="A37" t="s">
        <v>300</v>
      </c>
    </row>
    <row r="38" spans="1:8" x14ac:dyDescent="0.25">
      <c r="A38" t="s">
        <v>301</v>
      </c>
    </row>
    <row r="40" spans="1:8" x14ac:dyDescent="0.25">
      <c r="A40" t="s">
        <v>255</v>
      </c>
    </row>
    <row r="41" spans="1:8" x14ac:dyDescent="0.25">
      <c r="A41" s="77" t="s">
        <v>256</v>
      </c>
      <c r="B41" s="77" t="s">
        <v>257</v>
      </c>
      <c r="C41" s="77" t="s">
        <v>258</v>
      </c>
      <c r="D41" s="77" t="s">
        <v>259</v>
      </c>
      <c r="E41" s="77" t="s">
        <v>260</v>
      </c>
      <c r="G41" t="s">
        <v>261</v>
      </c>
      <c r="H41" s="78" t="s">
        <v>262</v>
      </c>
    </row>
    <row r="42" spans="1:8" ht="30" x14ac:dyDescent="0.25">
      <c r="A42" s="79">
        <v>1</v>
      </c>
      <c r="B42" s="79">
        <v>2.606148186955743</v>
      </c>
      <c r="C42" s="79">
        <v>0.80294272213516615</v>
      </c>
      <c r="D42" s="70"/>
      <c r="E42" s="70">
        <f>C42^2</f>
        <v>0.6447170150298307</v>
      </c>
      <c r="G42" s="81" t="s">
        <v>263</v>
      </c>
      <c r="H42" s="82">
        <f>D465</f>
        <v>996.67546496343016</v>
      </c>
    </row>
    <row r="43" spans="1:8" x14ac:dyDescent="0.25">
      <c r="A43" s="29">
        <v>2</v>
      </c>
      <c r="B43" s="29">
        <v>1.0511767787983346</v>
      </c>
      <c r="C43" s="29">
        <v>1.1466254190038634</v>
      </c>
      <c r="D43">
        <f>C43-C42</f>
        <v>0.34368269686869724</v>
      </c>
      <c r="E43">
        <f t="shared" ref="E43:E106" si="0">C43^2</f>
        <v>1.3147498515057854</v>
      </c>
      <c r="G43" s="83" t="s">
        <v>264</v>
      </c>
      <c r="H43" s="82">
        <f>E465</f>
        <v>535.08397472098625</v>
      </c>
    </row>
    <row r="44" spans="1:8" x14ac:dyDescent="0.25">
      <c r="A44" s="29">
        <v>3</v>
      </c>
      <c r="B44" s="29">
        <v>-9.7645380959750366E-2</v>
      </c>
      <c r="C44" s="29">
        <v>1.1729141981640514</v>
      </c>
      <c r="D44">
        <f t="shared" ref="D44:D107" si="1">C44-C43</f>
        <v>2.6288779160188014E-2</v>
      </c>
      <c r="E44">
        <f t="shared" si="0"/>
        <v>1.3757277162548196</v>
      </c>
      <c r="G44" s="84" t="s">
        <v>265</v>
      </c>
      <c r="H44" s="85">
        <f>F465</f>
        <v>1.8626524284961736</v>
      </c>
    </row>
    <row r="45" spans="1:8" x14ac:dyDescent="0.25">
      <c r="A45" s="29">
        <v>4</v>
      </c>
      <c r="B45" s="29">
        <v>0.7262573800788763</v>
      </c>
      <c r="C45" s="29">
        <v>-0.19434248646185504</v>
      </c>
      <c r="D45">
        <f t="shared" si="1"/>
        <v>-1.3672566846259064</v>
      </c>
      <c r="E45">
        <f t="shared" si="0"/>
        <v>3.7769002044176304E-2</v>
      </c>
      <c r="G45" t="s">
        <v>266</v>
      </c>
    </row>
    <row r="46" spans="1:8" x14ac:dyDescent="0.25">
      <c r="A46" s="29">
        <v>5</v>
      </c>
      <c r="B46" s="29">
        <v>-1.8614935454368104</v>
      </c>
      <c r="C46" s="29">
        <v>0.80329248723575231</v>
      </c>
      <c r="D46">
        <f t="shared" si="1"/>
        <v>0.99763497369760734</v>
      </c>
      <c r="E46">
        <f t="shared" si="0"/>
        <v>0.64527882004940129</v>
      </c>
      <c r="G46" t="s">
        <v>267</v>
      </c>
    </row>
    <row r="47" spans="1:8" x14ac:dyDescent="0.25">
      <c r="A47" s="29">
        <v>6</v>
      </c>
      <c r="B47" s="29">
        <v>1.5037430841575803</v>
      </c>
      <c r="C47" s="29">
        <v>-0.96898372586881021</v>
      </c>
      <c r="D47">
        <f t="shared" si="1"/>
        <v>-1.7722762131045626</v>
      </c>
      <c r="E47">
        <f t="shared" si="0"/>
        <v>0.93892946099860153</v>
      </c>
    </row>
    <row r="48" spans="1:8" x14ac:dyDescent="0.25">
      <c r="A48" s="29">
        <v>7</v>
      </c>
      <c r="B48" s="29">
        <v>7.6418582639959501E-2</v>
      </c>
      <c r="C48" s="29">
        <v>-1.140248369874002</v>
      </c>
      <c r="D48">
        <f t="shared" si="1"/>
        <v>-0.17126464400519181</v>
      </c>
      <c r="E48">
        <f t="shared" si="0"/>
        <v>1.3001663450003189</v>
      </c>
    </row>
    <row r="49" spans="1:5" x14ac:dyDescent="0.25">
      <c r="A49" s="29">
        <v>8</v>
      </c>
      <c r="B49" s="29">
        <v>1.4341174987176963</v>
      </c>
      <c r="C49" s="29">
        <v>-1.4341174987176963</v>
      </c>
      <c r="D49">
        <f t="shared" si="1"/>
        <v>-0.29386912884369432</v>
      </c>
      <c r="E49">
        <f t="shared" si="0"/>
        <v>2.0566930001283019</v>
      </c>
    </row>
    <row r="50" spans="1:5" x14ac:dyDescent="0.25">
      <c r="A50" s="29">
        <v>9</v>
      </c>
      <c r="B50" s="29">
        <v>3.0001525680036875E-2</v>
      </c>
      <c r="C50" s="29">
        <v>-1.1052703428843378</v>
      </c>
      <c r="D50">
        <f t="shared" si="1"/>
        <v>0.32884715583335855</v>
      </c>
      <c r="E50">
        <f t="shared" si="0"/>
        <v>1.2216225308596615</v>
      </c>
    </row>
    <row r="51" spans="1:5" x14ac:dyDescent="0.25">
      <c r="A51" s="29">
        <v>10</v>
      </c>
      <c r="B51" s="29">
        <v>-1.6294082606371971</v>
      </c>
      <c r="C51" s="29">
        <v>0.54245173889806675</v>
      </c>
      <c r="D51">
        <f t="shared" si="1"/>
        <v>1.6477220817824045</v>
      </c>
      <c r="E51">
        <f t="shared" si="0"/>
        <v>0.29425388903353639</v>
      </c>
    </row>
    <row r="52" spans="1:5" x14ac:dyDescent="0.25">
      <c r="A52" s="29">
        <v>11</v>
      </c>
      <c r="B52" s="29">
        <v>1.5269516126375415</v>
      </c>
      <c r="C52" s="29">
        <v>-0.42805051373644254</v>
      </c>
      <c r="D52">
        <f t="shared" si="1"/>
        <v>-0.97050225263450929</v>
      </c>
      <c r="E52">
        <f t="shared" si="0"/>
        <v>0.18322724231003237</v>
      </c>
    </row>
    <row r="53" spans="1:5" x14ac:dyDescent="0.25">
      <c r="A53" s="29">
        <v>12</v>
      </c>
      <c r="B53" s="29">
        <v>-0.43416904391918942</v>
      </c>
      <c r="C53" s="29">
        <v>0.43416904391918942</v>
      </c>
      <c r="D53">
        <f t="shared" si="1"/>
        <v>0.86221955765563196</v>
      </c>
      <c r="E53">
        <f t="shared" si="0"/>
        <v>0.18850275869770303</v>
      </c>
    </row>
    <row r="54" spans="1:5" x14ac:dyDescent="0.25">
      <c r="A54" s="29">
        <v>13</v>
      </c>
      <c r="B54" s="29">
        <v>0.44775503831934055</v>
      </c>
      <c r="C54" s="29">
        <v>9.572322255022464E-2</v>
      </c>
      <c r="D54">
        <f t="shared" si="1"/>
        <v>-0.33844582136896478</v>
      </c>
      <c r="E54">
        <f t="shared" si="0"/>
        <v>9.1629353353998352E-3</v>
      </c>
    </row>
    <row r="55" spans="1:5" x14ac:dyDescent="0.25">
      <c r="A55" s="29">
        <v>14</v>
      </c>
      <c r="B55" s="29">
        <v>-0.34133492999934412</v>
      </c>
      <c r="C55" s="29">
        <v>0.88187547053988469</v>
      </c>
      <c r="D55">
        <f t="shared" si="1"/>
        <v>0.7861522479896601</v>
      </c>
      <c r="E55">
        <f t="shared" si="0"/>
        <v>0.77770434553994305</v>
      </c>
    </row>
    <row r="56" spans="1:5" x14ac:dyDescent="0.25">
      <c r="A56" s="29">
        <v>15</v>
      </c>
      <c r="B56" s="29">
        <v>-0.24850081607949889</v>
      </c>
      <c r="C56" s="29">
        <v>-0.28913359252265158</v>
      </c>
      <c r="D56">
        <f t="shared" si="1"/>
        <v>-1.1710090630625363</v>
      </c>
      <c r="E56">
        <f t="shared" si="0"/>
        <v>8.3598234325054727E-2</v>
      </c>
    </row>
    <row r="57" spans="1:5" x14ac:dyDescent="0.25">
      <c r="A57" s="29">
        <v>16</v>
      </c>
      <c r="B57" s="29">
        <v>-0.82871402807853167</v>
      </c>
      <c r="C57" s="29">
        <v>-0.25236705300254947</v>
      </c>
      <c r="D57">
        <f t="shared" si="1"/>
        <v>3.6766539520102115E-2</v>
      </c>
      <c r="E57">
        <f t="shared" si="0"/>
        <v>6.3689129441191608E-2</v>
      </c>
    </row>
    <row r="58" spans="1:5" x14ac:dyDescent="0.25">
      <c r="A58" s="29">
        <v>17</v>
      </c>
      <c r="B58" s="29">
        <v>-1.2348632764778549</v>
      </c>
      <c r="C58" s="29">
        <v>0.1419671016144668</v>
      </c>
      <c r="D58">
        <f t="shared" si="1"/>
        <v>0.39433415461701626</v>
      </c>
      <c r="E58">
        <f t="shared" si="0"/>
        <v>2.0154657940812341E-2</v>
      </c>
    </row>
    <row r="59" spans="1:5" x14ac:dyDescent="0.25">
      <c r="A59" s="29">
        <v>18</v>
      </c>
      <c r="B59" s="29">
        <v>-3.9154483159133866</v>
      </c>
      <c r="C59" s="29">
        <v>4.8045000996259635E-2</v>
      </c>
      <c r="D59">
        <f t="shared" si="1"/>
        <v>-9.392210061820716E-2</v>
      </c>
      <c r="E59">
        <f t="shared" si="0"/>
        <v>2.3083221207305894E-3</v>
      </c>
    </row>
    <row r="60" spans="1:5" x14ac:dyDescent="0.25">
      <c r="A60" s="29">
        <v>19</v>
      </c>
      <c r="B60" s="29">
        <v>-0.515398893599054</v>
      </c>
      <c r="C60" s="29">
        <v>1.090111537277215</v>
      </c>
      <c r="D60">
        <f t="shared" si="1"/>
        <v>1.0420665362809554</v>
      </c>
      <c r="E60">
        <f t="shared" si="0"/>
        <v>1.1883431637048929</v>
      </c>
    </row>
    <row r="61" spans="1:5" x14ac:dyDescent="0.25">
      <c r="A61" s="29">
        <v>20</v>
      </c>
      <c r="B61" s="29">
        <v>1.2368450066380252</v>
      </c>
      <c r="C61" s="29">
        <v>-1.8082735780665966</v>
      </c>
      <c r="D61">
        <f t="shared" si="1"/>
        <v>-2.8983851153438116</v>
      </c>
      <c r="E61">
        <f t="shared" si="0"/>
        <v>3.269853333133772</v>
      </c>
    </row>
    <row r="62" spans="1:5" x14ac:dyDescent="0.25">
      <c r="A62" s="29">
        <v>21</v>
      </c>
      <c r="B62" s="29">
        <v>-0.35293919423932479</v>
      </c>
      <c r="C62" s="29">
        <v>0.35293919423932479</v>
      </c>
      <c r="D62">
        <f t="shared" si="1"/>
        <v>2.1612127723059213</v>
      </c>
      <c r="E62">
        <f t="shared" si="0"/>
        <v>0.12456607483030384</v>
      </c>
    </row>
    <row r="63" spans="1:5" x14ac:dyDescent="0.25">
      <c r="A63" s="29">
        <v>22</v>
      </c>
      <c r="B63" s="29">
        <v>-1.6526167891171584</v>
      </c>
      <c r="C63" s="29">
        <v>1.0779041454389975</v>
      </c>
      <c r="D63">
        <f t="shared" si="1"/>
        <v>0.72496495119967275</v>
      </c>
      <c r="E63">
        <f t="shared" si="0"/>
        <v>1.1618773467545755</v>
      </c>
    </row>
    <row r="64" spans="1:5" x14ac:dyDescent="0.25">
      <c r="A64" s="29">
        <v>23</v>
      </c>
      <c r="B64" s="29">
        <v>-1.0027779916782416</v>
      </c>
      <c r="C64" s="29">
        <v>-0.15329137248360825</v>
      </c>
      <c r="D64">
        <f t="shared" si="1"/>
        <v>-1.2311955179226057</v>
      </c>
      <c r="E64">
        <f t="shared" si="0"/>
        <v>2.3498244877908327E-2</v>
      </c>
    </row>
    <row r="65" spans="1:5" x14ac:dyDescent="0.25">
      <c r="A65" s="29">
        <v>24</v>
      </c>
      <c r="B65" s="29">
        <v>1.584972933837445</v>
      </c>
      <c r="C65" s="29">
        <v>-1.0001776122000181</v>
      </c>
      <c r="D65">
        <f t="shared" si="1"/>
        <v>-0.84688623971640986</v>
      </c>
      <c r="E65">
        <f t="shared" si="0"/>
        <v>1.0003552559461297</v>
      </c>
    </row>
    <row r="66" spans="1:5" x14ac:dyDescent="0.25">
      <c r="A66" s="29">
        <v>25</v>
      </c>
      <c r="B66" s="29">
        <v>0.23887828199968872</v>
      </c>
      <c r="C66" s="29">
        <v>0.34251706683752059</v>
      </c>
      <c r="D66">
        <f t="shared" si="1"/>
        <v>1.3426946790375387</v>
      </c>
      <c r="E66">
        <f t="shared" si="0"/>
        <v>0.11731794107497855</v>
      </c>
    </row>
    <row r="67" spans="1:5" x14ac:dyDescent="0.25">
      <c r="A67" s="29">
        <v>26</v>
      </c>
      <c r="B67" s="29">
        <v>-0.64304580023884128</v>
      </c>
      <c r="C67" s="29">
        <v>1.7991151644006911</v>
      </c>
      <c r="D67">
        <f t="shared" si="1"/>
        <v>1.4565980975631705</v>
      </c>
      <c r="E67">
        <f t="shared" si="0"/>
        <v>3.2368153747765258</v>
      </c>
    </row>
    <row r="68" spans="1:5" x14ac:dyDescent="0.25">
      <c r="A68" s="29">
        <v>27</v>
      </c>
      <c r="B68" s="29">
        <v>0.15764843231982412</v>
      </c>
      <c r="C68" s="29">
        <v>-0.72907700374839557</v>
      </c>
      <c r="D68">
        <f t="shared" si="1"/>
        <v>-2.5281921681490864</v>
      </c>
      <c r="E68">
        <f t="shared" si="0"/>
        <v>0.53155327739473801</v>
      </c>
    </row>
    <row r="69" spans="1:5" x14ac:dyDescent="0.25">
      <c r="A69" s="29">
        <v>28</v>
      </c>
      <c r="B69" s="29">
        <v>-0.57342021479895733</v>
      </c>
      <c r="C69" s="29">
        <v>-0.57600507255736444</v>
      </c>
      <c r="D69">
        <f t="shared" si="1"/>
        <v>0.15307193119103113</v>
      </c>
      <c r="E69">
        <f t="shared" si="0"/>
        <v>0.33178184361181468</v>
      </c>
    </row>
    <row r="70" spans="1:5" x14ac:dyDescent="0.25">
      <c r="A70" s="29">
        <v>29</v>
      </c>
      <c r="B70" s="29">
        <v>1.4457217629576771</v>
      </c>
      <c r="C70" s="29">
        <v>-0.86432641412046773</v>
      </c>
      <c r="D70">
        <f t="shared" si="1"/>
        <v>-0.28832134156310329</v>
      </c>
      <c r="E70">
        <f t="shared" si="0"/>
        <v>0.7470601501463463</v>
      </c>
    </row>
    <row r="71" spans="1:5" x14ac:dyDescent="0.25">
      <c r="A71" s="29">
        <v>30</v>
      </c>
      <c r="B71" s="29">
        <v>-1.2000504837579129</v>
      </c>
      <c r="C71" s="29">
        <v>0.622015801676988</v>
      </c>
      <c r="D71">
        <f t="shared" si="1"/>
        <v>1.4863422157974557</v>
      </c>
      <c r="E71">
        <f t="shared" si="0"/>
        <v>0.38690365753586609</v>
      </c>
    </row>
    <row r="72" spans="1:5" x14ac:dyDescent="0.25">
      <c r="A72" s="29">
        <v>31</v>
      </c>
      <c r="B72" s="29">
        <v>-1.0724035771181257</v>
      </c>
      <c r="C72" s="29">
        <v>1.0724035771181257</v>
      </c>
      <c r="D72">
        <f t="shared" si="1"/>
        <v>0.45038777544113773</v>
      </c>
      <c r="E72">
        <f t="shared" si="0"/>
        <v>1.1500494322157517</v>
      </c>
    </row>
    <row r="73" spans="1:5" x14ac:dyDescent="0.25">
      <c r="A73" s="29">
        <v>32</v>
      </c>
      <c r="B73" s="29">
        <v>0.51738062375922456</v>
      </c>
      <c r="C73" s="29">
        <v>-0.51738062375922456</v>
      </c>
      <c r="D73">
        <f t="shared" si="1"/>
        <v>-1.5897842008773502</v>
      </c>
      <c r="E73">
        <f t="shared" si="0"/>
        <v>0.26768270984148429</v>
      </c>
    </row>
    <row r="74" spans="1:5" x14ac:dyDescent="0.25">
      <c r="A74" s="29">
        <v>33</v>
      </c>
      <c r="B74" s="29">
        <v>-0.78229697111860919</v>
      </c>
      <c r="C74" s="29">
        <v>0.20090162228139985</v>
      </c>
      <c r="D74">
        <f t="shared" si="1"/>
        <v>0.71828224604062441</v>
      </c>
      <c r="E74">
        <f t="shared" si="0"/>
        <v>4.0361461835298255E-2</v>
      </c>
    </row>
    <row r="75" spans="1:5" x14ac:dyDescent="0.25">
      <c r="A75" s="29">
        <v>34</v>
      </c>
      <c r="B75" s="29">
        <v>-0.42256477967920875</v>
      </c>
      <c r="C75" s="29">
        <v>3.3465413878663433</v>
      </c>
      <c r="D75">
        <f t="shared" si="1"/>
        <v>3.1456397655849435</v>
      </c>
      <c r="E75">
        <f t="shared" si="0"/>
        <v>11.199339260702391</v>
      </c>
    </row>
    <row r="76" spans="1:5" x14ac:dyDescent="0.25">
      <c r="A76" s="29">
        <v>35</v>
      </c>
      <c r="B76" s="29">
        <v>0.79588296551876025</v>
      </c>
      <c r="C76" s="29">
        <v>0.90866248902669433</v>
      </c>
      <c r="D76">
        <f t="shared" si="1"/>
        <v>-2.4378788988396489</v>
      </c>
      <c r="E76">
        <f t="shared" si="0"/>
        <v>0.82566751896418744</v>
      </c>
    </row>
    <row r="77" spans="1:5" x14ac:dyDescent="0.25">
      <c r="A77" s="29">
        <v>36</v>
      </c>
      <c r="B77" s="29">
        <v>-0.14406243791967296</v>
      </c>
      <c r="C77" s="29">
        <v>-0.41459677995742195</v>
      </c>
      <c r="D77">
        <f t="shared" si="1"/>
        <v>-1.3232592689841163</v>
      </c>
      <c r="E77">
        <f t="shared" si="0"/>
        <v>0.17189048995106296</v>
      </c>
    </row>
    <row r="78" spans="1:5" x14ac:dyDescent="0.25">
      <c r="A78" s="29">
        <v>37</v>
      </c>
      <c r="B78" s="29">
        <v>-4.0430952225531733</v>
      </c>
      <c r="C78" s="29">
        <v>0.11051095289025215</v>
      </c>
      <c r="D78">
        <f t="shared" si="1"/>
        <v>0.52510773284767409</v>
      </c>
      <c r="E78">
        <f t="shared" si="0"/>
        <v>1.2212670708711529E-2</v>
      </c>
    </row>
    <row r="79" spans="1:5" x14ac:dyDescent="0.25">
      <c r="A79" s="29">
        <v>38</v>
      </c>
      <c r="B79" s="29">
        <v>-9.7645380959750366E-2</v>
      </c>
      <c r="C79" s="29">
        <v>-0.48714994067767647</v>
      </c>
      <c r="D79">
        <f t="shared" si="1"/>
        <v>-0.59766089356792862</v>
      </c>
      <c r="E79">
        <f t="shared" si="0"/>
        <v>0.23731506470226371</v>
      </c>
    </row>
    <row r="80" spans="1:5" x14ac:dyDescent="0.25">
      <c r="A80" s="29">
        <v>39</v>
      </c>
      <c r="B80" s="29">
        <v>-4.843789455111839</v>
      </c>
      <c r="C80" s="29">
        <v>2.4908482786412507</v>
      </c>
      <c r="D80">
        <f t="shared" si="1"/>
        <v>2.9779982193189269</v>
      </c>
      <c r="E80">
        <f t="shared" si="0"/>
        <v>6.2043251472100813</v>
      </c>
    </row>
    <row r="81" spans="1:5" x14ac:dyDescent="0.25">
      <c r="A81" s="29">
        <v>40</v>
      </c>
      <c r="B81" s="29">
        <v>0.86550855095864421</v>
      </c>
      <c r="C81" s="29">
        <v>-0.26309891240442729</v>
      </c>
      <c r="D81">
        <f t="shared" si="1"/>
        <v>-2.7539471910456781</v>
      </c>
      <c r="E81">
        <f t="shared" si="0"/>
        <v>6.9221037708392497E-2</v>
      </c>
    </row>
    <row r="82" spans="1:5" x14ac:dyDescent="0.25">
      <c r="A82" s="29">
        <v>41</v>
      </c>
      <c r="B82" s="29">
        <v>-6.955765546788319</v>
      </c>
      <c r="C82" s="29">
        <v>0.36893919948292986</v>
      </c>
      <c r="D82">
        <f t="shared" si="1"/>
        <v>0.63203811188735715</v>
      </c>
      <c r="E82">
        <f t="shared" si="0"/>
        <v>0.1361161329151051</v>
      </c>
    </row>
    <row r="83" spans="1:5" x14ac:dyDescent="0.25">
      <c r="A83" s="29">
        <v>42</v>
      </c>
      <c r="B83" s="29">
        <v>-0.89833961351841574</v>
      </c>
      <c r="C83" s="29">
        <v>1.5393652545440568</v>
      </c>
      <c r="D83">
        <f t="shared" si="1"/>
        <v>1.170426055061127</v>
      </c>
      <c r="E83">
        <f t="shared" si="0"/>
        <v>2.3696453868974889</v>
      </c>
    </row>
    <row r="84" spans="1:5" x14ac:dyDescent="0.25">
      <c r="A84" s="29">
        <v>43</v>
      </c>
      <c r="B84" s="29">
        <v>4.590477371992435</v>
      </c>
      <c r="C84" s="29">
        <v>-0.76882132103702094</v>
      </c>
      <c r="D84">
        <f t="shared" si="1"/>
        <v>-2.308186575581078</v>
      </c>
      <c r="E84">
        <f t="shared" si="0"/>
        <v>0.59108622368110997</v>
      </c>
    </row>
    <row r="85" spans="1:5" x14ac:dyDescent="0.25">
      <c r="A85" s="29">
        <v>44</v>
      </c>
      <c r="B85" s="29">
        <v>-0.85192255655849303</v>
      </c>
      <c r="C85" s="29">
        <v>-2.215562106018194</v>
      </c>
      <c r="D85">
        <f t="shared" si="1"/>
        <v>-1.4467407849811731</v>
      </c>
      <c r="E85">
        <f t="shared" si="0"/>
        <v>4.9087154456237752</v>
      </c>
    </row>
    <row r="86" spans="1:5" x14ac:dyDescent="0.25">
      <c r="A86" s="29">
        <v>45</v>
      </c>
      <c r="B86" s="29">
        <v>0.56379768071914715</v>
      </c>
      <c r="C86" s="29">
        <v>-1.8296204655292738</v>
      </c>
      <c r="D86">
        <f t="shared" si="1"/>
        <v>0.38594164048892021</v>
      </c>
      <c r="E86">
        <f t="shared" si="0"/>
        <v>3.3475110478835566</v>
      </c>
    </row>
    <row r="87" spans="1:5" x14ac:dyDescent="0.25">
      <c r="A87" s="29">
        <v>46</v>
      </c>
      <c r="B87" s="29">
        <v>-3.3932564251142567</v>
      </c>
      <c r="C87" s="29">
        <v>-0.45289742103958952</v>
      </c>
      <c r="D87">
        <f t="shared" si="1"/>
        <v>1.3767230444896843</v>
      </c>
      <c r="E87">
        <f t="shared" si="0"/>
        <v>0.20511607398431123</v>
      </c>
    </row>
    <row r="88" spans="1:5" x14ac:dyDescent="0.25">
      <c r="A88" s="29">
        <v>47</v>
      </c>
      <c r="B88" s="29">
        <v>-18.6064468437289</v>
      </c>
      <c r="C88" s="29">
        <v>-6.726886489604432</v>
      </c>
      <c r="D88">
        <f t="shared" si="1"/>
        <v>-6.273989068564843</v>
      </c>
      <c r="E88">
        <f t="shared" si="0"/>
        <v>45.251001844022639</v>
      </c>
    </row>
    <row r="89" spans="1:5" x14ac:dyDescent="0.25">
      <c r="A89" s="29">
        <v>48</v>
      </c>
      <c r="B89" s="29">
        <v>1.0163639860783926</v>
      </c>
      <c r="C89" s="29">
        <v>0.76935029963589319</v>
      </c>
      <c r="D89">
        <f t="shared" si="1"/>
        <v>7.4962367892403252</v>
      </c>
      <c r="E89">
        <f t="shared" si="0"/>
        <v>0.59189988354983858</v>
      </c>
    </row>
    <row r="90" spans="1:5" x14ac:dyDescent="0.25">
      <c r="A90" s="29">
        <v>49</v>
      </c>
      <c r="B90" s="29">
        <v>-2.1051830944764038</v>
      </c>
      <c r="C90" s="29">
        <v>4.7367620418448251</v>
      </c>
      <c r="D90">
        <f t="shared" si="1"/>
        <v>3.9674117422089319</v>
      </c>
      <c r="E90">
        <f t="shared" si="0"/>
        <v>22.436914641061957</v>
      </c>
    </row>
    <row r="91" spans="1:5" x14ac:dyDescent="0.25">
      <c r="A91" s="29">
        <v>50</v>
      </c>
      <c r="B91" s="29">
        <v>-13.616613220537216</v>
      </c>
      <c r="C91" s="29">
        <v>4.2149038188278141</v>
      </c>
      <c r="D91">
        <f t="shared" si="1"/>
        <v>-0.52185822301701101</v>
      </c>
      <c r="E91">
        <f t="shared" si="0"/>
        <v>17.765414201969289</v>
      </c>
    </row>
    <row r="92" spans="1:5" x14ac:dyDescent="0.25">
      <c r="A92" s="29">
        <v>51</v>
      </c>
      <c r="B92" s="29">
        <v>4.6601029574323185</v>
      </c>
      <c r="C92" s="29">
        <v>1.0002744010582472</v>
      </c>
      <c r="D92">
        <f t="shared" si="1"/>
        <v>-3.2146294177695669</v>
      </c>
      <c r="E92">
        <f t="shared" si="0"/>
        <v>1.0005488774124351</v>
      </c>
    </row>
    <row r="93" spans="1:5" x14ac:dyDescent="0.25">
      <c r="A93" s="29">
        <v>52</v>
      </c>
      <c r="B93" s="29">
        <v>-9.7059761716637336</v>
      </c>
      <c r="C93" s="29">
        <v>3.4559761716637336</v>
      </c>
      <c r="D93">
        <f t="shared" si="1"/>
        <v>2.4557017706054864</v>
      </c>
      <c r="E93">
        <f t="shared" si="0"/>
        <v>11.943771299107516</v>
      </c>
    </row>
    <row r="94" spans="1:5" x14ac:dyDescent="0.25">
      <c r="A94" s="29">
        <v>53</v>
      </c>
      <c r="B94" s="29">
        <v>-0.80550549959857043</v>
      </c>
      <c r="C94" s="29">
        <v>-0.1468754527823819</v>
      </c>
      <c r="D94">
        <f t="shared" si="1"/>
        <v>-3.6028516244461155</v>
      </c>
      <c r="E94">
        <f t="shared" si="0"/>
        <v>2.1572398630029695E-2</v>
      </c>
    </row>
    <row r="95" spans="1:5" x14ac:dyDescent="0.25">
      <c r="A95" s="29">
        <v>54</v>
      </c>
      <c r="B95" s="29">
        <v>2.1535818815964975</v>
      </c>
      <c r="C95" s="29">
        <v>-0.23050495851957442</v>
      </c>
      <c r="D95">
        <f t="shared" si="1"/>
        <v>-8.3629505737192522E-2</v>
      </c>
      <c r="E95">
        <f t="shared" si="0"/>
        <v>5.3132535902110721E-2</v>
      </c>
    </row>
    <row r="96" spans="1:5" x14ac:dyDescent="0.25">
      <c r="A96" s="29">
        <v>55</v>
      </c>
      <c r="B96" s="29">
        <v>1.0163639860783926</v>
      </c>
      <c r="C96" s="29">
        <v>-3.8465526653236752</v>
      </c>
      <c r="D96">
        <f t="shared" si="1"/>
        <v>-3.6160477068041006</v>
      </c>
      <c r="E96">
        <f t="shared" si="0"/>
        <v>14.79596740710867</v>
      </c>
    </row>
    <row r="97" spans="1:5" x14ac:dyDescent="0.25">
      <c r="A97" s="29">
        <v>56</v>
      </c>
      <c r="B97" s="29">
        <v>14.512123297175897</v>
      </c>
      <c r="C97" s="29">
        <v>5.0983498940608385E-2</v>
      </c>
      <c r="D97">
        <f t="shared" si="1"/>
        <v>3.8975361642642836</v>
      </c>
      <c r="E97">
        <f t="shared" si="0"/>
        <v>2.5993171642270164E-3</v>
      </c>
    </row>
    <row r="98" spans="1:5" x14ac:dyDescent="0.25">
      <c r="A98" s="29">
        <v>57</v>
      </c>
      <c r="B98" s="29">
        <v>-11.887577848780099</v>
      </c>
      <c r="C98" s="29">
        <v>4.2604592047123022</v>
      </c>
      <c r="D98">
        <f t="shared" si="1"/>
        <v>4.2094757057716938</v>
      </c>
      <c r="E98">
        <f t="shared" si="0"/>
        <v>18.151512635017784</v>
      </c>
    </row>
    <row r="99" spans="1:5" x14ac:dyDescent="0.25">
      <c r="A99" s="29">
        <v>58</v>
      </c>
      <c r="B99" s="29">
        <v>4.6252901647123776</v>
      </c>
      <c r="C99" s="29">
        <v>1.7967281839114753</v>
      </c>
      <c r="D99">
        <f t="shared" si="1"/>
        <v>-2.463731020800827</v>
      </c>
      <c r="E99">
        <f t="shared" si="0"/>
        <v>3.2282321668618281</v>
      </c>
    </row>
    <row r="100" spans="1:5" x14ac:dyDescent="0.25">
      <c r="A100" s="29">
        <v>59</v>
      </c>
      <c r="B100" s="29">
        <v>7.3871050538277734</v>
      </c>
      <c r="C100" s="29">
        <v>0.37151563582739922</v>
      </c>
      <c r="D100">
        <f t="shared" si="1"/>
        <v>-1.425212548084076</v>
      </c>
      <c r="E100">
        <f t="shared" si="0"/>
        <v>0.13802386766423672</v>
      </c>
    </row>
    <row r="101" spans="1:5" x14ac:dyDescent="0.25">
      <c r="A101" s="29">
        <v>60</v>
      </c>
      <c r="B101" s="29">
        <v>0.63342326615903111</v>
      </c>
      <c r="C101" s="29">
        <v>-0.63342326615903111</v>
      </c>
      <c r="D101">
        <f t="shared" si="1"/>
        <v>-1.0049389019864303</v>
      </c>
      <c r="E101">
        <f t="shared" si="0"/>
        <v>0.40122503411157479</v>
      </c>
    </row>
    <row r="102" spans="1:5" x14ac:dyDescent="0.25">
      <c r="A102" s="29">
        <v>61</v>
      </c>
      <c r="B102" s="29">
        <v>-1.7454509030370038</v>
      </c>
      <c r="C102" s="29">
        <v>-2.2545490969629962</v>
      </c>
      <c r="D102">
        <f t="shared" si="1"/>
        <v>-1.6211258308039651</v>
      </c>
      <c r="E102">
        <f t="shared" si="0"/>
        <v>5.0829916306166618</v>
      </c>
    </row>
    <row r="103" spans="1:5" x14ac:dyDescent="0.25">
      <c r="A103" s="29">
        <v>62</v>
      </c>
      <c r="B103" s="29">
        <v>-2.1283916229563653</v>
      </c>
      <c r="C103" s="29">
        <v>-1.2049417103769682</v>
      </c>
      <c r="D103">
        <f t="shared" si="1"/>
        <v>1.049607386586028</v>
      </c>
      <c r="E103">
        <f t="shared" si="0"/>
        <v>1.4518845254061734</v>
      </c>
    </row>
    <row r="104" spans="1:5" x14ac:dyDescent="0.25">
      <c r="A104" s="29">
        <v>63</v>
      </c>
      <c r="B104" s="29">
        <v>4.8921882422319323</v>
      </c>
      <c r="C104" s="29">
        <v>1.1422945163887572</v>
      </c>
      <c r="D104">
        <f t="shared" si="1"/>
        <v>2.3472362267657254</v>
      </c>
      <c r="E104">
        <f t="shared" si="0"/>
        <v>1.3048367621718249</v>
      </c>
    </row>
    <row r="105" spans="1:5" x14ac:dyDescent="0.25">
      <c r="A105" s="29">
        <v>64</v>
      </c>
      <c r="B105" s="29">
        <v>-1.2580718049578163</v>
      </c>
      <c r="C105" s="29">
        <v>-0.36794445520478525</v>
      </c>
      <c r="D105">
        <f t="shared" si="1"/>
        <v>-1.5102389715935425</v>
      </c>
      <c r="E105">
        <f t="shared" si="0"/>
        <v>0.13538312211594622</v>
      </c>
    </row>
    <row r="106" spans="1:5" x14ac:dyDescent="0.25">
      <c r="A106" s="29">
        <v>65</v>
      </c>
      <c r="B106" s="29">
        <v>8.1065694367065753</v>
      </c>
      <c r="C106" s="29">
        <v>3.4636784971777228</v>
      </c>
      <c r="D106">
        <f t="shared" si="1"/>
        <v>3.8316229523825083</v>
      </c>
      <c r="E106">
        <f t="shared" si="0"/>
        <v>11.997068731811328</v>
      </c>
    </row>
    <row r="107" spans="1:5" x14ac:dyDescent="0.25">
      <c r="A107" s="29">
        <v>66</v>
      </c>
      <c r="B107" s="29">
        <v>2.5481268657558398</v>
      </c>
      <c r="C107" s="29">
        <v>2.6370583194293453</v>
      </c>
      <c r="D107">
        <f t="shared" si="1"/>
        <v>-0.82662017774837748</v>
      </c>
      <c r="E107">
        <f t="shared" ref="E107:E170" si="2">C107^2</f>
        <v>6.954076580071523</v>
      </c>
    </row>
    <row r="108" spans="1:5" x14ac:dyDescent="0.25">
      <c r="A108" s="29">
        <v>67</v>
      </c>
      <c r="B108" s="29">
        <v>9.5571024667041566</v>
      </c>
      <c r="C108" s="29">
        <v>-1.8106235934647197</v>
      </c>
      <c r="D108">
        <f t="shared" ref="D108:D171" si="3">C108-C107</f>
        <v>-4.4476819128940654</v>
      </c>
      <c r="E108">
        <f t="shared" si="2"/>
        <v>3.2783577972110947</v>
      </c>
    </row>
    <row r="109" spans="1:5" x14ac:dyDescent="0.25">
      <c r="A109" s="29">
        <v>68</v>
      </c>
      <c r="B109" s="29">
        <v>-3.0335242336748562</v>
      </c>
      <c r="C109" s="29">
        <v>-2.8488287075016148</v>
      </c>
      <c r="D109">
        <f t="shared" si="3"/>
        <v>-1.0382051140368951</v>
      </c>
      <c r="E109">
        <f t="shared" si="2"/>
        <v>8.1158250046853215</v>
      </c>
    </row>
    <row r="110" spans="1:5" x14ac:dyDescent="0.25">
      <c r="A110" s="29">
        <v>69</v>
      </c>
      <c r="B110" s="29">
        <v>-0.48058610087911202</v>
      </c>
      <c r="C110" s="29">
        <v>-0.2138583435653324</v>
      </c>
      <c r="D110">
        <f t="shared" si="3"/>
        <v>2.6349703639362825</v>
      </c>
      <c r="E110">
        <f t="shared" si="2"/>
        <v>4.5735391112507746E-2</v>
      </c>
    </row>
    <row r="111" spans="1:5" x14ac:dyDescent="0.25">
      <c r="A111" s="29">
        <v>70</v>
      </c>
      <c r="B111" s="29">
        <v>1.6197857265573867</v>
      </c>
      <c r="C111" s="29">
        <v>-0.92048502725668746</v>
      </c>
      <c r="D111">
        <f t="shared" si="3"/>
        <v>-0.70662668369135506</v>
      </c>
      <c r="E111">
        <f t="shared" si="2"/>
        <v>0.84729268540374469</v>
      </c>
    </row>
    <row r="112" spans="1:5" x14ac:dyDescent="0.25">
      <c r="A112" s="29">
        <v>71</v>
      </c>
      <c r="B112" s="29">
        <v>-0.27170934455946022</v>
      </c>
      <c r="C112" s="29">
        <v>-0.4227350998849842</v>
      </c>
      <c r="D112">
        <f t="shared" si="3"/>
        <v>0.49774992737170326</v>
      </c>
      <c r="E112">
        <f t="shared" si="2"/>
        <v>0.17870496467476757</v>
      </c>
    </row>
    <row r="113" spans="1:5" x14ac:dyDescent="0.25">
      <c r="A113" s="29">
        <v>72</v>
      </c>
      <c r="B113" s="29">
        <v>0.93513413639852816</v>
      </c>
      <c r="C113" s="29">
        <v>-0.23583343709782889</v>
      </c>
      <c r="D113">
        <f t="shared" si="3"/>
        <v>0.18690166278715531</v>
      </c>
      <c r="E113">
        <f t="shared" si="2"/>
        <v>5.5617410053375615E-2</v>
      </c>
    </row>
    <row r="114" spans="1:5" x14ac:dyDescent="0.25">
      <c r="A114" s="29">
        <v>73</v>
      </c>
      <c r="B114" s="29">
        <v>-1.6526167891171584</v>
      </c>
      <c r="C114" s="29">
        <v>0.26372790022826953</v>
      </c>
      <c r="D114">
        <f t="shared" si="3"/>
        <v>0.49956133732609842</v>
      </c>
      <c r="E114">
        <f t="shared" si="2"/>
        <v>6.9552405358812089E-2</v>
      </c>
    </row>
    <row r="115" spans="1:5" x14ac:dyDescent="0.25">
      <c r="A115" s="29">
        <v>74</v>
      </c>
      <c r="B115" s="29">
        <v>-5.6909007446304276</v>
      </c>
      <c r="C115" s="29">
        <v>-0.64712742438365733</v>
      </c>
      <c r="D115">
        <f t="shared" si="3"/>
        <v>-0.91085532461192686</v>
      </c>
      <c r="E115">
        <f t="shared" si="2"/>
        <v>0.41877390338942616</v>
      </c>
    </row>
    <row r="116" spans="1:5" x14ac:dyDescent="0.25">
      <c r="A116" s="29">
        <v>75</v>
      </c>
      <c r="B116" s="29">
        <v>2.942671849915182</v>
      </c>
      <c r="C116" s="29">
        <v>6.4846947077298989E-2</v>
      </c>
      <c r="D116">
        <f t="shared" si="3"/>
        <v>0.71197437146095632</v>
      </c>
      <c r="E116">
        <f t="shared" si="2"/>
        <v>4.2051265452460159E-3</v>
      </c>
    </row>
    <row r="117" spans="1:5" x14ac:dyDescent="0.25">
      <c r="A117" s="29">
        <v>76</v>
      </c>
      <c r="B117" s="29">
        <v>3.2559869843946596</v>
      </c>
      <c r="C117" s="29">
        <v>-0.33627895519757933</v>
      </c>
      <c r="D117">
        <f t="shared" si="3"/>
        <v>-0.40112590227487832</v>
      </c>
      <c r="E117">
        <f t="shared" si="2"/>
        <v>0.11308353570877556</v>
      </c>
    </row>
    <row r="118" spans="1:5" x14ac:dyDescent="0.25">
      <c r="A118" s="29">
        <v>77</v>
      </c>
      <c r="B118" s="29">
        <v>-1.2232590122378744</v>
      </c>
      <c r="C118" s="29">
        <v>-2.3228402785422673</v>
      </c>
      <c r="D118">
        <f t="shared" si="3"/>
        <v>-1.9865613233446879</v>
      </c>
      <c r="E118">
        <f t="shared" si="2"/>
        <v>5.3955869596183179</v>
      </c>
    </row>
    <row r="119" spans="1:5" x14ac:dyDescent="0.25">
      <c r="A119" s="29">
        <v>78</v>
      </c>
      <c r="B119" s="29">
        <v>1.6662027835173094</v>
      </c>
      <c r="C119" s="29">
        <v>-3.8720851364584861</v>
      </c>
      <c r="D119">
        <f t="shared" si="3"/>
        <v>-1.5492448579162188</v>
      </c>
      <c r="E119">
        <f t="shared" si="2"/>
        <v>14.993043303982732</v>
      </c>
    </row>
    <row r="120" spans="1:5" x14ac:dyDescent="0.25">
      <c r="A120" s="29">
        <v>79</v>
      </c>
      <c r="B120" s="29">
        <v>1.7706411616771354</v>
      </c>
      <c r="C120" s="29">
        <v>-0.26688176318089485</v>
      </c>
      <c r="D120">
        <f t="shared" si="3"/>
        <v>3.6052033732775914</v>
      </c>
      <c r="E120">
        <f t="shared" si="2"/>
        <v>7.1225875518543244E-2</v>
      </c>
    </row>
    <row r="121" spans="1:5" x14ac:dyDescent="0.25">
      <c r="A121" s="29">
        <v>80</v>
      </c>
      <c r="B121" s="29">
        <v>-1.1884462195179322</v>
      </c>
      <c r="C121" s="29">
        <v>1.9291869602586729</v>
      </c>
      <c r="D121">
        <f t="shared" si="3"/>
        <v>2.1960687234395677</v>
      </c>
      <c r="E121">
        <f t="shared" si="2"/>
        <v>3.7217623276320984</v>
      </c>
    </row>
    <row r="122" spans="1:5" x14ac:dyDescent="0.25">
      <c r="A122" s="29">
        <v>81</v>
      </c>
      <c r="B122" s="29">
        <v>1.0627810430383153</v>
      </c>
      <c r="C122" s="29">
        <v>-1.0627810430383153</v>
      </c>
      <c r="D122">
        <f t="shared" si="3"/>
        <v>-2.9919680032969884</v>
      </c>
      <c r="E122">
        <f t="shared" si="2"/>
        <v>1.1295035454416094</v>
      </c>
    </row>
    <row r="123" spans="1:5" x14ac:dyDescent="0.25">
      <c r="A123" s="29">
        <v>82</v>
      </c>
      <c r="B123" s="29">
        <v>0.15764843231982412</v>
      </c>
      <c r="C123" s="29">
        <v>-1.6282366676139419</v>
      </c>
      <c r="D123">
        <f t="shared" si="3"/>
        <v>-0.56545562457562659</v>
      </c>
      <c r="E123">
        <f t="shared" si="2"/>
        <v>2.6511546457625546</v>
      </c>
    </row>
    <row r="124" spans="1:5" x14ac:dyDescent="0.25">
      <c r="A124" s="29">
        <v>83</v>
      </c>
      <c r="B124" s="29">
        <v>1.0395725145583541</v>
      </c>
      <c r="C124" s="29">
        <v>0.45296479887448182</v>
      </c>
      <c r="D124">
        <f t="shared" si="3"/>
        <v>2.081201466488424</v>
      </c>
      <c r="E124">
        <f t="shared" si="2"/>
        <v>0.20517710901939976</v>
      </c>
    </row>
    <row r="125" spans="1:5" x14ac:dyDescent="0.25">
      <c r="A125" s="29">
        <v>84</v>
      </c>
      <c r="B125" s="29">
        <v>3.0006931711150853</v>
      </c>
      <c r="C125" s="29">
        <v>1.411071534767268</v>
      </c>
      <c r="D125">
        <f t="shared" si="3"/>
        <v>0.95810673589278617</v>
      </c>
      <c r="E125">
        <f t="shared" si="2"/>
        <v>1.9911228762304531</v>
      </c>
    </row>
    <row r="126" spans="1:5" x14ac:dyDescent="0.25">
      <c r="A126" s="29">
        <v>85</v>
      </c>
      <c r="B126" s="29">
        <v>-1.7222423745570425</v>
      </c>
      <c r="C126" s="29">
        <v>0.31379167033169053</v>
      </c>
      <c r="D126">
        <f t="shared" si="3"/>
        <v>-1.0972798644355775</v>
      </c>
      <c r="E126">
        <f t="shared" si="2"/>
        <v>9.8465212369552357E-2</v>
      </c>
    </row>
    <row r="127" spans="1:5" x14ac:dyDescent="0.25">
      <c r="A127" s="29">
        <v>86</v>
      </c>
      <c r="B127" s="29">
        <v>-1.6178039963972164</v>
      </c>
      <c r="C127" s="29">
        <v>-0.5250531464599264</v>
      </c>
      <c r="D127">
        <f t="shared" si="3"/>
        <v>-0.83884481679161693</v>
      </c>
      <c r="E127">
        <f t="shared" si="2"/>
        <v>0.27568080660746891</v>
      </c>
    </row>
    <row r="128" spans="1:5" x14ac:dyDescent="0.25">
      <c r="A128" s="29">
        <v>87</v>
      </c>
      <c r="B128" s="29">
        <v>1.5385558768775223</v>
      </c>
      <c r="C128" s="29">
        <v>1.381152152319558</v>
      </c>
      <c r="D128">
        <f t="shared" si="3"/>
        <v>1.9062052987794844</v>
      </c>
      <c r="E128">
        <f t="shared" si="2"/>
        <v>1.9075812678569475</v>
      </c>
    </row>
    <row r="129" spans="1:5" x14ac:dyDescent="0.25">
      <c r="A129" s="29">
        <v>88</v>
      </c>
      <c r="B129" s="29">
        <v>2.0491435034366714</v>
      </c>
      <c r="C129" s="29">
        <v>-1.3399236452806429</v>
      </c>
      <c r="D129">
        <f t="shared" si="3"/>
        <v>-2.7210757976002009</v>
      </c>
      <c r="E129">
        <f t="shared" si="2"/>
        <v>1.7953953751821661</v>
      </c>
    </row>
    <row r="130" spans="1:5" x14ac:dyDescent="0.25">
      <c r="A130" s="29">
        <v>89</v>
      </c>
      <c r="B130" s="29">
        <v>1.8634752755969808</v>
      </c>
      <c r="C130" s="29">
        <v>0.24920078074104723</v>
      </c>
      <c r="D130">
        <f t="shared" si="3"/>
        <v>1.5891244260216901</v>
      </c>
      <c r="E130">
        <f t="shared" si="2"/>
        <v>6.2101029121947496E-2</v>
      </c>
    </row>
    <row r="131" spans="1:5" x14ac:dyDescent="0.25">
      <c r="A131" s="29">
        <v>90</v>
      </c>
      <c r="B131" s="29">
        <v>-1.3509059188776613</v>
      </c>
      <c r="C131" s="29">
        <v>0.66125074646386817</v>
      </c>
      <c r="D131">
        <f t="shared" si="3"/>
        <v>0.41204996572282093</v>
      </c>
      <c r="E131">
        <f t="shared" si="2"/>
        <v>0.43725254969902289</v>
      </c>
    </row>
    <row r="132" spans="1:5" x14ac:dyDescent="0.25">
      <c r="A132" s="29">
        <v>91</v>
      </c>
      <c r="B132" s="29">
        <v>-1.432135768557526</v>
      </c>
      <c r="C132" s="29">
        <v>4.3246879668637161E-2</v>
      </c>
      <c r="D132">
        <f t="shared" si="3"/>
        <v>-0.618003866795231</v>
      </c>
      <c r="E132">
        <f t="shared" si="2"/>
        <v>1.8702926010735824E-3</v>
      </c>
    </row>
    <row r="133" spans="1:5" x14ac:dyDescent="0.25">
      <c r="A133" s="29">
        <v>92</v>
      </c>
      <c r="B133" s="29">
        <v>0.70304885159891495</v>
      </c>
      <c r="C133" s="29">
        <v>-0.70304885159891495</v>
      </c>
      <c r="D133">
        <f t="shared" si="3"/>
        <v>-0.74629573126755211</v>
      </c>
      <c r="E133">
        <f t="shared" si="2"/>
        <v>0.49427768773455311</v>
      </c>
    </row>
    <row r="134" spans="1:5" x14ac:dyDescent="0.25">
      <c r="A134" s="29">
        <v>93</v>
      </c>
      <c r="B134" s="29">
        <v>0.85390428671866359</v>
      </c>
      <c r="C134" s="29">
        <v>0.55454641750668843</v>
      </c>
      <c r="D134">
        <f t="shared" si="3"/>
        <v>1.2575952691056034</v>
      </c>
      <c r="E134">
        <f t="shared" si="2"/>
        <v>0.30752172916950238</v>
      </c>
    </row>
    <row r="135" spans="1:5" x14ac:dyDescent="0.25">
      <c r="A135" s="29">
        <v>94</v>
      </c>
      <c r="B135" s="29">
        <v>2.1187690888765554</v>
      </c>
      <c r="C135" s="29">
        <v>-0.72988019998766651</v>
      </c>
      <c r="D135">
        <f t="shared" si="3"/>
        <v>-1.284426617494355</v>
      </c>
      <c r="E135">
        <f t="shared" si="2"/>
        <v>0.53272510633403602</v>
      </c>
    </row>
    <row r="136" spans="1:5" x14ac:dyDescent="0.25">
      <c r="A136" s="29">
        <v>95</v>
      </c>
      <c r="B136" s="29">
        <v>1.6894113119972707</v>
      </c>
      <c r="C136" s="29">
        <v>-1.0044798051479558</v>
      </c>
      <c r="D136">
        <f t="shared" si="3"/>
        <v>-0.27459960516028925</v>
      </c>
      <c r="E136">
        <f t="shared" si="2"/>
        <v>1.0089796789500751</v>
      </c>
    </row>
    <row r="137" spans="1:5" x14ac:dyDescent="0.25">
      <c r="A137" s="29">
        <v>96</v>
      </c>
      <c r="B137" s="29">
        <v>0.49417209527926315</v>
      </c>
      <c r="C137" s="29">
        <v>0.18610001356427425</v>
      </c>
      <c r="D137">
        <f t="shared" si="3"/>
        <v>1.1905798187122301</v>
      </c>
      <c r="E137">
        <f t="shared" si="2"/>
        <v>3.4633215048623059E-2</v>
      </c>
    </row>
    <row r="138" spans="1:5" x14ac:dyDescent="0.25">
      <c r="A138" s="29">
        <v>97</v>
      </c>
      <c r="B138" s="29">
        <v>-1.9079106023967329</v>
      </c>
      <c r="C138" s="29">
        <v>-1.4704677759816456</v>
      </c>
      <c r="D138">
        <f t="shared" si="3"/>
        <v>-1.6565677895459199</v>
      </c>
      <c r="E138">
        <f t="shared" si="2"/>
        <v>2.1622754802004072</v>
      </c>
    </row>
    <row r="139" spans="1:5" x14ac:dyDescent="0.25">
      <c r="A139" s="29">
        <v>98</v>
      </c>
      <c r="B139" s="29">
        <v>1.0511767787983346</v>
      </c>
      <c r="C139" s="29">
        <v>0.34742461980306394</v>
      </c>
      <c r="D139">
        <f t="shared" si="3"/>
        <v>1.8178923957847095</v>
      </c>
      <c r="E139">
        <f t="shared" si="2"/>
        <v>0.12070386644530352</v>
      </c>
    </row>
    <row r="140" spans="1:5" x14ac:dyDescent="0.25">
      <c r="A140" s="29">
        <v>99</v>
      </c>
      <c r="B140" s="29">
        <v>0.69144458735893433</v>
      </c>
      <c r="C140" s="29">
        <v>0.68786575746865197</v>
      </c>
      <c r="D140">
        <f t="shared" si="3"/>
        <v>0.34044113766558803</v>
      </c>
      <c r="E140">
        <f t="shared" si="2"/>
        <v>0.47315930029792236</v>
      </c>
    </row>
    <row r="141" spans="1:5" x14ac:dyDescent="0.25">
      <c r="A141" s="29">
        <v>100</v>
      </c>
      <c r="B141" s="29">
        <v>-0.43416904391918942</v>
      </c>
      <c r="C141" s="29">
        <v>-0.24610306492434797</v>
      </c>
      <c r="D141">
        <f t="shared" si="3"/>
        <v>-0.93396882239299994</v>
      </c>
      <c r="E141">
        <f t="shared" si="2"/>
        <v>6.0566718565157829E-2</v>
      </c>
    </row>
    <row r="142" spans="1:5" x14ac:dyDescent="0.25">
      <c r="A142" s="29">
        <v>101</v>
      </c>
      <c r="B142" s="29">
        <v>-2.1051830944764038</v>
      </c>
      <c r="C142" s="29">
        <v>-0.63454293292085628</v>
      </c>
      <c r="D142">
        <f t="shared" si="3"/>
        <v>-0.38843986799650831</v>
      </c>
      <c r="E142">
        <f t="shared" si="2"/>
        <v>0.40264473371980231</v>
      </c>
    </row>
    <row r="143" spans="1:5" x14ac:dyDescent="0.25">
      <c r="A143" s="29">
        <v>102</v>
      </c>
      <c r="B143" s="29">
        <v>5.3210054159998195E-2</v>
      </c>
      <c r="C143" s="29">
        <v>-5.3210054159998195E-2</v>
      </c>
      <c r="D143">
        <f t="shared" si="3"/>
        <v>0.58133287876085804</v>
      </c>
      <c r="E143">
        <f t="shared" si="2"/>
        <v>2.8313098637099414E-3</v>
      </c>
    </row>
    <row r="144" spans="1:5" x14ac:dyDescent="0.25">
      <c r="A144" s="29">
        <v>103</v>
      </c>
      <c r="B144" s="29">
        <v>1.4689302914376383</v>
      </c>
      <c r="C144" s="29">
        <v>-6.0479587212286301E-2</v>
      </c>
      <c r="D144">
        <f t="shared" si="3"/>
        <v>-7.269533052288106E-3</v>
      </c>
      <c r="E144">
        <f t="shared" si="2"/>
        <v>3.6577804693685447E-3</v>
      </c>
    </row>
    <row r="145" spans="1:5" x14ac:dyDescent="0.25">
      <c r="A145" s="29">
        <v>104</v>
      </c>
      <c r="B145" s="29">
        <v>3.418446683754389</v>
      </c>
      <c r="C145" s="29">
        <v>-0.6406689059766113</v>
      </c>
      <c r="D145">
        <f t="shared" si="3"/>
        <v>-0.580189318764325</v>
      </c>
      <c r="E145">
        <f t="shared" si="2"/>
        <v>0.41045664708526802</v>
      </c>
    </row>
    <row r="146" spans="1:5" x14ac:dyDescent="0.25">
      <c r="A146" s="29">
        <v>105</v>
      </c>
      <c r="B146" s="29">
        <v>1.1208023642382186</v>
      </c>
      <c r="C146" s="29">
        <v>1.5819003384644841</v>
      </c>
      <c r="D146">
        <f t="shared" si="3"/>
        <v>2.2225692444410954</v>
      </c>
      <c r="E146">
        <f t="shared" si="2"/>
        <v>2.5024086808340491</v>
      </c>
    </row>
    <row r="147" spans="1:5" x14ac:dyDescent="0.25">
      <c r="A147" s="29">
        <v>106</v>
      </c>
      <c r="B147" s="29">
        <v>3.6041149115940794</v>
      </c>
      <c r="C147" s="29">
        <v>0.34325350945855204</v>
      </c>
      <c r="D147">
        <f t="shared" si="3"/>
        <v>-1.238646829005932</v>
      </c>
      <c r="E147">
        <f t="shared" si="2"/>
        <v>0.11782297175561228</v>
      </c>
    </row>
    <row r="148" spans="1:5" x14ac:dyDescent="0.25">
      <c r="A148" s="29">
        <v>107</v>
      </c>
      <c r="B148" s="29">
        <v>1.5269516126375415</v>
      </c>
      <c r="C148" s="29">
        <v>1.6376053493877749</v>
      </c>
      <c r="D148">
        <f t="shared" si="3"/>
        <v>1.2943518399292229</v>
      </c>
      <c r="E148">
        <f t="shared" si="2"/>
        <v>2.6817512803434562</v>
      </c>
    </row>
    <row r="149" spans="1:5" x14ac:dyDescent="0.25">
      <c r="A149" s="29">
        <v>108</v>
      </c>
      <c r="B149" s="29">
        <v>-4.32159756431271</v>
      </c>
      <c r="C149" s="29">
        <v>2.7119036705347987E-2</v>
      </c>
      <c r="D149">
        <f t="shared" si="3"/>
        <v>-1.6104863126824269</v>
      </c>
      <c r="E149">
        <f t="shared" si="2"/>
        <v>7.354421518260114E-4</v>
      </c>
    </row>
    <row r="150" spans="1:5" x14ac:dyDescent="0.25">
      <c r="A150" s="29">
        <v>109</v>
      </c>
      <c r="B150" s="29">
        <v>0.59861047343908913</v>
      </c>
      <c r="C150" s="29">
        <v>4.241516758655195E-2</v>
      </c>
      <c r="D150">
        <f t="shared" si="3"/>
        <v>1.5296130881203962E-2</v>
      </c>
      <c r="E150">
        <f t="shared" si="2"/>
        <v>1.7990464413952872E-3</v>
      </c>
    </row>
    <row r="151" spans="1:5" x14ac:dyDescent="0.25">
      <c r="A151" s="29">
        <v>110</v>
      </c>
      <c r="B151" s="29">
        <v>-1.7570551672769845</v>
      </c>
      <c r="C151" s="29">
        <v>-0.15377285820072251</v>
      </c>
      <c r="D151">
        <f t="shared" si="3"/>
        <v>-0.19618802578727446</v>
      </c>
      <c r="E151">
        <f t="shared" si="2"/>
        <v>2.3646091919219511E-2</v>
      </c>
    </row>
    <row r="152" spans="1:5" x14ac:dyDescent="0.25">
      <c r="A152" s="29">
        <v>111</v>
      </c>
      <c r="B152" s="29">
        <v>-2.1748086799162878</v>
      </c>
      <c r="C152" s="29">
        <v>-1.0719445668369589</v>
      </c>
      <c r="D152">
        <f t="shared" si="3"/>
        <v>-0.91817170863623643</v>
      </c>
      <c r="E152">
        <f t="shared" si="2"/>
        <v>1.1490651543712755</v>
      </c>
    </row>
    <row r="153" spans="1:5" x14ac:dyDescent="0.25">
      <c r="A153" s="29">
        <v>112</v>
      </c>
      <c r="B153" s="29">
        <v>-3.602133181433909</v>
      </c>
      <c r="C153" s="29">
        <v>1.5887103626419625</v>
      </c>
      <c r="D153">
        <f t="shared" si="3"/>
        <v>2.6606549294789215</v>
      </c>
      <c r="E153">
        <f t="shared" si="2"/>
        <v>2.5240006163659561</v>
      </c>
    </row>
    <row r="154" spans="1:5" x14ac:dyDescent="0.25">
      <c r="A154" s="29">
        <v>113</v>
      </c>
      <c r="B154" s="29">
        <v>3.6969490255139248</v>
      </c>
      <c r="C154" s="29">
        <v>0.41264001558196606</v>
      </c>
      <c r="D154">
        <f t="shared" si="3"/>
        <v>-1.1760703470599965</v>
      </c>
      <c r="E154">
        <f t="shared" si="2"/>
        <v>0.17027178245948518</v>
      </c>
    </row>
    <row r="155" spans="1:5" x14ac:dyDescent="0.25">
      <c r="A155" s="29">
        <v>114</v>
      </c>
      <c r="B155" s="29">
        <v>1.2368450066380252</v>
      </c>
      <c r="C155" s="29">
        <v>-1.2368450066380252</v>
      </c>
      <c r="D155">
        <f t="shared" si="3"/>
        <v>-1.6494850222199913</v>
      </c>
      <c r="E155">
        <f t="shared" si="2"/>
        <v>1.5297855704454166</v>
      </c>
    </row>
    <row r="156" spans="1:5" x14ac:dyDescent="0.25">
      <c r="A156" s="29">
        <v>115</v>
      </c>
      <c r="B156" s="29">
        <v>4.1605789920017539E-2</v>
      </c>
      <c r="C156" s="29">
        <v>-0.69950052676212282</v>
      </c>
      <c r="D156">
        <f t="shared" si="3"/>
        <v>0.53734447987590239</v>
      </c>
      <c r="E156">
        <f t="shared" si="2"/>
        <v>0.48930098694048729</v>
      </c>
    </row>
    <row r="157" spans="1:5" x14ac:dyDescent="0.25">
      <c r="A157" s="29">
        <v>116</v>
      </c>
      <c r="B157" s="29">
        <v>9.9627111119920814E-2</v>
      </c>
      <c r="C157" s="29">
        <v>1.2248762001383575</v>
      </c>
      <c r="D157">
        <f t="shared" si="3"/>
        <v>1.9243767269004803</v>
      </c>
      <c r="E157">
        <f t="shared" si="2"/>
        <v>1.5003217056653817</v>
      </c>
    </row>
    <row r="158" spans="1:5" x14ac:dyDescent="0.25">
      <c r="A158" s="29">
        <v>117</v>
      </c>
      <c r="B158" s="29">
        <v>-0.21368802335955692</v>
      </c>
      <c r="C158" s="29">
        <v>0.86728279460138702</v>
      </c>
      <c r="D158">
        <f t="shared" si="3"/>
        <v>-0.3575934055369705</v>
      </c>
      <c r="E158">
        <f t="shared" si="2"/>
        <v>0.75217944581159168</v>
      </c>
    </row>
    <row r="159" spans="1:5" x14ac:dyDescent="0.25">
      <c r="A159" s="29">
        <v>118</v>
      </c>
      <c r="B159" s="29">
        <v>0.36652518863947597</v>
      </c>
      <c r="C159" s="29">
        <v>0.28282546071117337</v>
      </c>
      <c r="D159">
        <f t="shared" si="3"/>
        <v>-0.5844573338902137</v>
      </c>
      <c r="E159">
        <f t="shared" si="2"/>
        <v>7.9990241226487471E-2</v>
      </c>
    </row>
    <row r="160" spans="1:5" x14ac:dyDescent="0.25">
      <c r="A160" s="29">
        <v>119</v>
      </c>
      <c r="B160" s="29">
        <v>-3.3816521608742764</v>
      </c>
      <c r="C160" s="29">
        <v>0.15584570926137342</v>
      </c>
      <c r="D160">
        <f t="shared" si="3"/>
        <v>-0.12697975144979995</v>
      </c>
      <c r="E160">
        <f t="shared" si="2"/>
        <v>2.4287885095180532E-2</v>
      </c>
    </row>
    <row r="161" spans="1:5" x14ac:dyDescent="0.25">
      <c r="A161" s="29">
        <v>120</v>
      </c>
      <c r="B161" s="29">
        <v>-0.6082330075188993</v>
      </c>
      <c r="C161" s="29">
        <v>-5.8433659147767325E-2</v>
      </c>
      <c r="D161">
        <f t="shared" si="3"/>
        <v>-0.21427936840914075</v>
      </c>
      <c r="E161">
        <f t="shared" si="2"/>
        <v>3.414492521397452E-3</v>
      </c>
    </row>
    <row r="162" spans="1:5" x14ac:dyDescent="0.25">
      <c r="A162" s="29">
        <v>121</v>
      </c>
      <c r="B162" s="29">
        <v>0.93513413639852816</v>
      </c>
      <c r="C162" s="29">
        <v>-1.6062750759958435</v>
      </c>
      <c r="D162">
        <f t="shared" si="3"/>
        <v>-1.5478414168480761</v>
      </c>
      <c r="E162">
        <f t="shared" si="2"/>
        <v>2.580119619765453</v>
      </c>
    </row>
    <row r="163" spans="1:5" x14ac:dyDescent="0.25">
      <c r="A163" s="29">
        <v>122</v>
      </c>
      <c r="B163" s="29">
        <v>-0.13245817367969231</v>
      </c>
      <c r="C163" s="29">
        <v>0.80813384935536803</v>
      </c>
      <c r="D163">
        <f t="shared" si="3"/>
        <v>2.4144089253512115</v>
      </c>
      <c r="E163">
        <f t="shared" si="2"/>
        <v>0.65308031847392467</v>
      </c>
    </row>
    <row r="164" spans="1:5" x14ac:dyDescent="0.25">
      <c r="A164" s="29">
        <v>123</v>
      </c>
      <c r="B164" s="29">
        <v>0.78427870127877963</v>
      </c>
      <c r="C164" s="29">
        <v>0.5580031779158513</v>
      </c>
      <c r="D164">
        <f t="shared" si="3"/>
        <v>-0.25013067143951673</v>
      </c>
      <c r="E164">
        <f t="shared" si="2"/>
        <v>0.31136754656418919</v>
      </c>
    </row>
    <row r="165" spans="1:5" x14ac:dyDescent="0.25">
      <c r="A165" s="29">
        <v>124</v>
      </c>
      <c r="B165" s="29">
        <v>1.8170582186370581</v>
      </c>
      <c r="C165" s="29">
        <v>0.16969674825035908</v>
      </c>
      <c r="D165">
        <f t="shared" si="3"/>
        <v>-0.38830642966549223</v>
      </c>
      <c r="E165">
        <f t="shared" si="2"/>
        <v>2.8796986366745745E-2</v>
      </c>
    </row>
    <row r="166" spans="1:5" x14ac:dyDescent="0.25">
      <c r="A166" s="29">
        <v>125</v>
      </c>
      <c r="B166" s="29">
        <v>1.550160141117503</v>
      </c>
      <c r="C166" s="29">
        <v>-0.25145884241620431</v>
      </c>
      <c r="D166">
        <f t="shared" si="3"/>
        <v>-0.42115559066656338</v>
      </c>
      <c r="E166">
        <f t="shared" si="2"/>
        <v>6.3231549429297471E-2</v>
      </c>
    </row>
    <row r="167" spans="1:5" x14ac:dyDescent="0.25">
      <c r="A167" s="29">
        <v>126</v>
      </c>
      <c r="B167" s="29">
        <v>1.3760961775177929</v>
      </c>
      <c r="C167" s="29">
        <v>-0.73507053649215182</v>
      </c>
      <c r="D167">
        <f t="shared" si="3"/>
        <v>-0.48361169407594751</v>
      </c>
      <c r="E167">
        <f t="shared" si="2"/>
        <v>0.54032869361885993</v>
      </c>
    </row>
    <row r="168" spans="1:5" x14ac:dyDescent="0.25">
      <c r="A168" s="29">
        <v>127</v>
      </c>
      <c r="B168" s="29">
        <v>1.550160141117503</v>
      </c>
      <c r="C168" s="29">
        <v>0.99761055951943955</v>
      </c>
      <c r="D168">
        <f t="shared" si="3"/>
        <v>1.7326810960115915</v>
      </c>
      <c r="E168">
        <f t="shared" si="2"/>
        <v>0.99522682846468924</v>
      </c>
    </row>
    <row r="169" spans="1:5" x14ac:dyDescent="0.25">
      <c r="A169" s="29">
        <v>128</v>
      </c>
      <c r="B169" s="29">
        <v>-1.9427233951166749</v>
      </c>
      <c r="C169" s="29">
        <v>7.9369357849594202E-2</v>
      </c>
      <c r="D169">
        <f t="shared" si="3"/>
        <v>-0.91824120166984535</v>
      </c>
      <c r="E169">
        <f t="shared" si="2"/>
        <v>6.2994949654569411E-3</v>
      </c>
    </row>
    <row r="170" spans="1:5" x14ac:dyDescent="0.25">
      <c r="A170" s="29">
        <v>129</v>
      </c>
      <c r="B170" s="29">
        <v>4.1605789920017539E-2</v>
      </c>
      <c r="C170" s="29">
        <v>-0.67451718232508084</v>
      </c>
      <c r="D170">
        <f t="shared" si="3"/>
        <v>-0.75388654017467505</v>
      </c>
      <c r="E170">
        <f t="shared" si="2"/>
        <v>0.45497342925176637</v>
      </c>
    </row>
    <row r="171" spans="1:5" x14ac:dyDescent="0.25">
      <c r="A171" s="29">
        <v>130</v>
      </c>
      <c r="B171" s="29">
        <v>-2.6041664567955722</v>
      </c>
      <c r="C171" s="29">
        <v>5.6395756158629684E-2</v>
      </c>
      <c r="D171">
        <f t="shared" si="3"/>
        <v>0.73091293848371053</v>
      </c>
      <c r="E171">
        <f t="shared" ref="E171:E234" si="4">C171^2</f>
        <v>3.180481312703618E-3</v>
      </c>
    </row>
    <row r="172" spans="1:5" x14ac:dyDescent="0.25">
      <c r="A172" s="29">
        <v>131</v>
      </c>
      <c r="B172" s="29">
        <v>-0.886735349278435</v>
      </c>
      <c r="C172" s="29">
        <v>-1.074048964447055</v>
      </c>
      <c r="D172">
        <f t="shared" ref="D172:D235" si="5">C172-C171</f>
        <v>-1.1304447206056847</v>
      </c>
      <c r="E172">
        <f t="shared" si="4"/>
        <v>1.1535811780297913</v>
      </c>
    </row>
    <row r="173" spans="1:5" x14ac:dyDescent="0.25">
      <c r="A173" s="29">
        <v>132</v>
      </c>
      <c r="B173" s="29">
        <v>0.59861047343908913</v>
      </c>
      <c r="C173" s="29">
        <v>0.73472285989424413</v>
      </c>
      <c r="D173">
        <f t="shared" si="5"/>
        <v>1.8087718243412991</v>
      </c>
      <c r="E173">
        <f t="shared" si="4"/>
        <v>0.5398176808511771</v>
      </c>
    </row>
    <row r="174" spans="1:5" x14ac:dyDescent="0.25">
      <c r="A174" s="29">
        <v>133</v>
      </c>
      <c r="B174" s="29">
        <v>1.608181462317406</v>
      </c>
      <c r="C174" s="29">
        <v>0.36550274820890971</v>
      </c>
      <c r="D174">
        <f t="shared" si="5"/>
        <v>-0.36922011168533442</v>
      </c>
      <c r="E174">
        <f t="shared" si="4"/>
        <v>0.13359225894826565</v>
      </c>
    </row>
    <row r="175" spans="1:5" x14ac:dyDescent="0.25">
      <c r="A175" s="29">
        <v>134</v>
      </c>
      <c r="B175" s="29">
        <v>-1.3857187115976033</v>
      </c>
      <c r="C175" s="29">
        <v>9.5396130952442038E-2</v>
      </c>
      <c r="D175">
        <f t="shared" si="5"/>
        <v>-0.27010661725646767</v>
      </c>
      <c r="E175">
        <f t="shared" si="4"/>
        <v>9.1004218006954692E-3</v>
      </c>
    </row>
    <row r="176" spans="1:5" x14ac:dyDescent="0.25">
      <c r="A176" s="29">
        <v>135</v>
      </c>
      <c r="B176" s="29">
        <v>1.515347348397561</v>
      </c>
      <c r="C176" s="29">
        <v>-0.20815780591390087</v>
      </c>
      <c r="D176">
        <f t="shared" si="5"/>
        <v>-0.30355393686634291</v>
      </c>
      <c r="E176">
        <f t="shared" si="4"/>
        <v>4.3329672162889223E-2</v>
      </c>
    </row>
    <row r="177" spans="1:5" x14ac:dyDescent="0.25">
      <c r="A177" s="29">
        <v>136</v>
      </c>
      <c r="B177" s="29">
        <v>-7.443685247978904E-2</v>
      </c>
      <c r="C177" s="29">
        <v>-0.57072443784279159</v>
      </c>
      <c r="D177">
        <f t="shared" si="5"/>
        <v>-0.36256663192889071</v>
      </c>
      <c r="E177">
        <f t="shared" si="4"/>
        <v>0.32572638395097048</v>
      </c>
    </row>
    <row r="178" spans="1:5" x14ac:dyDescent="0.25">
      <c r="A178" s="29">
        <v>137</v>
      </c>
      <c r="B178" s="29">
        <v>3.2559869843946596</v>
      </c>
      <c r="C178" s="29">
        <v>1.2894675610598862</v>
      </c>
      <c r="D178">
        <f t="shared" si="5"/>
        <v>1.8601919989026778</v>
      </c>
      <c r="E178">
        <f t="shared" si="4"/>
        <v>1.6627265910257314</v>
      </c>
    </row>
    <row r="179" spans="1:5" x14ac:dyDescent="0.25">
      <c r="A179" s="29">
        <v>138</v>
      </c>
      <c r="B179" s="29">
        <v>-2.4417067574358433</v>
      </c>
      <c r="C179" s="29">
        <v>0.5783527201687626</v>
      </c>
      <c r="D179">
        <f t="shared" si="5"/>
        <v>-0.71111484089112365</v>
      </c>
      <c r="E179">
        <f t="shared" si="4"/>
        <v>0.33449186892660704</v>
      </c>
    </row>
    <row r="180" spans="1:5" x14ac:dyDescent="0.25">
      <c r="A180" s="29">
        <v>139</v>
      </c>
      <c r="B180" s="29">
        <v>-0.80550549959857043</v>
      </c>
      <c r="C180" s="29">
        <v>1.4384168920036338</v>
      </c>
      <c r="D180">
        <f t="shared" si="5"/>
        <v>0.86006417183487116</v>
      </c>
      <c r="E180">
        <f t="shared" si="4"/>
        <v>2.0690431552013933</v>
      </c>
    </row>
    <row r="181" spans="1:5" x14ac:dyDescent="0.25">
      <c r="A181" s="29">
        <v>140</v>
      </c>
      <c r="B181" s="29">
        <v>-2.0123489805565589</v>
      </c>
      <c r="C181" s="29">
        <v>-1.1323051074937558</v>
      </c>
      <c r="D181">
        <f t="shared" si="5"/>
        <v>-2.5707219994973896</v>
      </c>
      <c r="E181">
        <f t="shared" si="4"/>
        <v>1.282114856456446</v>
      </c>
    </row>
    <row r="182" spans="1:5" x14ac:dyDescent="0.25">
      <c r="A182" s="29">
        <v>141</v>
      </c>
      <c r="B182" s="29">
        <v>-0.63144153599886066</v>
      </c>
      <c r="C182" s="29">
        <v>0.63144153599886066</v>
      </c>
      <c r="D182">
        <f t="shared" si="5"/>
        <v>1.7637466434926163</v>
      </c>
      <c r="E182">
        <f t="shared" si="4"/>
        <v>0.39871841338460046</v>
      </c>
    </row>
    <row r="183" spans="1:5" x14ac:dyDescent="0.25">
      <c r="A183" s="29">
        <v>142</v>
      </c>
      <c r="B183" s="29">
        <v>-2.7782304203952823</v>
      </c>
      <c r="C183" s="29">
        <v>1.4795291216939837</v>
      </c>
      <c r="D183">
        <f t="shared" si="5"/>
        <v>0.84808758569512299</v>
      </c>
      <c r="E183">
        <f t="shared" si="4"/>
        <v>2.1890064219405705</v>
      </c>
    </row>
    <row r="184" spans="1:5" x14ac:dyDescent="0.25">
      <c r="A184" s="29">
        <v>143</v>
      </c>
      <c r="B184" s="29">
        <v>1.8518710113570001</v>
      </c>
      <c r="C184" s="29">
        <v>0.77970793601142119</v>
      </c>
      <c r="D184">
        <f t="shared" si="5"/>
        <v>-0.69982118568256246</v>
      </c>
      <c r="E184">
        <f t="shared" si="4"/>
        <v>0.60794446547919045</v>
      </c>
    </row>
    <row r="185" spans="1:5" x14ac:dyDescent="0.25">
      <c r="A185" s="29">
        <v>144</v>
      </c>
      <c r="B185" s="29">
        <v>-1.1304248983180289</v>
      </c>
      <c r="C185" s="29">
        <v>-0.15162638373325321</v>
      </c>
      <c r="D185">
        <f t="shared" si="5"/>
        <v>-0.9313343197446744</v>
      </c>
      <c r="E185">
        <f t="shared" si="4"/>
        <v>2.2990560244023753E-2</v>
      </c>
    </row>
    <row r="186" spans="1:5" x14ac:dyDescent="0.25">
      <c r="A186" s="29">
        <v>145</v>
      </c>
      <c r="B186" s="29">
        <v>0.90032134367858618</v>
      </c>
      <c r="C186" s="29">
        <v>-2.1990226423798847</v>
      </c>
      <c r="D186">
        <f t="shared" si="5"/>
        <v>-2.0473962586466312</v>
      </c>
      <c r="E186">
        <f t="shared" si="4"/>
        <v>4.8357005816994096</v>
      </c>
    </row>
    <row r="187" spans="1:5" x14ac:dyDescent="0.25">
      <c r="A187" s="29">
        <v>146</v>
      </c>
      <c r="B187" s="29">
        <v>2.0607477676766521</v>
      </c>
      <c r="C187" s="29">
        <v>0.57083117969176911</v>
      </c>
      <c r="D187">
        <f t="shared" si="5"/>
        <v>2.7698538220716538</v>
      </c>
      <c r="E187">
        <f t="shared" si="4"/>
        <v>0.3258482357082968</v>
      </c>
    </row>
    <row r="188" spans="1:5" x14ac:dyDescent="0.25">
      <c r="A188" s="29">
        <v>147</v>
      </c>
      <c r="B188" s="29">
        <v>-0.87513108503845438</v>
      </c>
      <c r="C188" s="29">
        <v>0.2341054440128133</v>
      </c>
      <c r="D188">
        <f t="shared" si="5"/>
        <v>-0.33672573567895581</v>
      </c>
      <c r="E188">
        <f t="shared" si="4"/>
        <v>5.4805358916436467E-2</v>
      </c>
    </row>
    <row r="189" spans="1:5" x14ac:dyDescent="0.25">
      <c r="A189" s="29">
        <v>148</v>
      </c>
      <c r="B189" s="29">
        <v>-0.63144153599886066</v>
      </c>
      <c r="C189" s="29">
        <v>-0.6588810446463006</v>
      </c>
      <c r="D189">
        <f t="shared" si="5"/>
        <v>-0.8929864886591139</v>
      </c>
      <c r="E189">
        <f t="shared" si="4"/>
        <v>0.43412423099420033</v>
      </c>
    </row>
    <row r="190" spans="1:5" x14ac:dyDescent="0.25">
      <c r="A190" s="29">
        <v>149</v>
      </c>
      <c r="B190" s="29">
        <v>-0.55021168631899597</v>
      </c>
      <c r="C190" s="29">
        <v>-0.75697785616466418</v>
      </c>
      <c r="D190">
        <f t="shared" si="5"/>
        <v>-9.809681151836358E-2</v>
      </c>
      <c r="E190">
        <f t="shared" si="4"/>
        <v>0.573015474723651</v>
      </c>
    </row>
    <row r="191" spans="1:5" x14ac:dyDescent="0.25">
      <c r="A191" s="29">
        <v>150</v>
      </c>
      <c r="B191" s="29">
        <v>-0.19047949487959562</v>
      </c>
      <c r="C191" s="29">
        <v>-0.47177216074954353</v>
      </c>
      <c r="D191">
        <f t="shared" si="5"/>
        <v>0.28520569541512064</v>
      </c>
      <c r="E191">
        <f t="shared" si="4"/>
        <v>0.22256897165829315</v>
      </c>
    </row>
    <row r="192" spans="1:5" x14ac:dyDescent="0.25">
      <c r="A192" s="29">
        <v>151</v>
      </c>
      <c r="B192" s="29">
        <v>0.40133798135941789</v>
      </c>
      <c r="C192" s="29">
        <v>1.598662018640582</v>
      </c>
      <c r="D192">
        <f t="shared" si="5"/>
        <v>2.0704341793901255</v>
      </c>
      <c r="E192">
        <f t="shared" si="4"/>
        <v>2.5557202498439806</v>
      </c>
    </row>
    <row r="193" spans="1:5" x14ac:dyDescent="0.25">
      <c r="A193" s="29">
        <v>152</v>
      </c>
      <c r="B193" s="29">
        <v>-1.9775361878366169</v>
      </c>
      <c r="C193" s="29">
        <v>0.67034664535295674</v>
      </c>
      <c r="D193">
        <f t="shared" si="5"/>
        <v>-0.92831537328762526</v>
      </c>
      <c r="E193">
        <f t="shared" si="4"/>
        <v>0.44936462493596274</v>
      </c>
    </row>
    <row r="194" spans="1:5" x14ac:dyDescent="0.25">
      <c r="A194" s="29">
        <v>153</v>
      </c>
      <c r="B194" s="29">
        <v>-0.52700315783903473</v>
      </c>
      <c r="C194" s="29">
        <v>1.1892548134681737</v>
      </c>
      <c r="D194">
        <f t="shared" si="5"/>
        <v>0.51890816811521701</v>
      </c>
      <c r="E194">
        <f t="shared" si="4"/>
        <v>1.4143270113572208</v>
      </c>
    </row>
    <row r="195" spans="1:5" x14ac:dyDescent="0.25">
      <c r="A195" s="29">
        <v>154</v>
      </c>
      <c r="B195" s="29">
        <v>0.51738062375922456</v>
      </c>
      <c r="C195" s="29">
        <v>-0.51738062375922456</v>
      </c>
      <c r="D195">
        <f t="shared" si="5"/>
        <v>-1.7066354372273982</v>
      </c>
      <c r="E195">
        <f t="shared" si="4"/>
        <v>0.26768270984148429</v>
      </c>
    </row>
    <row r="196" spans="1:5" x14ac:dyDescent="0.25">
      <c r="A196" s="29">
        <v>155</v>
      </c>
      <c r="B196" s="29">
        <v>-1.8730978096767912</v>
      </c>
      <c r="C196" s="29">
        <v>-0.10058640084952453</v>
      </c>
      <c r="D196">
        <f t="shared" si="5"/>
        <v>0.41679422290970003</v>
      </c>
      <c r="E196">
        <f t="shared" si="4"/>
        <v>1.0117624035861228E-2</v>
      </c>
    </row>
    <row r="197" spans="1:5" x14ac:dyDescent="0.25">
      <c r="A197" s="29">
        <v>156</v>
      </c>
      <c r="B197" s="29">
        <v>-2.1632044156763075</v>
      </c>
      <c r="C197" s="29">
        <v>-0.52135934271295437</v>
      </c>
      <c r="D197">
        <f t="shared" si="5"/>
        <v>-0.42077294186342984</v>
      </c>
      <c r="E197">
        <f t="shared" si="4"/>
        <v>0.27181556423408382</v>
      </c>
    </row>
    <row r="198" spans="1:5" x14ac:dyDescent="0.25">
      <c r="A198" s="29">
        <v>157</v>
      </c>
      <c r="B198" s="29">
        <v>-0.77069270687862845</v>
      </c>
      <c r="C198" s="29">
        <v>1.4603478792924216</v>
      </c>
      <c r="D198">
        <f t="shared" si="5"/>
        <v>1.981707222005376</v>
      </c>
      <c r="E198">
        <f t="shared" si="4"/>
        <v>2.1326159285538733</v>
      </c>
    </row>
    <row r="199" spans="1:5" x14ac:dyDescent="0.25">
      <c r="A199" s="29">
        <v>158</v>
      </c>
      <c r="B199" s="29">
        <v>1.7938496901570968</v>
      </c>
      <c r="C199" s="29">
        <v>-1.1089181833077819</v>
      </c>
      <c r="D199">
        <f t="shared" si="5"/>
        <v>-2.5692660626002035</v>
      </c>
      <c r="E199">
        <f t="shared" si="4"/>
        <v>1.2296995372706314</v>
      </c>
    </row>
    <row r="200" spans="1:5" x14ac:dyDescent="0.25">
      <c r="A200" s="29">
        <v>159</v>
      </c>
      <c r="B200" s="29">
        <v>0.21566975351972739</v>
      </c>
      <c r="C200" s="29">
        <v>1.1448744641673474</v>
      </c>
      <c r="D200">
        <f t="shared" si="5"/>
        <v>2.2537926474751293</v>
      </c>
      <c r="E200">
        <f t="shared" si="4"/>
        <v>1.3107375387024709</v>
      </c>
    </row>
    <row r="201" spans="1:5" x14ac:dyDescent="0.25">
      <c r="A201" s="29">
        <v>160</v>
      </c>
      <c r="B201" s="29">
        <v>0.18085696079978544</v>
      </c>
      <c r="C201" s="29">
        <v>-0.85199790039710088</v>
      </c>
      <c r="D201">
        <f t="shared" si="5"/>
        <v>-1.9968723645644482</v>
      </c>
      <c r="E201">
        <f t="shared" si="4"/>
        <v>0.72590042228106821</v>
      </c>
    </row>
    <row r="202" spans="1:5" x14ac:dyDescent="0.25">
      <c r="A202" s="29">
        <v>161</v>
      </c>
      <c r="B202" s="29">
        <v>1.3412833847978509</v>
      </c>
      <c r="C202" s="29">
        <v>-0.66560770912217526</v>
      </c>
      <c r="D202">
        <f t="shared" si="5"/>
        <v>0.18639019127492562</v>
      </c>
      <c r="E202">
        <f t="shared" si="4"/>
        <v>0.44303362244287026</v>
      </c>
    </row>
    <row r="203" spans="1:5" x14ac:dyDescent="0.25">
      <c r="A203" s="29">
        <v>162</v>
      </c>
      <c r="B203" s="29">
        <v>-1.2696760691977969</v>
      </c>
      <c r="C203" s="29">
        <v>-7.2605809996834081E-2</v>
      </c>
      <c r="D203">
        <f t="shared" si="5"/>
        <v>0.59300189912534118</v>
      </c>
      <c r="E203">
        <f t="shared" si="4"/>
        <v>5.2716036452963716E-3</v>
      </c>
    </row>
    <row r="204" spans="1:5" x14ac:dyDescent="0.25">
      <c r="A204" s="29">
        <v>163</v>
      </c>
      <c r="B204" s="29">
        <v>-2.0587660375164814</v>
      </c>
      <c r="C204" s="29">
        <v>1.7949710985869061E-2</v>
      </c>
      <c r="D204">
        <f t="shared" si="5"/>
        <v>9.0555520982703142E-2</v>
      </c>
      <c r="E204">
        <f t="shared" si="4"/>
        <v>3.2219212447622843E-4</v>
      </c>
    </row>
    <row r="205" spans="1:5" x14ac:dyDescent="0.25">
      <c r="A205" s="29">
        <v>164</v>
      </c>
      <c r="B205" s="29">
        <v>-0.10924964519973102</v>
      </c>
      <c r="C205" s="29">
        <v>0.80369408964417544</v>
      </c>
      <c r="D205">
        <f t="shared" si="5"/>
        <v>0.78574437865830637</v>
      </c>
      <c r="E205">
        <f t="shared" si="4"/>
        <v>0.64592418972897991</v>
      </c>
    </row>
    <row r="206" spans="1:5" x14ac:dyDescent="0.25">
      <c r="A206" s="29">
        <v>165</v>
      </c>
      <c r="B206" s="29">
        <v>0.59861047343908913</v>
      </c>
      <c r="C206" s="29">
        <v>9.1044698974704019E-2</v>
      </c>
      <c r="D206">
        <f t="shared" si="5"/>
        <v>-0.71264939066947142</v>
      </c>
      <c r="E206">
        <f t="shared" si="4"/>
        <v>8.2891372113944716E-3</v>
      </c>
    </row>
    <row r="207" spans="1:5" x14ac:dyDescent="0.25">
      <c r="A207" s="29">
        <v>166</v>
      </c>
      <c r="B207" s="29">
        <v>-1.2812803334377776</v>
      </c>
      <c r="C207" s="29">
        <v>-8.8582680260852475E-2</v>
      </c>
      <c r="D207">
        <f t="shared" si="5"/>
        <v>-0.17962737923555649</v>
      </c>
      <c r="E207">
        <f t="shared" si="4"/>
        <v>7.8468912421964226E-3</v>
      </c>
    </row>
    <row r="208" spans="1:5" x14ac:dyDescent="0.25">
      <c r="A208" s="29">
        <v>167</v>
      </c>
      <c r="B208" s="29">
        <v>-2.5113323428757273</v>
      </c>
      <c r="C208" s="29">
        <v>-0.26644543490205042</v>
      </c>
      <c r="D208">
        <f t="shared" si="5"/>
        <v>-0.17786275464119794</v>
      </c>
      <c r="E208">
        <f t="shared" si="4"/>
        <v>7.0993169780142792E-2</v>
      </c>
    </row>
    <row r="209" spans="1:5" x14ac:dyDescent="0.25">
      <c r="A209" s="29">
        <v>168</v>
      </c>
      <c r="B209" s="29">
        <v>0.20406548927974674</v>
      </c>
      <c r="C209" s="29">
        <v>0.51022022500596753</v>
      </c>
      <c r="D209">
        <f t="shared" si="5"/>
        <v>0.77666565990801795</v>
      </c>
      <c r="E209">
        <f t="shared" si="4"/>
        <v>0.26032467800514014</v>
      </c>
    </row>
    <row r="210" spans="1:5" x14ac:dyDescent="0.25">
      <c r="A210" s="29">
        <v>169</v>
      </c>
      <c r="B210" s="29">
        <v>-3.9624059759847063E-2</v>
      </c>
      <c r="C210" s="29">
        <v>3.9624059759847063E-2</v>
      </c>
      <c r="D210">
        <f t="shared" si="5"/>
        <v>-0.47059616524612047</v>
      </c>
      <c r="E210">
        <f t="shared" si="4"/>
        <v>1.5700661118519313E-3</v>
      </c>
    </row>
    <row r="211" spans="1:5" x14ac:dyDescent="0.25">
      <c r="A211" s="29">
        <v>170</v>
      </c>
      <c r="B211" s="29">
        <v>-0.81710976383855105</v>
      </c>
      <c r="C211" s="29">
        <v>0.10788990568252266</v>
      </c>
      <c r="D211">
        <f t="shared" si="5"/>
        <v>6.8265845922675594E-2</v>
      </c>
      <c r="E211">
        <f t="shared" si="4"/>
        <v>1.1640231748183636E-2</v>
      </c>
    </row>
    <row r="212" spans="1:5" x14ac:dyDescent="0.25">
      <c r="A212" s="29">
        <v>171</v>
      </c>
      <c r="B212" s="29">
        <v>-0.71267138567872512</v>
      </c>
      <c r="C212" s="29">
        <v>0.71267138567872512</v>
      </c>
      <c r="D212">
        <f t="shared" si="5"/>
        <v>0.60478147999620246</v>
      </c>
      <c r="E212">
        <f t="shared" si="4"/>
        <v>0.50790050396523412</v>
      </c>
    </row>
    <row r="213" spans="1:5" x14ac:dyDescent="0.25">
      <c r="A213" s="29">
        <v>172</v>
      </c>
      <c r="B213" s="29">
        <v>1.3993047059977544</v>
      </c>
      <c r="C213" s="29">
        <v>-0.68501899171204006</v>
      </c>
      <c r="D213">
        <f t="shared" si="5"/>
        <v>-1.3976903773907652</v>
      </c>
      <c r="E213">
        <f t="shared" si="4"/>
        <v>0.46925101900617999</v>
      </c>
    </row>
    <row r="214" spans="1:5" x14ac:dyDescent="0.25">
      <c r="A214" s="29">
        <v>173</v>
      </c>
      <c r="B214" s="29">
        <v>0.23887828199968872</v>
      </c>
      <c r="C214" s="29">
        <v>-0.23887828199968872</v>
      </c>
      <c r="D214">
        <f t="shared" si="5"/>
        <v>0.44614070971235131</v>
      </c>
      <c r="E214">
        <f t="shared" si="4"/>
        <v>5.7062833611122805E-2</v>
      </c>
    </row>
    <row r="215" spans="1:5" x14ac:dyDescent="0.25">
      <c r="A215" s="29">
        <v>174</v>
      </c>
      <c r="B215" s="29">
        <v>0.20406548927974674</v>
      </c>
      <c r="C215" s="29">
        <v>1.2143742270323101</v>
      </c>
      <c r="D215">
        <f t="shared" si="5"/>
        <v>1.4532525090319988</v>
      </c>
      <c r="E215">
        <f t="shared" si="4"/>
        <v>1.4747047632803207</v>
      </c>
    </row>
    <row r="216" spans="1:5" x14ac:dyDescent="0.25">
      <c r="A216" s="29">
        <v>175</v>
      </c>
      <c r="B216" s="29">
        <v>0.19246122503976609</v>
      </c>
      <c r="C216" s="29">
        <v>-1.5910626236411647</v>
      </c>
      <c r="D216">
        <f t="shared" si="5"/>
        <v>-2.805436850673475</v>
      </c>
      <c r="E216">
        <f t="shared" si="4"/>
        <v>2.5314802723479066</v>
      </c>
    </row>
    <row r="217" spans="1:5" x14ac:dyDescent="0.25">
      <c r="A217" s="29">
        <v>176</v>
      </c>
      <c r="B217" s="29">
        <v>-1.7222423745570425</v>
      </c>
      <c r="C217" s="29">
        <v>1.0130225164010143</v>
      </c>
      <c r="D217">
        <f t="shared" si="5"/>
        <v>2.6040851400421792</v>
      </c>
      <c r="E217">
        <f t="shared" si="4"/>
        <v>1.0262146187354433</v>
      </c>
    </row>
    <row r="218" spans="1:5" x14ac:dyDescent="0.25">
      <c r="A218" s="29">
        <v>177</v>
      </c>
      <c r="B218" s="29">
        <v>-1.095612105598087</v>
      </c>
      <c r="C218" s="29">
        <v>-1.0472450372590558</v>
      </c>
      <c r="D218">
        <f t="shared" si="5"/>
        <v>-2.0602675536600703</v>
      </c>
      <c r="E218">
        <f t="shared" si="4"/>
        <v>1.0967221680637211</v>
      </c>
    </row>
    <row r="219" spans="1:5" x14ac:dyDescent="0.25">
      <c r="A219" s="29">
        <v>178</v>
      </c>
      <c r="B219" s="29">
        <v>-1.7454509030370038</v>
      </c>
      <c r="C219" s="29">
        <v>-0.44433011886080642</v>
      </c>
      <c r="D219">
        <f t="shared" si="5"/>
        <v>0.6029149183982494</v>
      </c>
      <c r="E219">
        <f t="shared" si="4"/>
        <v>0.19742925452685836</v>
      </c>
    </row>
    <row r="220" spans="1:5" x14ac:dyDescent="0.25">
      <c r="A220" s="29">
        <v>179</v>
      </c>
      <c r="B220" s="29">
        <v>-3.3932564251142567</v>
      </c>
      <c r="C220" s="29">
        <v>0.40818179824858492</v>
      </c>
      <c r="D220">
        <f t="shared" si="5"/>
        <v>0.85251191710939134</v>
      </c>
      <c r="E220">
        <f t="shared" si="4"/>
        <v>0.16661238042144849</v>
      </c>
    </row>
    <row r="221" spans="1:5" x14ac:dyDescent="0.25">
      <c r="A221" s="29">
        <v>180</v>
      </c>
      <c r="B221" s="29">
        <v>-0.41096051543922807</v>
      </c>
      <c r="C221" s="29">
        <v>0.41096051543922807</v>
      </c>
      <c r="D221">
        <f t="shared" si="5"/>
        <v>2.778717190643154E-3</v>
      </c>
      <c r="E221">
        <f t="shared" si="4"/>
        <v>0.16888854525007602</v>
      </c>
    </row>
    <row r="222" spans="1:5" x14ac:dyDescent="0.25">
      <c r="A222" s="29">
        <v>181</v>
      </c>
      <c r="B222" s="29">
        <v>2.9310675856752009</v>
      </c>
      <c r="C222" s="29">
        <v>0.14585549124787622</v>
      </c>
      <c r="D222">
        <f t="shared" si="5"/>
        <v>-0.26510502419135185</v>
      </c>
      <c r="E222">
        <f t="shared" si="4"/>
        <v>2.1273824327159296E-2</v>
      </c>
    </row>
    <row r="223" spans="1:5" x14ac:dyDescent="0.25">
      <c r="A223" s="29">
        <v>182</v>
      </c>
      <c r="B223" s="29">
        <v>-0.5618159505589766</v>
      </c>
      <c r="C223" s="29">
        <v>-0.18445270615744136</v>
      </c>
      <c r="D223">
        <f t="shared" si="5"/>
        <v>-0.33030819740531758</v>
      </c>
      <c r="E223">
        <f t="shared" si="4"/>
        <v>3.4022800808803405E-2</v>
      </c>
    </row>
    <row r="224" spans="1:5" x14ac:dyDescent="0.25">
      <c r="A224" s="29">
        <v>183</v>
      </c>
      <c r="B224" s="29">
        <v>-2.638979249515514</v>
      </c>
      <c r="C224" s="29">
        <v>-1.1204192467250875</v>
      </c>
      <c r="D224">
        <f t="shared" si="5"/>
        <v>-0.93596654056764617</v>
      </c>
      <c r="E224">
        <f t="shared" si="4"/>
        <v>1.2553392884320125</v>
      </c>
    </row>
    <row r="225" spans="1:5" x14ac:dyDescent="0.25">
      <c r="A225" s="29">
        <v>184</v>
      </c>
      <c r="B225" s="29">
        <v>2.2580202597563233</v>
      </c>
      <c r="C225" s="29">
        <v>0.86697974024367674</v>
      </c>
      <c r="D225">
        <f t="shared" si="5"/>
        <v>1.9873989869687643</v>
      </c>
      <c r="E225">
        <f t="shared" si="4"/>
        <v>0.75165386999299322</v>
      </c>
    </row>
    <row r="226" spans="1:5" x14ac:dyDescent="0.25">
      <c r="A226" s="29">
        <v>185</v>
      </c>
      <c r="B226" s="29">
        <v>-2.4997280786357461</v>
      </c>
      <c r="C226" s="29">
        <v>0.22700080590847316</v>
      </c>
      <c r="D226">
        <f t="shared" si="5"/>
        <v>-0.63997893433520359</v>
      </c>
      <c r="E226">
        <f t="shared" si="4"/>
        <v>5.1529365883096305E-2</v>
      </c>
    </row>
    <row r="227" spans="1:5" x14ac:dyDescent="0.25">
      <c r="A227" s="29">
        <v>186</v>
      </c>
      <c r="B227" s="29">
        <v>0.48256783103928252</v>
      </c>
      <c r="C227" s="29">
        <v>-0.48256783103928252</v>
      </c>
      <c r="D227">
        <f t="shared" si="5"/>
        <v>-0.70956863694775563</v>
      </c>
      <c r="E227">
        <f t="shared" si="4"/>
        <v>0.23287171155395753</v>
      </c>
    </row>
    <row r="228" spans="1:5" x14ac:dyDescent="0.25">
      <c r="A228" s="29">
        <v>187</v>
      </c>
      <c r="B228" s="29">
        <v>1.8054539543970773</v>
      </c>
      <c r="C228" s="29">
        <v>0.52012744095176</v>
      </c>
      <c r="D228">
        <f t="shared" si="5"/>
        <v>1.0026952719910425</v>
      </c>
      <c r="E228">
        <f t="shared" si="4"/>
        <v>0.27053255483102656</v>
      </c>
    </row>
    <row r="229" spans="1:5" x14ac:dyDescent="0.25">
      <c r="A229" s="29">
        <v>188</v>
      </c>
      <c r="B229" s="29">
        <v>0.3781294528794566</v>
      </c>
      <c r="C229" s="29">
        <v>-0.3781294528794566</v>
      </c>
      <c r="D229">
        <f t="shared" si="5"/>
        <v>-0.89825689383121654</v>
      </c>
      <c r="E229">
        <f t="shared" si="4"/>
        <v>0.14298188313491719</v>
      </c>
    </row>
    <row r="230" spans="1:5" x14ac:dyDescent="0.25">
      <c r="A230" s="29">
        <v>189</v>
      </c>
      <c r="B230" s="29">
        <v>1.6778070477572899</v>
      </c>
      <c r="C230" s="29">
        <v>-1.6778070477572899</v>
      </c>
      <c r="D230">
        <f t="shared" si="5"/>
        <v>-1.2996775948778334</v>
      </c>
      <c r="E230">
        <f t="shared" si="4"/>
        <v>2.815036489504033</v>
      </c>
    </row>
    <row r="231" spans="1:5" x14ac:dyDescent="0.25">
      <c r="A231" s="29">
        <v>190</v>
      </c>
      <c r="B231" s="29">
        <v>0.13443990383986279</v>
      </c>
      <c r="C231" s="29">
        <v>0.62313585373589475</v>
      </c>
      <c r="D231">
        <f t="shared" si="5"/>
        <v>2.3009429014931846</v>
      </c>
      <c r="E231">
        <f t="shared" si="4"/>
        <v>0.38829829221116241</v>
      </c>
    </row>
    <row r="232" spans="1:5" x14ac:dyDescent="0.25">
      <c r="A232" s="29">
        <v>191</v>
      </c>
      <c r="B232" s="29">
        <v>1.515347348397561</v>
      </c>
      <c r="C232" s="29">
        <v>1.49217144859492</v>
      </c>
      <c r="D232">
        <f t="shared" si="5"/>
        <v>0.86903559485902526</v>
      </c>
      <c r="E232">
        <f t="shared" si="4"/>
        <v>2.2265756320018619</v>
      </c>
    </row>
    <row r="233" spans="1:5" x14ac:dyDescent="0.25">
      <c r="A233" s="29">
        <v>192</v>
      </c>
      <c r="B233" s="29">
        <v>-2.1748086799162878</v>
      </c>
      <c r="C233" s="29">
        <v>-0.74489934928079249</v>
      </c>
      <c r="D233">
        <f t="shared" si="5"/>
        <v>-2.2370707978757123</v>
      </c>
      <c r="E233">
        <f t="shared" si="4"/>
        <v>0.5548750405589481</v>
      </c>
    </row>
    <row r="234" spans="1:5" x14ac:dyDescent="0.25">
      <c r="A234" s="29">
        <v>193</v>
      </c>
      <c r="B234" s="29">
        <v>-1.6410125248771779</v>
      </c>
      <c r="C234" s="29">
        <v>0.8891328256290576</v>
      </c>
      <c r="D234">
        <f t="shared" si="5"/>
        <v>1.6340321749098501</v>
      </c>
      <c r="E234">
        <f t="shared" si="4"/>
        <v>0.7905571816111121</v>
      </c>
    </row>
    <row r="235" spans="1:5" x14ac:dyDescent="0.25">
      <c r="A235" s="29">
        <v>194</v>
      </c>
      <c r="B235" s="29">
        <v>-0.68946285719876388</v>
      </c>
      <c r="C235" s="29">
        <v>-6.811290037699369E-2</v>
      </c>
      <c r="D235">
        <f t="shared" si="5"/>
        <v>-0.95724572600605129</v>
      </c>
      <c r="E235">
        <f t="shared" ref="E235:E298" si="6">C235^2</f>
        <v>4.639367197766267E-3</v>
      </c>
    </row>
    <row r="236" spans="1:5" x14ac:dyDescent="0.25">
      <c r="A236" s="29">
        <v>195</v>
      </c>
      <c r="B236" s="29">
        <v>-1.3509059188776613</v>
      </c>
      <c r="C236" s="29">
        <v>0.58754714025170707</v>
      </c>
      <c r="D236">
        <f t="shared" ref="D236:D299" si="7">C236-C235</f>
        <v>0.65566004062870076</v>
      </c>
      <c r="E236">
        <f t="shared" si="6"/>
        <v>0.34521164201795912</v>
      </c>
    </row>
    <row r="237" spans="1:5" x14ac:dyDescent="0.25">
      <c r="A237" s="29">
        <v>196</v>
      </c>
      <c r="B237" s="29">
        <v>-1.0143822559182223</v>
      </c>
      <c r="C237" s="29">
        <v>0.24515148668745301</v>
      </c>
      <c r="D237">
        <f t="shared" si="7"/>
        <v>-0.34239565356425405</v>
      </c>
      <c r="E237">
        <f t="shared" si="6"/>
        <v>6.0099251425068452E-2</v>
      </c>
    </row>
    <row r="238" spans="1:5" x14ac:dyDescent="0.25">
      <c r="A238" s="29">
        <v>197</v>
      </c>
      <c r="B238" s="29">
        <v>0.21566975351972739</v>
      </c>
      <c r="C238" s="29">
        <v>-0.21566975351972739</v>
      </c>
      <c r="D238">
        <f t="shared" si="7"/>
        <v>-0.4608212402071804</v>
      </c>
      <c r="E238">
        <f t="shared" si="6"/>
        <v>4.6513442583259963E-2</v>
      </c>
    </row>
    <row r="239" spans="1:5" x14ac:dyDescent="0.25">
      <c r="A239" s="29">
        <v>198</v>
      </c>
      <c r="B239" s="29">
        <v>-0.14406243791967296</v>
      </c>
      <c r="C239" s="29">
        <v>0.14406243791967296</v>
      </c>
      <c r="D239">
        <f t="shared" si="7"/>
        <v>0.35973219143940038</v>
      </c>
      <c r="E239">
        <f t="shared" si="6"/>
        <v>2.0753986019359627E-2</v>
      </c>
    </row>
    <row r="240" spans="1:5" x14ac:dyDescent="0.25">
      <c r="A240" s="29">
        <v>199</v>
      </c>
      <c r="B240" s="29">
        <v>-0.55021168631899597</v>
      </c>
      <c r="C240" s="29">
        <v>0.55021168631899597</v>
      </c>
      <c r="D240">
        <f t="shared" si="7"/>
        <v>0.40614924839932298</v>
      </c>
      <c r="E240">
        <f t="shared" si="6"/>
        <v>0.30273289976199325</v>
      </c>
    </row>
    <row r="241" spans="1:5" x14ac:dyDescent="0.25">
      <c r="A241" s="29">
        <v>200</v>
      </c>
      <c r="B241" s="29">
        <v>-0.84031829231851241</v>
      </c>
      <c r="C241" s="29">
        <v>6.5124493868899958E-2</v>
      </c>
      <c r="D241">
        <f t="shared" si="7"/>
        <v>-0.48508719245009602</v>
      </c>
      <c r="E241">
        <f t="shared" si="6"/>
        <v>4.2411997016803885E-3</v>
      </c>
    </row>
    <row r="242" spans="1:5" x14ac:dyDescent="0.25">
      <c r="A242" s="29">
        <v>201</v>
      </c>
      <c r="B242" s="29">
        <v>-0.71267138567872512</v>
      </c>
      <c r="C242" s="29">
        <v>-0.84982861432127488</v>
      </c>
      <c r="D242">
        <f t="shared" si="7"/>
        <v>-0.91495310819017484</v>
      </c>
      <c r="E242">
        <f t="shared" si="6"/>
        <v>0.72220867371921815</v>
      </c>
    </row>
    <row r="243" spans="1:5" x14ac:dyDescent="0.25">
      <c r="A243" s="29">
        <v>202</v>
      </c>
      <c r="B243" s="29">
        <v>-0.74748417839866721</v>
      </c>
      <c r="C243" s="29">
        <v>-0.83981740890292</v>
      </c>
      <c r="D243">
        <f t="shared" si="7"/>
        <v>1.0011205418354874E-2</v>
      </c>
      <c r="E243">
        <f t="shared" si="6"/>
        <v>0.70529328029641436</v>
      </c>
    </row>
    <row r="244" spans="1:5" x14ac:dyDescent="0.25">
      <c r="A244" s="29">
        <v>203</v>
      </c>
      <c r="B244" s="29">
        <v>-0.71267138567872512</v>
      </c>
      <c r="C244" s="29">
        <v>0.71267138567872512</v>
      </c>
      <c r="D244">
        <f t="shared" si="7"/>
        <v>1.5524887945816452</v>
      </c>
      <c r="E244">
        <f t="shared" si="6"/>
        <v>0.50790050396523412</v>
      </c>
    </row>
    <row r="245" spans="1:5" x14ac:dyDescent="0.25">
      <c r="A245" s="29">
        <v>204</v>
      </c>
      <c r="B245" s="29">
        <v>0.50577635951924382</v>
      </c>
      <c r="C245" s="29">
        <v>-0.50577635951924382</v>
      </c>
      <c r="D245">
        <f t="shared" si="7"/>
        <v>-1.2184477451979689</v>
      </c>
      <c r="E245">
        <f t="shared" si="6"/>
        <v>0.25580972584853939</v>
      </c>
    </row>
    <row r="246" spans="1:5" x14ac:dyDescent="0.25">
      <c r="A246" s="29">
        <v>205</v>
      </c>
      <c r="B246" s="29">
        <v>4.8573754495119905</v>
      </c>
      <c r="C246" s="29">
        <v>0.78778584081059044</v>
      </c>
      <c r="D246">
        <f t="shared" si="7"/>
        <v>1.2935622003298342</v>
      </c>
      <c r="E246">
        <f t="shared" si="6"/>
        <v>0.62060653098164897</v>
      </c>
    </row>
    <row r="247" spans="1:5" x14ac:dyDescent="0.25">
      <c r="A247" s="29">
        <v>206</v>
      </c>
      <c r="B247" s="29">
        <v>-0.85192255655849303</v>
      </c>
      <c r="C247" s="29">
        <v>8.8563777932538779E-2</v>
      </c>
      <c r="D247">
        <f t="shared" si="7"/>
        <v>-0.69922206287805166</v>
      </c>
      <c r="E247">
        <f t="shared" si="6"/>
        <v>7.8435427616840424E-3</v>
      </c>
    </row>
    <row r="248" spans="1:5" x14ac:dyDescent="0.25">
      <c r="A248" s="29">
        <v>207</v>
      </c>
      <c r="B248" s="29">
        <v>5.8321336456703659</v>
      </c>
      <c r="C248" s="29">
        <v>-1.2167490302857509</v>
      </c>
      <c r="D248">
        <f t="shared" si="7"/>
        <v>-1.3053128082182897</v>
      </c>
      <c r="E248">
        <f t="shared" si="6"/>
        <v>1.480478202701315</v>
      </c>
    </row>
    <row r="249" spans="1:5" x14ac:dyDescent="0.25">
      <c r="A249" s="29">
        <v>208</v>
      </c>
      <c r="B249" s="29">
        <v>0.65663179463899235</v>
      </c>
      <c r="C249" s="29">
        <v>-0.65663179463899235</v>
      </c>
      <c r="D249">
        <f t="shared" si="7"/>
        <v>0.56011723564675853</v>
      </c>
      <c r="E249">
        <f t="shared" si="6"/>
        <v>0.43116531373082384</v>
      </c>
    </row>
    <row r="250" spans="1:5" x14ac:dyDescent="0.25">
      <c r="A250" s="29">
        <v>209</v>
      </c>
      <c r="B250" s="29">
        <v>2.8962547929552596</v>
      </c>
      <c r="C250" s="29">
        <v>-0.69037244001408293</v>
      </c>
      <c r="D250">
        <f t="shared" si="7"/>
        <v>-3.3740645375090583E-2</v>
      </c>
      <c r="E250">
        <f t="shared" si="6"/>
        <v>0.47661410593099851</v>
      </c>
    </row>
    <row r="251" spans="1:5" x14ac:dyDescent="0.25">
      <c r="A251" s="29">
        <v>210</v>
      </c>
      <c r="B251" s="29">
        <v>6.3427212722295145</v>
      </c>
      <c r="C251" s="29">
        <v>3.7292211738136505</v>
      </c>
      <c r="D251">
        <f t="shared" si="7"/>
        <v>4.4195936138277334</v>
      </c>
      <c r="E251">
        <f t="shared" si="6"/>
        <v>13.907090563220061</v>
      </c>
    </row>
    <row r="252" spans="1:5" x14ac:dyDescent="0.25">
      <c r="A252" s="29">
        <v>211</v>
      </c>
      <c r="B252" s="29">
        <v>0.88871707943860556</v>
      </c>
      <c r="C252" s="29">
        <v>-0.88871707943860556</v>
      </c>
      <c r="D252">
        <f t="shared" si="7"/>
        <v>-4.6179382532522562</v>
      </c>
      <c r="E252">
        <f t="shared" si="6"/>
        <v>0.78981804728588478</v>
      </c>
    </row>
    <row r="253" spans="1:5" x14ac:dyDescent="0.25">
      <c r="A253" s="29">
        <v>212</v>
      </c>
      <c r="B253" s="29">
        <v>-1.768659431516965</v>
      </c>
      <c r="C253" s="29">
        <v>-0.84571965345035527</v>
      </c>
      <c r="D253">
        <f t="shared" si="7"/>
        <v>4.2997425988250293E-2</v>
      </c>
      <c r="E253">
        <f t="shared" si="6"/>
        <v>0.71524173223218901</v>
      </c>
    </row>
    <row r="254" spans="1:5" x14ac:dyDescent="0.25">
      <c r="A254" s="29">
        <v>213</v>
      </c>
      <c r="B254" s="29">
        <v>1.3064705920779089</v>
      </c>
      <c r="C254" s="29">
        <v>-0.63532965248059348</v>
      </c>
      <c r="D254">
        <f t="shared" si="7"/>
        <v>0.21039000096976179</v>
      </c>
      <c r="E254">
        <f t="shared" si="6"/>
        <v>0.40364376732111168</v>
      </c>
    </row>
    <row r="255" spans="1:5" x14ac:dyDescent="0.25">
      <c r="A255" s="29">
        <v>214</v>
      </c>
      <c r="B255" s="29">
        <v>-0.37614772271928615</v>
      </c>
      <c r="C255" s="29">
        <v>0.37614772271928615</v>
      </c>
      <c r="D255">
        <f t="shared" si="7"/>
        <v>1.0114773751998796</v>
      </c>
      <c r="E255">
        <f t="shared" si="6"/>
        <v>0.14148710930690497</v>
      </c>
    </row>
    <row r="256" spans="1:5" x14ac:dyDescent="0.25">
      <c r="A256" s="29">
        <v>215</v>
      </c>
      <c r="B256" s="29">
        <v>-0.58502447903893795</v>
      </c>
      <c r="C256" s="29">
        <v>0.58502447903893795</v>
      </c>
      <c r="D256">
        <f t="shared" si="7"/>
        <v>0.2088767563196518</v>
      </c>
      <c r="E256">
        <f t="shared" si="6"/>
        <v>0.34225364107478073</v>
      </c>
    </row>
    <row r="257" spans="1:5" x14ac:dyDescent="0.25">
      <c r="A257" s="29">
        <v>216</v>
      </c>
      <c r="B257" s="29">
        <v>2.2464159955163425</v>
      </c>
      <c r="C257" s="29">
        <v>-0.91308266218300926</v>
      </c>
      <c r="D257">
        <f t="shared" si="7"/>
        <v>-1.4981071412219471</v>
      </c>
      <c r="E257">
        <f t="shared" si="6"/>
        <v>0.83371994797921145</v>
      </c>
    </row>
    <row r="258" spans="1:5" x14ac:dyDescent="0.25">
      <c r="A258" s="29">
        <v>217</v>
      </c>
      <c r="B258" s="29">
        <v>-0.19047949487959562</v>
      </c>
      <c r="C258" s="29">
        <v>-0.46741524196250972</v>
      </c>
      <c r="D258">
        <f t="shared" si="7"/>
        <v>0.44566742022049954</v>
      </c>
      <c r="E258">
        <f t="shared" si="6"/>
        <v>0.21847700841887152</v>
      </c>
    </row>
    <row r="259" spans="1:5" x14ac:dyDescent="0.25">
      <c r="A259" s="29">
        <v>218</v>
      </c>
      <c r="B259" s="29">
        <v>1.2600535351179865</v>
      </c>
      <c r="C259" s="29">
        <v>6.4449776140291792E-2</v>
      </c>
      <c r="D259">
        <f t="shared" si="7"/>
        <v>0.53186501810280151</v>
      </c>
      <c r="E259">
        <f t="shared" si="6"/>
        <v>4.1537736445337254E-3</v>
      </c>
    </row>
    <row r="260" spans="1:5" x14ac:dyDescent="0.25">
      <c r="A260" s="29">
        <v>219</v>
      </c>
      <c r="B260" s="29">
        <v>4.7761455998321258</v>
      </c>
      <c r="C260" s="29">
        <v>1.1062073413443452</v>
      </c>
      <c r="D260">
        <f t="shared" si="7"/>
        <v>1.0417575652040534</v>
      </c>
      <c r="E260">
        <f t="shared" si="6"/>
        <v>1.2236946820441246</v>
      </c>
    </row>
    <row r="261" spans="1:5" x14ac:dyDescent="0.25">
      <c r="A261" s="29">
        <v>220</v>
      </c>
      <c r="B261" s="29">
        <v>-2.1748086799162878</v>
      </c>
      <c r="C261" s="29">
        <v>0.94024077868171996</v>
      </c>
      <c r="D261">
        <f t="shared" si="7"/>
        <v>-0.16596656266262522</v>
      </c>
      <c r="E261">
        <f t="shared" si="6"/>
        <v>0.88405272189600714</v>
      </c>
    </row>
    <row r="262" spans="1:5" x14ac:dyDescent="0.25">
      <c r="A262" s="29">
        <v>221</v>
      </c>
      <c r="B262" s="29">
        <v>2.9542761141551623</v>
      </c>
      <c r="C262" s="29">
        <v>0.79572388584483766</v>
      </c>
      <c r="D262">
        <f t="shared" si="7"/>
        <v>-0.14451689283688229</v>
      </c>
      <c r="E262">
        <f t="shared" si="6"/>
        <v>0.63317650250400825</v>
      </c>
    </row>
    <row r="263" spans="1:5" x14ac:dyDescent="0.25">
      <c r="A263" s="29">
        <v>222</v>
      </c>
      <c r="B263" s="29">
        <v>1.3644919132778124</v>
      </c>
      <c r="C263" s="29">
        <v>-0.15967263616937855</v>
      </c>
      <c r="D263">
        <f t="shared" si="7"/>
        <v>-0.95539652201421621</v>
      </c>
      <c r="E263">
        <f t="shared" si="6"/>
        <v>2.5495350741278733E-2</v>
      </c>
    </row>
    <row r="264" spans="1:5" x14ac:dyDescent="0.25">
      <c r="A264" s="29">
        <v>223</v>
      </c>
      <c r="B264" s="29">
        <v>-3.9624059759847063E-2</v>
      </c>
      <c r="C264" s="29">
        <v>-0.55561403547824817</v>
      </c>
      <c r="D264">
        <f t="shared" si="7"/>
        <v>-0.39594139930886962</v>
      </c>
      <c r="E264">
        <f t="shared" si="6"/>
        <v>0.30870695642042401</v>
      </c>
    </row>
    <row r="265" spans="1:5" x14ac:dyDescent="0.25">
      <c r="A265" s="29">
        <v>224</v>
      </c>
      <c r="B265" s="29">
        <v>-3.4164649535942182</v>
      </c>
      <c r="C265" s="29">
        <v>-0.7751518128728474</v>
      </c>
      <c r="D265">
        <f t="shared" si="7"/>
        <v>-0.21953777739459923</v>
      </c>
      <c r="E265">
        <f t="shared" si="6"/>
        <v>0.60086033300006181</v>
      </c>
    </row>
    <row r="266" spans="1:5" x14ac:dyDescent="0.25">
      <c r="A266" s="29">
        <v>225</v>
      </c>
      <c r="B266" s="29">
        <v>1.0279682503183734</v>
      </c>
      <c r="C266" s="29">
        <v>1.4720317496816266</v>
      </c>
      <c r="D266">
        <f t="shared" si="7"/>
        <v>2.2471835625544738</v>
      </c>
      <c r="E266">
        <f t="shared" si="6"/>
        <v>2.1668774720707513</v>
      </c>
    </row>
    <row r="267" spans="1:5" x14ac:dyDescent="0.25">
      <c r="A267" s="29">
        <v>226</v>
      </c>
      <c r="B267" s="29">
        <v>0.22727401775970807</v>
      </c>
      <c r="C267" s="29">
        <v>-0.22727401775970807</v>
      </c>
      <c r="D267">
        <f t="shared" si="7"/>
        <v>-1.6993057674413348</v>
      </c>
      <c r="E267">
        <f t="shared" si="6"/>
        <v>5.1653479148640095E-2</v>
      </c>
    </row>
    <row r="268" spans="1:5" x14ac:dyDescent="0.25">
      <c r="A268" s="29">
        <v>227</v>
      </c>
      <c r="B268" s="29">
        <v>2.1999989385564196</v>
      </c>
      <c r="C268" s="29">
        <v>0.8487815492484585</v>
      </c>
      <c r="D268">
        <f t="shared" si="7"/>
        <v>1.0760555670081666</v>
      </c>
      <c r="E268">
        <f t="shared" si="6"/>
        <v>0.72043011834461335</v>
      </c>
    </row>
    <row r="269" spans="1:5" x14ac:dyDescent="0.25">
      <c r="A269" s="29">
        <v>228</v>
      </c>
      <c r="B269" s="29">
        <v>1.1788236854381218</v>
      </c>
      <c r="C269" s="29">
        <v>0.59632424355596103</v>
      </c>
      <c r="D269">
        <f t="shared" si="7"/>
        <v>-0.25245730569249747</v>
      </c>
      <c r="E269">
        <f t="shared" si="6"/>
        <v>0.35560260345258915</v>
      </c>
    </row>
    <row r="270" spans="1:5" x14ac:dyDescent="0.25">
      <c r="A270" s="29">
        <v>229</v>
      </c>
      <c r="B270" s="29">
        <v>1.7706411616771354</v>
      </c>
      <c r="C270" s="29">
        <v>-1.1892458128399261</v>
      </c>
      <c r="D270">
        <f t="shared" si="7"/>
        <v>-1.7855700563958872</v>
      </c>
      <c r="E270">
        <f t="shared" si="6"/>
        <v>1.4143056033572967</v>
      </c>
    </row>
    <row r="271" spans="1:5" x14ac:dyDescent="0.25">
      <c r="A271" s="29">
        <v>230</v>
      </c>
      <c r="B271" s="29">
        <v>0.25048254623966937</v>
      </c>
      <c r="C271" s="29">
        <v>-0.82851722832059427</v>
      </c>
      <c r="D271">
        <f t="shared" si="7"/>
        <v>0.36072858451933187</v>
      </c>
      <c r="E271">
        <f t="shared" si="6"/>
        <v>0.68644079762403976</v>
      </c>
    </row>
    <row r="272" spans="1:5" x14ac:dyDescent="0.25">
      <c r="A272" s="29">
        <v>231</v>
      </c>
      <c r="B272" s="29">
        <v>-1.6874295818371003</v>
      </c>
      <c r="C272" s="29">
        <v>-5.6756464674527551E-2</v>
      </c>
      <c r="D272">
        <f t="shared" si="7"/>
        <v>0.77176076364606672</v>
      </c>
      <c r="E272">
        <f t="shared" si="6"/>
        <v>3.2212962823508938E-3</v>
      </c>
    </row>
    <row r="273" spans="1:5" x14ac:dyDescent="0.25">
      <c r="A273" s="29">
        <v>232</v>
      </c>
      <c r="B273" s="29">
        <v>0.70304885159891495</v>
      </c>
      <c r="C273" s="29">
        <v>0.48038310106380699</v>
      </c>
      <c r="D273">
        <f t="shared" si="7"/>
        <v>0.53713956573833455</v>
      </c>
      <c r="E273">
        <f t="shared" si="6"/>
        <v>0.2307679237876798</v>
      </c>
    </row>
    <row r="274" spans="1:5" x14ac:dyDescent="0.25">
      <c r="A274" s="29">
        <v>233</v>
      </c>
      <c r="B274" s="29">
        <v>-0.10924964519973102</v>
      </c>
      <c r="C274" s="29">
        <v>-0.47554567643769585</v>
      </c>
      <c r="D274">
        <f t="shared" si="7"/>
        <v>-0.95592877750150285</v>
      </c>
      <c r="E274">
        <f t="shared" si="6"/>
        <v>0.22614369037858573</v>
      </c>
    </row>
    <row r="275" spans="1:5" x14ac:dyDescent="0.25">
      <c r="A275" s="29">
        <v>234</v>
      </c>
      <c r="B275" s="29">
        <v>0.11123137535990148</v>
      </c>
      <c r="C275" s="29">
        <v>-0.69946666947754854</v>
      </c>
      <c r="D275">
        <f t="shared" si="7"/>
        <v>-0.22392099303985269</v>
      </c>
      <c r="E275">
        <f t="shared" si="6"/>
        <v>0.48925362171001413</v>
      </c>
    </row>
    <row r="276" spans="1:5" x14ac:dyDescent="0.25">
      <c r="A276" s="29">
        <v>235</v>
      </c>
      <c r="B276" s="29">
        <v>0.3549209243994953</v>
      </c>
      <c r="C276" s="29">
        <v>0.82851102826322665</v>
      </c>
      <c r="D276">
        <f t="shared" si="7"/>
        <v>1.5279776977407753</v>
      </c>
      <c r="E276">
        <f t="shared" si="6"/>
        <v>0.68643052395378912</v>
      </c>
    </row>
    <row r="277" spans="1:5" x14ac:dyDescent="0.25">
      <c r="A277" s="29">
        <v>236</v>
      </c>
      <c r="B277" s="29">
        <v>-6.7700973189486282</v>
      </c>
      <c r="C277" s="29">
        <v>1.5069394242117857</v>
      </c>
      <c r="D277">
        <f t="shared" si="7"/>
        <v>0.67842839594855908</v>
      </c>
      <c r="E277">
        <f t="shared" si="6"/>
        <v>2.2708664282437483</v>
      </c>
    </row>
    <row r="278" spans="1:5" x14ac:dyDescent="0.25">
      <c r="A278" s="29">
        <v>237</v>
      </c>
      <c r="B278" s="29">
        <v>2.0491435034366714</v>
      </c>
      <c r="C278" s="29">
        <v>-0.19729165158481954</v>
      </c>
      <c r="D278">
        <f t="shared" si="7"/>
        <v>-1.7042310757966053</v>
      </c>
      <c r="E278">
        <f t="shared" si="6"/>
        <v>3.8923995785065828E-2</v>
      </c>
    </row>
    <row r="279" spans="1:5" x14ac:dyDescent="0.25">
      <c r="A279" s="29">
        <v>238</v>
      </c>
      <c r="B279" s="29">
        <v>-1.9311191308766942</v>
      </c>
      <c r="C279" s="29">
        <v>-0.49312329336573013</v>
      </c>
      <c r="D279">
        <f t="shared" si="7"/>
        <v>-0.29583164178091059</v>
      </c>
      <c r="E279">
        <f t="shared" si="6"/>
        <v>0.24317058245986395</v>
      </c>
    </row>
    <row r="280" spans="1:5" x14ac:dyDescent="0.25">
      <c r="A280" s="29">
        <v>239</v>
      </c>
      <c r="B280" s="29">
        <v>2.3392501094361879</v>
      </c>
      <c r="C280" s="29">
        <v>0.14522194025325286</v>
      </c>
      <c r="D280">
        <f t="shared" si="7"/>
        <v>0.63834523361898299</v>
      </c>
      <c r="E280">
        <f t="shared" si="6"/>
        <v>2.1089411930919344E-2</v>
      </c>
    </row>
    <row r="281" spans="1:5" x14ac:dyDescent="0.25">
      <c r="A281" s="29">
        <v>240</v>
      </c>
      <c r="B281" s="29">
        <v>0.96994692911847014</v>
      </c>
      <c r="C281" s="29">
        <v>0.84823488906334799</v>
      </c>
      <c r="D281">
        <f t="shared" si="7"/>
        <v>0.70301294881009513</v>
      </c>
      <c r="E281">
        <f t="shared" si="6"/>
        <v>0.71950242702431022</v>
      </c>
    </row>
    <row r="282" spans="1:5" x14ac:dyDescent="0.25">
      <c r="A282" s="29">
        <v>241</v>
      </c>
      <c r="B282" s="29">
        <v>-2.8019795519866414E-2</v>
      </c>
      <c r="C282" s="29">
        <v>-2.3529325854325145</v>
      </c>
      <c r="D282">
        <f t="shared" si="7"/>
        <v>-3.2011674744958625</v>
      </c>
      <c r="E282">
        <f t="shared" si="6"/>
        <v>5.5362917515901371</v>
      </c>
    </row>
    <row r="283" spans="1:5" x14ac:dyDescent="0.25">
      <c r="A283" s="29">
        <v>242</v>
      </c>
      <c r="B283" s="29">
        <v>2.3044373167162457</v>
      </c>
      <c r="C283" s="29">
        <v>1.3540992686496081</v>
      </c>
      <c r="D283">
        <f t="shared" si="7"/>
        <v>3.7070318540821225</v>
      </c>
      <c r="E283">
        <f t="shared" si="6"/>
        <v>1.8335848293574035</v>
      </c>
    </row>
    <row r="284" spans="1:5" x14ac:dyDescent="0.25">
      <c r="A284" s="29">
        <v>243</v>
      </c>
      <c r="B284" s="29">
        <v>-1.1304248983180289</v>
      </c>
      <c r="C284" s="29">
        <v>1.1304248983180289</v>
      </c>
      <c r="D284">
        <f t="shared" si="7"/>
        <v>-0.22367437033157911</v>
      </c>
      <c r="E284">
        <f t="shared" si="6"/>
        <v>1.2778604507373261</v>
      </c>
    </row>
    <row r="285" spans="1:5" x14ac:dyDescent="0.25">
      <c r="A285" s="29">
        <v>244</v>
      </c>
      <c r="B285" s="29">
        <v>2.4320842233560334</v>
      </c>
      <c r="C285" s="29">
        <v>-2.4320842233560334</v>
      </c>
      <c r="D285">
        <f t="shared" si="7"/>
        <v>-3.5625091216740623</v>
      </c>
      <c r="E285">
        <f t="shared" si="6"/>
        <v>5.91503366949732</v>
      </c>
    </row>
    <row r="286" spans="1:5" x14ac:dyDescent="0.25">
      <c r="A286" s="29">
        <v>245</v>
      </c>
      <c r="B286" s="29">
        <v>3.4300509479943697</v>
      </c>
      <c r="C286" s="29">
        <v>-4.6065215362296641</v>
      </c>
      <c r="D286">
        <f t="shared" si="7"/>
        <v>-2.1744373128736307</v>
      </c>
      <c r="E286">
        <f t="shared" si="6"/>
        <v>21.220040663747703</v>
      </c>
    </row>
    <row r="287" spans="1:5" x14ac:dyDescent="0.25">
      <c r="A287" s="29">
        <v>246</v>
      </c>
      <c r="B287" s="29">
        <v>0.25048254623966937</v>
      </c>
      <c r="C287" s="29">
        <v>1.5352317394746164</v>
      </c>
      <c r="D287">
        <f t="shared" si="7"/>
        <v>6.1417532757042803</v>
      </c>
      <c r="E287">
        <f t="shared" si="6"/>
        <v>2.3569364938902564</v>
      </c>
    </row>
    <row r="288" spans="1:5" x14ac:dyDescent="0.25">
      <c r="A288" s="29">
        <v>247</v>
      </c>
      <c r="B288" s="29">
        <v>0.38973371711943727</v>
      </c>
      <c r="C288" s="29">
        <v>-0.97452903875686414</v>
      </c>
      <c r="D288">
        <f t="shared" si="7"/>
        <v>-2.5097607782314806</v>
      </c>
      <c r="E288">
        <f t="shared" si="6"/>
        <v>0.94970684738037758</v>
      </c>
    </row>
    <row r="289" spans="1:5" x14ac:dyDescent="0.25">
      <c r="A289" s="29">
        <v>248</v>
      </c>
      <c r="B289" s="29">
        <v>-0.31812640151938287</v>
      </c>
      <c r="C289" s="29">
        <v>0.90636169563702995</v>
      </c>
      <c r="D289">
        <f t="shared" si="7"/>
        <v>1.8808907343938941</v>
      </c>
      <c r="E289">
        <f t="shared" si="6"/>
        <v>0.8214915233180321</v>
      </c>
    </row>
    <row r="290" spans="1:5" x14ac:dyDescent="0.25">
      <c r="A290" s="29">
        <v>249</v>
      </c>
      <c r="B290" s="29">
        <v>-3.9624059759847063E-2</v>
      </c>
      <c r="C290" s="29">
        <v>0.62441938139727393</v>
      </c>
      <c r="D290">
        <f t="shared" si="7"/>
        <v>-0.28194231423975602</v>
      </c>
      <c r="E290">
        <f t="shared" si="6"/>
        <v>0.38989956386455427</v>
      </c>
    </row>
    <row r="291" spans="1:5" x14ac:dyDescent="0.25">
      <c r="A291" s="29">
        <v>250</v>
      </c>
      <c r="B291" s="29">
        <v>1.9795179179967872</v>
      </c>
      <c r="C291" s="29">
        <v>-0.23533187148515933</v>
      </c>
      <c r="D291">
        <f t="shared" si="7"/>
        <v>-0.85975125288243326</v>
      </c>
      <c r="E291">
        <f t="shared" si="6"/>
        <v>5.5381089736707544E-2</v>
      </c>
    </row>
    <row r="292" spans="1:5" x14ac:dyDescent="0.25">
      <c r="A292" s="29">
        <v>251</v>
      </c>
      <c r="B292" s="29">
        <v>2.1651861458364778</v>
      </c>
      <c r="C292" s="29">
        <v>-0.45090043155076365</v>
      </c>
      <c r="D292">
        <f t="shared" si="7"/>
        <v>-0.21556856006560432</v>
      </c>
      <c r="E292">
        <f t="shared" si="6"/>
        <v>0.20331119917266488</v>
      </c>
    </row>
    <row r="293" spans="1:5" x14ac:dyDescent="0.25">
      <c r="A293" s="29">
        <v>252</v>
      </c>
      <c r="B293" s="29">
        <v>-1.6758253175971198</v>
      </c>
      <c r="C293" s="29">
        <v>0.55222981197914223</v>
      </c>
      <c r="D293">
        <f t="shared" si="7"/>
        <v>1.0031302435299059</v>
      </c>
      <c r="E293">
        <f t="shared" si="6"/>
        <v>0.30495776523851875</v>
      </c>
    </row>
    <row r="294" spans="1:5" x14ac:dyDescent="0.25">
      <c r="A294" s="29">
        <v>253</v>
      </c>
      <c r="B294" s="29">
        <v>-1.8614935454368104</v>
      </c>
      <c r="C294" s="29">
        <v>0.15694809089135586</v>
      </c>
      <c r="D294">
        <f t="shared" si="7"/>
        <v>-0.39528172108778636</v>
      </c>
      <c r="E294">
        <f t="shared" si="6"/>
        <v>2.4632703234441302E-2</v>
      </c>
    </row>
    <row r="295" spans="1:5" x14ac:dyDescent="0.25">
      <c r="A295" s="29">
        <v>254</v>
      </c>
      <c r="B295" s="29">
        <v>-0.61983727175887993</v>
      </c>
      <c r="C295" s="29">
        <v>-1.1142667744838946</v>
      </c>
      <c r="D295">
        <f t="shared" si="7"/>
        <v>-1.2712148653752504</v>
      </c>
      <c r="E295">
        <f t="shared" si="6"/>
        <v>1.2415904447187422</v>
      </c>
    </row>
    <row r="296" spans="1:5" x14ac:dyDescent="0.25">
      <c r="A296" s="29">
        <v>255</v>
      </c>
      <c r="B296" s="29">
        <v>-0.23689655183951824</v>
      </c>
      <c r="C296" s="29">
        <v>-3.2925152128663639</v>
      </c>
      <c r="D296">
        <f t="shared" si="7"/>
        <v>-2.1782484383824694</v>
      </c>
      <c r="E296">
        <f t="shared" si="6"/>
        <v>10.840656426956437</v>
      </c>
    </row>
    <row r="297" spans="1:5" x14ac:dyDescent="0.25">
      <c r="A297" s="29">
        <v>256</v>
      </c>
      <c r="B297" s="29">
        <v>-1.0027779916782416</v>
      </c>
      <c r="C297" s="29">
        <v>1.0027779916782416</v>
      </c>
      <c r="D297">
        <f t="shared" si="7"/>
        <v>4.2952932045446053</v>
      </c>
      <c r="E297">
        <f t="shared" si="6"/>
        <v>1.0055637005942475</v>
      </c>
    </row>
    <row r="298" spans="1:5" x14ac:dyDescent="0.25">
      <c r="A298" s="29">
        <v>257</v>
      </c>
      <c r="B298" s="29">
        <v>-0.52700315783903473</v>
      </c>
      <c r="C298" s="29">
        <v>-8.2752939721940866E-2</v>
      </c>
      <c r="D298">
        <f t="shared" si="7"/>
        <v>-1.0855309314001824</v>
      </c>
      <c r="E298">
        <f t="shared" si="6"/>
        <v>6.8480490326231786E-3</v>
      </c>
    </row>
    <row r="299" spans="1:5" x14ac:dyDescent="0.25">
      <c r="A299" s="29">
        <v>258</v>
      </c>
      <c r="B299" s="29">
        <v>-2.3256641150360364</v>
      </c>
      <c r="C299" s="29">
        <v>-0.74182054754065074</v>
      </c>
      <c r="D299">
        <f t="shared" si="7"/>
        <v>-0.65906760781870988</v>
      </c>
      <c r="E299">
        <f t="shared" ref="E299:E362" si="8">C299^2</f>
        <v>0.55029772475351091</v>
      </c>
    </row>
    <row r="300" spans="1:5" x14ac:dyDescent="0.25">
      <c r="A300" s="29">
        <v>259</v>
      </c>
      <c r="B300" s="29">
        <v>1.1091980999982378</v>
      </c>
      <c r="C300" s="29">
        <v>0.15662468481188885</v>
      </c>
      <c r="D300">
        <f t="shared" ref="D300:D363" si="9">C300-C299</f>
        <v>0.89844523235253959</v>
      </c>
      <c r="E300">
        <f t="shared" si="8"/>
        <v>2.4531291892423524E-2</v>
      </c>
    </row>
    <row r="301" spans="1:5" x14ac:dyDescent="0.25">
      <c r="A301" s="29">
        <v>260</v>
      </c>
      <c r="B301" s="29">
        <v>0.85390428671866359</v>
      </c>
      <c r="C301" s="29">
        <v>-1.4789042867186635</v>
      </c>
      <c r="D301">
        <f t="shared" si="9"/>
        <v>-1.6355289715305523</v>
      </c>
      <c r="E301">
        <f t="shared" si="8"/>
        <v>2.1871578892748387</v>
      </c>
    </row>
    <row r="302" spans="1:5" x14ac:dyDescent="0.25">
      <c r="A302" s="29">
        <v>261</v>
      </c>
      <c r="B302" s="29">
        <v>-1.1652376910379709</v>
      </c>
      <c r="C302" s="29">
        <v>-9.2623944182154805E-2</v>
      </c>
      <c r="D302">
        <f t="shared" si="9"/>
        <v>1.3862803425365087</v>
      </c>
      <c r="E302">
        <f t="shared" si="8"/>
        <v>8.5791950358589282E-3</v>
      </c>
    </row>
    <row r="303" spans="1:5" x14ac:dyDescent="0.25">
      <c r="A303" s="29">
        <v>262</v>
      </c>
      <c r="B303" s="29">
        <v>-2.8362517415951851</v>
      </c>
      <c r="C303" s="29">
        <v>0.92542371611747809</v>
      </c>
      <c r="D303">
        <f t="shared" si="9"/>
        <v>1.0180476602996329</v>
      </c>
      <c r="E303">
        <f t="shared" si="8"/>
        <v>0.85640905435268266</v>
      </c>
    </row>
    <row r="304" spans="1:5" x14ac:dyDescent="0.25">
      <c r="A304" s="29">
        <v>263</v>
      </c>
      <c r="B304" s="29">
        <v>-0.95636093471831896</v>
      </c>
      <c r="C304" s="29">
        <v>-0.99169101333362908</v>
      </c>
      <c r="D304">
        <f t="shared" si="9"/>
        <v>-1.9171147294511073</v>
      </c>
      <c r="E304">
        <f t="shared" si="8"/>
        <v>0.98345106592668008</v>
      </c>
    </row>
    <row r="305" spans="1:5" x14ac:dyDescent="0.25">
      <c r="A305" s="29">
        <v>264</v>
      </c>
      <c r="B305" s="29">
        <v>2.5133140730358976</v>
      </c>
      <c r="C305" s="29">
        <v>1.4601958607389367</v>
      </c>
      <c r="D305">
        <f t="shared" si="9"/>
        <v>2.4518868740725659</v>
      </c>
      <c r="E305">
        <f t="shared" si="8"/>
        <v>2.1321719517191244</v>
      </c>
    </row>
    <row r="306" spans="1:5" x14ac:dyDescent="0.25">
      <c r="A306" s="29">
        <v>265</v>
      </c>
      <c r="B306" s="29">
        <v>-0.19047949487959562</v>
      </c>
      <c r="C306" s="29">
        <v>-1.0834058554388757</v>
      </c>
      <c r="D306">
        <f t="shared" si="9"/>
        <v>-2.5436017161778124</v>
      </c>
      <c r="E306">
        <f t="shared" si="8"/>
        <v>1.1737682475992419</v>
      </c>
    </row>
    <row r="307" spans="1:5" x14ac:dyDescent="0.25">
      <c r="A307" s="29">
        <v>266</v>
      </c>
      <c r="B307" s="29">
        <v>-0.71267138567872512</v>
      </c>
      <c r="C307" s="29">
        <v>-0.57765119496643613</v>
      </c>
      <c r="D307">
        <f t="shared" si="9"/>
        <v>0.50575466047243955</v>
      </c>
      <c r="E307">
        <f t="shared" si="8"/>
        <v>0.33368090304615161</v>
      </c>
    </row>
    <row r="308" spans="1:5" x14ac:dyDescent="0.25">
      <c r="A308" s="29">
        <v>267</v>
      </c>
      <c r="B308" s="29">
        <v>-4.8112670399050959E-3</v>
      </c>
      <c r="C308" s="29">
        <v>4.8112670399050959E-3</v>
      </c>
      <c r="D308">
        <f t="shared" si="9"/>
        <v>0.58246246200634122</v>
      </c>
      <c r="E308">
        <f t="shared" si="8"/>
        <v>2.3148290529277142E-5</v>
      </c>
    </row>
    <row r="309" spans="1:5" x14ac:dyDescent="0.25">
      <c r="A309" s="29">
        <v>268</v>
      </c>
      <c r="B309" s="29">
        <v>0.80748722975874088</v>
      </c>
      <c r="C309" s="29">
        <v>1.1532970839667493</v>
      </c>
      <c r="D309">
        <f t="shared" si="9"/>
        <v>1.1484858169268441</v>
      </c>
      <c r="E309">
        <f t="shared" si="8"/>
        <v>1.3300941638862074</v>
      </c>
    </row>
    <row r="310" spans="1:5" x14ac:dyDescent="0.25">
      <c r="A310" s="29">
        <v>269</v>
      </c>
      <c r="B310" s="29">
        <v>1.6662027835173094</v>
      </c>
      <c r="C310" s="29">
        <v>1.5389254216108958</v>
      </c>
      <c r="D310">
        <f t="shared" si="9"/>
        <v>0.3856283376441465</v>
      </c>
      <c r="E310">
        <f t="shared" si="8"/>
        <v>2.3682914532802735</v>
      </c>
    </row>
    <row r="311" spans="1:5" x14ac:dyDescent="0.25">
      <c r="A311" s="29">
        <v>270</v>
      </c>
      <c r="B311" s="29">
        <v>1.7822454259171161</v>
      </c>
      <c r="C311" s="29">
        <v>8.110861134996461E-2</v>
      </c>
      <c r="D311">
        <f t="shared" si="9"/>
        <v>-1.4578168102609312</v>
      </c>
      <c r="E311">
        <f t="shared" si="8"/>
        <v>6.5786068351196079E-3</v>
      </c>
    </row>
    <row r="312" spans="1:5" x14ac:dyDescent="0.25">
      <c r="A312" s="29">
        <v>271</v>
      </c>
      <c r="B312" s="29">
        <v>0.57540194495912778</v>
      </c>
      <c r="C312" s="29">
        <v>-1.1851580425201034</v>
      </c>
      <c r="D312">
        <f t="shared" si="9"/>
        <v>-1.266266653870068</v>
      </c>
      <c r="E312">
        <f t="shared" si="8"/>
        <v>1.4045995857500833</v>
      </c>
    </row>
    <row r="313" spans="1:5" x14ac:dyDescent="0.25">
      <c r="A313" s="29">
        <v>272</v>
      </c>
      <c r="B313" s="29">
        <v>-0.52700315783903473</v>
      </c>
      <c r="C313" s="29">
        <v>-0.69999070719164014</v>
      </c>
      <c r="D313">
        <f t="shared" si="9"/>
        <v>0.48516733532846323</v>
      </c>
      <c r="E313">
        <f t="shared" si="8"/>
        <v>0.48998699015465247</v>
      </c>
    </row>
    <row r="314" spans="1:5" x14ac:dyDescent="0.25">
      <c r="A314" s="29">
        <v>273</v>
      </c>
      <c r="B314" s="29">
        <v>2.7337950935955302</v>
      </c>
      <c r="C314" s="29">
        <v>-0.24932304390608939</v>
      </c>
      <c r="D314">
        <f t="shared" si="9"/>
        <v>0.45066766328555075</v>
      </c>
      <c r="E314">
        <f t="shared" si="8"/>
        <v>6.2161980222597779E-2</v>
      </c>
    </row>
    <row r="315" spans="1:5" x14ac:dyDescent="0.25">
      <c r="A315" s="29">
        <v>274</v>
      </c>
      <c r="B315" s="29">
        <v>4.1605789920017539E-2</v>
      </c>
      <c r="C315" s="29">
        <v>-4.1605789920017539E-2</v>
      </c>
      <c r="D315">
        <f t="shared" si="9"/>
        <v>0.20771725398607185</v>
      </c>
      <c r="E315">
        <f t="shared" si="8"/>
        <v>1.7310417548686331E-3</v>
      </c>
    </row>
    <row r="316" spans="1:5" x14ac:dyDescent="0.25">
      <c r="A316" s="29">
        <v>275</v>
      </c>
      <c r="B316" s="29">
        <v>-2.1748086799162878</v>
      </c>
      <c r="C316" s="29">
        <v>0.96268746779507564</v>
      </c>
      <c r="D316">
        <f t="shared" si="9"/>
        <v>1.0042932577150931</v>
      </c>
      <c r="E316">
        <f t="shared" si="8"/>
        <v>0.92676716064969478</v>
      </c>
    </row>
    <row r="317" spans="1:5" x14ac:dyDescent="0.25">
      <c r="A317" s="29">
        <v>276</v>
      </c>
      <c r="B317" s="29">
        <v>0.26208681047965005</v>
      </c>
      <c r="C317" s="29">
        <v>-0.87558374299498754</v>
      </c>
      <c r="D317">
        <f t="shared" si="9"/>
        <v>-1.8382712107900632</v>
      </c>
      <c r="E317">
        <f t="shared" si="8"/>
        <v>0.76664689099711236</v>
      </c>
    </row>
    <row r="318" spans="1:5" x14ac:dyDescent="0.25">
      <c r="A318" s="29">
        <v>277</v>
      </c>
      <c r="B318" s="29">
        <v>-1.1652376910379709</v>
      </c>
      <c r="C318" s="29">
        <v>-6.9330210196596909E-2</v>
      </c>
      <c r="D318">
        <f t="shared" si="9"/>
        <v>0.80625353279839063</v>
      </c>
      <c r="E318">
        <f t="shared" si="8"/>
        <v>4.8066780459043099E-3</v>
      </c>
    </row>
    <row r="319" spans="1:5" x14ac:dyDescent="0.25">
      <c r="A319" s="29">
        <v>278</v>
      </c>
      <c r="B319" s="29">
        <v>-1.3393016546376806</v>
      </c>
      <c r="C319" s="29">
        <v>1.3393016546376806</v>
      </c>
      <c r="D319">
        <f t="shared" si="9"/>
        <v>1.4086318648342775</v>
      </c>
      <c r="E319">
        <f t="shared" si="8"/>
        <v>1.7937289221152291</v>
      </c>
    </row>
    <row r="320" spans="1:5" x14ac:dyDescent="0.25">
      <c r="A320" s="29">
        <v>279</v>
      </c>
      <c r="B320" s="29">
        <v>1.2716577993579672</v>
      </c>
      <c r="C320" s="29">
        <v>-2.1657799357967189E-2</v>
      </c>
      <c r="D320">
        <f t="shared" si="9"/>
        <v>-1.3609594539956478</v>
      </c>
      <c r="E320">
        <f t="shared" si="8"/>
        <v>4.6906027302996397E-4</v>
      </c>
    </row>
    <row r="321" spans="1:5" x14ac:dyDescent="0.25">
      <c r="A321" s="29">
        <v>280</v>
      </c>
      <c r="B321" s="29">
        <v>-1.2232590122378744</v>
      </c>
      <c r="C321" s="29">
        <v>-1.2458767902312613</v>
      </c>
      <c r="D321">
        <f t="shared" si="9"/>
        <v>-1.2242189908732941</v>
      </c>
      <c r="E321">
        <f t="shared" si="8"/>
        <v>1.5522089764369502</v>
      </c>
    </row>
    <row r="322" spans="1:5" x14ac:dyDescent="0.25">
      <c r="A322" s="29">
        <v>281</v>
      </c>
      <c r="B322" s="29">
        <v>-3.9624059759847063E-2</v>
      </c>
      <c r="C322" s="29">
        <v>1.3054468445699738</v>
      </c>
      <c r="D322">
        <f t="shared" si="9"/>
        <v>2.5513236348012351</v>
      </c>
      <c r="E322">
        <f t="shared" si="8"/>
        <v>1.7041914639977014</v>
      </c>
    </row>
    <row r="323" spans="1:5" x14ac:dyDescent="0.25">
      <c r="A323" s="29">
        <v>282</v>
      </c>
      <c r="B323" s="29">
        <v>-0.57342021479895733</v>
      </c>
      <c r="C323" s="29">
        <v>0.57342021479895733</v>
      </c>
      <c r="D323">
        <f t="shared" si="9"/>
        <v>-0.73202662977101651</v>
      </c>
      <c r="E323">
        <f t="shared" si="8"/>
        <v>0.32881074274008237</v>
      </c>
    </row>
    <row r="324" spans="1:5" x14ac:dyDescent="0.25">
      <c r="A324" s="29">
        <v>283</v>
      </c>
      <c r="B324" s="29">
        <v>0.3781294528794566</v>
      </c>
      <c r="C324" s="29">
        <v>-1.0031294528794565</v>
      </c>
      <c r="D324">
        <f t="shared" si="9"/>
        <v>-1.5765496676784139</v>
      </c>
      <c r="E324">
        <f t="shared" si="8"/>
        <v>1.0062686992342378</v>
      </c>
    </row>
    <row r="325" spans="1:5" x14ac:dyDescent="0.25">
      <c r="A325" s="29">
        <v>284</v>
      </c>
      <c r="B325" s="29">
        <v>2.1767904100764586</v>
      </c>
      <c r="C325" s="29">
        <v>0.96786367797385608</v>
      </c>
      <c r="D325">
        <f t="shared" si="9"/>
        <v>1.9709931308533126</v>
      </c>
      <c r="E325">
        <f t="shared" si="8"/>
        <v>0.93676009914108016</v>
      </c>
    </row>
    <row r="326" spans="1:5" x14ac:dyDescent="0.25">
      <c r="A326" s="29">
        <v>285</v>
      </c>
      <c r="B326" s="29">
        <v>-1.2580718049578163</v>
      </c>
      <c r="C326" s="29">
        <v>-1.180952585286086</v>
      </c>
      <c r="D326">
        <f t="shared" si="9"/>
        <v>-2.1488162632599419</v>
      </c>
      <c r="E326">
        <f t="shared" si="8"/>
        <v>1.3946490086938903</v>
      </c>
    </row>
    <row r="327" spans="1:5" x14ac:dyDescent="0.25">
      <c r="A327" s="29">
        <v>286</v>
      </c>
      <c r="B327" s="29">
        <v>0.74946590855883766</v>
      </c>
      <c r="C327" s="29">
        <v>0.50053409144116234</v>
      </c>
      <c r="D327">
        <f t="shared" si="9"/>
        <v>1.6814866767272485</v>
      </c>
      <c r="E327">
        <f t="shared" si="8"/>
        <v>0.25053437669482986</v>
      </c>
    </row>
    <row r="328" spans="1:5" x14ac:dyDescent="0.25">
      <c r="A328" s="29">
        <v>287</v>
      </c>
      <c r="B328" s="29">
        <v>0.59861047343908913</v>
      </c>
      <c r="C328" s="29">
        <v>3.1050932302646146</v>
      </c>
      <c r="D328">
        <f t="shared" si="9"/>
        <v>2.6045591388234524</v>
      </c>
      <c r="E328">
        <f t="shared" si="8"/>
        <v>9.6416039686351382</v>
      </c>
    </row>
    <row r="329" spans="1:5" x14ac:dyDescent="0.25">
      <c r="A329" s="29">
        <v>288</v>
      </c>
      <c r="B329" s="29">
        <v>-0.68946285719876388</v>
      </c>
      <c r="C329" s="29">
        <v>-1.0962514285155218</v>
      </c>
      <c r="D329">
        <f t="shared" si="9"/>
        <v>-4.2013446587801369</v>
      </c>
      <c r="E329">
        <f t="shared" si="8"/>
        <v>1.2017671945223223</v>
      </c>
    </row>
    <row r="330" spans="1:5" x14ac:dyDescent="0.25">
      <c r="A330" s="29">
        <v>289</v>
      </c>
      <c r="B330" s="29">
        <v>0.79588296551876025</v>
      </c>
      <c r="C330" s="29">
        <v>-0.18982235945815418</v>
      </c>
      <c r="D330">
        <f t="shared" si="9"/>
        <v>0.90642906905736764</v>
      </c>
      <c r="E330">
        <f t="shared" si="8"/>
        <v>3.6032528150260694E-2</v>
      </c>
    </row>
    <row r="331" spans="1:5" x14ac:dyDescent="0.25">
      <c r="A331" s="29">
        <v>290</v>
      </c>
      <c r="B331" s="29">
        <v>0.23887828199968872</v>
      </c>
      <c r="C331" s="29">
        <v>-0.23887828199968872</v>
      </c>
      <c r="D331">
        <f t="shared" si="9"/>
        <v>-4.9055922541534541E-2</v>
      </c>
      <c r="E331">
        <f t="shared" si="8"/>
        <v>5.7062833611122805E-2</v>
      </c>
    </row>
    <row r="332" spans="1:5" x14ac:dyDescent="0.25">
      <c r="A332" s="29">
        <v>291</v>
      </c>
      <c r="B332" s="29">
        <v>0.59861047343908913</v>
      </c>
      <c r="C332" s="29">
        <v>3.7991651151277894E-3</v>
      </c>
      <c r="D332">
        <f t="shared" si="9"/>
        <v>0.24267744711481651</v>
      </c>
      <c r="E332">
        <f t="shared" si="8"/>
        <v>1.443365557200395E-5</v>
      </c>
    </row>
    <row r="333" spans="1:5" x14ac:dyDescent="0.25">
      <c r="A333" s="29">
        <v>292</v>
      </c>
      <c r="B333" s="29">
        <v>-0.66625432871880252</v>
      </c>
      <c r="C333" s="29">
        <v>-0.53135046170035904</v>
      </c>
      <c r="D333">
        <f t="shared" si="9"/>
        <v>-0.53514962681548683</v>
      </c>
      <c r="E333">
        <f t="shared" si="8"/>
        <v>0.28233331314918475</v>
      </c>
    </row>
    <row r="334" spans="1:5" x14ac:dyDescent="0.25">
      <c r="A334" s="29">
        <v>293</v>
      </c>
      <c r="B334" s="29">
        <v>-0.74748417839866721</v>
      </c>
      <c r="C334" s="29">
        <v>-0.46463703372254495</v>
      </c>
      <c r="D334">
        <f t="shared" si="9"/>
        <v>6.6713427977814099E-2</v>
      </c>
      <c r="E334">
        <f t="shared" si="8"/>
        <v>0.21588757310648538</v>
      </c>
    </row>
    <row r="335" spans="1:5" x14ac:dyDescent="0.25">
      <c r="A335" s="29">
        <v>294</v>
      </c>
      <c r="B335" s="29">
        <v>1.0163639860783926</v>
      </c>
      <c r="C335" s="29">
        <v>-1.6298609185937301</v>
      </c>
      <c r="D335">
        <f t="shared" si="9"/>
        <v>-1.1652238848711851</v>
      </c>
      <c r="E335">
        <f t="shared" si="8"/>
        <v>2.6564466139591976</v>
      </c>
    </row>
    <row r="336" spans="1:5" x14ac:dyDescent="0.25">
      <c r="A336" s="29">
        <v>295</v>
      </c>
      <c r="B336" s="29">
        <v>-0.21368802335955692</v>
      </c>
      <c r="C336" s="29">
        <v>0.21368802335955692</v>
      </c>
      <c r="D336">
        <f t="shared" si="9"/>
        <v>1.8435489419532869</v>
      </c>
      <c r="E336">
        <f t="shared" si="8"/>
        <v>4.5662571327314543E-2</v>
      </c>
    </row>
    <row r="337" spans="1:5" x14ac:dyDescent="0.25">
      <c r="A337" s="29">
        <v>296</v>
      </c>
      <c r="B337" s="29">
        <v>-0.59662874327891857</v>
      </c>
      <c r="C337" s="29">
        <v>0.59662874327891857</v>
      </c>
      <c r="D337">
        <f t="shared" si="9"/>
        <v>0.38294071991936163</v>
      </c>
      <c r="E337">
        <f t="shared" si="8"/>
        <v>0.3559658573065817</v>
      </c>
    </row>
    <row r="338" spans="1:5" x14ac:dyDescent="0.25">
      <c r="A338" s="29">
        <v>297</v>
      </c>
      <c r="B338" s="29">
        <v>0.25048254623966937</v>
      </c>
      <c r="C338" s="29">
        <v>-0.25048254623966937</v>
      </c>
      <c r="D338">
        <f t="shared" si="9"/>
        <v>-0.84711128951858794</v>
      </c>
      <c r="E338">
        <f t="shared" si="8"/>
        <v>6.27415059707081E-2</v>
      </c>
    </row>
    <row r="339" spans="1:5" x14ac:dyDescent="0.25">
      <c r="A339" s="29">
        <v>298</v>
      </c>
      <c r="B339" s="29">
        <v>-0.67785859295878315</v>
      </c>
      <c r="C339" s="29">
        <v>6.057464234149923E-2</v>
      </c>
      <c r="D339">
        <f t="shared" si="9"/>
        <v>0.3110571885811686</v>
      </c>
      <c r="E339">
        <f t="shared" si="8"/>
        <v>3.6692872948005514E-3</v>
      </c>
    </row>
    <row r="340" spans="1:5" x14ac:dyDescent="0.25">
      <c r="A340" s="29">
        <v>299</v>
      </c>
      <c r="B340" s="29">
        <v>0.3781294528794566</v>
      </c>
      <c r="C340" s="29">
        <v>-0.3781294528794566</v>
      </c>
      <c r="D340">
        <f t="shared" si="9"/>
        <v>-0.43870409522095583</v>
      </c>
      <c r="E340">
        <f t="shared" si="8"/>
        <v>0.14298188313491719</v>
      </c>
    </row>
    <row r="341" spans="1:5" x14ac:dyDescent="0.25">
      <c r="A341" s="29">
        <v>300</v>
      </c>
      <c r="B341" s="29">
        <v>0.41294224559939857</v>
      </c>
      <c r="C341" s="29">
        <v>-0.41294224559939857</v>
      </c>
      <c r="D341">
        <f t="shared" si="9"/>
        <v>-3.4812792719941976E-2</v>
      </c>
      <c r="E341">
        <f t="shared" si="8"/>
        <v>0.17052129820067402</v>
      </c>
    </row>
    <row r="342" spans="1:5" x14ac:dyDescent="0.25">
      <c r="A342" s="29">
        <v>301</v>
      </c>
      <c r="B342" s="29">
        <v>0.28529533895961134</v>
      </c>
      <c r="C342" s="29">
        <v>-0.28529533895961134</v>
      </c>
      <c r="D342">
        <f t="shared" si="9"/>
        <v>0.12764690663978723</v>
      </c>
      <c r="E342">
        <f t="shared" si="8"/>
        <v>8.1393430432079528E-2</v>
      </c>
    </row>
    <row r="343" spans="1:5" x14ac:dyDescent="0.25">
      <c r="A343" s="29">
        <v>302</v>
      </c>
      <c r="B343" s="29">
        <v>0.64502753039901173</v>
      </c>
      <c r="C343" s="29">
        <v>0.59720849444570867</v>
      </c>
      <c r="D343">
        <f t="shared" si="9"/>
        <v>0.88250383340532002</v>
      </c>
      <c r="E343">
        <f t="shared" si="8"/>
        <v>0.35665798583811004</v>
      </c>
    </row>
    <row r="344" spans="1:5" x14ac:dyDescent="0.25">
      <c r="A344" s="29">
        <v>303</v>
      </c>
      <c r="B344" s="29">
        <v>-0.7010671214387445</v>
      </c>
      <c r="C344" s="29">
        <v>0.7010671214387445</v>
      </c>
      <c r="D344">
        <f t="shared" si="9"/>
        <v>0.10385862699303583</v>
      </c>
      <c r="E344">
        <f t="shared" si="8"/>
        <v>0.49149510876240732</v>
      </c>
    </row>
    <row r="345" spans="1:5" x14ac:dyDescent="0.25">
      <c r="A345" s="29">
        <v>304</v>
      </c>
      <c r="B345" s="29">
        <v>0.69144458735893433</v>
      </c>
      <c r="C345" s="29">
        <v>-7.7947654843596892E-2</v>
      </c>
      <c r="D345">
        <f t="shared" si="9"/>
        <v>-0.77901477628234139</v>
      </c>
      <c r="E345">
        <f t="shared" si="8"/>
        <v>6.0758368956165144E-3</v>
      </c>
    </row>
    <row r="346" spans="1:5" x14ac:dyDescent="0.25">
      <c r="A346" s="29">
        <v>305</v>
      </c>
      <c r="B346" s="29">
        <v>0.13443990383986279</v>
      </c>
      <c r="C346" s="29">
        <v>-0.74419600140083841</v>
      </c>
      <c r="D346">
        <f t="shared" si="9"/>
        <v>-0.66624834655724152</v>
      </c>
      <c r="E346">
        <f t="shared" si="8"/>
        <v>0.55382768850099673</v>
      </c>
    </row>
    <row r="347" spans="1:5" x14ac:dyDescent="0.25">
      <c r="A347" s="29">
        <v>306</v>
      </c>
      <c r="B347" s="29">
        <v>-0.34133492999934412</v>
      </c>
      <c r="C347" s="29">
        <v>-0.27216200251599332</v>
      </c>
      <c r="D347">
        <f t="shared" si="9"/>
        <v>0.4720339988848451</v>
      </c>
      <c r="E347">
        <f t="shared" si="8"/>
        <v>7.4072155613515558E-2</v>
      </c>
    </row>
    <row r="348" spans="1:5" x14ac:dyDescent="0.25">
      <c r="A348" s="29">
        <v>307</v>
      </c>
      <c r="B348" s="29">
        <v>-1.5597826751973134</v>
      </c>
      <c r="C348" s="29">
        <v>0.32521477396274556</v>
      </c>
      <c r="D348">
        <f t="shared" si="9"/>
        <v>0.59737677647873888</v>
      </c>
      <c r="E348">
        <f t="shared" si="8"/>
        <v>0.10576464920363969</v>
      </c>
    </row>
    <row r="349" spans="1:5" x14ac:dyDescent="0.25">
      <c r="A349" s="29">
        <v>308</v>
      </c>
      <c r="B349" s="29">
        <v>-1.4553442970374875</v>
      </c>
      <c r="C349" s="29">
        <v>0.20534429703748747</v>
      </c>
      <c r="D349">
        <f t="shared" si="9"/>
        <v>-0.1198704769252581</v>
      </c>
      <c r="E349">
        <f t="shared" si="8"/>
        <v>4.2166280325819885E-2</v>
      </c>
    </row>
    <row r="350" spans="1:5" x14ac:dyDescent="0.25">
      <c r="A350" s="29">
        <v>309</v>
      </c>
      <c r="B350" s="29">
        <v>-0.4921903651190927</v>
      </c>
      <c r="C350" s="29">
        <v>-0.77363241969103402</v>
      </c>
      <c r="D350">
        <f t="shared" si="9"/>
        <v>-0.97897671672852149</v>
      </c>
      <c r="E350">
        <f t="shared" si="8"/>
        <v>0.59850712079700419</v>
      </c>
    </row>
    <row r="351" spans="1:5" x14ac:dyDescent="0.25">
      <c r="A351" s="29">
        <v>310</v>
      </c>
      <c r="B351" s="29">
        <v>8.8022846879940164E-2</v>
      </c>
      <c r="C351" s="29">
        <v>0.55300279414570097</v>
      </c>
      <c r="D351">
        <f t="shared" si="9"/>
        <v>1.326635213836735</v>
      </c>
      <c r="E351">
        <f t="shared" si="8"/>
        <v>0.30581209033295254</v>
      </c>
    </row>
    <row r="352" spans="1:5" x14ac:dyDescent="0.25">
      <c r="A352" s="29">
        <v>311</v>
      </c>
      <c r="B352" s="29">
        <v>-1.5481784109573327</v>
      </c>
      <c r="C352" s="29">
        <v>0.91123573579809702</v>
      </c>
      <c r="D352">
        <f t="shared" si="9"/>
        <v>0.35823294165239605</v>
      </c>
      <c r="E352">
        <f t="shared" si="8"/>
        <v>0.8303505661954993</v>
      </c>
    </row>
    <row r="353" spans="1:5" x14ac:dyDescent="0.25">
      <c r="A353" s="29">
        <v>312</v>
      </c>
      <c r="B353" s="29">
        <v>1.3877004417577736</v>
      </c>
      <c r="C353" s="29">
        <v>0.5353764813191495</v>
      </c>
      <c r="D353">
        <f t="shared" si="9"/>
        <v>-0.37585925447894752</v>
      </c>
      <c r="E353">
        <f t="shared" si="8"/>
        <v>0.28662797674967361</v>
      </c>
    </row>
    <row r="354" spans="1:5" x14ac:dyDescent="0.25">
      <c r="A354" s="29">
        <v>313</v>
      </c>
      <c r="B354" s="29">
        <v>0.5405891522391858</v>
      </c>
      <c r="C354" s="29">
        <v>-0.5405891522391858</v>
      </c>
      <c r="D354">
        <f t="shared" si="9"/>
        <v>-1.0759656335583352</v>
      </c>
      <c r="E354">
        <f t="shared" si="8"/>
        <v>0.29223663151868162</v>
      </c>
    </row>
    <row r="355" spans="1:5" x14ac:dyDescent="0.25">
      <c r="A355" s="29">
        <v>314</v>
      </c>
      <c r="B355" s="29">
        <v>0.63342326615903111</v>
      </c>
      <c r="C355" s="29">
        <v>-0.63342326615903111</v>
      </c>
      <c r="D355">
        <f t="shared" si="9"/>
        <v>-9.2834113919845307E-2</v>
      </c>
      <c r="E355">
        <f t="shared" si="8"/>
        <v>0.40122503411157479</v>
      </c>
    </row>
    <row r="356" spans="1:5" x14ac:dyDescent="0.25">
      <c r="A356" s="29">
        <v>315</v>
      </c>
      <c r="B356" s="29">
        <v>-0.37614772271928615</v>
      </c>
      <c r="C356" s="29">
        <v>-0.88171391250083953</v>
      </c>
      <c r="D356">
        <f t="shared" si="9"/>
        <v>-0.24829064634180842</v>
      </c>
      <c r="E356">
        <f t="shared" si="8"/>
        <v>0.77741942349753812</v>
      </c>
    </row>
    <row r="357" spans="1:5" x14ac:dyDescent="0.25">
      <c r="A357" s="29">
        <v>316</v>
      </c>
      <c r="B357" s="29">
        <v>-1.0491950486381645</v>
      </c>
      <c r="C357" s="29">
        <v>0.41225237347892885</v>
      </c>
      <c r="D357">
        <f t="shared" si="9"/>
        <v>1.2939662859797685</v>
      </c>
      <c r="E357">
        <f t="shared" si="8"/>
        <v>0.16995201943901023</v>
      </c>
    </row>
    <row r="358" spans="1:5" x14ac:dyDescent="0.25">
      <c r="A358" s="29">
        <v>317</v>
      </c>
      <c r="B358" s="29">
        <v>-0.87513108503845438</v>
      </c>
      <c r="C358" s="29">
        <v>0.2341054440128133</v>
      </c>
      <c r="D358">
        <f t="shared" si="9"/>
        <v>-0.17814692946611554</v>
      </c>
      <c r="E358">
        <f t="shared" si="8"/>
        <v>5.4805358916436467E-2</v>
      </c>
    </row>
    <row r="359" spans="1:5" x14ac:dyDescent="0.25">
      <c r="A359" s="29">
        <v>318</v>
      </c>
      <c r="B359" s="29">
        <v>-0.22529228759953757</v>
      </c>
      <c r="C359" s="29">
        <v>0.22529228759953757</v>
      </c>
      <c r="D359">
        <f t="shared" si="9"/>
        <v>-8.8131564132757356E-3</v>
      </c>
      <c r="E359">
        <f t="shared" si="8"/>
        <v>5.0756614851832749E-2</v>
      </c>
    </row>
    <row r="360" spans="1:5" x14ac:dyDescent="0.25">
      <c r="A360" s="29">
        <v>319</v>
      </c>
      <c r="B360" s="29">
        <v>0.55219341647916642</v>
      </c>
      <c r="C360" s="29">
        <v>9.2967873843414206E-2</v>
      </c>
      <c r="D360">
        <f t="shared" si="9"/>
        <v>-0.13232441375612336</v>
      </c>
      <c r="E360">
        <f t="shared" si="8"/>
        <v>8.6430255669649788E-3</v>
      </c>
    </row>
    <row r="361" spans="1:5" x14ac:dyDescent="0.25">
      <c r="A361" s="29">
        <v>320</v>
      </c>
      <c r="B361" s="29">
        <v>1.515347348397561</v>
      </c>
      <c r="C361" s="29">
        <v>-0.87432170737191994</v>
      </c>
      <c r="D361">
        <f t="shared" si="9"/>
        <v>-0.96728958121533415</v>
      </c>
      <c r="E361">
        <f t="shared" si="8"/>
        <v>0.7644384479817492</v>
      </c>
    </row>
    <row r="362" spans="1:5" x14ac:dyDescent="0.25">
      <c r="A362" s="29">
        <v>321</v>
      </c>
      <c r="B362" s="29">
        <v>1.9447051252768452</v>
      </c>
      <c r="C362" s="29">
        <v>1.2400082505193333</v>
      </c>
      <c r="D362">
        <f t="shared" si="9"/>
        <v>2.1143299578912531</v>
      </c>
      <c r="E362">
        <f t="shared" si="8"/>
        <v>1.5376204613560176</v>
      </c>
    </row>
    <row r="363" spans="1:5" x14ac:dyDescent="0.25">
      <c r="A363" s="29">
        <v>322</v>
      </c>
      <c r="B363" s="29">
        <v>-0.27170934455946022</v>
      </c>
      <c r="C363" s="29">
        <v>-0.96285855667510756</v>
      </c>
      <c r="D363">
        <f t="shared" si="9"/>
        <v>-2.2028668071944408</v>
      </c>
      <c r="E363">
        <f t="shared" ref="E363:E426" si="10">C363^2</f>
        <v>0.92709660016247131</v>
      </c>
    </row>
    <row r="364" spans="1:5" x14ac:dyDescent="0.25">
      <c r="A364" s="29">
        <v>323</v>
      </c>
      <c r="B364" s="29">
        <v>-2.0239532447965392</v>
      </c>
      <c r="C364" s="29">
        <v>0.77395324479653915</v>
      </c>
      <c r="D364">
        <f t="shared" ref="D364:D427" si="11">C364-C363</f>
        <v>1.7368118014716467</v>
      </c>
      <c r="E364">
        <f t="shared" si="10"/>
        <v>0.59900362513109162</v>
      </c>
    </row>
    <row r="365" spans="1:5" x14ac:dyDescent="0.25">
      <c r="A365" s="29">
        <v>324</v>
      </c>
      <c r="B365" s="29">
        <v>1.0163639860783926</v>
      </c>
      <c r="C365" s="29">
        <v>-0.38345259367332929</v>
      </c>
      <c r="D365">
        <f t="shared" si="11"/>
        <v>-1.1574058384698684</v>
      </c>
      <c r="E365">
        <f t="shared" si="10"/>
        <v>0.14703589159480338</v>
      </c>
    </row>
    <row r="366" spans="1:5" x14ac:dyDescent="0.25">
      <c r="A366" s="29">
        <v>325</v>
      </c>
      <c r="B366" s="29">
        <v>1.3760961775177929</v>
      </c>
      <c r="C366" s="29">
        <v>0.51069627531239581</v>
      </c>
      <c r="D366">
        <f t="shared" si="11"/>
        <v>0.8941488689857251</v>
      </c>
      <c r="E366">
        <f t="shared" si="10"/>
        <v>0.2608106856179544</v>
      </c>
    </row>
    <row r="367" spans="1:5" x14ac:dyDescent="0.25">
      <c r="A367" s="29">
        <v>326</v>
      </c>
      <c r="B367" s="29">
        <v>0.19246122503976609</v>
      </c>
      <c r="C367" s="29">
        <v>-0.19246122503976609</v>
      </c>
      <c r="D367">
        <f t="shared" si="11"/>
        <v>-0.70315750035216196</v>
      </c>
      <c r="E367">
        <f t="shared" si="10"/>
        <v>3.7041323143807488E-2</v>
      </c>
    </row>
    <row r="368" spans="1:5" x14ac:dyDescent="0.25">
      <c r="A368" s="29">
        <v>327</v>
      </c>
      <c r="B368" s="29">
        <v>-0.61983727175887993</v>
      </c>
      <c r="C368" s="29">
        <v>2.55332114159601E-3</v>
      </c>
      <c r="D368">
        <f t="shared" si="11"/>
        <v>0.1950145461813621</v>
      </c>
      <c r="E368">
        <f t="shared" si="10"/>
        <v>6.5194488521211515E-6</v>
      </c>
    </row>
    <row r="369" spans="1:5" x14ac:dyDescent="0.25">
      <c r="A369" s="29">
        <v>328</v>
      </c>
      <c r="B369" s="29">
        <v>-1.1188206340780482</v>
      </c>
      <c r="C369" s="29">
        <v>-0.12341539076667218</v>
      </c>
      <c r="D369">
        <f t="shared" si="11"/>
        <v>-0.12596871190826819</v>
      </c>
      <c r="E369">
        <f t="shared" si="10"/>
        <v>1.5231358678090393E-2</v>
      </c>
    </row>
    <row r="370" spans="1:5" x14ac:dyDescent="0.25">
      <c r="A370" s="29">
        <v>329</v>
      </c>
      <c r="B370" s="29">
        <v>-1.0375907843981838</v>
      </c>
      <c r="C370" s="29">
        <v>1.6665216020082467</v>
      </c>
      <c r="D370">
        <f t="shared" si="11"/>
        <v>1.7899369927749189</v>
      </c>
      <c r="E370">
        <f t="shared" si="10"/>
        <v>2.777294249960133</v>
      </c>
    </row>
    <row r="371" spans="1:5" x14ac:dyDescent="0.25">
      <c r="A371" s="29">
        <v>330</v>
      </c>
      <c r="B371" s="29">
        <v>6.4814318399978837E-2</v>
      </c>
      <c r="C371" s="29">
        <v>0.56018568160002113</v>
      </c>
      <c r="D371">
        <f t="shared" si="11"/>
        <v>-1.1063359204082257</v>
      </c>
      <c r="E371">
        <f t="shared" si="10"/>
        <v>0.31380799786968028</v>
      </c>
    </row>
    <row r="372" spans="1:5" x14ac:dyDescent="0.25">
      <c r="A372" s="29">
        <v>331</v>
      </c>
      <c r="B372" s="29">
        <v>-0.93315240623835771</v>
      </c>
      <c r="C372" s="29">
        <v>-0.30908361860636269</v>
      </c>
      <c r="D372">
        <f t="shared" si="11"/>
        <v>-0.86926930020638382</v>
      </c>
      <c r="E372">
        <f t="shared" si="10"/>
        <v>9.5532683290803472E-2</v>
      </c>
    </row>
    <row r="373" spans="1:5" x14ac:dyDescent="0.25">
      <c r="A373" s="29">
        <v>332</v>
      </c>
      <c r="B373" s="29">
        <v>1.4457217629576771</v>
      </c>
      <c r="C373" s="29">
        <v>-0.81679094534761421</v>
      </c>
      <c r="D373">
        <f t="shared" si="11"/>
        <v>-0.50770732674125152</v>
      </c>
      <c r="E373">
        <f t="shared" si="10"/>
        <v>0.66714744840184925</v>
      </c>
    </row>
    <row r="374" spans="1:5" x14ac:dyDescent="0.25">
      <c r="A374" s="29">
        <v>333</v>
      </c>
      <c r="B374" s="29">
        <v>-0.52700315783903473</v>
      </c>
      <c r="C374" s="29">
        <v>-9.799684216096527E-2</v>
      </c>
      <c r="D374">
        <f t="shared" si="11"/>
        <v>0.71879410318664894</v>
      </c>
      <c r="E374">
        <f t="shared" si="10"/>
        <v>9.6033810735211399E-3</v>
      </c>
    </row>
    <row r="375" spans="1:5" x14ac:dyDescent="0.25">
      <c r="A375" s="29">
        <v>334</v>
      </c>
      <c r="B375" s="29">
        <v>-1.3509059188776613</v>
      </c>
      <c r="C375" s="29">
        <v>-0.53588653395252739</v>
      </c>
      <c r="D375">
        <f t="shared" si="11"/>
        <v>-0.43788969179156212</v>
      </c>
      <c r="E375">
        <f t="shared" si="10"/>
        <v>0.28717437727165329</v>
      </c>
    </row>
    <row r="376" spans="1:5" x14ac:dyDescent="0.25">
      <c r="A376" s="29">
        <v>335</v>
      </c>
      <c r="B376" s="29">
        <v>-0.35293919423932479</v>
      </c>
      <c r="C376" s="29">
        <v>-0.92911208781195742</v>
      </c>
      <c r="D376">
        <f t="shared" si="11"/>
        <v>-0.39322555385943003</v>
      </c>
      <c r="E376">
        <f t="shared" si="10"/>
        <v>0.86324927171829446</v>
      </c>
    </row>
    <row r="377" spans="1:5" x14ac:dyDescent="0.25">
      <c r="A377" s="29">
        <v>336</v>
      </c>
      <c r="B377" s="29">
        <v>-0.10924964519973102</v>
      </c>
      <c r="C377" s="29">
        <v>-0.54010100415091833</v>
      </c>
      <c r="D377">
        <f t="shared" si="11"/>
        <v>0.38901108366103909</v>
      </c>
      <c r="E377">
        <f t="shared" si="10"/>
        <v>0.29170909468483031</v>
      </c>
    </row>
    <row r="378" spans="1:5" x14ac:dyDescent="0.25">
      <c r="A378" s="29">
        <v>337</v>
      </c>
      <c r="B378" s="29">
        <v>1.3296791205578702</v>
      </c>
      <c r="C378" s="29">
        <v>-2.2489578074210037E-2</v>
      </c>
      <c r="D378">
        <f t="shared" si="11"/>
        <v>0.51761142607670829</v>
      </c>
      <c r="E378">
        <f t="shared" si="10"/>
        <v>5.0578112195598889E-4</v>
      </c>
    </row>
    <row r="379" spans="1:5" x14ac:dyDescent="0.25">
      <c r="A379" s="29">
        <v>338</v>
      </c>
      <c r="B379" s="29">
        <v>1.2832620635979479</v>
      </c>
      <c r="C379" s="29">
        <v>-1.2832620635979479</v>
      </c>
      <c r="D379">
        <f t="shared" si="11"/>
        <v>-1.2607724855237379</v>
      </c>
      <c r="E379">
        <f t="shared" si="10"/>
        <v>1.6467615238696638</v>
      </c>
    </row>
    <row r="380" spans="1:5" x14ac:dyDescent="0.25">
      <c r="A380" s="29">
        <v>339</v>
      </c>
      <c r="B380" s="29">
        <v>0.14604416807984347</v>
      </c>
      <c r="C380" s="29">
        <v>1.1442784125653178</v>
      </c>
      <c r="D380">
        <f t="shared" si="11"/>
        <v>2.4275404761632657</v>
      </c>
      <c r="E380">
        <f t="shared" si="10"/>
        <v>1.3093730854630037</v>
      </c>
    </row>
    <row r="381" spans="1:5" x14ac:dyDescent="0.25">
      <c r="A381" s="29">
        <v>340</v>
      </c>
      <c r="B381" s="29">
        <v>0.56379768071914715</v>
      </c>
      <c r="C381" s="29">
        <v>7.3144994440088484E-2</v>
      </c>
      <c r="D381">
        <f t="shared" si="11"/>
        <v>-1.0711334181252292</v>
      </c>
      <c r="E381">
        <f t="shared" si="10"/>
        <v>5.3501902116405752E-3</v>
      </c>
    </row>
    <row r="382" spans="1:5" x14ac:dyDescent="0.25">
      <c r="A382" s="29">
        <v>341</v>
      </c>
      <c r="B382" s="29">
        <v>3.5460935903941762</v>
      </c>
      <c r="C382" s="29">
        <v>1.5171975488463305</v>
      </c>
      <c r="D382">
        <f t="shared" si="11"/>
        <v>1.4440525544062419</v>
      </c>
      <c r="E382">
        <f t="shared" si="10"/>
        <v>2.3018884022253134</v>
      </c>
    </row>
    <row r="383" spans="1:5" x14ac:dyDescent="0.25">
      <c r="A383" s="29">
        <v>342</v>
      </c>
      <c r="B383" s="29">
        <v>0.36652518863947597</v>
      </c>
      <c r="C383" s="29">
        <v>-0.36652518863947597</v>
      </c>
      <c r="D383">
        <f t="shared" si="11"/>
        <v>-1.8837227374858065</v>
      </c>
      <c r="E383">
        <f t="shared" si="10"/>
        <v>0.13434071390720345</v>
      </c>
    </row>
    <row r="384" spans="1:5" x14ac:dyDescent="0.25">
      <c r="A384" s="29">
        <v>343</v>
      </c>
      <c r="B384" s="29">
        <v>-0.68946285719876388</v>
      </c>
      <c r="C384" s="29">
        <v>8.7053218644546959E-2</v>
      </c>
      <c r="D384">
        <f t="shared" si="11"/>
        <v>0.45357840728402293</v>
      </c>
      <c r="E384">
        <f t="shared" si="10"/>
        <v>7.5782628763752984E-3</v>
      </c>
    </row>
    <row r="385" spans="1:5" x14ac:dyDescent="0.25">
      <c r="A385" s="29">
        <v>344</v>
      </c>
      <c r="B385" s="29">
        <v>-0.38775198695926677</v>
      </c>
      <c r="C385" s="29">
        <v>0.38775198695926677</v>
      </c>
      <c r="D385">
        <f t="shared" si="11"/>
        <v>0.30069876831471981</v>
      </c>
      <c r="E385">
        <f t="shared" si="10"/>
        <v>0.1503516033908594</v>
      </c>
    </row>
    <row r="386" spans="1:5" x14ac:dyDescent="0.25">
      <c r="A386" s="29">
        <v>345</v>
      </c>
      <c r="B386" s="29">
        <v>-0.66625432871880252</v>
      </c>
      <c r="C386" s="29">
        <v>-1.1519274894630156</v>
      </c>
      <c r="D386">
        <f t="shared" si="11"/>
        <v>-1.5396794764222823</v>
      </c>
      <c r="E386">
        <f t="shared" si="10"/>
        <v>1.3269369409805658</v>
      </c>
    </row>
    <row r="387" spans="1:5" x14ac:dyDescent="0.25">
      <c r="A387" s="29">
        <v>346</v>
      </c>
      <c r="B387" s="29">
        <v>1.0627810430383153</v>
      </c>
      <c r="C387" s="29">
        <v>-0.44549709242103142</v>
      </c>
      <c r="D387">
        <f t="shared" si="11"/>
        <v>0.70643039704198418</v>
      </c>
      <c r="E387">
        <f t="shared" si="10"/>
        <v>0.19846765935559302</v>
      </c>
    </row>
    <row r="388" spans="1:5" x14ac:dyDescent="0.25">
      <c r="A388" s="29">
        <v>347</v>
      </c>
      <c r="B388" s="29">
        <v>-0.27170934455946022</v>
      </c>
      <c r="C388" s="29">
        <v>0.27170934455946022</v>
      </c>
      <c r="D388">
        <f t="shared" si="11"/>
        <v>0.71720643698049158</v>
      </c>
      <c r="E388">
        <f t="shared" si="10"/>
        <v>7.3825967920931476E-2</v>
      </c>
    </row>
    <row r="389" spans="1:5" x14ac:dyDescent="0.25">
      <c r="A389" s="29">
        <v>348</v>
      </c>
      <c r="B389" s="29">
        <v>1.3296791205578702</v>
      </c>
      <c r="C389" s="29">
        <v>0.51081167698814212</v>
      </c>
      <c r="D389">
        <f t="shared" si="11"/>
        <v>0.2391023324286819</v>
      </c>
      <c r="E389">
        <f t="shared" si="10"/>
        <v>0.26092856934743802</v>
      </c>
    </row>
    <row r="390" spans="1:5" x14ac:dyDescent="0.25">
      <c r="A390" s="29">
        <v>349</v>
      </c>
      <c r="B390" s="29">
        <v>-2.8019795519866414E-2</v>
      </c>
      <c r="C390" s="29">
        <v>2.8019795519866414E-2</v>
      </c>
      <c r="D390">
        <f t="shared" si="11"/>
        <v>-0.48279188146827567</v>
      </c>
      <c r="E390">
        <f t="shared" si="10"/>
        <v>7.8510894097512591E-4</v>
      </c>
    </row>
    <row r="391" spans="1:5" x14ac:dyDescent="0.25">
      <c r="A391" s="29">
        <v>350</v>
      </c>
      <c r="B391" s="29">
        <v>-1.1652376910379709</v>
      </c>
      <c r="C391" s="29">
        <v>-0.64199122462467972</v>
      </c>
      <c r="D391">
        <f t="shared" si="11"/>
        <v>-0.67001102014454617</v>
      </c>
      <c r="E391">
        <f t="shared" si="10"/>
        <v>0.41215273249509599</v>
      </c>
    </row>
    <row r="392" spans="1:5" x14ac:dyDescent="0.25">
      <c r="A392" s="29">
        <v>351</v>
      </c>
      <c r="B392" s="29">
        <v>0.64502753039901173</v>
      </c>
      <c r="C392" s="29">
        <v>0.58196633463166314</v>
      </c>
      <c r="D392">
        <f t="shared" si="11"/>
        <v>1.223957559256343</v>
      </c>
      <c r="E392">
        <f t="shared" si="10"/>
        <v>0.33868481464461292</v>
      </c>
    </row>
    <row r="393" spans="1:5" x14ac:dyDescent="0.25">
      <c r="A393" s="29">
        <v>352</v>
      </c>
      <c r="B393" s="29">
        <v>-0.7010671214387445</v>
      </c>
      <c r="C393" s="29">
        <v>9.5006515378138423E-2</v>
      </c>
      <c r="D393">
        <f t="shared" si="11"/>
        <v>-0.48695981925352472</v>
      </c>
      <c r="E393">
        <f t="shared" si="10"/>
        <v>9.0262379642964529E-3</v>
      </c>
    </row>
    <row r="394" spans="1:5" x14ac:dyDescent="0.25">
      <c r="A394" s="29">
        <v>353</v>
      </c>
      <c r="B394" s="29">
        <v>-0.4689818366391314</v>
      </c>
      <c r="C394" s="29">
        <v>-1.970042553604771</v>
      </c>
      <c r="D394">
        <f t="shared" si="11"/>
        <v>-2.0650490689829093</v>
      </c>
      <c r="E394">
        <f t="shared" si="10"/>
        <v>3.8810676630136069</v>
      </c>
    </row>
    <row r="395" spans="1:5" x14ac:dyDescent="0.25">
      <c r="A395" s="29">
        <v>354</v>
      </c>
      <c r="B395" s="29">
        <v>-1.1536334267979902</v>
      </c>
      <c r="C395" s="29">
        <v>0.52863342679799019</v>
      </c>
      <c r="D395">
        <f t="shared" si="11"/>
        <v>2.4986759804027612</v>
      </c>
      <c r="E395">
        <f t="shared" si="10"/>
        <v>0.27945329992818607</v>
      </c>
    </row>
    <row r="396" spans="1:5" x14ac:dyDescent="0.25">
      <c r="A396" s="29">
        <v>355</v>
      </c>
      <c r="B396" s="29">
        <v>-4.8112670399050959E-3</v>
      </c>
      <c r="C396" s="29">
        <v>0.63374208464996795</v>
      </c>
      <c r="D396">
        <f t="shared" si="11"/>
        <v>0.10510865785197776</v>
      </c>
      <c r="E396">
        <f t="shared" si="10"/>
        <v>0.40162902985648713</v>
      </c>
    </row>
    <row r="397" spans="1:5" x14ac:dyDescent="0.25">
      <c r="A397" s="29">
        <v>356</v>
      </c>
      <c r="B397" s="29">
        <v>-0.72427564991870585</v>
      </c>
      <c r="C397" s="29">
        <v>0.72427564991870585</v>
      </c>
      <c r="D397">
        <f t="shared" si="11"/>
        <v>9.0533565268737903E-2</v>
      </c>
      <c r="E397">
        <f t="shared" si="10"/>
        <v>0.52457521706516375</v>
      </c>
    </row>
    <row r="398" spans="1:5" x14ac:dyDescent="0.25">
      <c r="A398" s="29">
        <v>357</v>
      </c>
      <c r="B398" s="29">
        <v>-0.26010508031947954</v>
      </c>
      <c r="C398" s="29">
        <v>0.26010508031947954</v>
      </c>
      <c r="D398">
        <f t="shared" si="11"/>
        <v>-0.46417056959922631</v>
      </c>
      <c r="E398">
        <f t="shared" si="10"/>
        <v>6.765465280800291E-2</v>
      </c>
    </row>
    <row r="399" spans="1:5" x14ac:dyDescent="0.25">
      <c r="A399" s="29">
        <v>358</v>
      </c>
      <c r="B399" s="29">
        <v>-0.55021168631899597</v>
      </c>
      <c r="C399" s="29">
        <v>-7.4788313681004026E-2</v>
      </c>
      <c r="D399">
        <f t="shared" si="11"/>
        <v>-0.33489339400048357</v>
      </c>
      <c r="E399">
        <f t="shared" si="10"/>
        <v>5.5932918632482544E-3</v>
      </c>
    </row>
    <row r="400" spans="1:5" x14ac:dyDescent="0.25">
      <c r="A400" s="29">
        <v>359</v>
      </c>
      <c r="B400" s="29">
        <v>-0.28331360879944084</v>
      </c>
      <c r="C400" s="29">
        <v>0.28331360879944084</v>
      </c>
      <c r="D400">
        <f t="shared" si="11"/>
        <v>0.35810192248044487</v>
      </c>
      <c r="E400">
        <f t="shared" si="10"/>
        <v>8.0266600930962606E-2</v>
      </c>
    </row>
    <row r="401" spans="1:5" x14ac:dyDescent="0.25">
      <c r="A401" s="29">
        <v>360</v>
      </c>
      <c r="B401" s="29">
        <v>0.40133798135941789</v>
      </c>
      <c r="C401" s="29">
        <v>-1.0302687989694808</v>
      </c>
      <c r="D401">
        <f t="shared" si="11"/>
        <v>-1.3135824077689215</v>
      </c>
      <c r="E401">
        <f t="shared" si="10"/>
        <v>1.0614537981300163</v>
      </c>
    </row>
    <row r="402" spans="1:5" x14ac:dyDescent="0.25">
      <c r="A402" s="29">
        <v>361</v>
      </c>
      <c r="B402" s="29">
        <v>-0.27170934455946022</v>
      </c>
      <c r="C402" s="29">
        <v>-0.36120204784560311</v>
      </c>
      <c r="D402">
        <f t="shared" si="11"/>
        <v>0.6690667511238777</v>
      </c>
      <c r="E402">
        <f t="shared" si="10"/>
        <v>0.13046691936785737</v>
      </c>
    </row>
    <row r="403" spans="1:5" x14ac:dyDescent="0.25">
      <c r="A403" s="29">
        <v>362</v>
      </c>
      <c r="B403" s="29">
        <v>-0.17887523063961494</v>
      </c>
      <c r="C403" s="29">
        <v>-0.45806744451962067</v>
      </c>
      <c r="D403">
        <f t="shared" si="11"/>
        <v>-9.6865396674017556E-2</v>
      </c>
      <c r="E403">
        <f t="shared" si="10"/>
        <v>0.20982578372873575</v>
      </c>
    </row>
    <row r="404" spans="1:5" x14ac:dyDescent="0.25">
      <c r="A404" s="29">
        <v>363</v>
      </c>
      <c r="B404" s="29">
        <v>-0.84031829231851241</v>
      </c>
      <c r="C404" s="29">
        <v>0.19929265129287133</v>
      </c>
      <c r="D404">
        <f t="shared" si="11"/>
        <v>0.657360095812492</v>
      </c>
      <c r="E404">
        <f t="shared" si="10"/>
        <v>3.9717560859342006E-2</v>
      </c>
    </row>
    <row r="405" spans="1:5" x14ac:dyDescent="0.25">
      <c r="A405" s="29">
        <v>364</v>
      </c>
      <c r="B405" s="29">
        <v>0.77267443703879901</v>
      </c>
      <c r="C405" s="29">
        <v>-0.12751314671621838</v>
      </c>
      <c r="D405">
        <f t="shared" si="11"/>
        <v>-0.32680579800908971</v>
      </c>
      <c r="E405">
        <f t="shared" si="10"/>
        <v>1.6259602585471836E-2</v>
      </c>
    </row>
    <row r="406" spans="1:5" x14ac:dyDescent="0.25">
      <c r="A406" s="29">
        <v>365</v>
      </c>
      <c r="B406" s="29">
        <v>0.40133798135941789</v>
      </c>
      <c r="C406" s="29">
        <v>-0.40133798135941789</v>
      </c>
      <c r="D406">
        <f t="shared" si="11"/>
        <v>-0.27382483464319951</v>
      </c>
      <c r="E406">
        <f t="shared" si="10"/>
        <v>0.16107217528165246</v>
      </c>
    </row>
    <row r="407" spans="1:5" x14ac:dyDescent="0.25">
      <c r="A407" s="29">
        <v>366</v>
      </c>
      <c r="B407" s="29">
        <v>-1.2116547479978936</v>
      </c>
      <c r="C407" s="29">
        <v>0.57062910697225255</v>
      </c>
      <c r="D407">
        <f t="shared" si="11"/>
        <v>0.97196708833167045</v>
      </c>
      <c r="E407">
        <f t="shared" si="10"/>
        <v>0.32561757772395045</v>
      </c>
    </row>
    <row r="408" spans="1:5" x14ac:dyDescent="0.25">
      <c r="A408" s="29">
        <v>367</v>
      </c>
      <c r="B408" s="29">
        <v>-3.4164649535942182</v>
      </c>
      <c r="C408" s="29">
        <v>-0.45450278834126578</v>
      </c>
      <c r="D408">
        <f t="shared" si="11"/>
        <v>-1.0251318953135184</v>
      </c>
      <c r="E408">
        <f t="shared" si="10"/>
        <v>0.20657278460998543</v>
      </c>
    </row>
    <row r="409" spans="1:5" x14ac:dyDescent="0.25">
      <c r="A409" s="29">
        <v>368</v>
      </c>
      <c r="B409" s="29">
        <v>-0.12085390943971168</v>
      </c>
      <c r="C409" s="29">
        <v>0.12085390943971168</v>
      </c>
      <c r="D409">
        <f t="shared" si="11"/>
        <v>0.57535669778097742</v>
      </c>
      <c r="E409">
        <f t="shared" si="10"/>
        <v>1.4605667426862031E-2</v>
      </c>
    </row>
    <row r="410" spans="1:5" x14ac:dyDescent="0.25">
      <c r="A410" s="29">
        <v>369</v>
      </c>
      <c r="B410" s="29">
        <v>-0.43416904391918942</v>
      </c>
      <c r="C410" s="29">
        <v>-0.23697189567812604</v>
      </c>
      <c r="D410">
        <f t="shared" si="11"/>
        <v>-0.35782580511783774</v>
      </c>
      <c r="E410">
        <f t="shared" si="10"/>
        <v>5.6155679341284653E-2</v>
      </c>
    </row>
    <row r="411" spans="1:5" x14ac:dyDescent="0.25">
      <c r="A411" s="29">
        <v>370</v>
      </c>
      <c r="B411" s="29">
        <v>1.8170582186370581</v>
      </c>
      <c r="C411" s="29">
        <v>0.20996880838996912</v>
      </c>
      <c r="D411">
        <f t="shared" si="11"/>
        <v>0.44694070406809516</v>
      </c>
      <c r="E411">
        <f t="shared" si="10"/>
        <v>4.4086900496703565E-2</v>
      </c>
    </row>
    <row r="412" spans="1:5" x14ac:dyDescent="0.25">
      <c r="A412" s="29">
        <v>371</v>
      </c>
      <c r="B412" s="29">
        <v>-9.7645380959750366E-2</v>
      </c>
      <c r="C412" s="29">
        <v>-0.56460627466938873</v>
      </c>
      <c r="D412">
        <f t="shared" si="11"/>
        <v>-0.77457508305935785</v>
      </c>
      <c r="E412">
        <f t="shared" si="10"/>
        <v>0.31878024539604521</v>
      </c>
    </row>
    <row r="413" spans="1:5" x14ac:dyDescent="0.25">
      <c r="A413" s="29">
        <v>372</v>
      </c>
      <c r="B413" s="29">
        <v>-0.75908844263864783</v>
      </c>
      <c r="C413" s="29">
        <v>9.2421775971981202E-2</v>
      </c>
      <c r="D413">
        <f t="shared" si="11"/>
        <v>0.65702805064136993</v>
      </c>
      <c r="E413">
        <f t="shared" si="10"/>
        <v>8.541784673815082E-3</v>
      </c>
    </row>
    <row r="414" spans="1:5" x14ac:dyDescent="0.25">
      <c r="A414" s="29">
        <v>373</v>
      </c>
      <c r="B414" s="29">
        <v>1.0279682503183734</v>
      </c>
      <c r="C414" s="29">
        <v>-0.35682731072105789</v>
      </c>
      <c r="D414">
        <f t="shared" si="11"/>
        <v>-0.44924908669303909</v>
      </c>
      <c r="E414">
        <f t="shared" si="10"/>
        <v>0.12732572967642239</v>
      </c>
    </row>
    <row r="415" spans="1:5" x14ac:dyDescent="0.25">
      <c r="A415" s="29">
        <v>374</v>
      </c>
      <c r="B415" s="29">
        <v>-1.6178039963972164</v>
      </c>
      <c r="C415" s="29">
        <v>-1.0488626702694501</v>
      </c>
      <c r="D415">
        <f t="shared" si="11"/>
        <v>-0.69203535954839224</v>
      </c>
      <c r="E415">
        <f t="shared" si="10"/>
        <v>1.1001129010847612</v>
      </c>
    </row>
    <row r="416" spans="1:5" x14ac:dyDescent="0.25">
      <c r="A416" s="29">
        <v>375</v>
      </c>
      <c r="B416" s="29">
        <v>-1.432135768557526</v>
      </c>
      <c r="C416" s="29">
        <v>-0.62265875199041942</v>
      </c>
      <c r="D416">
        <f t="shared" si="11"/>
        <v>0.4262039182790307</v>
      </c>
      <c r="E416">
        <f t="shared" si="10"/>
        <v>0.38770392143026666</v>
      </c>
    </row>
    <row r="417" spans="1:5" x14ac:dyDescent="0.25">
      <c r="A417" s="29">
        <v>376</v>
      </c>
      <c r="B417" s="29">
        <v>0.32010813167955332</v>
      </c>
      <c r="C417" s="29">
        <v>0.37919256762114595</v>
      </c>
      <c r="D417">
        <f t="shared" si="11"/>
        <v>1.0018513196115655</v>
      </c>
      <c r="E417">
        <f t="shared" si="10"/>
        <v>0.14378700333911734</v>
      </c>
    </row>
    <row r="418" spans="1:5" x14ac:dyDescent="0.25">
      <c r="A418" s="29">
        <v>377</v>
      </c>
      <c r="B418" s="29">
        <v>0.43615077407935987</v>
      </c>
      <c r="C418" s="29">
        <v>0.25829367036508455</v>
      </c>
      <c r="D418">
        <f t="shared" si="11"/>
        <v>-0.1208988972560614</v>
      </c>
      <c r="E418">
        <f t="shared" si="10"/>
        <v>6.6715620150666954E-2</v>
      </c>
    </row>
    <row r="419" spans="1:5" x14ac:dyDescent="0.25">
      <c r="A419" s="29">
        <v>378</v>
      </c>
      <c r="B419" s="29">
        <v>-0.6082330075188993</v>
      </c>
      <c r="C419" s="29">
        <v>-0.77107733730868699</v>
      </c>
      <c r="D419">
        <f t="shared" si="11"/>
        <v>-1.0293710076737717</v>
      </c>
      <c r="E419">
        <f t="shared" si="10"/>
        <v>0.59456026011105467</v>
      </c>
    </row>
    <row r="420" spans="1:5" x14ac:dyDescent="0.25">
      <c r="A420" s="29">
        <v>379</v>
      </c>
      <c r="B420" s="29">
        <v>-5.1228323999827727E-2</v>
      </c>
      <c r="C420" s="29">
        <v>-0.64807237530087158</v>
      </c>
      <c r="D420">
        <f t="shared" si="11"/>
        <v>0.12300496200781541</v>
      </c>
      <c r="E420">
        <f t="shared" si="10"/>
        <v>0.41999780362811373</v>
      </c>
    </row>
    <row r="421" spans="1:5" x14ac:dyDescent="0.25">
      <c r="A421" s="29">
        <v>380</v>
      </c>
      <c r="B421" s="29">
        <v>-0.13245817367969231</v>
      </c>
      <c r="C421" s="29">
        <v>0.13245817367969231</v>
      </c>
      <c r="D421">
        <f t="shared" si="11"/>
        <v>0.78053054898056384</v>
      </c>
      <c r="E421">
        <f t="shared" si="10"/>
        <v>1.7545167774559535E-2</v>
      </c>
    </row>
    <row r="422" spans="1:5" x14ac:dyDescent="0.25">
      <c r="A422" s="29">
        <v>381</v>
      </c>
      <c r="B422" s="29">
        <v>-2.4301024931958621</v>
      </c>
      <c r="C422" s="29">
        <v>0.31742643685783412</v>
      </c>
      <c r="D422">
        <f t="shared" si="11"/>
        <v>0.1849682631781418</v>
      </c>
      <c r="E422">
        <f t="shared" si="10"/>
        <v>0.10075954281626055</v>
      </c>
    </row>
    <row r="423" spans="1:5" x14ac:dyDescent="0.25">
      <c r="A423" s="29">
        <v>382</v>
      </c>
      <c r="B423" s="29">
        <v>0.96994692911847014</v>
      </c>
      <c r="C423" s="29">
        <v>-0.25052246868681549</v>
      </c>
      <c r="D423">
        <f t="shared" si="11"/>
        <v>-0.56794890554464961</v>
      </c>
      <c r="E423">
        <f t="shared" si="10"/>
        <v>6.2761507316936443E-2</v>
      </c>
    </row>
    <row r="424" spans="1:5" x14ac:dyDescent="0.25">
      <c r="A424" s="29">
        <v>383</v>
      </c>
      <c r="B424" s="29">
        <v>1.1091980999982378</v>
      </c>
      <c r="C424" s="29">
        <v>-0.39491238571252352</v>
      </c>
      <c r="D424">
        <f t="shared" si="11"/>
        <v>-0.14438991702570803</v>
      </c>
      <c r="E424">
        <f t="shared" si="10"/>
        <v>0.15595579238915694</v>
      </c>
    </row>
    <row r="425" spans="1:5" x14ac:dyDescent="0.25">
      <c r="A425" s="29">
        <v>384</v>
      </c>
      <c r="B425" s="29">
        <v>0.94673840063850878</v>
      </c>
      <c r="C425" s="29">
        <v>-1.6559582587945372</v>
      </c>
      <c r="D425">
        <f t="shared" si="11"/>
        <v>-1.2610458730820135</v>
      </c>
      <c r="E425">
        <f t="shared" si="10"/>
        <v>2.7421977548698355</v>
      </c>
    </row>
    <row r="426" spans="1:5" x14ac:dyDescent="0.25">
      <c r="A426" s="29">
        <v>385</v>
      </c>
      <c r="B426" s="29">
        <v>-1.5481784109573327</v>
      </c>
      <c r="C426" s="29">
        <v>0.11960698238590406</v>
      </c>
      <c r="D426">
        <f t="shared" si="11"/>
        <v>1.7755652411804412</v>
      </c>
      <c r="E426">
        <f t="shared" si="10"/>
        <v>1.4305830235461964E-2</v>
      </c>
    </row>
    <row r="427" spans="1:5" x14ac:dyDescent="0.25">
      <c r="A427" s="29">
        <v>386</v>
      </c>
      <c r="B427" s="29">
        <v>0.27369107471963067</v>
      </c>
      <c r="C427" s="29">
        <v>-0.27369107471963067</v>
      </c>
      <c r="D427">
        <f t="shared" si="11"/>
        <v>-0.39329805710553473</v>
      </c>
      <c r="E427">
        <f t="shared" ref="E427:E464" si="12">C427^2</f>
        <v>7.4906804381186451E-2</v>
      </c>
    </row>
    <row r="428" spans="1:5" x14ac:dyDescent="0.25">
      <c r="A428" s="29">
        <v>387</v>
      </c>
      <c r="B428" s="29">
        <v>1.0859895715182766</v>
      </c>
      <c r="C428" s="29">
        <v>-1.0859895715182766</v>
      </c>
      <c r="D428">
        <f t="shared" ref="D428:D464" si="13">C428-C427</f>
        <v>-0.81229849679864596</v>
      </c>
      <c r="E428">
        <f t="shared" si="12"/>
        <v>1.17937334944645</v>
      </c>
    </row>
    <row r="429" spans="1:5" x14ac:dyDescent="0.25">
      <c r="A429" s="29">
        <v>388</v>
      </c>
      <c r="B429" s="29">
        <v>0.28529533895961134</v>
      </c>
      <c r="C429" s="29">
        <v>0.43934234219980894</v>
      </c>
      <c r="D429">
        <f t="shared" si="13"/>
        <v>1.5253319137180856</v>
      </c>
      <c r="E429">
        <f t="shared" si="12"/>
        <v>0.19302169364961402</v>
      </c>
    </row>
    <row r="430" spans="1:5" x14ac:dyDescent="0.25">
      <c r="A430" s="29">
        <v>389</v>
      </c>
      <c r="B430" s="29">
        <v>-0.81710976383855105</v>
      </c>
      <c r="C430" s="29">
        <v>9.7685303406896407E-2</v>
      </c>
      <c r="D430">
        <f t="shared" si="13"/>
        <v>-0.34165703879291254</v>
      </c>
      <c r="E430">
        <f t="shared" si="12"/>
        <v>9.5424185016974063E-3</v>
      </c>
    </row>
    <row r="431" spans="1:5" x14ac:dyDescent="0.25">
      <c r="A431" s="29">
        <v>390</v>
      </c>
      <c r="B431" s="29">
        <v>-3.9624059759847063E-2</v>
      </c>
      <c r="C431" s="29">
        <v>1.4888994220786875</v>
      </c>
      <c r="D431">
        <f t="shared" si="13"/>
        <v>1.3912141186717912</v>
      </c>
      <c r="E431">
        <f t="shared" si="12"/>
        <v>2.2168214890662497</v>
      </c>
    </row>
    <row r="432" spans="1:5" x14ac:dyDescent="0.25">
      <c r="A432" s="29">
        <v>391</v>
      </c>
      <c r="B432" s="29">
        <v>0.32010813167955332</v>
      </c>
      <c r="C432" s="29">
        <v>0.39417758260616098</v>
      </c>
      <c r="D432">
        <f t="shared" si="13"/>
        <v>-1.0947218394725264</v>
      </c>
      <c r="E432">
        <f t="shared" si="12"/>
        <v>0.15537596662923686</v>
      </c>
    </row>
    <row r="433" spans="1:5" x14ac:dyDescent="0.25">
      <c r="A433" s="29">
        <v>392</v>
      </c>
      <c r="B433" s="29">
        <v>0.8190914939987215</v>
      </c>
      <c r="C433" s="29">
        <v>1.3085680804693636</v>
      </c>
      <c r="D433">
        <f t="shared" si="13"/>
        <v>0.91439049786320259</v>
      </c>
      <c r="E433">
        <f t="shared" si="12"/>
        <v>1.7123504212232747</v>
      </c>
    </row>
    <row r="434" spans="1:5" x14ac:dyDescent="0.25">
      <c r="A434" s="29">
        <v>393</v>
      </c>
      <c r="B434" s="29">
        <v>0.42454650983937925</v>
      </c>
      <c r="C434" s="29">
        <v>-1.1189909542838237</v>
      </c>
      <c r="D434">
        <f t="shared" si="13"/>
        <v>-2.4275590347531875</v>
      </c>
      <c r="E434">
        <f t="shared" si="12"/>
        <v>1.2521407557690223</v>
      </c>
    </row>
    <row r="435" spans="1:5" x14ac:dyDescent="0.25">
      <c r="A435" s="29">
        <v>394</v>
      </c>
      <c r="B435" s="29">
        <v>-1.3509059188776613</v>
      </c>
      <c r="C435" s="29">
        <v>-4.7695479723737222E-2</v>
      </c>
      <c r="D435">
        <f t="shared" si="13"/>
        <v>1.0712954745600864</v>
      </c>
      <c r="E435">
        <f t="shared" si="12"/>
        <v>2.2748587860774287E-3</v>
      </c>
    </row>
    <row r="436" spans="1:5" x14ac:dyDescent="0.25">
      <c r="A436" s="29">
        <v>395</v>
      </c>
      <c r="B436" s="29">
        <v>1.8397261440056219E-2</v>
      </c>
      <c r="C436" s="29">
        <v>-0.72761711959608466</v>
      </c>
      <c r="D436">
        <f t="shared" si="13"/>
        <v>-0.67992163987234744</v>
      </c>
      <c r="E436">
        <f t="shared" si="12"/>
        <v>0.52942667272930299</v>
      </c>
    </row>
    <row r="437" spans="1:5" x14ac:dyDescent="0.25">
      <c r="A437" s="29">
        <v>396</v>
      </c>
      <c r="B437" s="29">
        <v>2.3392501094361879</v>
      </c>
      <c r="C437" s="29">
        <v>0.51789274770666927</v>
      </c>
      <c r="D437">
        <f t="shared" si="13"/>
        <v>1.2455098673027538</v>
      </c>
      <c r="E437">
        <f t="shared" si="12"/>
        <v>0.26821289812716376</v>
      </c>
    </row>
    <row r="438" spans="1:5" x14ac:dyDescent="0.25">
      <c r="A438" s="29">
        <v>397</v>
      </c>
      <c r="B438" s="29">
        <v>0.98155119335845076</v>
      </c>
      <c r="C438" s="29">
        <v>1.796226584419327</v>
      </c>
      <c r="D438">
        <f t="shared" si="13"/>
        <v>1.2783338367126578</v>
      </c>
      <c r="E438">
        <f t="shared" si="12"/>
        <v>3.2264299425747218</v>
      </c>
    </row>
    <row r="439" spans="1:5" x14ac:dyDescent="0.25">
      <c r="A439" s="29">
        <v>398</v>
      </c>
      <c r="B439" s="29">
        <v>1.2832620635979479</v>
      </c>
      <c r="C439" s="29">
        <v>-0.60758638792227226</v>
      </c>
      <c r="D439">
        <f t="shared" si="13"/>
        <v>-2.4038129723415995</v>
      </c>
      <c r="E439">
        <f t="shared" si="12"/>
        <v>0.36916121878843394</v>
      </c>
    </row>
    <row r="440" spans="1:5" x14ac:dyDescent="0.25">
      <c r="A440" s="29">
        <v>399</v>
      </c>
      <c r="B440" s="29">
        <v>-0.36454345847930547</v>
      </c>
      <c r="C440" s="29">
        <v>-0.30659748111801</v>
      </c>
      <c r="D440">
        <f t="shared" si="13"/>
        <v>0.30098890680426227</v>
      </c>
      <c r="E440">
        <f t="shared" si="12"/>
        <v>9.4002015427908495E-2</v>
      </c>
    </row>
    <row r="441" spans="1:5" x14ac:dyDescent="0.25">
      <c r="A441" s="29">
        <v>400</v>
      </c>
      <c r="B441" s="29">
        <v>1.1440108927181798</v>
      </c>
      <c r="C441" s="29">
        <v>0.8830161343088474</v>
      </c>
      <c r="D441">
        <f t="shared" si="13"/>
        <v>1.1896136154268575</v>
      </c>
      <c r="E441">
        <f t="shared" si="12"/>
        <v>0.7797174934497404</v>
      </c>
    </row>
    <row r="442" spans="1:5" x14ac:dyDescent="0.25">
      <c r="A442" s="29">
        <v>401</v>
      </c>
      <c r="B442" s="29">
        <v>3.0703187565549692</v>
      </c>
      <c r="C442" s="29">
        <v>-0.42131213403841272</v>
      </c>
      <c r="D442">
        <f t="shared" si="13"/>
        <v>-1.3043282683472601</v>
      </c>
      <c r="E442">
        <f t="shared" si="12"/>
        <v>0.17750391428800144</v>
      </c>
    </row>
    <row r="443" spans="1:5" x14ac:dyDescent="0.25">
      <c r="A443" s="29">
        <v>402</v>
      </c>
      <c r="B443" s="29">
        <v>0.22727401775970807</v>
      </c>
      <c r="C443" s="29">
        <v>-1.5175965984048694</v>
      </c>
      <c r="D443">
        <f t="shared" si="13"/>
        <v>-1.0962844643664567</v>
      </c>
      <c r="E443">
        <f t="shared" si="12"/>
        <v>2.3030994354900303</v>
      </c>
    </row>
    <row r="444" spans="1:5" x14ac:dyDescent="0.25">
      <c r="A444" s="29">
        <v>403</v>
      </c>
      <c r="B444" s="29">
        <v>-1.4553442970374875</v>
      </c>
      <c r="C444" s="29">
        <v>-0.50544001668800265</v>
      </c>
      <c r="D444">
        <f t="shared" si="13"/>
        <v>1.0121565817168667</v>
      </c>
      <c r="E444">
        <f t="shared" si="12"/>
        <v>0.2554696104695684</v>
      </c>
    </row>
    <row r="445" spans="1:5" x14ac:dyDescent="0.25">
      <c r="A445" s="29">
        <v>404</v>
      </c>
      <c r="B445" s="29">
        <v>0.41294224559939857</v>
      </c>
      <c r="C445" s="29">
        <v>0.92039108773393474</v>
      </c>
      <c r="D445">
        <f t="shared" si="13"/>
        <v>1.4258311044219374</v>
      </c>
      <c r="E445">
        <f t="shared" si="12"/>
        <v>0.8471197543800556</v>
      </c>
    </row>
    <row r="446" spans="1:5" x14ac:dyDescent="0.25">
      <c r="A446" s="29">
        <v>405</v>
      </c>
      <c r="B446" s="29">
        <v>0.79588296551876025</v>
      </c>
      <c r="C446" s="29">
        <v>-0.13798822867665494</v>
      </c>
      <c r="D446">
        <f t="shared" si="13"/>
        <v>-1.0583793164105897</v>
      </c>
      <c r="E446">
        <f t="shared" si="12"/>
        <v>1.9040751253320817E-2</v>
      </c>
    </row>
    <row r="447" spans="1:5" x14ac:dyDescent="0.25">
      <c r="A447" s="29">
        <v>406</v>
      </c>
      <c r="B447" s="29">
        <v>-0.29491787303942152</v>
      </c>
      <c r="C447" s="29">
        <v>-0.35867689820240856</v>
      </c>
      <c r="D447">
        <f t="shared" si="13"/>
        <v>-0.22068866952575361</v>
      </c>
      <c r="E447">
        <f t="shared" si="12"/>
        <v>0.12864911730410095</v>
      </c>
    </row>
    <row r="448" spans="1:5" x14ac:dyDescent="0.25">
      <c r="A448" s="29">
        <v>407</v>
      </c>
      <c r="B448" s="29">
        <v>-0.85192255655849303</v>
      </c>
      <c r="C448" s="29">
        <v>-0.46386691712571759</v>
      </c>
      <c r="D448">
        <f t="shared" si="13"/>
        <v>-0.10519001892330904</v>
      </c>
      <c r="E448">
        <f t="shared" si="12"/>
        <v>0.21517251680371735</v>
      </c>
    </row>
    <row r="449" spans="1:6" x14ac:dyDescent="0.25">
      <c r="A449" s="29">
        <v>408</v>
      </c>
      <c r="B449" s="29">
        <v>-0.61983727175887993</v>
      </c>
      <c r="C449" s="29">
        <v>-4.6829394907786703E-2</v>
      </c>
      <c r="D449">
        <f t="shared" si="13"/>
        <v>0.41703752221793089</v>
      </c>
      <c r="E449">
        <f t="shared" si="12"/>
        <v>2.1929922274294394E-3</v>
      </c>
    </row>
    <row r="450" spans="1:6" x14ac:dyDescent="0.25">
      <c r="A450" s="29">
        <v>409</v>
      </c>
      <c r="B450" s="29">
        <v>-0.7010671214387445</v>
      </c>
      <c r="C450" s="29">
        <v>0.7010671214387445</v>
      </c>
      <c r="D450">
        <f t="shared" si="13"/>
        <v>0.7478965163465312</v>
      </c>
      <c r="E450">
        <f t="shared" si="12"/>
        <v>0.49149510876240732</v>
      </c>
    </row>
    <row r="451" spans="1:6" x14ac:dyDescent="0.25">
      <c r="A451" s="29">
        <v>410</v>
      </c>
      <c r="B451" s="29">
        <v>0.98155119335845076</v>
      </c>
      <c r="C451" s="29">
        <v>1.0318716254334959</v>
      </c>
      <c r="D451">
        <f t="shared" si="13"/>
        <v>0.33080450399475136</v>
      </c>
      <c r="E451">
        <f t="shared" si="12"/>
        <v>1.0647590513747649</v>
      </c>
    </row>
    <row r="452" spans="1:6" x14ac:dyDescent="0.25">
      <c r="A452" s="29">
        <v>411</v>
      </c>
      <c r="B452" s="29">
        <v>7.6418582639959501E-2</v>
      </c>
      <c r="C452" s="29">
        <v>0.58147615420214582</v>
      </c>
      <c r="D452">
        <f t="shared" si="13"/>
        <v>-0.45039547123135004</v>
      </c>
      <c r="E452">
        <f t="shared" si="12"/>
        <v>0.33811451790571767</v>
      </c>
    </row>
    <row r="453" spans="1:6" x14ac:dyDescent="0.25">
      <c r="A453" s="29">
        <v>412</v>
      </c>
      <c r="B453" s="29">
        <v>1.1440108927181798</v>
      </c>
      <c r="C453" s="29">
        <v>0.81677342100731032</v>
      </c>
      <c r="D453">
        <f t="shared" si="13"/>
        <v>0.2352972668051645</v>
      </c>
      <c r="E453">
        <f t="shared" si="12"/>
        <v>0.66711882126398503</v>
      </c>
    </row>
    <row r="454" spans="1:6" x14ac:dyDescent="0.25">
      <c r="A454" s="29">
        <v>413</v>
      </c>
      <c r="B454" s="29">
        <v>0.3085038674395727</v>
      </c>
      <c r="C454" s="29">
        <v>-0.3085038674395727</v>
      </c>
      <c r="D454">
        <f t="shared" si="13"/>
        <v>-1.1252772884468829</v>
      </c>
      <c r="E454">
        <f t="shared" si="12"/>
        <v>9.5174636225173442E-2</v>
      </c>
    </row>
    <row r="455" spans="1:6" x14ac:dyDescent="0.25">
      <c r="A455" s="29">
        <v>414</v>
      </c>
      <c r="B455" s="29">
        <v>0.33171239591953394</v>
      </c>
      <c r="C455" s="29">
        <v>1.5913645271573893</v>
      </c>
      <c r="D455">
        <f t="shared" si="13"/>
        <v>1.8998683945969619</v>
      </c>
      <c r="E455">
        <f t="shared" si="12"/>
        <v>2.5324410582948613</v>
      </c>
    </row>
    <row r="456" spans="1:6" x14ac:dyDescent="0.25">
      <c r="A456" s="29">
        <v>415</v>
      </c>
      <c r="B456" s="29">
        <v>-1.0027779916782416</v>
      </c>
      <c r="C456" s="29">
        <v>-0.88401446115194715</v>
      </c>
      <c r="D456">
        <f t="shared" si="13"/>
        <v>-2.4753789883093367</v>
      </c>
      <c r="E456">
        <f t="shared" si="12"/>
        <v>0.78148156752576747</v>
      </c>
    </row>
    <row r="457" spans="1:6" x14ac:dyDescent="0.25">
      <c r="A457" s="29">
        <v>416</v>
      </c>
      <c r="B457" s="29">
        <v>-1.362510183117642</v>
      </c>
      <c r="C457" s="29">
        <v>1.362510183117642</v>
      </c>
      <c r="D457">
        <f t="shared" si="13"/>
        <v>2.2465246442695892</v>
      </c>
      <c r="E457">
        <f t="shared" si="12"/>
        <v>1.8564339990992704</v>
      </c>
    </row>
    <row r="458" spans="1:6" x14ac:dyDescent="0.25">
      <c r="A458" s="29">
        <v>417</v>
      </c>
      <c r="B458" s="29">
        <v>1.2484492708780059</v>
      </c>
      <c r="C458" s="29">
        <v>3.3602011173276214E-2</v>
      </c>
      <c r="D458">
        <f t="shared" si="13"/>
        <v>-1.3289081719443658</v>
      </c>
      <c r="E458">
        <f t="shared" si="12"/>
        <v>1.1290951548889796E-3</v>
      </c>
    </row>
    <row r="459" spans="1:6" x14ac:dyDescent="0.25">
      <c r="A459" s="29">
        <v>418</v>
      </c>
      <c r="B459" s="29">
        <v>0.49417209527926315</v>
      </c>
      <c r="C459" s="29">
        <v>-0.49417209527926315</v>
      </c>
      <c r="D459">
        <f t="shared" si="13"/>
        <v>-0.52777410645253942</v>
      </c>
      <c r="E459">
        <f t="shared" si="12"/>
        <v>0.24420605975269713</v>
      </c>
    </row>
    <row r="460" spans="1:6" x14ac:dyDescent="0.25">
      <c r="A460" s="29">
        <v>419</v>
      </c>
      <c r="B460" s="29">
        <v>0.38973371711943727</v>
      </c>
      <c r="C460" s="29">
        <v>0.87608906769068939</v>
      </c>
      <c r="D460">
        <f t="shared" si="13"/>
        <v>1.3702611629699526</v>
      </c>
      <c r="E460">
        <f t="shared" si="12"/>
        <v>0.76753205452714135</v>
      </c>
    </row>
    <row r="461" spans="1:6" x14ac:dyDescent="0.25">
      <c r="A461" s="29">
        <v>420</v>
      </c>
      <c r="B461" s="29">
        <v>0.61021473767906975</v>
      </c>
      <c r="C461" s="29">
        <v>0.63978526232093025</v>
      </c>
      <c r="D461">
        <f t="shared" si="13"/>
        <v>-0.23630380536975915</v>
      </c>
      <c r="E461">
        <f t="shared" si="12"/>
        <v>0.40932518188306155</v>
      </c>
    </row>
    <row r="462" spans="1:6" x14ac:dyDescent="0.25">
      <c r="A462" s="29">
        <v>421</v>
      </c>
      <c r="B462" s="29">
        <v>3.0001525680036875E-2</v>
      </c>
      <c r="C462" s="29">
        <v>-3.0001525680036875E-2</v>
      </c>
      <c r="D462">
        <f t="shared" si="13"/>
        <v>-0.66978678800096714</v>
      </c>
      <c r="E462">
        <f t="shared" si="12"/>
        <v>9.0009154312991214E-4</v>
      </c>
    </row>
    <row r="463" spans="1:6" x14ac:dyDescent="0.25">
      <c r="A463" s="29">
        <v>422</v>
      </c>
      <c r="B463" s="29">
        <v>-0.86352682079847376</v>
      </c>
      <c r="C463" s="29">
        <v>-2.2228929322879458</v>
      </c>
      <c r="D463">
        <f t="shared" si="13"/>
        <v>-2.192891406607909</v>
      </c>
      <c r="E463">
        <f t="shared" si="12"/>
        <v>4.9412529884157017</v>
      </c>
    </row>
    <row r="464" spans="1:6" ht="15.75" thickBot="1" x14ac:dyDescent="0.3">
      <c r="A464" s="40">
        <v>423</v>
      </c>
      <c r="B464" s="40">
        <v>-0.73587991415868648</v>
      </c>
      <c r="C464" s="40">
        <v>9.8937238999450838E-2</v>
      </c>
      <c r="D464">
        <f t="shared" si="13"/>
        <v>2.3218301712873965</v>
      </c>
      <c r="E464">
        <f t="shared" si="12"/>
        <v>9.7885772608344562E-3</v>
      </c>
      <c r="F464">
        <f>SUMXMY2(C42:C463,C43:C464)/SUMSQ(C42:C464)</f>
        <v>1.8626524284961736</v>
      </c>
    </row>
    <row r="465" spans="4:6" x14ac:dyDescent="0.25">
      <c r="D465" s="89">
        <f>SUMSQ(D43:D464)</f>
        <v>996.67546496343016</v>
      </c>
      <c r="E465" s="89">
        <f>SUM(E42:E464)</f>
        <v>535.08397472098625</v>
      </c>
      <c r="F465" s="89">
        <f>D465/E465</f>
        <v>1.8626524284961736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F25" sqref="F25"/>
    </sheetView>
  </sheetViews>
  <sheetFormatPr defaultRowHeight="15" x14ac:dyDescent="0.25"/>
  <cols>
    <col min="1" max="1" width="23.85546875" customWidth="1"/>
    <col min="2" max="2" width="12.7109375" bestFit="1" customWidth="1"/>
    <col min="3" max="3" width="14.5703125" bestFit="1" customWidth="1"/>
    <col min="5" max="5" width="12" bestFit="1" customWidth="1"/>
    <col min="6" max="6" width="13.42578125" bestFit="1" customWidth="1"/>
    <col min="7" max="8" width="12.7109375" bestFit="1" customWidth="1"/>
    <col min="9" max="9" width="12.5703125" bestFit="1" customWidth="1"/>
    <col min="10" max="10" width="9.7109375" bestFit="1" customWidth="1"/>
  </cols>
  <sheetData>
    <row r="1" spans="1:4" x14ac:dyDescent="0.25">
      <c r="A1" t="s">
        <v>214</v>
      </c>
    </row>
    <row r="2" spans="1:4" x14ac:dyDescent="0.25">
      <c r="A2" s="90" t="s">
        <v>302</v>
      </c>
      <c r="B2" t="s">
        <v>303</v>
      </c>
    </row>
    <row r="3" spans="1:4" x14ac:dyDescent="0.25">
      <c r="A3" s="90" t="s">
        <v>304</v>
      </c>
      <c r="B3" t="s">
        <v>305</v>
      </c>
    </row>
    <row r="4" spans="1:4" x14ac:dyDescent="0.25">
      <c r="B4" t="s">
        <v>306</v>
      </c>
    </row>
    <row r="5" spans="1:4" x14ac:dyDescent="0.25">
      <c r="B5" t="s">
        <v>307</v>
      </c>
    </row>
    <row r="6" spans="1:4" x14ac:dyDescent="0.25">
      <c r="B6" t="s">
        <v>308</v>
      </c>
    </row>
    <row r="7" spans="1:4" x14ac:dyDescent="0.25">
      <c r="B7" t="s">
        <v>309</v>
      </c>
    </row>
    <row r="8" spans="1:4" x14ac:dyDescent="0.25">
      <c r="B8" t="s">
        <v>310</v>
      </c>
    </row>
    <row r="9" spans="1:4" ht="15.75" thickBot="1" x14ac:dyDescent="0.3"/>
    <row r="10" spans="1:4" x14ac:dyDescent="0.25">
      <c r="A10" s="35" t="s">
        <v>217</v>
      </c>
      <c r="B10" s="35"/>
    </row>
    <row r="11" spans="1:4" x14ac:dyDescent="0.25">
      <c r="A11" s="29" t="s">
        <v>218</v>
      </c>
      <c r="B11" s="29">
        <v>0.91781480362716072</v>
      </c>
    </row>
    <row r="12" spans="1:4" x14ac:dyDescent="0.25">
      <c r="A12" s="123" t="s">
        <v>311</v>
      </c>
      <c r="B12" s="123">
        <v>0.84238401375716354</v>
      </c>
      <c r="C12">
        <f>C25/C27</f>
        <v>0.84238401375716354</v>
      </c>
      <c r="D12" t="s">
        <v>312</v>
      </c>
    </row>
    <row r="13" spans="1:4" x14ac:dyDescent="0.25">
      <c r="A13" s="123" t="s">
        <v>221</v>
      </c>
      <c r="B13" s="123">
        <v>0.84011070626327644</v>
      </c>
      <c r="C13">
        <f>1-((C26/C27)*((B15-1)/B26))</f>
        <v>0.84011070626327655</v>
      </c>
      <c r="D13" t="s">
        <v>313</v>
      </c>
    </row>
    <row r="14" spans="1:4" x14ac:dyDescent="0.25">
      <c r="A14" s="123" t="s">
        <v>222</v>
      </c>
      <c r="B14" s="123">
        <v>1.0442535940917808</v>
      </c>
      <c r="C14" t="s">
        <v>314</v>
      </c>
    </row>
    <row r="15" spans="1:4" ht="15.75" thickBot="1" x14ac:dyDescent="0.3">
      <c r="A15" s="40" t="s">
        <v>86</v>
      </c>
      <c r="B15" s="40">
        <v>423</v>
      </c>
    </row>
    <row r="16" spans="1:4" x14ac:dyDescent="0.25">
      <c r="A16" s="29"/>
      <c r="B16" s="29"/>
    </row>
    <row r="17" spans="1:8" x14ac:dyDescent="0.25">
      <c r="A17" s="98" t="s">
        <v>315</v>
      </c>
      <c r="B17" s="29"/>
    </row>
    <row r="18" spans="1:8" x14ac:dyDescent="0.25">
      <c r="A18" s="91" t="s">
        <v>91</v>
      </c>
      <c r="B18" s="29"/>
    </row>
    <row r="19" spans="1:8" x14ac:dyDescent="0.25">
      <c r="A19" s="29" t="s">
        <v>316</v>
      </c>
      <c r="B19" s="29"/>
    </row>
    <row r="20" spans="1:8" x14ac:dyDescent="0.25">
      <c r="A20" s="29" t="s">
        <v>317</v>
      </c>
      <c r="B20" s="29"/>
    </row>
    <row r="21" spans="1:8" x14ac:dyDescent="0.25">
      <c r="A21" s="91" t="s">
        <v>318</v>
      </c>
      <c r="B21" s="29"/>
    </row>
    <row r="22" spans="1:8" x14ac:dyDescent="0.25">
      <c r="A22" s="91" t="s">
        <v>319</v>
      </c>
    </row>
    <row r="23" spans="1:8" ht="15.75" thickBot="1" x14ac:dyDescent="0.3">
      <c r="A23" t="s">
        <v>152</v>
      </c>
      <c r="B23" t="s">
        <v>320</v>
      </c>
    </row>
    <row r="24" spans="1:8" x14ac:dyDescent="0.25">
      <c r="A24" s="47"/>
      <c r="B24" s="47" t="s">
        <v>87</v>
      </c>
      <c r="C24" s="47" t="s">
        <v>154</v>
      </c>
      <c r="D24" s="47" t="s">
        <v>155</v>
      </c>
      <c r="E24" s="47" t="s">
        <v>88</v>
      </c>
      <c r="F24" s="47" t="s">
        <v>224</v>
      </c>
      <c r="G24" s="47" t="s">
        <v>321</v>
      </c>
      <c r="H24" s="92"/>
    </row>
    <row r="25" spans="1:8" x14ac:dyDescent="0.25">
      <c r="A25" s="29" t="s">
        <v>225</v>
      </c>
      <c r="B25" s="29">
        <v>6</v>
      </c>
      <c r="C25" s="29">
        <v>2424.4606552107639</v>
      </c>
      <c r="D25" s="29">
        <v>404.07677586846063</v>
      </c>
      <c r="E25" s="29">
        <v>370.55436452056705</v>
      </c>
      <c r="F25" s="29">
        <v>1.9678332402302059E-163</v>
      </c>
      <c r="G25" s="29">
        <f>_xlfn.F.INV.RT(0.05,B25,B26)</f>
        <v>2.1203745045533711</v>
      </c>
    </row>
    <row r="26" spans="1:8" x14ac:dyDescent="0.25">
      <c r="A26" s="29" t="s">
        <v>226</v>
      </c>
      <c r="B26" s="29">
        <v>416</v>
      </c>
      <c r="C26" s="29">
        <v>453.63367660981828</v>
      </c>
      <c r="D26" s="29">
        <v>1.0904655687736016</v>
      </c>
      <c r="E26" s="29"/>
      <c r="F26" s="29"/>
    </row>
    <row r="27" spans="1:8" ht="15.75" thickBot="1" x14ac:dyDescent="0.3">
      <c r="A27" s="40" t="s">
        <v>162</v>
      </c>
      <c r="B27" s="40">
        <v>422</v>
      </c>
      <c r="C27" s="40">
        <v>2878.0943318205823</v>
      </c>
      <c r="D27" s="40"/>
      <c r="E27" s="40"/>
      <c r="F27" s="40"/>
      <c r="G27" s="40"/>
    </row>
    <row r="28" spans="1:8" x14ac:dyDescent="0.25">
      <c r="A28" s="29" t="s">
        <v>322</v>
      </c>
      <c r="B28" s="29"/>
      <c r="C28" s="29"/>
      <c r="D28" s="29"/>
      <c r="E28" s="29"/>
      <c r="F28" s="29"/>
    </row>
    <row r="29" spans="1:8" x14ac:dyDescent="0.25">
      <c r="A29" s="29" t="s">
        <v>323</v>
      </c>
      <c r="B29" s="29"/>
      <c r="C29" s="29"/>
      <c r="D29" s="29"/>
      <c r="E29" s="29"/>
      <c r="F29" s="29"/>
    </row>
    <row r="30" spans="1:8" x14ac:dyDescent="0.25">
      <c r="A30" s="29" t="s">
        <v>324</v>
      </c>
      <c r="B30" s="29"/>
      <c r="C30" s="29"/>
      <c r="D30" s="29"/>
      <c r="E30" s="29"/>
      <c r="F30" s="29"/>
    </row>
    <row r="31" spans="1:8" x14ac:dyDescent="0.25">
      <c r="A31" s="29" t="s">
        <v>325</v>
      </c>
      <c r="B31" s="29"/>
      <c r="C31" s="29"/>
      <c r="D31" s="29"/>
      <c r="E31" s="29"/>
      <c r="F31" s="29"/>
    </row>
    <row r="32" spans="1:8" x14ac:dyDescent="0.25">
      <c r="A32" s="29" t="s">
        <v>326</v>
      </c>
      <c r="B32" s="29"/>
      <c r="C32" s="29"/>
      <c r="D32" s="29"/>
      <c r="E32" s="29"/>
      <c r="F32" s="29"/>
    </row>
    <row r="33" spans="1:10" x14ac:dyDescent="0.25">
      <c r="A33" s="29" t="s">
        <v>327</v>
      </c>
      <c r="B33" s="29"/>
      <c r="C33" s="29"/>
      <c r="D33" s="29"/>
      <c r="E33" s="29"/>
      <c r="F33" s="29"/>
    </row>
    <row r="34" spans="1:10" x14ac:dyDescent="0.25">
      <c r="A34" s="29" t="s">
        <v>328</v>
      </c>
      <c r="B34" s="29"/>
      <c r="C34" s="29"/>
      <c r="D34" s="29"/>
      <c r="E34" s="29"/>
      <c r="F34" s="29"/>
    </row>
    <row r="35" spans="1:10" x14ac:dyDescent="0.25">
      <c r="A35" s="29"/>
      <c r="B35" s="29"/>
      <c r="C35" s="29"/>
      <c r="D35" s="29"/>
      <c r="E35" s="29"/>
      <c r="F35" s="29"/>
    </row>
    <row r="36" spans="1:10" ht="15.75" thickBot="1" x14ac:dyDescent="0.3">
      <c r="A36" s="98" t="s">
        <v>329</v>
      </c>
      <c r="B36" s="130"/>
      <c r="C36" s="130"/>
      <c r="D36" s="130"/>
      <c r="E36" s="130"/>
      <c r="F36" s="130"/>
      <c r="G36" s="127"/>
      <c r="H36" s="127"/>
    </row>
    <row r="37" spans="1:10" x14ac:dyDescent="0.25">
      <c r="A37" s="47"/>
      <c r="B37" s="47" t="s">
        <v>227</v>
      </c>
      <c r="C37" s="47" t="s">
        <v>48</v>
      </c>
      <c r="D37" s="47" t="s">
        <v>113</v>
      </c>
      <c r="E37" s="47" t="s">
        <v>156</v>
      </c>
      <c r="F37" s="47" t="s">
        <v>229</v>
      </c>
      <c r="G37" s="47" t="s">
        <v>230</v>
      </c>
      <c r="H37" s="47" t="s">
        <v>231</v>
      </c>
      <c r="I37" s="47" t="s">
        <v>232</v>
      </c>
    </row>
    <row r="38" spans="1:10" x14ac:dyDescent="0.25">
      <c r="A38" s="29" t="s">
        <v>233</v>
      </c>
      <c r="B38" s="29">
        <v>5.926186772858842E-3</v>
      </c>
      <c r="C38" s="29">
        <v>5.0987123415225356E-2</v>
      </c>
      <c r="D38" s="29">
        <v>0.11622908640280759</v>
      </c>
      <c r="E38" s="29">
        <v>0.90752707253907516</v>
      </c>
      <c r="F38" s="29">
        <v>-9.4298330094968658E-2</v>
      </c>
      <c r="G38" s="29">
        <v>0.10615070364068635</v>
      </c>
      <c r="H38" s="29">
        <v>-9.4298330094968658E-2</v>
      </c>
      <c r="I38" s="29">
        <v>0.10615070364068635</v>
      </c>
    </row>
    <row r="39" spans="1:10" x14ac:dyDescent="0.25">
      <c r="A39" s="29" t="s">
        <v>3</v>
      </c>
      <c r="B39" s="29">
        <v>5.7524358594752252E-2</v>
      </c>
      <c r="C39" s="29">
        <v>2.1225775201820094E-2</v>
      </c>
      <c r="D39" s="29">
        <v>2.7101181487034491</v>
      </c>
      <c r="E39" s="93">
        <v>7.0040781829384165E-3</v>
      </c>
      <c r="F39" s="29">
        <v>1.5801215137079112E-2</v>
      </c>
      <c r="G39" s="29">
        <v>9.9247502052425385E-2</v>
      </c>
      <c r="H39" s="29">
        <v>1.5801215137079112E-2</v>
      </c>
      <c r="I39" s="29">
        <v>9.9247502052425385E-2</v>
      </c>
      <c r="J39" t="s">
        <v>473</v>
      </c>
    </row>
    <row r="40" spans="1:10" x14ac:dyDescent="0.25">
      <c r="A40" s="29" t="s">
        <v>4</v>
      </c>
      <c r="B40" s="29">
        <v>-1.5494885231878967E-2</v>
      </c>
      <c r="C40" s="29">
        <v>1.7104196922637437E-2</v>
      </c>
      <c r="D40" s="29">
        <v>-0.90591129779214929</v>
      </c>
      <c r="E40" s="48">
        <v>0.36550719418843802</v>
      </c>
      <c r="F40" s="29">
        <v>-4.9116312724915782E-2</v>
      </c>
      <c r="G40" s="29">
        <v>1.8126542261157848E-2</v>
      </c>
      <c r="H40" s="29">
        <v>-4.9116312724915782E-2</v>
      </c>
      <c r="I40" s="29">
        <v>1.8126542261157848E-2</v>
      </c>
      <c r="J40" t="s">
        <v>330</v>
      </c>
    </row>
    <row r="41" spans="1:10" x14ac:dyDescent="0.25">
      <c r="A41" s="29" t="s">
        <v>5</v>
      </c>
      <c r="B41" s="29">
        <v>-0.64907383504057692</v>
      </c>
      <c r="C41" s="29">
        <v>8.4940324080730087E-2</v>
      </c>
      <c r="D41" s="29">
        <v>-7.6415276497376645</v>
      </c>
      <c r="E41" s="93">
        <v>1.4947630725897056E-13</v>
      </c>
      <c r="F41" s="29">
        <v>-0.81603957802355431</v>
      </c>
      <c r="G41" s="29">
        <v>-0.48210809205759952</v>
      </c>
      <c r="H41" s="29">
        <v>-0.81603957802355431</v>
      </c>
      <c r="I41" s="29">
        <v>-0.48210809205759952</v>
      </c>
      <c r="J41" t="s">
        <v>331</v>
      </c>
    </row>
    <row r="42" spans="1:10" x14ac:dyDescent="0.25">
      <c r="A42" s="29" t="s">
        <v>6</v>
      </c>
      <c r="B42" s="29">
        <v>1.5435614008308525</v>
      </c>
      <c r="C42" s="29">
        <v>6.588673595679817E-2</v>
      </c>
      <c r="D42" s="29">
        <v>23.427498394258947</v>
      </c>
      <c r="E42" s="93">
        <v>5.2220752084723766E-78</v>
      </c>
      <c r="F42" s="29">
        <v>1.4140489703002777</v>
      </c>
      <c r="G42" s="29">
        <v>1.6730738313614273</v>
      </c>
      <c r="H42" s="29">
        <v>1.4140489703002777</v>
      </c>
      <c r="I42" s="29">
        <v>1.6730738313614273</v>
      </c>
      <c r="J42" t="s">
        <v>332</v>
      </c>
    </row>
    <row r="43" spans="1:10" x14ac:dyDescent="0.25">
      <c r="A43" s="29" t="s">
        <v>7</v>
      </c>
      <c r="B43" s="29">
        <v>2.7614089039587411E-3</v>
      </c>
      <c r="C43" s="29">
        <v>3.0464661091996023E-3</v>
      </c>
      <c r="D43" s="29">
        <v>0.90643020633643145</v>
      </c>
      <c r="E43" s="48">
        <v>0.36523290545484122</v>
      </c>
      <c r="F43" s="29">
        <v>-3.2269774472815614E-3</v>
      </c>
      <c r="G43" s="29">
        <v>8.7497952551990436E-3</v>
      </c>
      <c r="H43" s="29">
        <v>-3.2269774472815614E-3</v>
      </c>
      <c r="I43" s="29">
        <v>8.7497952551990436E-3</v>
      </c>
      <c r="J43" t="s">
        <v>475</v>
      </c>
    </row>
    <row r="44" spans="1:10" ht="15.75" thickBot="1" x14ac:dyDescent="0.3">
      <c r="A44" s="40" t="s">
        <v>8</v>
      </c>
      <c r="B44" s="40">
        <v>-4.5338135347565707E-2</v>
      </c>
      <c r="C44" s="40">
        <v>4.8213619228691787E-2</v>
      </c>
      <c r="D44" s="40">
        <v>-0.94035950988274097</v>
      </c>
      <c r="E44" s="94">
        <v>0.34757888783917201</v>
      </c>
      <c r="F44" s="40">
        <v>-0.14011082244922879</v>
      </c>
      <c r="G44" s="40">
        <v>4.9434551754097382E-2</v>
      </c>
      <c r="H44" s="40">
        <v>-0.14011082244922879</v>
      </c>
      <c r="I44" s="40">
        <v>4.9434551754097382E-2</v>
      </c>
      <c r="J44" t="s">
        <v>474</v>
      </c>
    </row>
    <row r="46" spans="1:10" x14ac:dyDescent="0.25">
      <c r="A46" s="72" t="s">
        <v>237</v>
      </c>
      <c r="B46" s="72" t="s">
        <v>333</v>
      </c>
      <c r="C46" s="72"/>
      <c r="D46" s="72"/>
      <c r="E46" s="72"/>
      <c r="F46" s="72"/>
      <c r="G46" s="72"/>
    </row>
    <row r="47" spans="1:10" x14ac:dyDescent="0.25">
      <c r="A47" s="49" t="s">
        <v>334</v>
      </c>
      <c r="B47" s="74"/>
      <c r="C47" s="74"/>
      <c r="D47" s="74"/>
      <c r="E47" s="74"/>
      <c r="F47" s="74"/>
      <c r="G47" s="74"/>
    </row>
    <row r="48" spans="1:10" x14ac:dyDescent="0.25">
      <c r="A48" s="95" t="s">
        <v>335</v>
      </c>
      <c r="B48" s="74" t="s">
        <v>336</v>
      </c>
      <c r="C48" s="74"/>
      <c r="D48" s="74"/>
      <c r="E48" s="74"/>
      <c r="F48" s="74"/>
      <c r="G48" s="74"/>
    </row>
    <row r="49" spans="1:9" x14ac:dyDescent="0.25">
      <c r="A49" s="95" t="s">
        <v>337</v>
      </c>
      <c r="B49" s="74" t="s">
        <v>338</v>
      </c>
      <c r="C49" s="74"/>
      <c r="D49" s="74"/>
      <c r="E49" s="74"/>
      <c r="F49" s="74"/>
      <c r="G49" s="74"/>
    </row>
    <row r="50" spans="1:9" x14ac:dyDescent="0.25">
      <c r="A50" s="95" t="s">
        <v>339</v>
      </c>
      <c r="B50" s="74" t="s">
        <v>476</v>
      </c>
      <c r="C50" s="74"/>
      <c r="D50" s="74"/>
      <c r="E50" s="74"/>
      <c r="F50" s="74"/>
      <c r="G50" s="74"/>
    </row>
    <row r="51" spans="1:9" x14ac:dyDescent="0.25">
      <c r="A51" s="95" t="s">
        <v>340</v>
      </c>
      <c r="B51" s="74" t="s">
        <v>341</v>
      </c>
      <c r="C51" s="74"/>
      <c r="D51" s="74"/>
      <c r="E51" s="74"/>
      <c r="F51" s="74"/>
      <c r="G51" s="74"/>
    </row>
    <row r="52" spans="1:9" x14ac:dyDescent="0.25">
      <c r="A52" s="95" t="s">
        <v>342</v>
      </c>
      <c r="B52" s="74" t="s">
        <v>343</v>
      </c>
      <c r="C52" s="74"/>
      <c r="D52" s="74"/>
      <c r="E52" s="74"/>
      <c r="F52" s="74"/>
      <c r="G52" s="74"/>
    </row>
    <row r="53" spans="1:9" x14ac:dyDescent="0.25">
      <c r="A53" s="95" t="s">
        <v>344</v>
      </c>
      <c r="B53" s="74" t="s">
        <v>345</v>
      </c>
      <c r="C53" s="74"/>
      <c r="D53" s="74"/>
      <c r="E53" s="74"/>
      <c r="F53" s="74"/>
      <c r="G53" s="74"/>
    </row>
    <row r="54" spans="1:9" x14ac:dyDescent="0.25">
      <c r="A54" s="95" t="s">
        <v>346</v>
      </c>
      <c r="B54" s="74" t="s">
        <v>477</v>
      </c>
      <c r="C54" s="74"/>
      <c r="D54" s="74"/>
      <c r="E54" s="74"/>
      <c r="F54" s="74"/>
      <c r="G54" s="74"/>
    </row>
    <row r="55" spans="1:9" x14ac:dyDescent="0.25">
      <c r="A55" s="74"/>
      <c r="B55" s="74"/>
      <c r="C55" s="74"/>
      <c r="D55" s="74"/>
      <c r="E55" s="74"/>
      <c r="F55" s="74"/>
      <c r="G55" s="74"/>
    </row>
    <row r="57" spans="1:9" x14ac:dyDescent="0.25">
      <c r="A57" s="96" t="s">
        <v>485</v>
      </c>
      <c r="B57" s="96"/>
      <c r="C57" s="96"/>
      <c r="D57" s="96"/>
      <c r="E57" s="96"/>
      <c r="F57" s="96"/>
      <c r="G57" s="96"/>
      <c r="H57" s="96"/>
      <c r="I57" s="96"/>
    </row>
    <row r="58" spans="1:9" x14ac:dyDescent="0.25">
      <c r="A58" s="49" t="s">
        <v>245</v>
      </c>
    </row>
    <row r="59" spans="1:9" x14ac:dyDescent="0.25">
      <c r="A59" t="s">
        <v>348</v>
      </c>
    </row>
    <row r="60" spans="1:9" x14ac:dyDescent="0.25">
      <c r="A60" t="s">
        <v>349</v>
      </c>
      <c r="I60" t="s">
        <v>350</v>
      </c>
    </row>
    <row r="61" spans="1:9" x14ac:dyDescent="0.25">
      <c r="A61" s="49" t="s">
        <v>248</v>
      </c>
    </row>
    <row r="62" spans="1:9" x14ac:dyDescent="0.25">
      <c r="A62" t="s">
        <v>351</v>
      </c>
      <c r="C62">
        <f>B39/C39</f>
        <v>2.7101181487034491</v>
      </c>
    </row>
    <row r="63" spans="1:9" x14ac:dyDescent="0.25">
      <c r="A63" s="49" t="s">
        <v>352</v>
      </c>
    </row>
    <row r="64" spans="1:9" x14ac:dyDescent="0.25">
      <c r="A64" t="s">
        <v>353</v>
      </c>
    </row>
    <row r="65" spans="1:9" x14ac:dyDescent="0.25">
      <c r="A65" t="s">
        <v>354</v>
      </c>
    </row>
    <row r="66" spans="1:9" x14ac:dyDescent="0.25">
      <c r="A66" s="49" t="s">
        <v>101</v>
      </c>
    </row>
    <row r="67" spans="1:9" x14ac:dyDescent="0.25">
      <c r="A67" t="s">
        <v>355</v>
      </c>
    </row>
    <row r="68" spans="1:9" x14ac:dyDescent="0.25">
      <c r="A68" t="s">
        <v>356</v>
      </c>
    </row>
    <row r="70" spans="1:9" x14ac:dyDescent="0.25">
      <c r="A70" s="96" t="s">
        <v>486</v>
      </c>
      <c r="B70" s="96"/>
      <c r="C70" s="96"/>
      <c r="D70" s="96"/>
      <c r="E70" s="96"/>
      <c r="F70" s="96"/>
      <c r="G70" s="96"/>
      <c r="H70" s="96"/>
      <c r="I70" s="96"/>
    </row>
    <row r="71" spans="1:9" x14ac:dyDescent="0.25">
      <c r="A71" s="49" t="s">
        <v>245</v>
      </c>
    </row>
    <row r="72" spans="1:9" x14ac:dyDescent="0.25">
      <c r="A72" t="s">
        <v>357</v>
      </c>
    </row>
    <row r="73" spans="1:9" x14ac:dyDescent="0.25">
      <c r="A73" t="s">
        <v>358</v>
      </c>
    </row>
    <row r="74" spans="1:9" x14ac:dyDescent="0.25">
      <c r="A74" s="49" t="s">
        <v>248</v>
      </c>
    </row>
    <row r="75" spans="1:9" x14ac:dyDescent="0.25">
      <c r="A75" t="s">
        <v>359</v>
      </c>
      <c r="C75">
        <f>B40/C40</f>
        <v>-0.90591129779214929</v>
      </c>
    </row>
    <row r="76" spans="1:9" x14ac:dyDescent="0.25">
      <c r="A76" s="49" t="s">
        <v>352</v>
      </c>
    </row>
    <row r="77" spans="1:9" x14ac:dyDescent="0.25">
      <c r="A77" t="s">
        <v>360</v>
      </c>
    </row>
    <row r="78" spans="1:9" x14ac:dyDescent="0.25">
      <c r="A78" t="s">
        <v>354</v>
      </c>
    </row>
    <row r="79" spans="1:9" x14ac:dyDescent="0.25">
      <c r="A79" s="49" t="s">
        <v>101</v>
      </c>
    </row>
    <row r="80" spans="1:9" x14ac:dyDescent="0.25">
      <c r="A80" t="s">
        <v>361</v>
      </c>
    </row>
    <row r="81" spans="1:9" x14ac:dyDescent="0.25">
      <c r="A81" t="s">
        <v>362</v>
      </c>
    </row>
    <row r="83" spans="1:9" x14ac:dyDescent="0.25">
      <c r="A83" s="96" t="s">
        <v>487</v>
      </c>
      <c r="B83" s="96"/>
      <c r="C83" s="96"/>
      <c r="D83" s="96"/>
      <c r="E83" s="96"/>
      <c r="F83" s="96"/>
      <c r="G83" s="96"/>
      <c r="H83" s="96"/>
      <c r="I83" s="96"/>
    </row>
    <row r="84" spans="1:9" x14ac:dyDescent="0.25">
      <c r="A84" s="49" t="s">
        <v>245</v>
      </c>
    </row>
    <row r="85" spans="1:9" x14ac:dyDescent="0.25">
      <c r="A85" t="s">
        <v>364</v>
      </c>
    </row>
    <row r="86" spans="1:9" x14ac:dyDescent="0.25">
      <c r="A86" t="s">
        <v>365</v>
      </c>
    </row>
    <row r="87" spans="1:9" x14ac:dyDescent="0.25">
      <c r="A87" s="49" t="s">
        <v>248</v>
      </c>
    </row>
    <row r="88" spans="1:9" x14ac:dyDescent="0.25">
      <c r="A88" t="s">
        <v>366</v>
      </c>
      <c r="C88">
        <f>B42/C42</f>
        <v>23.427498394258947</v>
      </c>
    </row>
    <row r="89" spans="1:9" x14ac:dyDescent="0.25">
      <c r="A89" s="49" t="s">
        <v>352</v>
      </c>
    </row>
    <row r="90" spans="1:9" x14ac:dyDescent="0.25">
      <c r="A90" t="s">
        <v>367</v>
      </c>
    </row>
    <row r="91" spans="1:9" x14ac:dyDescent="0.25">
      <c r="A91" t="s">
        <v>354</v>
      </c>
    </row>
    <row r="92" spans="1:9" x14ac:dyDescent="0.25">
      <c r="A92" s="49" t="s">
        <v>101</v>
      </c>
    </row>
    <row r="93" spans="1:9" x14ac:dyDescent="0.25">
      <c r="A93" t="s">
        <v>484</v>
      </c>
    </row>
    <row r="94" spans="1:9" x14ac:dyDescent="0.25">
      <c r="A94" t="s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>
      <selection activeCell="D22" sqref="D22"/>
    </sheetView>
  </sheetViews>
  <sheetFormatPr defaultRowHeight="15" x14ac:dyDescent="0.25"/>
  <cols>
    <col min="1" max="1" width="23.7109375" customWidth="1"/>
    <col min="2" max="2" width="12.7109375" bestFit="1" customWidth="1"/>
    <col min="3" max="3" width="14.5703125" bestFit="1" customWidth="1"/>
    <col min="6" max="6" width="13.42578125" bestFit="1" customWidth="1"/>
    <col min="7" max="9" width="12.7109375" bestFit="1" customWidth="1"/>
  </cols>
  <sheetData>
    <row r="1" spans="1:9" x14ac:dyDescent="0.25">
      <c r="A1" s="97" t="s">
        <v>454</v>
      </c>
      <c r="B1" s="97"/>
      <c r="C1" s="97"/>
      <c r="D1" s="97"/>
      <c r="E1" s="97"/>
      <c r="F1" s="97"/>
      <c r="G1" s="97"/>
      <c r="H1" s="97"/>
      <c r="I1" s="97"/>
    </row>
    <row r="2" spans="1:9" x14ac:dyDescent="0.25">
      <c r="A2" t="s">
        <v>214</v>
      </c>
    </row>
    <row r="3" spans="1:9" x14ac:dyDescent="0.25">
      <c r="A3" s="90" t="s">
        <v>302</v>
      </c>
      <c r="B3" t="s">
        <v>303</v>
      </c>
    </row>
    <row r="4" spans="1:9" x14ac:dyDescent="0.25">
      <c r="A4" s="90" t="s">
        <v>304</v>
      </c>
      <c r="B4" t="s">
        <v>305</v>
      </c>
    </row>
    <row r="5" spans="1:9" x14ac:dyDescent="0.25">
      <c r="B5" t="s">
        <v>369</v>
      </c>
    </row>
    <row r="6" spans="1:9" x14ac:dyDescent="0.25">
      <c r="B6" t="s">
        <v>370</v>
      </c>
    </row>
    <row r="7" spans="1:9" ht="15.75" thickBot="1" x14ac:dyDescent="0.3"/>
    <row r="8" spans="1:9" x14ac:dyDescent="0.25">
      <c r="A8" s="35" t="s">
        <v>217</v>
      </c>
      <c r="B8" s="35"/>
    </row>
    <row r="9" spans="1:9" x14ac:dyDescent="0.25">
      <c r="A9" s="29" t="s">
        <v>218</v>
      </c>
      <c r="B9" s="29">
        <v>0.91726300467392508</v>
      </c>
    </row>
    <row r="10" spans="1:9" x14ac:dyDescent="0.25">
      <c r="A10" s="123" t="s">
        <v>219</v>
      </c>
      <c r="B10" s="123">
        <v>0.8413714197434371</v>
      </c>
      <c r="C10">
        <f>C23/C25</f>
        <v>0.8413714197434371</v>
      </c>
      <c r="D10" t="s">
        <v>371</v>
      </c>
    </row>
    <row r="11" spans="1:9" x14ac:dyDescent="0.25">
      <c r="A11" s="123" t="s">
        <v>221</v>
      </c>
      <c r="B11" s="123">
        <v>0.84023565425234004</v>
      </c>
      <c r="C11">
        <f>1-((C24/C25)*((B13-1)/B24))</f>
        <v>0.84023565425233993</v>
      </c>
      <c r="D11" t="s">
        <v>313</v>
      </c>
    </row>
    <row r="12" spans="1:9" x14ac:dyDescent="0.25">
      <c r="A12" s="123" t="s">
        <v>222</v>
      </c>
      <c r="B12" s="123">
        <v>1.0438454901954297</v>
      </c>
      <c r="C12" t="s">
        <v>372</v>
      </c>
    </row>
    <row r="13" spans="1:9" ht="15.75" thickBot="1" x14ac:dyDescent="0.3">
      <c r="A13" s="40" t="s">
        <v>86</v>
      </c>
      <c r="B13" s="40">
        <v>423</v>
      </c>
    </row>
    <row r="15" spans="1:9" x14ac:dyDescent="0.25">
      <c r="A15" s="98" t="s">
        <v>373</v>
      </c>
      <c r="B15" s="29"/>
    </row>
    <row r="16" spans="1:9" x14ac:dyDescent="0.25">
      <c r="A16" s="91" t="s">
        <v>91</v>
      </c>
      <c r="B16" s="29"/>
    </row>
    <row r="17" spans="1:7" x14ac:dyDescent="0.25">
      <c r="A17" s="29" t="s">
        <v>374</v>
      </c>
      <c r="B17" s="29"/>
    </row>
    <row r="18" spans="1:7" x14ac:dyDescent="0.25">
      <c r="A18" s="29" t="s">
        <v>375</v>
      </c>
      <c r="B18" s="29"/>
    </row>
    <row r="19" spans="1:7" x14ac:dyDescent="0.25">
      <c r="A19" s="91" t="s">
        <v>376</v>
      </c>
      <c r="B19" s="29"/>
    </row>
    <row r="20" spans="1:7" x14ac:dyDescent="0.25">
      <c r="A20" s="91" t="s">
        <v>319</v>
      </c>
    </row>
    <row r="21" spans="1:7" ht="15.75" thickBot="1" x14ac:dyDescent="0.3">
      <c r="A21" t="s">
        <v>152</v>
      </c>
      <c r="B21" t="s">
        <v>320</v>
      </c>
    </row>
    <row r="22" spans="1:7" x14ac:dyDescent="0.25">
      <c r="A22" s="47"/>
      <c r="B22" s="47" t="s">
        <v>87</v>
      </c>
      <c r="C22" s="47" t="s">
        <v>154</v>
      </c>
      <c r="D22" s="47" t="s">
        <v>155</v>
      </c>
      <c r="E22" s="47" t="s">
        <v>88</v>
      </c>
      <c r="F22" s="47" t="s">
        <v>224</v>
      </c>
      <c r="G22" s="47" t="s">
        <v>321</v>
      </c>
    </row>
    <row r="23" spans="1:7" x14ac:dyDescent="0.25">
      <c r="A23" s="29" t="s">
        <v>225</v>
      </c>
      <c r="B23" s="29">
        <v>3</v>
      </c>
      <c r="C23" s="29">
        <v>2421.5463141194223</v>
      </c>
      <c r="D23" s="29">
        <v>807.18210470647409</v>
      </c>
      <c r="E23" s="29">
        <v>740.79678097166163</v>
      </c>
      <c r="F23" s="29">
        <v>4.5333845410819309E-167</v>
      </c>
      <c r="G23" s="29">
        <f>_xlfn.F.INV.RT(0.05,B23,B24)</f>
        <v>2.6261978329532774</v>
      </c>
    </row>
    <row r="24" spans="1:7" x14ac:dyDescent="0.25">
      <c r="A24" s="29" t="s">
        <v>226</v>
      </c>
      <c r="B24" s="29">
        <v>419</v>
      </c>
      <c r="C24" s="29">
        <v>456.54801770116012</v>
      </c>
      <c r="D24" s="29">
        <v>1.0896134074013368</v>
      </c>
      <c r="E24" s="29"/>
      <c r="F24" s="29"/>
    </row>
    <row r="25" spans="1:7" ht="15.75" thickBot="1" x14ac:dyDescent="0.3">
      <c r="A25" s="40" t="s">
        <v>162</v>
      </c>
      <c r="B25" s="40">
        <v>422</v>
      </c>
      <c r="C25" s="40">
        <v>2878.0943318205823</v>
      </c>
      <c r="D25" s="40"/>
      <c r="E25" s="40"/>
      <c r="F25" s="40"/>
      <c r="G25" s="40"/>
    </row>
    <row r="26" spans="1:7" x14ac:dyDescent="0.25">
      <c r="A26" s="29" t="s">
        <v>377</v>
      </c>
      <c r="B26" s="29"/>
      <c r="C26" s="29"/>
      <c r="D26" s="29"/>
      <c r="E26" s="29"/>
      <c r="F26" s="29"/>
    </row>
    <row r="27" spans="1:7" x14ac:dyDescent="0.25">
      <c r="A27" s="29" t="s">
        <v>378</v>
      </c>
      <c r="B27" s="29"/>
      <c r="C27" s="29"/>
      <c r="D27" s="29"/>
      <c r="E27" s="29"/>
    </row>
    <row r="28" spans="1:7" x14ac:dyDescent="0.25">
      <c r="A28" s="29" t="s">
        <v>379</v>
      </c>
      <c r="B28" s="29"/>
      <c r="C28" s="29"/>
      <c r="D28" s="29"/>
      <c r="E28" s="29"/>
      <c r="F28" s="29"/>
    </row>
    <row r="29" spans="1:7" x14ac:dyDescent="0.25">
      <c r="A29" s="29" t="s">
        <v>380</v>
      </c>
      <c r="B29" s="29"/>
      <c r="C29" s="29"/>
      <c r="D29" s="29"/>
      <c r="E29" s="29"/>
      <c r="F29" s="29"/>
    </row>
    <row r="30" spans="1:7" x14ac:dyDescent="0.25">
      <c r="A30" s="29" t="s">
        <v>381</v>
      </c>
      <c r="B30" s="29"/>
      <c r="C30" s="29"/>
      <c r="D30" s="29"/>
      <c r="E30" s="29"/>
      <c r="F30" s="29"/>
    </row>
    <row r="32" spans="1:7" ht="15.75" thickBot="1" x14ac:dyDescent="0.3">
      <c r="A32" s="98" t="s">
        <v>382</v>
      </c>
      <c r="B32" s="29"/>
      <c r="C32" s="29"/>
      <c r="D32" s="29"/>
      <c r="E32" s="29"/>
      <c r="F32" s="29"/>
    </row>
    <row r="33" spans="1:10" x14ac:dyDescent="0.25">
      <c r="A33" s="47"/>
      <c r="B33" s="47" t="s">
        <v>227</v>
      </c>
      <c r="C33" s="47" t="s">
        <v>48</v>
      </c>
      <c r="D33" s="47" t="s">
        <v>113</v>
      </c>
      <c r="E33" s="47" t="s">
        <v>156</v>
      </c>
      <c r="F33" s="47" t="s">
        <v>229</v>
      </c>
      <c r="G33" s="47" t="s">
        <v>230</v>
      </c>
      <c r="H33" s="47" t="s">
        <v>231</v>
      </c>
      <c r="I33" s="47" t="s">
        <v>232</v>
      </c>
    </row>
    <row r="34" spans="1:10" x14ac:dyDescent="0.25">
      <c r="A34" s="29" t="s">
        <v>233</v>
      </c>
      <c r="B34" s="29">
        <v>-9.7788343360524256E-4</v>
      </c>
      <c r="C34" s="29">
        <v>5.0763925249349605E-2</v>
      </c>
      <c r="D34" s="29">
        <v>-1.9263353430648496E-2</v>
      </c>
      <c r="E34" s="29">
        <v>0.98464018778615015</v>
      </c>
      <c r="F34" s="29">
        <v>-0.10076157894461921</v>
      </c>
      <c r="G34" s="29">
        <v>9.8805812077408711E-2</v>
      </c>
      <c r="H34" s="29">
        <v>-0.10076157894461921</v>
      </c>
      <c r="I34" s="29">
        <v>9.8805812077408711E-2</v>
      </c>
    </row>
    <row r="35" spans="1:10" x14ac:dyDescent="0.25">
      <c r="A35" s="29" t="s">
        <v>3</v>
      </c>
      <c r="B35" s="29">
        <v>5.7626291746784346E-2</v>
      </c>
      <c r="C35" s="29">
        <v>2.1085038348931346E-2</v>
      </c>
      <c r="D35" s="29">
        <v>2.733041827723544</v>
      </c>
      <c r="E35" s="29">
        <v>6.5408981397667883E-3</v>
      </c>
      <c r="F35" s="29">
        <v>1.6180658137614733E-2</v>
      </c>
      <c r="G35" s="29">
        <v>9.9071925355953966E-2</v>
      </c>
      <c r="H35" s="29">
        <v>1.6180658137614733E-2</v>
      </c>
      <c r="I35" s="29">
        <v>9.9071925355953966E-2</v>
      </c>
      <c r="J35" t="s">
        <v>473</v>
      </c>
    </row>
    <row r="36" spans="1:10" x14ac:dyDescent="0.25">
      <c r="A36" s="29" t="s">
        <v>5</v>
      </c>
      <c r="B36" s="29">
        <v>-0.666805577794642</v>
      </c>
      <c r="C36" s="29">
        <v>8.1855743978056686E-2</v>
      </c>
      <c r="D36" s="29">
        <v>-8.1461061299912512</v>
      </c>
      <c r="E36" s="29">
        <v>4.3649695578698386E-15</v>
      </c>
      <c r="F36" s="29">
        <v>-0.82770465312843078</v>
      </c>
      <c r="G36" s="29">
        <v>-0.50590650246085322</v>
      </c>
      <c r="H36" s="29">
        <v>-0.82770465312843078</v>
      </c>
      <c r="I36" s="29">
        <v>-0.50590650246085322</v>
      </c>
      <c r="J36" t="s">
        <v>331</v>
      </c>
    </row>
    <row r="37" spans="1:10" ht="15.75" thickBot="1" x14ac:dyDescent="0.3">
      <c r="A37" s="40" t="s">
        <v>6</v>
      </c>
      <c r="B37" s="40">
        <v>1.5460364123645352</v>
      </c>
      <c r="C37" s="40">
        <v>6.5386997352663206E-2</v>
      </c>
      <c r="D37" s="40">
        <v>23.644401409442686</v>
      </c>
      <c r="E37" s="40">
        <v>3.83474418950367E-79</v>
      </c>
      <c r="F37" s="40">
        <v>1.4175089944753676</v>
      </c>
      <c r="G37" s="40">
        <v>1.6745638302537027</v>
      </c>
      <c r="H37" s="40">
        <v>1.4175089944753676</v>
      </c>
      <c r="I37" s="40">
        <v>1.6745638302537027</v>
      </c>
      <c r="J37" t="s">
        <v>332</v>
      </c>
    </row>
    <row r="38" spans="1:10" x14ac:dyDescent="0.25">
      <c r="A38" s="29"/>
      <c r="B38" s="29"/>
      <c r="C38" s="29"/>
      <c r="D38" s="29"/>
      <c r="E38" s="29"/>
      <c r="F38" s="29"/>
      <c r="G38" s="29"/>
      <c r="H38" s="29"/>
      <c r="I38" s="29"/>
    </row>
    <row r="39" spans="1:10" x14ac:dyDescent="0.25">
      <c r="A39" s="88" t="s">
        <v>237</v>
      </c>
      <c r="B39" s="88" t="s">
        <v>383</v>
      </c>
      <c r="C39" s="88"/>
      <c r="D39" s="88"/>
      <c r="E39" s="88"/>
      <c r="F39" s="88"/>
      <c r="G39" s="88"/>
    </row>
    <row r="40" spans="1:10" x14ac:dyDescent="0.25">
      <c r="A40" s="49" t="s">
        <v>384</v>
      </c>
      <c r="B40" s="74"/>
      <c r="C40" s="74"/>
      <c r="D40" s="74"/>
      <c r="E40" s="74"/>
      <c r="F40" s="74"/>
      <c r="G40" s="74"/>
    </row>
    <row r="41" spans="1:10" x14ac:dyDescent="0.25">
      <c r="A41" s="95" t="s">
        <v>385</v>
      </c>
      <c r="B41" s="74" t="s">
        <v>386</v>
      </c>
      <c r="C41" s="74"/>
      <c r="D41" s="74"/>
      <c r="E41" s="74"/>
      <c r="F41" s="74"/>
      <c r="G41" s="74"/>
    </row>
    <row r="42" spans="1:10" x14ac:dyDescent="0.25">
      <c r="A42" s="95" t="s">
        <v>387</v>
      </c>
      <c r="B42" s="74" t="s">
        <v>338</v>
      </c>
      <c r="C42" s="74"/>
      <c r="D42" s="74"/>
      <c r="E42" s="74"/>
      <c r="F42" s="74"/>
      <c r="G42" s="74"/>
    </row>
    <row r="43" spans="1:10" x14ac:dyDescent="0.25">
      <c r="A43" s="95" t="s">
        <v>388</v>
      </c>
      <c r="B43" s="74" t="s">
        <v>341</v>
      </c>
      <c r="C43" s="74"/>
      <c r="D43" s="74"/>
    </row>
    <row r="44" spans="1:10" x14ac:dyDescent="0.25">
      <c r="A44" s="95" t="s">
        <v>389</v>
      </c>
      <c r="B44" s="74" t="s">
        <v>343</v>
      </c>
      <c r="C44" s="74"/>
      <c r="D44" s="74"/>
    </row>
    <row r="47" spans="1:10" x14ac:dyDescent="0.25">
      <c r="A47" s="99" t="s">
        <v>347</v>
      </c>
      <c r="B47" s="99"/>
      <c r="C47" s="99"/>
      <c r="D47" s="99"/>
      <c r="E47" s="99"/>
      <c r="F47" s="99"/>
      <c r="G47" s="99"/>
      <c r="H47" s="99"/>
      <c r="I47" s="99"/>
    </row>
    <row r="48" spans="1:10" x14ac:dyDescent="0.25">
      <c r="A48" s="49" t="s">
        <v>245</v>
      </c>
    </row>
    <row r="49" spans="1:9" x14ac:dyDescent="0.25">
      <c r="A49" t="s">
        <v>348</v>
      </c>
    </row>
    <row r="50" spans="1:9" x14ac:dyDescent="0.25">
      <c r="A50" t="s">
        <v>349</v>
      </c>
      <c r="I50" t="s">
        <v>350</v>
      </c>
    </row>
    <row r="51" spans="1:9" x14ac:dyDescent="0.25">
      <c r="A51" s="49" t="s">
        <v>248</v>
      </c>
    </row>
    <row r="52" spans="1:9" x14ac:dyDescent="0.25">
      <c r="A52" t="s">
        <v>390</v>
      </c>
      <c r="C52" s="100">
        <f>B35/C35</f>
        <v>2.733041827723544</v>
      </c>
    </row>
    <row r="53" spans="1:9" x14ac:dyDescent="0.25">
      <c r="A53" s="49" t="s">
        <v>126</v>
      </c>
    </row>
    <row r="54" spans="1:9" x14ac:dyDescent="0.25">
      <c r="A54" t="s">
        <v>391</v>
      </c>
      <c r="C54" s="100">
        <f>_xlfn.T.INV.2T(0.05,419)</f>
        <v>1.9656418415416448</v>
      </c>
    </row>
    <row r="55" spans="1:9" x14ac:dyDescent="0.25">
      <c r="A55" t="s">
        <v>392</v>
      </c>
    </row>
    <row r="56" spans="1:9" x14ac:dyDescent="0.25">
      <c r="A56" s="49" t="s">
        <v>101</v>
      </c>
    </row>
    <row r="57" spans="1:9" x14ac:dyDescent="0.25">
      <c r="A57" t="s">
        <v>393</v>
      </c>
    </row>
    <row r="58" spans="1:9" x14ac:dyDescent="0.25">
      <c r="A58" t="s">
        <v>394</v>
      </c>
    </row>
    <row r="60" spans="1:9" x14ac:dyDescent="0.25">
      <c r="A60" s="99" t="s">
        <v>395</v>
      </c>
      <c r="B60" s="99"/>
      <c r="C60" s="99"/>
      <c r="D60" s="99"/>
      <c r="E60" s="99"/>
      <c r="F60" s="99"/>
      <c r="G60" s="99"/>
      <c r="H60" s="99"/>
      <c r="I60" s="99"/>
    </row>
    <row r="61" spans="1:9" x14ac:dyDescent="0.25">
      <c r="A61" s="49" t="s">
        <v>245</v>
      </c>
    </row>
    <row r="62" spans="1:9" x14ac:dyDescent="0.25">
      <c r="A62" t="s">
        <v>396</v>
      </c>
    </row>
    <row r="63" spans="1:9" x14ac:dyDescent="0.25">
      <c r="A63" t="s">
        <v>397</v>
      </c>
    </row>
    <row r="64" spans="1:9" x14ac:dyDescent="0.25">
      <c r="A64" s="49" t="s">
        <v>248</v>
      </c>
    </row>
    <row r="65" spans="1:9" x14ac:dyDescent="0.25">
      <c r="A65" t="s">
        <v>398</v>
      </c>
      <c r="C65" s="100">
        <f>B36/C36</f>
        <v>-8.1461061299912512</v>
      </c>
    </row>
    <row r="66" spans="1:9" x14ac:dyDescent="0.25">
      <c r="A66" s="49" t="s">
        <v>126</v>
      </c>
    </row>
    <row r="67" spans="1:9" x14ac:dyDescent="0.25">
      <c r="A67" t="s">
        <v>391</v>
      </c>
      <c r="C67" s="100">
        <f>_xlfn.T.INV.2T(0.05,419)</f>
        <v>1.9656418415416448</v>
      </c>
    </row>
    <row r="68" spans="1:9" x14ac:dyDescent="0.25">
      <c r="A68" t="s">
        <v>392</v>
      </c>
    </row>
    <row r="69" spans="1:9" x14ac:dyDescent="0.25">
      <c r="A69" s="49" t="s">
        <v>101</v>
      </c>
    </row>
    <row r="70" spans="1:9" x14ac:dyDescent="0.25">
      <c r="A70" t="s">
        <v>399</v>
      </c>
    </row>
    <row r="71" spans="1:9" x14ac:dyDescent="0.25">
      <c r="A71" t="s">
        <v>400</v>
      </c>
    </row>
    <row r="73" spans="1:9" x14ac:dyDescent="0.25">
      <c r="A73" s="99" t="s">
        <v>363</v>
      </c>
      <c r="B73" s="99"/>
      <c r="C73" s="99"/>
      <c r="D73" s="99"/>
      <c r="E73" s="99"/>
      <c r="F73" s="99"/>
      <c r="G73" s="99"/>
      <c r="H73" s="99"/>
      <c r="I73" s="99"/>
    </row>
    <row r="74" spans="1:9" x14ac:dyDescent="0.25">
      <c r="A74" s="49" t="s">
        <v>245</v>
      </c>
    </row>
    <row r="75" spans="1:9" x14ac:dyDescent="0.25">
      <c r="A75" t="s">
        <v>401</v>
      </c>
    </row>
    <row r="76" spans="1:9" x14ac:dyDescent="0.25">
      <c r="A76" t="s">
        <v>402</v>
      </c>
    </row>
    <row r="77" spans="1:9" x14ac:dyDescent="0.25">
      <c r="A77" s="49" t="s">
        <v>248</v>
      </c>
    </row>
    <row r="78" spans="1:9" x14ac:dyDescent="0.25">
      <c r="A78" t="s">
        <v>403</v>
      </c>
      <c r="C78" s="100">
        <f>B37/C37</f>
        <v>23.644401409442686</v>
      </c>
    </row>
    <row r="79" spans="1:9" x14ac:dyDescent="0.25">
      <c r="A79" s="49" t="s">
        <v>126</v>
      </c>
    </row>
    <row r="80" spans="1:9" x14ac:dyDescent="0.25">
      <c r="A80" t="s">
        <v>391</v>
      </c>
      <c r="C80" s="100">
        <f>_xlfn.T.INV.2T(0.05,419)</f>
        <v>1.9656418415416448</v>
      </c>
    </row>
    <row r="81" spans="1:1" x14ac:dyDescent="0.25">
      <c r="A81" t="s">
        <v>392</v>
      </c>
    </row>
    <row r="82" spans="1:1" x14ac:dyDescent="0.25">
      <c r="A82" s="49" t="s">
        <v>101</v>
      </c>
    </row>
    <row r="83" spans="1:1" x14ac:dyDescent="0.25">
      <c r="A83" t="s">
        <v>404</v>
      </c>
    </row>
    <row r="84" spans="1:1" x14ac:dyDescent="0.25">
      <c r="A84" t="s">
        <v>405</v>
      </c>
    </row>
    <row r="87" spans="1:1" x14ac:dyDescent="0.25">
      <c r="A87" t="s">
        <v>406</v>
      </c>
    </row>
    <row r="88" spans="1:1" x14ac:dyDescent="0.25">
      <c r="A88" t="s">
        <v>407</v>
      </c>
    </row>
    <row r="89" spans="1:1" x14ac:dyDescent="0.25">
      <c r="A89" t="s">
        <v>408</v>
      </c>
    </row>
    <row r="90" spans="1:1" x14ac:dyDescent="0.25">
      <c r="A90" t="s">
        <v>409</v>
      </c>
    </row>
    <row r="91" spans="1:1" x14ac:dyDescent="0.25">
      <c r="A91" t="s">
        <v>455</v>
      </c>
    </row>
    <row r="92" spans="1:1" x14ac:dyDescent="0.25">
      <c r="A92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zoomScaleNormal="100" workbookViewId="0">
      <selection activeCell="D22" sqref="D22"/>
    </sheetView>
  </sheetViews>
  <sheetFormatPr defaultRowHeight="15" x14ac:dyDescent="0.25"/>
  <cols>
    <col min="1" max="1" width="18.5703125" bestFit="1" customWidth="1"/>
    <col min="2" max="2" width="14.140625" bestFit="1" customWidth="1"/>
    <col min="3" max="3" width="15.42578125" customWidth="1"/>
    <col min="4" max="4" width="14.5703125" bestFit="1" customWidth="1"/>
    <col min="5" max="5" width="24.28515625" customWidth="1"/>
    <col min="6" max="6" width="16.85546875" bestFit="1" customWidth="1"/>
    <col min="7" max="7" width="14.42578125" bestFit="1" customWidth="1"/>
    <col min="8" max="8" width="19.140625" bestFit="1" customWidth="1"/>
  </cols>
  <sheetData>
    <row r="1" spans="1:15" x14ac:dyDescent="0.25">
      <c r="A1" s="47"/>
      <c r="B1" s="47" t="s">
        <v>2</v>
      </c>
      <c r="C1" s="47" t="s">
        <v>3</v>
      </c>
      <c r="D1" s="47" t="s">
        <v>4</v>
      </c>
      <c r="E1" s="47" t="s">
        <v>5</v>
      </c>
      <c r="F1" s="47" t="s">
        <v>6</v>
      </c>
      <c r="G1" s="47" t="s">
        <v>7</v>
      </c>
      <c r="H1" s="47" t="s">
        <v>8</v>
      </c>
    </row>
    <row r="2" spans="1:15" x14ac:dyDescent="0.25">
      <c r="A2" s="29" t="s">
        <v>2</v>
      </c>
      <c r="B2" s="29">
        <v>1</v>
      </c>
      <c r="C2" s="29"/>
      <c r="D2" s="29"/>
      <c r="E2" s="29"/>
      <c r="F2" s="29"/>
      <c r="G2" s="29"/>
      <c r="H2" s="29"/>
      <c r="I2" t="s">
        <v>410</v>
      </c>
    </row>
    <row r="3" spans="1:15" x14ac:dyDescent="0.25">
      <c r="A3" s="29" t="s">
        <v>3</v>
      </c>
      <c r="B3" s="101">
        <v>0.67564540405403817</v>
      </c>
      <c r="C3" s="29">
        <v>1</v>
      </c>
      <c r="D3" s="29"/>
      <c r="E3" s="29"/>
      <c r="F3" s="29"/>
      <c r="G3" s="29"/>
      <c r="H3" s="29"/>
      <c r="I3" s="102"/>
      <c r="J3" t="s">
        <v>411</v>
      </c>
      <c r="N3" t="s">
        <v>412</v>
      </c>
    </row>
    <row r="4" spans="1:15" x14ac:dyDescent="0.25">
      <c r="A4" s="29" t="s">
        <v>4</v>
      </c>
      <c r="B4" s="103">
        <v>0.24468900998726423</v>
      </c>
      <c r="C4" s="103">
        <v>0.26237369165461649</v>
      </c>
      <c r="D4" s="29">
        <v>1</v>
      </c>
      <c r="E4" s="29"/>
      <c r="F4" s="29"/>
      <c r="G4" s="29"/>
      <c r="H4" s="29"/>
      <c r="I4" s="104"/>
      <c r="J4" t="s">
        <v>413</v>
      </c>
      <c r="N4" t="s">
        <v>414</v>
      </c>
    </row>
    <row r="5" spans="1:15" x14ac:dyDescent="0.25">
      <c r="A5" s="29" t="s">
        <v>5</v>
      </c>
      <c r="B5" s="105">
        <v>0.75935037813866213</v>
      </c>
      <c r="C5" s="106">
        <v>0.66242271195258762</v>
      </c>
      <c r="D5" s="107">
        <v>0.39819677670043269</v>
      </c>
      <c r="E5" s="29">
        <v>1</v>
      </c>
      <c r="F5" s="29"/>
      <c r="G5" s="29"/>
      <c r="H5" s="29"/>
      <c r="I5" s="108"/>
      <c r="J5" t="s">
        <v>415</v>
      </c>
      <c r="N5" t="s">
        <v>416</v>
      </c>
    </row>
    <row r="6" spans="1:15" x14ac:dyDescent="0.25">
      <c r="A6" s="29" t="s">
        <v>6</v>
      </c>
      <c r="B6" s="109">
        <v>0.90226599977898669</v>
      </c>
      <c r="C6" s="105">
        <v>0.71265735354988635</v>
      </c>
      <c r="D6" s="107">
        <v>0.32997430542089079</v>
      </c>
      <c r="E6" s="109">
        <v>0.9125083818793267</v>
      </c>
      <c r="F6" s="29">
        <v>1</v>
      </c>
      <c r="G6" s="29"/>
      <c r="H6" s="29"/>
      <c r="I6" s="110"/>
      <c r="J6" t="s">
        <v>417</v>
      </c>
      <c r="N6" t="s">
        <v>418</v>
      </c>
    </row>
    <row r="7" spans="1:15" x14ac:dyDescent="0.25">
      <c r="A7" s="29" t="s">
        <v>7</v>
      </c>
      <c r="B7" s="103">
        <v>4.5604636945359635E-2</v>
      </c>
      <c r="C7" s="103">
        <v>7.3899329108270961E-2</v>
      </c>
      <c r="D7" s="48">
        <v>-4.4826162725751982E-2</v>
      </c>
      <c r="E7" s="48">
        <v>-7.7095585237611768E-3</v>
      </c>
      <c r="F7" s="103">
        <v>1.5482562251648653E-2</v>
      </c>
      <c r="G7" s="29">
        <v>1</v>
      </c>
      <c r="H7" s="29"/>
      <c r="I7" s="111"/>
      <c r="J7" t="s">
        <v>419</v>
      </c>
      <c r="N7" t="s">
        <v>420</v>
      </c>
    </row>
    <row r="8" spans="1:15" ht="15.75" thickBot="1" x14ac:dyDescent="0.3">
      <c r="A8" s="40" t="s">
        <v>8</v>
      </c>
      <c r="B8" s="112">
        <v>5.8003004122319304E-2</v>
      </c>
      <c r="C8" s="112">
        <v>8.4848750649115345E-2</v>
      </c>
      <c r="D8" s="112">
        <v>4.040686820381735E-2</v>
      </c>
      <c r="E8" s="112">
        <v>3.4161901209349525E-2</v>
      </c>
      <c r="F8" s="112">
        <v>6.9639598634724131E-2</v>
      </c>
      <c r="G8" s="112">
        <v>6.2362622972900635E-3</v>
      </c>
      <c r="H8" s="40">
        <v>1</v>
      </c>
      <c r="I8" s="89"/>
      <c r="J8" t="s">
        <v>421</v>
      </c>
      <c r="N8" t="s">
        <v>422</v>
      </c>
    </row>
    <row r="10" spans="1:15" x14ac:dyDescent="0.25">
      <c r="A10" s="113" t="s">
        <v>423</v>
      </c>
      <c r="B10" s="113"/>
      <c r="C10" s="113"/>
      <c r="D10" s="113"/>
      <c r="E10" s="96"/>
      <c r="O10" s="78" t="s">
        <v>424</v>
      </c>
    </row>
    <row r="11" spans="1:15" x14ac:dyDescent="0.25">
      <c r="A11" s="116" t="s">
        <v>425</v>
      </c>
      <c r="B11" s="37"/>
      <c r="C11" s="37"/>
      <c r="D11" s="37"/>
      <c r="O11" t="s">
        <v>426</v>
      </c>
    </row>
    <row r="12" spans="1:15" ht="15.75" x14ac:dyDescent="0.25">
      <c r="A12" s="37" t="s">
        <v>427</v>
      </c>
      <c r="B12" s="37"/>
      <c r="C12" s="37"/>
      <c r="D12" s="37"/>
      <c r="O12" t="s">
        <v>428</v>
      </c>
    </row>
    <row r="13" spans="1:15" ht="15.75" x14ac:dyDescent="0.25">
      <c r="A13" s="37" t="s">
        <v>429</v>
      </c>
      <c r="B13" s="37"/>
      <c r="C13" s="37"/>
      <c r="D13" s="37"/>
      <c r="O13" t="s">
        <v>430</v>
      </c>
    </row>
    <row r="14" spans="1:15" ht="15.75" x14ac:dyDescent="0.25">
      <c r="A14" s="116" t="s">
        <v>450</v>
      </c>
      <c r="B14" s="37"/>
      <c r="C14" s="37"/>
      <c r="D14" s="37"/>
      <c r="O14" t="s">
        <v>431</v>
      </c>
    </row>
    <row r="15" spans="1:15" x14ac:dyDescent="0.25">
      <c r="A15" s="116" t="s">
        <v>432</v>
      </c>
      <c r="B15" s="37"/>
      <c r="C15" s="37"/>
      <c r="D15" s="37"/>
    </row>
    <row r="16" spans="1:15" x14ac:dyDescent="0.25">
      <c r="A16" s="37" t="s">
        <v>433</v>
      </c>
      <c r="B16" s="37"/>
      <c r="C16" s="37"/>
      <c r="D16" s="37"/>
    </row>
    <row r="17" spans="1:5" x14ac:dyDescent="0.25">
      <c r="A17" s="114" t="s">
        <v>434</v>
      </c>
      <c r="B17" s="37">
        <f>SQRT((1-B3^2)/(423-2))</f>
        <v>3.5930233532002892E-2</v>
      </c>
      <c r="C17" s="37"/>
      <c r="D17" s="37"/>
    </row>
    <row r="18" spans="1:5" x14ac:dyDescent="0.25">
      <c r="A18" s="114" t="s">
        <v>435</v>
      </c>
      <c r="B18" s="37">
        <f>B3/B17</f>
        <v>18.804369959138839</v>
      </c>
      <c r="C18" s="51" t="s">
        <v>436</v>
      </c>
      <c r="D18" s="37">
        <f>_xlfn.T.DIST.RT(B18,423-2)</f>
        <v>5.2195894112664536E-58</v>
      </c>
    </row>
    <row r="19" spans="1:5" x14ac:dyDescent="0.25">
      <c r="A19" s="116" t="s">
        <v>437</v>
      </c>
      <c r="B19" s="37"/>
      <c r="C19" s="37"/>
      <c r="D19" s="37"/>
    </row>
    <row r="20" spans="1:5" x14ac:dyDescent="0.25">
      <c r="A20" s="37" t="s">
        <v>438</v>
      </c>
      <c r="B20" s="37"/>
      <c r="C20" s="37"/>
      <c r="D20" s="37"/>
    </row>
    <row r="21" spans="1:5" ht="15.75" x14ac:dyDescent="0.25">
      <c r="A21" s="115" t="s">
        <v>449</v>
      </c>
      <c r="B21" s="37">
        <f>_xlfn.T.INV.2T(0.05,423-2)</f>
        <v>1.965614792008135</v>
      </c>
      <c r="C21" s="37"/>
      <c r="D21" s="37"/>
    </row>
    <row r="22" spans="1:5" x14ac:dyDescent="0.25">
      <c r="A22" s="118" t="s">
        <v>439</v>
      </c>
      <c r="B22" s="37"/>
      <c r="C22" s="37"/>
      <c r="D22" s="37"/>
    </row>
    <row r="23" spans="1:5" ht="15.75" x14ac:dyDescent="0.25">
      <c r="A23" s="115" t="s">
        <v>440</v>
      </c>
      <c r="B23" s="37"/>
      <c r="C23" s="37"/>
      <c r="D23" s="37"/>
    </row>
    <row r="24" spans="1:5" x14ac:dyDescent="0.25">
      <c r="A24" s="131" t="s">
        <v>441</v>
      </c>
      <c r="B24" s="37"/>
      <c r="C24" s="37"/>
      <c r="D24" s="37"/>
    </row>
    <row r="25" spans="1:5" x14ac:dyDescent="0.25">
      <c r="A25" s="37"/>
      <c r="B25" s="37"/>
      <c r="C25" s="37"/>
      <c r="D25" s="37"/>
    </row>
    <row r="26" spans="1:5" x14ac:dyDescent="0.25">
      <c r="A26" s="113" t="s">
        <v>442</v>
      </c>
      <c r="B26" s="113"/>
      <c r="C26" s="113"/>
      <c r="D26" s="113"/>
      <c r="E26" s="96"/>
    </row>
    <row r="27" spans="1:5" x14ac:dyDescent="0.25">
      <c r="A27" s="116" t="s">
        <v>425</v>
      </c>
      <c r="B27" s="37"/>
      <c r="C27" s="37"/>
      <c r="D27" s="37"/>
    </row>
    <row r="28" spans="1:5" ht="15.75" x14ac:dyDescent="0.25">
      <c r="A28" s="37" t="s">
        <v>427</v>
      </c>
      <c r="B28" s="37"/>
      <c r="C28" s="37"/>
      <c r="D28" s="37"/>
    </row>
    <row r="29" spans="1:5" ht="15.75" x14ac:dyDescent="0.25">
      <c r="A29" s="37" t="s">
        <v>429</v>
      </c>
      <c r="B29" s="37"/>
      <c r="C29" s="37"/>
      <c r="D29" s="37"/>
    </row>
    <row r="30" spans="1:5" ht="15.75" x14ac:dyDescent="0.25">
      <c r="A30" s="116" t="s">
        <v>450</v>
      </c>
      <c r="B30" s="37"/>
      <c r="C30" s="37"/>
      <c r="D30" s="37"/>
    </row>
    <row r="31" spans="1:5" x14ac:dyDescent="0.25">
      <c r="A31" s="116" t="s">
        <v>432</v>
      </c>
      <c r="B31" s="37"/>
      <c r="C31" s="37"/>
      <c r="D31" s="37"/>
    </row>
    <row r="32" spans="1:5" x14ac:dyDescent="0.25">
      <c r="A32" s="117" t="s">
        <v>443</v>
      </c>
      <c r="B32" s="37"/>
      <c r="C32" s="37"/>
      <c r="D32" s="37"/>
    </row>
    <row r="33" spans="1:5" x14ac:dyDescent="0.25">
      <c r="A33" s="114" t="s">
        <v>434</v>
      </c>
      <c r="B33" s="37">
        <f>SQRT((1-B4^2)/(423-2))</f>
        <v>4.7255491163571015E-2</v>
      </c>
      <c r="C33" s="37"/>
      <c r="D33" s="37"/>
    </row>
    <row r="34" spans="1:5" x14ac:dyDescent="0.25">
      <c r="A34" s="114" t="s">
        <v>435</v>
      </c>
      <c r="B34" s="37">
        <f>B4/B33</f>
        <v>5.1780016239867921</v>
      </c>
      <c r="C34" s="51" t="s">
        <v>436</v>
      </c>
      <c r="D34" s="37">
        <f>_xlfn.T.DIST.RT(B34,423-2)</f>
        <v>1.7411591465376634E-7</v>
      </c>
    </row>
    <row r="35" spans="1:5" x14ac:dyDescent="0.25">
      <c r="A35" s="116" t="s">
        <v>437</v>
      </c>
      <c r="B35" s="37"/>
      <c r="C35" s="37"/>
      <c r="D35" s="37"/>
    </row>
    <row r="36" spans="1:5" x14ac:dyDescent="0.25">
      <c r="A36" s="37" t="s">
        <v>438</v>
      </c>
      <c r="B36" s="37"/>
      <c r="C36" s="37"/>
      <c r="D36" s="37"/>
    </row>
    <row r="37" spans="1:5" ht="15.75" x14ac:dyDescent="0.25">
      <c r="A37" s="115" t="s">
        <v>449</v>
      </c>
      <c r="B37" s="37">
        <f>_xlfn.T.INV.2T(0.05,423-2)</f>
        <v>1.965614792008135</v>
      </c>
      <c r="C37" s="37"/>
      <c r="D37" s="37"/>
    </row>
    <row r="38" spans="1:5" x14ac:dyDescent="0.25">
      <c r="A38" s="118" t="s">
        <v>439</v>
      </c>
      <c r="B38" s="37"/>
      <c r="C38" s="37"/>
      <c r="D38" s="37"/>
    </row>
    <row r="39" spans="1:5" ht="15.75" x14ac:dyDescent="0.25">
      <c r="A39" s="115" t="s">
        <v>440</v>
      </c>
      <c r="B39" s="37"/>
      <c r="C39" s="37"/>
      <c r="D39" s="37"/>
    </row>
    <row r="40" spans="1:5" x14ac:dyDescent="0.25">
      <c r="A40" s="131" t="s">
        <v>444</v>
      </c>
      <c r="B40" s="37"/>
      <c r="C40" s="37"/>
      <c r="D40" s="37"/>
    </row>
    <row r="41" spans="1:5" x14ac:dyDescent="0.25">
      <c r="A41" s="37"/>
      <c r="B41" s="37"/>
      <c r="C41" s="37"/>
      <c r="D41" s="37"/>
    </row>
    <row r="42" spans="1:5" x14ac:dyDescent="0.25">
      <c r="A42" s="113" t="s">
        <v>445</v>
      </c>
      <c r="B42" s="113"/>
      <c r="C42" s="113"/>
      <c r="D42" s="113"/>
      <c r="E42" s="96"/>
    </row>
    <row r="43" spans="1:5" x14ac:dyDescent="0.25">
      <c r="A43" s="116" t="s">
        <v>425</v>
      </c>
      <c r="B43" s="37"/>
      <c r="C43" s="37"/>
      <c r="D43" s="37"/>
    </row>
    <row r="44" spans="1:5" ht="15.75" x14ac:dyDescent="0.25">
      <c r="A44" s="37" t="s">
        <v>427</v>
      </c>
      <c r="B44" s="37"/>
      <c r="C44" s="37"/>
      <c r="D44" s="37"/>
    </row>
    <row r="45" spans="1:5" ht="15.75" x14ac:dyDescent="0.25">
      <c r="A45" s="37" t="s">
        <v>429</v>
      </c>
      <c r="B45" s="37"/>
      <c r="C45" s="37"/>
      <c r="D45" s="37"/>
    </row>
    <row r="46" spans="1:5" ht="15.75" x14ac:dyDescent="0.25">
      <c r="A46" s="116" t="s">
        <v>450</v>
      </c>
      <c r="B46" s="37"/>
      <c r="C46" s="37"/>
      <c r="D46" s="37"/>
    </row>
    <row r="47" spans="1:5" x14ac:dyDescent="0.25">
      <c r="A47" s="116" t="s">
        <v>432</v>
      </c>
      <c r="B47" s="37"/>
      <c r="C47" s="37"/>
      <c r="D47" s="37"/>
    </row>
    <row r="48" spans="1:5" x14ac:dyDescent="0.25">
      <c r="A48" s="37" t="s">
        <v>446</v>
      </c>
      <c r="B48" s="37"/>
      <c r="C48" s="37"/>
      <c r="D48" s="37"/>
    </row>
    <row r="49" spans="1:4" x14ac:dyDescent="0.25">
      <c r="A49" s="114" t="s">
        <v>434</v>
      </c>
      <c r="B49" s="37">
        <f>SQRT((1-C4^2)/(423-2))</f>
        <v>4.7029581985975608E-2</v>
      </c>
      <c r="C49" s="37"/>
      <c r="D49" s="37"/>
    </row>
    <row r="50" spans="1:4" x14ac:dyDescent="0.25">
      <c r="A50" s="114" t="s">
        <v>435</v>
      </c>
      <c r="B50" s="37">
        <f>C8/B49</f>
        <v>1.8041570234329862</v>
      </c>
      <c r="C50" s="51" t="s">
        <v>436</v>
      </c>
      <c r="D50" s="37">
        <f>_xlfn.T.DIST.RT(B50,423-2)</f>
        <v>3.5960643711326859E-2</v>
      </c>
    </row>
    <row r="51" spans="1:4" x14ac:dyDescent="0.25">
      <c r="A51" s="116" t="s">
        <v>437</v>
      </c>
      <c r="B51" s="37"/>
      <c r="C51" s="37"/>
      <c r="D51" s="37"/>
    </row>
    <row r="52" spans="1:4" x14ac:dyDescent="0.25">
      <c r="A52" s="37" t="s">
        <v>438</v>
      </c>
      <c r="B52" s="37"/>
      <c r="C52" s="37"/>
      <c r="D52" s="37"/>
    </row>
    <row r="53" spans="1:4" ht="15.75" x14ac:dyDescent="0.25">
      <c r="A53" s="115" t="s">
        <v>449</v>
      </c>
      <c r="B53" s="37">
        <f>_xlfn.T.INV.2T(0.05,423-2)</f>
        <v>1.965614792008135</v>
      </c>
      <c r="C53" s="37"/>
      <c r="D53" s="37"/>
    </row>
    <row r="54" spans="1:4" x14ac:dyDescent="0.25">
      <c r="A54" s="118" t="s">
        <v>439</v>
      </c>
      <c r="B54" s="37"/>
      <c r="C54" s="37"/>
      <c r="D54" s="37"/>
    </row>
    <row r="55" spans="1:4" ht="15.75" x14ac:dyDescent="0.25">
      <c r="A55" s="115" t="s">
        <v>447</v>
      </c>
      <c r="B55" s="37"/>
      <c r="C55" s="37"/>
      <c r="D55" s="37"/>
    </row>
    <row r="56" spans="1:4" x14ac:dyDescent="0.25">
      <c r="A56" s="131" t="s">
        <v>448</v>
      </c>
      <c r="B56" s="37"/>
      <c r="C56" s="37"/>
      <c r="D56" s="37"/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24"/>
  <sheetViews>
    <sheetView workbookViewId="0">
      <selection activeCell="A2" sqref="A2:D2"/>
    </sheetView>
  </sheetViews>
  <sheetFormatPr defaultRowHeight="15" x14ac:dyDescent="0.25"/>
  <cols>
    <col min="1" max="1" width="8.42578125" bestFit="1" customWidth="1"/>
    <col min="2" max="2" width="11" bestFit="1" customWidth="1"/>
    <col min="3" max="3" width="12.28515625" bestFit="1" customWidth="1"/>
    <col min="4" max="4" width="14" bestFit="1" customWidth="1"/>
  </cols>
  <sheetData>
    <row r="1" spans="1:7" ht="15.75" x14ac:dyDescent="0.25">
      <c r="A1" s="132" t="s">
        <v>1</v>
      </c>
      <c r="B1" s="133" t="s">
        <v>457</v>
      </c>
      <c r="C1" s="133" t="s">
        <v>459</v>
      </c>
      <c r="D1" s="133" t="s">
        <v>460</v>
      </c>
      <c r="F1" s="125" t="s">
        <v>466</v>
      </c>
    </row>
    <row r="2" spans="1:7" ht="15.75" x14ac:dyDescent="0.25">
      <c r="A2" s="124">
        <v>44469</v>
      </c>
      <c r="B2" s="41">
        <v>13.19</v>
      </c>
      <c r="C2" s="41">
        <v>6.24</v>
      </c>
      <c r="D2" s="41">
        <v>16.75</v>
      </c>
    </row>
    <row r="3" spans="1:7" ht="15.75" x14ac:dyDescent="0.25">
      <c r="A3" s="124">
        <v>44468</v>
      </c>
      <c r="B3" s="41">
        <v>13.28</v>
      </c>
      <c r="C3" s="41">
        <v>6.32</v>
      </c>
      <c r="D3" s="41">
        <v>16.84</v>
      </c>
      <c r="F3" s="134" t="s">
        <v>465</v>
      </c>
      <c r="G3" s="134" t="s">
        <v>462</v>
      </c>
    </row>
    <row r="4" spans="1:7" ht="15.75" x14ac:dyDescent="0.25">
      <c r="A4" s="124">
        <v>44467</v>
      </c>
      <c r="B4" s="41">
        <v>13.7</v>
      </c>
      <c r="C4" s="41">
        <v>6.36</v>
      </c>
      <c r="D4" s="41">
        <v>16.96</v>
      </c>
      <c r="F4" s="83" t="s">
        <v>461</v>
      </c>
      <c r="G4" s="83">
        <f>AVERAGE(B2:B84)</f>
        <v>14.207108433734941</v>
      </c>
    </row>
    <row r="5" spans="1:7" ht="15.75" x14ac:dyDescent="0.25">
      <c r="A5" s="124">
        <v>44466</v>
      </c>
      <c r="B5" s="41">
        <v>13.7</v>
      </c>
      <c r="C5" s="41">
        <v>6.17</v>
      </c>
      <c r="D5" s="41">
        <v>16.96</v>
      </c>
      <c r="F5" s="83" t="s">
        <v>463</v>
      </c>
      <c r="G5" s="83">
        <f>AVERAGE(C2:C84)</f>
        <v>16.224457831325307</v>
      </c>
    </row>
    <row r="6" spans="1:7" ht="15.75" x14ac:dyDescent="0.25">
      <c r="A6" s="124">
        <v>44462</v>
      </c>
      <c r="B6" s="41">
        <v>13.53</v>
      </c>
      <c r="C6" s="41">
        <v>6.09</v>
      </c>
      <c r="D6" s="41">
        <v>16.87</v>
      </c>
      <c r="F6" s="83" t="s">
        <v>464</v>
      </c>
      <c r="G6" s="83">
        <f>AVERAGE(D2:D84)</f>
        <v>17.88951807228916</v>
      </c>
    </row>
    <row r="7" spans="1:7" ht="15.75" x14ac:dyDescent="0.25">
      <c r="A7" s="124">
        <v>44461</v>
      </c>
      <c r="B7" s="41">
        <v>13.36</v>
      </c>
      <c r="C7" s="41">
        <v>6.09</v>
      </c>
      <c r="D7" s="41">
        <v>16.809999999999999</v>
      </c>
    </row>
    <row r="8" spans="1:7" ht="15.75" x14ac:dyDescent="0.25">
      <c r="A8" s="124">
        <v>44460</v>
      </c>
      <c r="B8" s="41">
        <v>13.36</v>
      </c>
      <c r="C8" s="41">
        <v>6.01</v>
      </c>
      <c r="D8" s="41">
        <v>16.739999999999998</v>
      </c>
      <c r="F8" t="s">
        <v>467</v>
      </c>
    </row>
    <row r="9" spans="1:7" ht="15.75" x14ac:dyDescent="0.25">
      <c r="A9" s="124">
        <v>44459</v>
      </c>
      <c r="B9" s="41">
        <v>13.19</v>
      </c>
      <c r="C9" s="41">
        <v>5.98</v>
      </c>
      <c r="D9" s="41">
        <v>16.559999999999999</v>
      </c>
      <c r="F9" t="s">
        <v>468</v>
      </c>
    </row>
    <row r="10" spans="1:7" ht="15.75" x14ac:dyDescent="0.25">
      <c r="A10" s="124">
        <v>44456</v>
      </c>
      <c r="B10" s="41">
        <v>13.19</v>
      </c>
      <c r="C10" s="41">
        <v>6.2</v>
      </c>
      <c r="D10" s="41">
        <v>16.760000000000002</v>
      </c>
      <c r="F10" t="s">
        <v>469</v>
      </c>
    </row>
    <row r="11" spans="1:7" ht="15.75" x14ac:dyDescent="0.25">
      <c r="A11" s="124">
        <v>44455</v>
      </c>
      <c r="B11" s="41">
        <v>13.45</v>
      </c>
      <c r="C11" s="41">
        <v>6.24</v>
      </c>
      <c r="D11" s="41">
        <v>16.899999999999999</v>
      </c>
      <c r="F11" t="s">
        <v>470</v>
      </c>
    </row>
    <row r="12" spans="1:7" ht="15.75" x14ac:dyDescent="0.25">
      <c r="A12" s="124">
        <v>44454</v>
      </c>
      <c r="B12" s="41">
        <v>13.19</v>
      </c>
      <c r="C12" s="41">
        <v>6.17</v>
      </c>
      <c r="D12" s="41">
        <v>16.850000000000001</v>
      </c>
      <c r="F12" t="s">
        <v>471</v>
      </c>
    </row>
    <row r="13" spans="1:7" ht="15.75" x14ac:dyDescent="0.25">
      <c r="A13" s="124">
        <v>44453</v>
      </c>
      <c r="B13" s="41">
        <v>13.19</v>
      </c>
      <c r="C13" s="41">
        <v>6.24</v>
      </c>
      <c r="D13" s="41">
        <v>16.809999999999999</v>
      </c>
    </row>
    <row r="14" spans="1:7" ht="15.75" x14ac:dyDescent="0.25">
      <c r="A14" s="124">
        <v>44452</v>
      </c>
      <c r="B14" s="41">
        <v>12.94</v>
      </c>
      <c r="C14" s="41">
        <v>6.13</v>
      </c>
      <c r="D14" s="41">
        <v>16.64</v>
      </c>
      <c r="F14" t="s">
        <v>472</v>
      </c>
    </row>
    <row r="15" spans="1:7" ht="15.75" x14ac:dyDescent="0.25">
      <c r="A15" s="124">
        <v>44449</v>
      </c>
      <c r="B15" s="41">
        <v>12.86</v>
      </c>
      <c r="C15" s="41">
        <v>6.13</v>
      </c>
      <c r="D15" s="41">
        <v>16.63</v>
      </c>
    </row>
    <row r="16" spans="1:7" ht="15.75" x14ac:dyDescent="0.25">
      <c r="A16" s="124">
        <v>44448</v>
      </c>
      <c r="B16" s="41">
        <v>12.6</v>
      </c>
      <c r="C16" s="41">
        <v>6.24</v>
      </c>
      <c r="D16" s="41">
        <v>16.489999999999998</v>
      </c>
    </row>
    <row r="17" spans="1:4" ht="15.75" x14ac:dyDescent="0.25">
      <c r="A17" s="124">
        <v>44447</v>
      </c>
      <c r="B17" s="41">
        <v>12.6</v>
      </c>
      <c r="C17" s="41">
        <v>6.13</v>
      </c>
      <c r="D17" s="41">
        <v>16.59</v>
      </c>
    </row>
    <row r="18" spans="1:4" ht="15.75" x14ac:dyDescent="0.25">
      <c r="A18" s="124">
        <v>44446</v>
      </c>
      <c r="B18" s="41">
        <v>12.69</v>
      </c>
      <c r="C18" s="41">
        <v>6.13</v>
      </c>
      <c r="D18" s="41">
        <v>16.68</v>
      </c>
    </row>
    <row r="19" spans="1:4" ht="15.75" x14ac:dyDescent="0.25">
      <c r="A19" s="124">
        <v>44445</v>
      </c>
      <c r="B19" s="41">
        <v>12.86</v>
      </c>
      <c r="C19" s="41">
        <v>6.17</v>
      </c>
      <c r="D19" s="41">
        <v>16.8</v>
      </c>
    </row>
    <row r="20" spans="1:4" ht="15.75" x14ac:dyDescent="0.25">
      <c r="A20" s="124">
        <v>44442</v>
      </c>
      <c r="B20" s="41">
        <v>12.94</v>
      </c>
      <c r="C20" s="41">
        <v>5.98</v>
      </c>
      <c r="D20" s="41">
        <v>16.84</v>
      </c>
    </row>
    <row r="21" spans="1:4" ht="15.75" x14ac:dyDescent="0.25">
      <c r="A21" s="124">
        <v>44441</v>
      </c>
      <c r="B21" s="41">
        <v>12.86</v>
      </c>
      <c r="C21" s="41">
        <v>5.94</v>
      </c>
      <c r="D21" s="41">
        <v>16.73</v>
      </c>
    </row>
    <row r="22" spans="1:4" ht="15.75" x14ac:dyDescent="0.25">
      <c r="A22" s="124">
        <v>44440</v>
      </c>
      <c r="B22" s="41">
        <v>12.69</v>
      </c>
      <c r="C22" s="41">
        <v>5.94</v>
      </c>
      <c r="D22" s="41">
        <v>16.66</v>
      </c>
    </row>
    <row r="23" spans="1:4" ht="15.75" x14ac:dyDescent="0.25">
      <c r="A23" s="124">
        <v>44439</v>
      </c>
      <c r="B23" s="41">
        <v>12.94</v>
      </c>
      <c r="C23" s="41">
        <v>6.01</v>
      </c>
      <c r="D23" s="41">
        <v>16.87</v>
      </c>
    </row>
    <row r="24" spans="1:4" ht="15.75" x14ac:dyDescent="0.25">
      <c r="A24" s="124">
        <v>44438</v>
      </c>
      <c r="B24" s="41">
        <v>13.11</v>
      </c>
      <c r="C24" s="41">
        <v>6.13</v>
      </c>
      <c r="D24" s="41">
        <v>16.829999999999998</v>
      </c>
    </row>
    <row r="25" spans="1:4" ht="15.75" x14ac:dyDescent="0.25">
      <c r="A25" s="124">
        <v>44435</v>
      </c>
      <c r="B25" s="41">
        <v>12.77</v>
      </c>
      <c r="C25" s="41">
        <v>5.82</v>
      </c>
      <c r="D25" s="41">
        <v>16.399999999999999</v>
      </c>
    </row>
    <row r="26" spans="1:4" ht="15.75" x14ac:dyDescent="0.25">
      <c r="A26" s="124">
        <v>44434</v>
      </c>
      <c r="B26" s="41">
        <v>12.52</v>
      </c>
      <c r="C26" s="41">
        <v>5.59</v>
      </c>
      <c r="D26" s="41">
        <v>16.23</v>
      </c>
    </row>
    <row r="27" spans="1:4" ht="15.75" x14ac:dyDescent="0.25">
      <c r="A27" s="124">
        <v>44433</v>
      </c>
      <c r="B27" s="41">
        <v>12.6</v>
      </c>
      <c r="C27" s="41">
        <v>5.63</v>
      </c>
      <c r="D27" s="41">
        <v>16.28</v>
      </c>
    </row>
    <row r="28" spans="1:4" ht="15.75" x14ac:dyDescent="0.25">
      <c r="A28" s="124">
        <v>44432</v>
      </c>
      <c r="B28" s="41">
        <v>12.52</v>
      </c>
      <c r="C28" s="41">
        <v>5.63</v>
      </c>
      <c r="D28" s="41">
        <v>16.100000000000001</v>
      </c>
    </row>
    <row r="29" spans="1:4" ht="15.75" x14ac:dyDescent="0.25">
      <c r="A29" s="124">
        <v>44431</v>
      </c>
      <c r="B29" s="41">
        <v>12.18</v>
      </c>
      <c r="C29" s="41">
        <v>5.56</v>
      </c>
      <c r="D29" s="41">
        <v>15.96</v>
      </c>
    </row>
    <row r="30" spans="1:4" ht="15.75" x14ac:dyDescent="0.25">
      <c r="A30" s="124">
        <v>44428</v>
      </c>
      <c r="B30" s="41">
        <v>11.84</v>
      </c>
      <c r="C30" s="41">
        <v>5.4</v>
      </c>
      <c r="D30" s="41">
        <v>15.65</v>
      </c>
    </row>
    <row r="31" spans="1:4" ht="15.75" x14ac:dyDescent="0.25">
      <c r="A31" s="124">
        <v>44427</v>
      </c>
      <c r="B31" s="41">
        <v>11.92</v>
      </c>
      <c r="C31" s="41">
        <v>5.37</v>
      </c>
      <c r="D31" s="41">
        <v>15.64</v>
      </c>
    </row>
    <row r="32" spans="1:4" ht="15.75" x14ac:dyDescent="0.25">
      <c r="A32" s="124">
        <v>44426</v>
      </c>
      <c r="B32" s="41">
        <v>12.09</v>
      </c>
      <c r="C32" s="41">
        <v>5.44</v>
      </c>
      <c r="D32" s="41">
        <v>15.83</v>
      </c>
    </row>
    <row r="33" spans="1:4" ht="15.75" x14ac:dyDescent="0.25">
      <c r="A33" s="124">
        <v>44425</v>
      </c>
      <c r="B33" s="41">
        <v>12.18</v>
      </c>
      <c r="C33" s="41">
        <v>5.37</v>
      </c>
      <c r="D33" s="41">
        <v>15.77</v>
      </c>
    </row>
    <row r="34" spans="1:4" ht="15.75" x14ac:dyDescent="0.25">
      <c r="A34" s="124">
        <v>44424</v>
      </c>
      <c r="B34" s="41">
        <v>11.92</v>
      </c>
      <c r="C34" s="41">
        <v>5.37</v>
      </c>
      <c r="D34" s="41">
        <v>15.65</v>
      </c>
    </row>
    <row r="35" spans="1:4" ht="15.75" x14ac:dyDescent="0.25">
      <c r="A35" s="124">
        <v>44421</v>
      </c>
      <c r="B35" s="41">
        <v>11.84</v>
      </c>
      <c r="C35" s="41">
        <v>5.37</v>
      </c>
      <c r="D35" s="41">
        <v>15.69</v>
      </c>
    </row>
    <row r="36" spans="1:4" ht="15.75" x14ac:dyDescent="0.25">
      <c r="A36" s="124">
        <v>44419</v>
      </c>
      <c r="B36" s="41">
        <v>13.7</v>
      </c>
      <c r="C36" s="41">
        <v>20.9</v>
      </c>
      <c r="D36" s="41">
        <v>16.91</v>
      </c>
    </row>
    <row r="37" spans="1:4" ht="15.75" x14ac:dyDescent="0.25">
      <c r="A37" s="124">
        <v>44418</v>
      </c>
      <c r="B37" s="41">
        <v>13.8</v>
      </c>
      <c r="C37" s="41">
        <v>21.19</v>
      </c>
      <c r="D37" s="41">
        <v>17.68</v>
      </c>
    </row>
    <row r="38" spans="1:4" ht="15.75" x14ac:dyDescent="0.25">
      <c r="A38" s="124">
        <v>44417</v>
      </c>
      <c r="B38" s="41">
        <v>13.7</v>
      </c>
      <c r="C38" s="41">
        <v>20.75</v>
      </c>
      <c r="D38" s="41">
        <v>18</v>
      </c>
    </row>
    <row r="39" spans="1:4" ht="15.75" x14ac:dyDescent="0.25">
      <c r="A39" s="124">
        <v>44414</v>
      </c>
      <c r="B39" s="41">
        <v>13.7</v>
      </c>
      <c r="C39" s="41">
        <v>21.63</v>
      </c>
      <c r="D39" s="41">
        <v>17.84</v>
      </c>
    </row>
    <row r="40" spans="1:4" ht="15.75" x14ac:dyDescent="0.25">
      <c r="A40" s="124">
        <v>44413</v>
      </c>
      <c r="B40" s="41">
        <v>13.7</v>
      </c>
      <c r="C40" s="41">
        <v>21.48</v>
      </c>
      <c r="D40" s="41">
        <v>17.8</v>
      </c>
    </row>
    <row r="41" spans="1:4" ht="15.75" x14ac:dyDescent="0.25">
      <c r="A41" s="124">
        <v>44412</v>
      </c>
      <c r="B41" s="41">
        <v>13.9</v>
      </c>
      <c r="C41" s="41">
        <v>21.92</v>
      </c>
      <c r="D41" s="41">
        <v>18.04</v>
      </c>
    </row>
    <row r="42" spans="1:4" ht="15.75" x14ac:dyDescent="0.25">
      <c r="A42" s="124">
        <v>44411</v>
      </c>
      <c r="B42" s="41">
        <v>14</v>
      </c>
      <c r="C42" s="41">
        <v>22.8</v>
      </c>
      <c r="D42" s="41">
        <v>17.89</v>
      </c>
    </row>
    <row r="43" spans="1:4" ht="15.75" x14ac:dyDescent="0.25">
      <c r="A43" s="124">
        <v>44410</v>
      </c>
      <c r="B43" s="41">
        <v>13.9</v>
      </c>
      <c r="C43" s="41">
        <v>22.65</v>
      </c>
      <c r="D43" s="41">
        <v>17.72</v>
      </c>
    </row>
    <row r="44" spans="1:4" ht="15.75" x14ac:dyDescent="0.25">
      <c r="A44" s="124">
        <v>44407</v>
      </c>
      <c r="B44" s="41">
        <v>13.8</v>
      </c>
      <c r="C44" s="41">
        <v>21.33</v>
      </c>
      <c r="D44" s="41">
        <v>17.559999999999999</v>
      </c>
    </row>
    <row r="45" spans="1:4" ht="15.75" x14ac:dyDescent="0.25">
      <c r="A45" s="124">
        <v>44406</v>
      </c>
      <c r="B45" s="41">
        <v>14.1</v>
      </c>
      <c r="C45" s="41">
        <v>21.63</v>
      </c>
      <c r="D45" s="41">
        <v>18.190000000000001</v>
      </c>
    </row>
    <row r="46" spans="1:4" ht="15.75" x14ac:dyDescent="0.25">
      <c r="A46" s="124">
        <v>44404</v>
      </c>
      <c r="B46" s="41">
        <v>14.1</v>
      </c>
      <c r="C46" s="41">
        <v>21.48</v>
      </c>
      <c r="D46" s="41">
        <v>18.21</v>
      </c>
    </row>
    <row r="47" spans="1:4" ht="15.75" x14ac:dyDescent="0.25">
      <c r="A47" s="124">
        <v>44400</v>
      </c>
      <c r="B47" s="41">
        <v>14.2</v>
      </c>
      <c r="C47" s="41">
        <v>21.77</v>
      </c>
      <c r="D47" s="41">
        <v>18.22</v>
      </c>
    </row>
    <row r="48" spans="1:4" ht="15.75" x14ac:dyDescent="0.25">
      <c r="A48" s="124">
        <v>44399</v>
      </c>
      <c r="B48" s="41">
        <v>14.4</v>
      </c>
      <c r="C48" s="41">
        <v>21.77</v>
      </c>
      <c r="D48" s="41">
        <v>18.32</v>
      </c>
    </row>
    <row r="49" spans="1:4" ht="15.75" x14ac:dyDescent="0.25">
      <c r="A49" s="124">
        <v>44398</v>
      </c>
      <c r="B49" s="41">
        <v>14.3</v>
      </c>
      <c r="C49" s="41">
        <v>21.63</v>
      </c>
      <c r="D49" s="41">
        <v>18.25</v>
      </c>
    </row>
    <row r="50" spans="1:4" ht="15.75" x14ac:dyDescent="0.25">
      <c r="A50" s="124">
        <v>44397</v>
      </c>
      <c r="B50" s="41">
        <v>14.2</v>
      </c>
      <c r="C50" s="41">
        <v>21.63</v>
      </c>
      <c r="D50" s="41">
        <v>18.190000000000001</v>
      </c>
    </row>
    <row r="51" spans="1:4" ht="15.75" x14ac:dyDescent="0.25">
      <c r="A51" s="124">
        <v>44396</v>
      </c>
      <c r="B51" s="41">
        <v>14.5</v>
      </c>
      <c r="C51" s="41">
        <v>22.36</v>
      </c>
      <c r="D51" s="41">
        <v>18.420000000000002</v>
      </c>
    </row>
    <row r="52" spans="1:4" ht="15.75" x14ac:dyDescent="0.25">
      <c r="A52" s="124">
        <v>44393</v>
      </c>
      <c r="B52" s="41">
        <v>14.9</v>
      </c>
      <c r="C52" s="41">
        <v>22.94</v>
      </c>
      <c r="D52" s="41">
        <v>18.68</v>
      </c>
    </row>
    <row r="53" spans="1:4" ht="15.75" x14ac:dyDescent="0.25">
      <c r="A53" s="124">
        <v>44392</v>
      </c>
      <c r="B53" s="41">
        <v>14.8</v>
      </c>
      <c r="C53" s="41">
        <v>23.09</v>
      </c>
      <c r="D53" s="41">
        <v>18.52</v>
      </c>
    </row>
    <row r="54" spans="1:4" ht="15.75" x14ac:dyDescent="0.25">
      <c r="A54" s="124">
        <v>44391</v>
      </c>
      <c r="B54" s="41">
        <v>14.9</v>
      </c>
      <c r="C54" s="41">
        <v>23.09</v>
      </c>
      <c r="D54" s="41">
        <v>18.64</v>
      </c>
    </row>
    <row r="55" spans="1:4" ht="15.75" x14ac:dyDescent="0.25">
      <c r="A55" s="124">
        <v>44390</v>
      </c>
      <c r="B55" s="41">
        <v>14.99</v>
      </c>
      <c r="C55" s="41">
        <v>22.94</v>
      </c>
      <c r="D55" s="41">
        <v>18.66</v>
      </c>
    </row>
    <row r="56" spans="1:4" ht="15.75" x14ac:dyDescent="0.25">
      <c r="A56" s="124">
        <v>44389</v>
      </c>
      <c r="B56" s="41">
        <v>14.7</v>
      </c>
      <c r="C56" s="41">
        <v>22.5</v>
      </c>
      <c r="D56" s="41">
        <v>18.36</v>
      </c>
    </row>
    <row r="57" spans="1:4" ht="15.75" x14ac:dyDescent="0.25">
      <c r="A57" s="124">
        <v>44386</v>
      </c>
      <c r="B57" s="41">
        <v>14.8</v>
      </c>
      <c r="C57" s="41">
        <v>22.65</v>
      </c>
      <c r="D57" s="41">
        <v>18.43</v>
      </c>
    </row>
    <row r="58" spans="1:4" ht="15.75" x14ac:dyDescent="0.25">
      <c r="A58" s="124">
        <v>44385</v>
      </c>
      <c r="B58" s="41">
        <v>14.8</v>
      </c>
      <c r="C58" s="41">
        <v>22.5</v>
      </c>
      <c r="D58" s="41">
        <v>18.45</v>
      </c>
    </row>
    <row r="59" spans="1:4" ht="15.75" x14ac:dyDescent="0.25">
      <c r="A59" s="124">
        <v>44384</v>
      </c>
      <c r="B59" s="41">
        <v>15.39</v>
      </c>
      <c r="C59" s="41">
        <v>23.82</v>
      </c>
      <c r="D59" s="41">
        <v>19.02</v>
      </c>
    </row>
    <row r="60" spans="1:4" ht="15.75" x14ac:dyDescent="0.25">
      <c r="A60" s="124">
        <v>44383</v>
      </c>
      <c r="B60" s="41">
        <v>15.49</v>
      </c>
      <c r="C60" s="41">
        <v>24.26</v>
      </c>
      <c r="D60" s="41">
        <v>19.22</v>
      </c>
    </row>
    <row r="61" spans="1:4" ht="15.75" x14ac:dyDescent="0.25">
      <c r="A61" s="124">
        <v>44382</v>
      </c>
      <c r="B61" s="41">
        <v>15.49</v>
      </c>
      <c r="C61" s="41">
        <v>24.26</v>
      </c>
      <c r="D61" s="41">
        <v>19.149999999999999</v>
      </c>
    </row>
    <row r="62" spans="1:4" ht="15.75" x14ac:dyDescent="0.25">
      <c r="A62" s="124">
        <v>44379</v>
      </c>
      <c r="B62" s="41">
        <v>15.39</v>
      </c>
      <c r="C62" s="41">
        <v>23.96</v>
      </c>
      <c r="D62" s="41">
        <v>19.02</v>
      </c>
    </row>
    <row r="63" spans="1:4" ht="15.75" x14ac:dyDescent="0.25">
      <c r="A63" s="124">
        <v>44378</v>
      </c>
      <c r="B63" s="41">
        <v>15.49</v>
      </c>
      <c r="C63" s="41">
        <v>24.26</v>
      </c>
      <c r="D63" s="41">
        <v>19.16</v>
      </c>
    </row>
    <row r="64" spans="1:4" ht="15.75" x14ac:dyDescent="0.25">
      <c r="A64" s="124">
        <v>44377</v>
      </c>
      <c r="B64" s="41">
        <v>15.59</v>
      </c>
      <c r="C64" s="41">
        <v>24.11</v>
      </c>
      <c r="D64" s="41">
        <v>19.190000000000001</v>
      </c>
    </row>
    <row r="65" spans="1:4" ht="15.75" x14ac:dyDescent="0.25">
      <c r="A65" s="124">
        <v>44376</v>
      </c>
      <c r="B65" s="41">
        <v>15.69</v>
      </c>
      <c r="C65" s="41">
        <v>23.96</v>
      </c>
      <c r="D65" s="41">
        <v>19.23</v>
      </c>
    </row>
    <row r="66" spans="1:4" ht="15.75" x14ac:dyDescent="0.25">
      <c r="A66" s="124">
        <v>44375</v>
      </c>
      <c r="B66" s="41">
        <v>15.79</v>
      </c>
      <c r="C66" s="41">
        <v>24.11</v>
      </c>
      <c r="D66" s="41">
        <v>19.16</v>
      </c>
    </row>
    <row r="67" spans="1:4" ht="15.75" x14ac:dyDescent="0.25">
      <c r="A67" s="124">
        <v>44372</v>
      </c>
      <c r="B67" s="41">
        <v>15.79</v>
      </c>
      <c r="C67" s="41">
        <v>23.96</v>
      </c>
      <c r="D67" s="41">
        <v>19.21</v>
      </c>
    </row>
    <row r="68" spans="1:4" ht="15.75" x14ac:dyDescent="0.25">
      <c r="A68" s="124">
        <v>44371</v>
      </c>
      <c r="B68" s="41">
        <v>15.89</v>
      </c>
      <c r="C68" s="41">
        <v>24.26</v>
      </c>
      <c r="D68" s="41">
        <v>19.3</v>
      </c>
    </row>
    <row r="69" spans="1:4" ht="15.75" x14ac:dyDescent="0.25">
      <c r="A69" s="124">
        <v>44370</v>
      </c>
      <c r="B69" s="41">
        <v>15.89</v>
      </c>
      <c r="C69" s="41">
        <v>24.4</v>
      </c>
      <c r="D69" s="41">
        <v>19.350000000000001</v>
      </c>
    </row>
    <row r="70" spans="1:4" ht="15.75" x14ac:dyDescent="0.25">
      <c r="A70" s="124">
        <v>44369</v>
      </c>
      <c r="B70" s="41">
        <v>15.89</v>
      </c>
      <c r="C70" s="41">
        <v>23.96</v>
      </c>
      <c r="D70" s="41">
        <v>19.47</v>
      </c>
    </row>
    <row r="71" spans="1:4" ht="15.75" x14ac:dyDescent="0.25">
      <c r="A71" s="124">
        <v>44368</v>
      </c>
      <c r="B71" s="41">
        <v>15.79</v>
      </c>
      <c r="C71" s="41">
        <v>23.96</v>
      </c>
      <c r="D71" s="41">
        <v>19.47</v>
      </c>
    </row>
    <row r="72" spans="1:4" ht="15.75" x14ac:dyDescent="0.25">
      <c r="A72" s="124">
        <v>44365</v>
      </c>
      <c r="B72" s="41">
        <v>15.89</v>
      </c>
      <c r="C72" s="41">
        <v>24.4</v>
      </c>
      <c r="D72" s="41">
        <v>19.66</v>
      </c>
    </row>
    <row r="73" spans="1:4" ht="15.75" x14ac:dyDescent="0.25">
      <c r="A73" s="124">
        <v>44364</v>
      </c>
      <c r="B73" s="41">
        <v>16.29</v>
      </c>
      <c r="C73" s="41">
        <v>24.84</v>
      </c>
      <c r="D73" s="41">
        <v>19.739999999999998</v>
      </c>
    </row>
    <row r="74" spans="1:4" ht="15.75" x14ac:dyDescent="0.25">
      <c r="A74" s="124">
        <v>44363</v>
      </c>
      <c r="B74" s="41">
        <v>16.39</v>
      </c>
      <c r="C74" s="41">
        <v>24.99</v>
      </c>
      <c r="D74" s="41">
        <v>19.86</v>
      </c>
    </row>
    <row r="75" spans="1:4" ht="15.75" x14ac:dyDescent="0.25">
      <c r="A75" s="124">
        <v>44362</v>
      </c>
      <c r="B75" s="41">
        <v>16.190000000000001</v>
      </c>
      <c r="C75" s="41">
        <v>24.4</v>
      </c>
      <c r="D75" s="41">
        <v>19.75</v>
      </c>
    </row>
    <row r="76" spans="1:4" ht="15.75" x14ac:dyDescent="0.25">
      <c r="A76" s="124">
        <v>44361</v>
      </c>
      <c r="B76" s="41">
        <v>16.48</v>
      </c>
      <c r="C76" s="41">
        <v>24.7</v>
      </c>
      <c r="D76" s="41">
        <v>19.95</v>
      </c>
    </row>
    <row r="77" spans="1:4" ht="15.75" x14ac:dyDescent="0.25">
      <c r="A77" s="124">
        <v>44358</v>
      </c>
      <c r="B77" s="41">
        <v>16.48</v>
      </c>
      <c r="C77" s="41">
        <v>24.7</v>
      </c>
      <c r="D77" s="41">
        <v>19.96</v>
      </c>
    </row>
    <row r="78" spans="1:4" ht="15.75" x14ac:dyDescent="0.25">
      <c r="A78" s="124">
        <v>44357</v>
      </c>
      <c r="B78" s="41">
        <v>16.190000000000001</v>
      </c>
      <c r="C78" s="41">
        <v>24.84</v>
      </c>
      <c r="D78" s="41">
        <v>19.72</v>
      </c>
    </row>
    <row r="79" spans="1:4" ht="15.75" x14ac:dyDescent="0.25">
      <c r="A79" s="124">
        <v>44356</v>
      </c>
      <c r="B79" s="41">
        <v>16.190000000000001</v>
      </c>
      <c r="C79" s="41">
        <v>25.13</v>
      </c>
      <c r="D79" s="41">
        <v>19.760000000000002</v>
      </c>
    </row>
    <row r="80" spans="1:4" ht="15.75" x14ac:dyDescent="0.25">
      <c r="A80" s="124">
        <v>44355</v>
      </c>
      <c r="B80" s="41">
        <v>16.09</v>
      </c>
      <c r="C80" s="41">
        <v>25.13</v>
      </c>
      <c r="D80" s="41">
        <v>19.579999999999998</v>
      </c>
    </row>
    <row r="81" spans="1:4" ht="15.75" x14ac:dyDescent="0.25">
      <c r="A81" s="124">
        <v>44354</v>
      </c>
      <c r="B81" s="41">
        <v>16.39</v>
      </c>
      <c r="C81" s="41">
        <v>25.72</v>
      </c>
      <c r="D81" s="41">
        <v>19.690000000000001</v>
      </c>
    </row>
    <row r="82" spans="1:4" ht="15.75" x14ac:dyDescent="0.25">
      <c r="A82" s="124">
        <v>44351</v>
      </c>
      <c r="B82" s="41">
        <v>16.39</v>
      </c>
      <c r="C82" s="41">
        <v>25.43</v>
      </c>
      <c r="D82" s="41">
        <v>19.760000000000002</v>
      </c>
    </row>
    <row r="83" spans="1:4" ht="15.75" x14ac:dyDescent="0.25">
      <c r="A83" s="124">
        <v>44349</v>
      </c>
      <c r="B83" s="41">
        <v>16.48</v>
      </c>
      <c r="C83" s="41">
        <v>25.57</v>
      </c>
      <c r="D83" s="41">
        <v>19.88</v>
      </c>
    </row>
    <row r="84" spans="1:4" ht="15.75" x14ac:dyDescent="0.25">
      <c r="A84" s="124">
        <v>44348</v>
      </c>
      <c r="B84" s="41">
        <v>16.48</v>
      </c>
      <c r="C84" s="41">
        <v>25.28</v>
      </c>
      <c r="D84" s="41">
        <v>19.82</v>
      </c>
    </row>
    <row r="85" spans="1:4" ht="15.75" hidden="1" x14ac:dyDescent="0.25">
      <c r="A85" s="124">
        <v>44347</v>
      </c>
      <c r="B85" s="41">
        <v>15.69</v>
      </c>
      <c r="C85" s="41">
        <v>24.7</v>
      </c>
      <c r="D85" s="41">
        <v>19.22</v>
      </c>
    </row>
    <row r="86" spans="1:4" ht="15.75" hidden="1" x14ac:dyDescent="0.25">
      <c r="A86" s="124">
        <v>44344</v>
      </c>
      <c r="B86" s="41">
        <v>15.59</v>
      </c>
      <c r="C86" s="41">
        <v>24.7</v>
      </c>
      <c r="D86" s="41">
        <v>19.13</v>
      </c>
    </row>
    <row r="87" spans="1:4" ht="15.75" hidden="1" x14ac:dyDescent="0.25">
      <c r="A87" s="124">
        <v>44343</v>
      </c>
      <c r="B87" s="41">
        <v>15.39</v>
      </c>
      <c r="C87" s="41">
        <v>24.55</v>
      </c>
      <c r="D87" s="41">
        <v>19.100000000000001</v>
      </c>
    </row>
    <row r="88" spans="1:4" ht="15.75" hidden="1" x14ac:dyDescent="0.25">
      <c r="A88" s="124">
        <v>44341</v>
      </c>
      <c r="B88" s="41">
        <v>15.39</v>
      </c>
      <c r="C88" s="41">
        <v>24.4</v>
      </c>
      <c r="D88" s="41">
        <v>18.89</v>
      </c>
    </row>
    <row r="89" spans="1:4" ht="15.75" hidden="1" x14ac:dyDescent="0.25">
      <c r="A89" s="124">
        <v>44340</v>
      </c>
      <c r="B89" s="41">
        <v>15.19</v>
      </c>
      <c r="C89" s="41">
        <v>24.4</v>
      </c>
      <c r="D89" s="41">
        <v>18.670000000000002</v>
      </c>
    </row>
    <row r="90" spans="1:4" ht="15.75" hidden="1" x14ac:dyDescent="0.25">
      <c r="A90" s="124">
        <v>44337</v>
      </c>
      <c r="B90" s="41">
        <v>15.29</v>
      </c>
      <c r="C90" s="41">
        <v>24.55</v>
      </c>
      <c r="D90" s="41">
        <v>18.690000000000001</v>
      </c>
    </row>
    <row r="91" spans="1:4" ht="15.75" hidden="1" x14ac:dyDescent="0.25">
      <c r="A91" s="124">
        <v>44336</v>
      </c>
      <c r="B91" s="41">
        <v>15.49</v>
      </c>
      <c r="C91" s="41">
        <v>24.99</v>
      </c>
      <c r="D91" s="41">
        <v>18.75</v>
      </c>
    </row>
    <row r="92" spans="1:4" ht="15.75" hidden="1" x14ac:dyDescent="0.25">
      <c r="A92" s="124">
        <v>44335</v>
      </c>
      <c r="B92" s="41">
        <v>15.79</v>
      </c>
      <c r="C92" s="41">
        <v>24.99</v>
      </c>
      <c r="D92" s="41">
        <v>18.97</v>
      </c>
    </row>
    <row r="93" spans="1:4" ht="15.75" hidden="1" x14ac:dyDescent="0.25">
      <c r="A93" s="124">
        <v>44334</v>
      </c>
      <c r="B93" s="41">
        <v>15.89</v>
      </c>
      <c r="C93" s="41">
        <v>24.84</v>
      </c>
      <c r="D93" s="41">
        <v>19.059999999999999</v>
      </c>
    </row>
    <row r="94" spans="1:4" ht="15.75" hidden="1" x14ac:dyDescent="0.25">
      <c r="A94" s="124">
        <v>44333</v>
      </c>
      <c r="B94" s="41">
        <v>15.79</v>
      </c>
      <c r="C94" s="41">
        <v>24.4</v>
      </c>
      <c r="D94" s="41">
        <v>18.82</v>
      </c>
    </row>
    <row r="95" spans="1:4" ht="15.75" hidden="1" x14ac:dyDescent="0.25">
      <c r="A95" s="124">
        <v>44330</v>
      </c>
      <c r="B95" s="41">
        <v>15.99</v>
      </c>
      <c r="C95" s="41">
        <v>24.4</v>
      </c>
      <c r="D95" s="41">
        <v>19.25</v>
      </c>
    </row>
    <row r="96" spans="1:4" ht="15.75" hidden="1" x14ac:dyDescent="0.25">
      <c r="A96" s="124">
        <v>44329</v>
      </c>
      <c r="B96" s="41">
        <v>30.25</v>
      </c>
      <c r="C96" s="41" t="s">
        <v>458</v>
      </c>
      <c r="D96" s="41">
        <v>24.46</v>
      </c>
    </row>
    <row r="97" spans="1:4" ht="15.75" hidden="1" x14ac:dyDescent="0.25">
      <c r="A97" s="124">
        <v>44328</v>
      </c>
      <c r="B97" s="41">
        <v>30.06</v>
      </c>
      <c r="C97" s="41" t="s">
        <v>458</v>
      </c>
      <c r="D97" s="41">
        <v>26.15</v>
      </c>
    </row>
    <row r="98" spans="1:4" ht="15.75" hidden="1" x14ac:dyDescent="0.25">
      <c r="A98" s="124">
        <v>44327</v>
      </c>
      <c r="B98" s="41">
        <v>30.44</v>
      </c>
      <c r="C98" s="41" t="s">
        <v>458</v>
      </c>
      <c r="D98" s="41">
        <v>37.65</v>
      </c>
    </row>
    <row r="99" spans="1:4" ht="15.75" hidden="1" x14ac:dyDescent="0.25">
      <c r="A99" s="124">
        <v>44326</v>
      </c>
      <c r="B99" s="41">
        <v>30.63</v>
      </c>
      <c r="C99" s="41" t="s">
        <v>458</v>
      </c>
      <c r="D99" s="41">
        <v>37.729999999999997</v>
      </c>
    </row>
    <row r="100" spans="1:4" ht="15.75" hidden="1" x14ac:dyDescent="0.25">
      <c r="A100" s="124">
        <v>44323</v>
      </c>
      <c r="B100" s="41">
        <v>30.63</v>
      </c>
      <c r="C100" s="41" t="s">
        <v>458</v>
      </c>
      <c r="D100" s="41">
        <v>37.81</v>
      </c>
    </row>
    <row r="101" spans="1:4" ht="15.75" hidden="1" x14ac:dyDescent="0.25">
      <c r="A101" s="124">
        <v>44322</v>
      </c>
      <c r="B101" s="41">
        <v>30.06</v>
      </c>
      <c r="C101" s="41" t="s">
        <v>458</v>
      </c>
      <c r="D101" s="41">
        <v>37.35</v>
      </c>
    </row>
    <row r="102" spans="1:4" ht="15.75" hidden="1" x14ac:dyDescent="0.25">
      <c r="A102" s="124">
        <v>44321</v>
      </c>
      <c r="B102" s="41">
        <v>29.87</v>
      </c>
      <c r="C102" s="41" t="s">
        <v>458</v>
      </c>
      <c r="D102" s="41">
        <v>37.03</v>
      </c>
    </row>
    <row r="103" spans="1:4" ht="15.75" hidden="1" x14ac:dyDescent="0.25">
      <c r="A103" s="124">
        <v>44316</v>
      </c>
      <c r="B103" s="41">
        <v>30.25</v>
      </c>
      <c r="C103" s="41" t="s">
        <v>458</v>
      </c>
      <c r="D103" s="41">
        <v>37.69</v>
      </c>
    </row>
    <row r="104" spans="1:4" ht="15.75" hidden="1" x14ac:dyDescent="0.25">
      <c r="A104" s="124">
        <v>44315</v>
      </c>
      <c r="B104" s="41">
        <v>30.63</v>
      </c>
      <c r="C104" s="41" t="s">
        <v>458</v>
      </c>
      <c r="D104" s="41">
        <v>37.78</v>
      </c>
    </row>
    <row r="105" spans="1:4" ht="15.75" hidden="1" x14ac:dyDescent="0.25">
      <c r="A105" s="124">
        <v>44314</v>
      </c>
      <c r="B105" s="41">
        <v>29.69</v>
      </c>
      <c r="C105" s="41" t="s">
        <v>458</v>
      </c>
      <c r="D105" s="41">
        <v>38.200000000000003</v>
      </c>
    </row>
    <row r="106" spans="1:4" ht="15.75" hidden="1" x14ac:dyDescent="0.25">
      <c r="A106" s="124">
        <v>44313</v>
      </c>
      <c r="B106" s="41">
        <v>29.5</v>
      </c>
      <c r="C106" s="41" t="s">
        <v>458</v>
      </c>
      <c r="D106" s="41">
        <v>37.71</v>
      </c>
    </row>
    <row r="107" spans="1:4" ht="15.75" hidden="1" x14ac:dyDescent="0.25">
      <c r="A107" s="124">
        <v>44312</v>
      </c>
      <c r="B107" s="41">
        <v>29.31</v>
      </c>
      <c r="C107" s="41" t="s">
        <v>458</v>
      </c>
      <c r="D107" s="41">
        <v>37.520000000000003</v>
      </c>
    </row>
    <row r="108" spans="1:4" ht="15.75" hidden="1" x14ac:dyDescent="0.25">
      <c r="A108" s="124">
        <v>44309</v>
      </c>
      <c r="B108" s="41">
        <v>29.31</v>
      </c>
      <c r="C108" s="41" t="s">
        <v>458</v>
      </c>
      <c r="D108" s="41">
        <v>37.590000000000003</v>
      </c>
    </row>
    <row r="109" spans="1:4" ht="15.75" hidden="1" x14ac:dyDescent="0.25">
      <c r="A109" s="124">
        <v>44308</v>
      </c>
      <c r="B109" s="41">
        <v>29.5</v>
      </c>
      <c r="C109" s="41" t="s">
        <v>458</v>
      </c>
      <c r="D109" s="41">
        <v>37.880000000000003</v>
      </c>
    </row>
    <row r="110" spans="1:4" ht="15.75" hidden="1" x14ac:dyDescent="0.25">
      <c r="A110" s="124">
        <v>44307</v>
      </c>
      <c r="B110" s="41">
        <v>29.69</v>
      </c>
      <c r="C110" s="41" t="s">
        <v>458</v>
      </c>
      <c r="D110" s="41">
        <v>38.22</v>
      </c>
    </row>
    <row r="111" spans="1:4" ht="15.75" hidden="1" x14ac:dyDescent="0.25">
      <c r="A111" s="124">
        <v>44306</v>
      </c>
      <c r="B111" s="41">
        <v>30.06</v>
      </c>
      <c r="C111" s="41" t="s">
        <v>458</v>
      </c>
      <c r="D111" s="41">
        <v>38.35</v>
      </c>
    </row>
    <row r="112" spans="1:4" ht="15.75" hidden="1" x14ac:dyDescent="0.25">
      <c r="A112" s="124">
        <v>44305</v>
      </c>
      <c r="B112" s="41">
        <v>30.06</v>
      </c>
      <c r="C112" s="41" t="s">
        <v>458</v>
      </c>
      <c r="D112" s="41">
        <v>38.14</v>
      </c>
    </row>
    <row r="113" spans="1:4" ht="15.75" hidden="1" x14ac:dyDescent="0.25">
      <c r="A113" s="124">
        <v>44302</v>
      </c>
      <c r="B113" s="41">
        <v>30.06</v>
      </c>
      <c r="C113" s="41" t="s">
        <v>458</v>
      </c>
      <c r="D113" s="41">
        <v>37.950000000000003</v>
      </c>
    </row>
    <row r="114" spans="1:4" ht="15.75" hidden="1" x14ac:dyDescent="0.25">
      <c r="A114" s="124">
        <v>44298</v>
      </c>
      <c r="B114" s="41">
        <v>29.5</v>
      </c>
      <c r="C114" s="41" t="s">
        <v>458</v>
      </c>
      <c r="D114" s="41">
        <v>37.5</v>
      </c>
    </row>
    <row r="115" spans="1:4" ht="15.75" hidden="1" x14ac:dyDescent="0.25">
      <c r="A115" s="124">
        <v>44295</v>
      </c>
      <c r="B115" s="41">
        <v>29.69</v>
      </c>
      <c r="C115" s="41" t="s">
        <v>458</v>
      </c>
      <c r="D115" s="41">
        <v>38.01</v>
      </c>
    </row>
    <row r="116" spans="1:4" ht="15.75" hidden="1" x14ac:dyDescent="0.25">
      <c r="A116" s="124">
        <v>44294</v>
      </c>
      <c r="B116" s="41">
        <v>29.5</v>
      </c>
      <c r="C116" s="41" t="s">
        <v>458</v>
      </c>
      <c r="D116" s="41">
        <v>37.979999999999997</v>
      </c>
    </row>
    <row r="117" spans="1:4" ht="15.75" hidden="1" x14ac:dyDescent="0.25">
      <c r="A117" s="124">
        <v>44293</v>
      </c>
      <c r="B117" s="41">
        <v>29.87</v>
      </c>
      <c r="C117" s="41" t="s">
        <v>458</v>
      </c>
      <c r="D117" s="41">
        <v>38.14</v>
      </c>
    </row>
    <row r="118" spans="1:4" ht="15.75" hidden="1" x14ac:dyDescent="0.25">
      <c r="A118" s="124">
        <v>44291</v>
      </c>
      <c r="B118" s="41">
        <v>30.25</v>
      </c>
      <c r="C118" s="41" t="s">
        <v>458</v>
      </c>
      <c r="D118" s="41">
        <v>38.630000000000003</v>
      </c>
    </row>
    <row r="119" spans="1:4" ht="15.75" hidden="1" x14ac:dyDescent="0.25">
      <c r="A119" s="124">
        <v>44288</v>
      </c>
      <c r="B119" s="41">
        <v>30.63</v>
      </c>
      <c r="C119" s="41" t="s">
        <v>458</v>
      </c>
      <c r="D119" s="41">
        <v>39.04</v>
      </c>
    </row>
    <row r="120" spans="1:4" ht="15.75" hidden="1" x14ac:dyDescent="0.25">
      <c r="A120" s="124">
        <v>44287</v>
      </c>
      <c r="B120" s="41">
        <v>30.82</v>
      </c>
      <c r="C120" s="41" t="s">
        <v>458</v>
      </c>
      <c r="D120" s="41">
        <v>39.15</v>
      </c>
    </row>
    <row r="121" spans="1:4" ht="15.75" hidden="1" x14ac:dyDescent="0.25">
      <c r="A121" s="124">
        <v>44286</v>
      </c>
      <c r="B121" s="41">
        <v>31.01</v>
      </c>
      <c r="C121" s="41" t="s">
        <v>458</v>
      </c>
      <c r="D121" s="41">
        <v>39.1</v>
      </c>
    </row>
    <row r="122" spans="1:4" ht="15.75" hidden="1" x14ac:dyDescent="0.25">
      <c r="A122" s="124">
        <v>44285</v>
      </c>
      <c r="B122" s="41">
        <v>30.82</v>
      </c>
      <c r="C122" s="41" t="s">
        <v>458</v>
      </c>
      <c r="D122" s="41">
        <v>38.869999999999997</v>
      </c>
    </row>
    <row r="123" spans="1:4" ht="15.75" hidden="1" x14ac:dyDescent="0.25">
      <c r="A123" s="124">
        <v>44284</v>
      </c>
      <c r="B123" s="41">
        <v>30.82</v>
      </c>
      <c r="C123" s="41" t="s">
        <v>458</v>
      </c>
      <c r="D123" s="41">
        <v>39.1</v>
      </c>
    </row>
    <row r="124" spans="1:4" ht="15.75" hidden="1" x14ac:dyDescent="0.25">
      <c r="A124" s="124">
        <v>44281</v>
      </c>
      <c r="B124" s="41">
        <v>30.44</v>
      </c>
      <c r="C124" s="41" t="s">
        <v>458</v>
      </c>
      <c r="D124" s="41">
        <v>38.880000000000003</v>
      </c>
    </row>
    <row r="125" spans="1:4" ht="15.75" hidden="1" x14ac:dyDescent="0.25">
      <c r="A125" s="124">
        <v>44280</v>
      </c>
      <c r="B125" s="41">
        <v>30.44</v>
      </c>
      <c r="C125" s="41" t="s">
        <v>458</v>
      </c>
      <c r="D125" s="41">
        <v>38.79</v>
      </c>
    </row>
    <row r="126" spans="1:4" ht="15.75" hidden="1" x14ac:dyDescent="0.25">
      <c r="A126" s="124">
        <v>44279</v>
      </c>
      <c r="B126" s="41">
        <v>30.44</v>
      </c>
      <c r="C126" s="41" t="s">
        <v>458</v>
      </c>
      <c r="D126" s="41">
        <v>38.65</v>
      </c>
    </row>
    <row r="127" spans="1:4" ht="15.75" hidden="1" x14ac:dyDescent="0.25">
      <c r="A127" s="124">
        <v>44278</v>
      </c>
      <c r="B127" s="41">
        <v>30.44</v>
      </c>
      <c r="C127" s="41" t="s">
        <v>458</v>
      </c>
      <c r="D127" s="41">
        <v>38.520000000000003</v>
      </c>
    </row>
    <row r="128" spans="1:4" ht="15.75" hidden="1" x14ac:dyDescent="0.25">
      <c r="A128" s="124">
        <v>44277</v>
      </c>
      <c r="B128" s="41">
        <v>30.63</v>
      </c>
      <c r="C128" s="41" t="s">
        <v>458</v>
      </c>
      <c r="D128" s="41">
        <v>38.74</v>
      </c>
    </row>
    <row r="129" spans="1:4" ht="15.75" hidden="1" x14ac:dyDescent="0.25">
      <c r="A129" s="124">
        <v>44274</v>
      </c>
      <c r="B129" s="41">
        <v>30.63</v>
      </c>
      <c r="C129" s="41" t="s">
        <v>458</v>
      </c>
      <c r="D129" s="41">
        <v>38.659999999999997</v>
      </c>
    </row>
    <row r="130" spans="1:4" ht="15.75" hidden="1" x14ac:dyDescent="0.25">
      <c r="A130" s="124">
        <v>44273</v>
      </c>
      <c r="B130" s="41">
        <v>30.63</v>
      </c>
      <c r="C130" s="41" t="s">
        <v>458</v>
      </c>
      <c r="D130" s="41">
        <v>38.86</v>
      </c>
    </row>
    <row r="131" spans="1:4" ht="15.75" hidden="1" x14ac:dyDescent="0.25">
      <c r="A131" s="124">
        <v>44272</v>
      </c>
      <c r="B131" s="41">
        <v>30.63</v>
      </c>
      <c r="C131" s="41" t="s">
        <v>458</v>
      </c>
      <c r="D131" s="41">
        <v>38.93</v>
      </c>
    </row>
    <row r="132" spans="1:4" ht="15.75" hidden="1" x14ac:dyDescent="0.25">
      <c r="A132" s="124">
        <v>44271</v>
      </c>
      <c r="B132" s="41">
        <v>30.82</v>
      </c>
      <c r="C132" s="41" t="s">
        <v>458</v>
      </c>
      <c r="D132" s="41">
        <v>38.58</v>
      </c>
    </row>
    <row r="133" spans="1:4" ht="15.75" hidden="1" x14ac:dyDescent="0.25">
      <c r="A133" s="124">
        <v>44270</v>
      </c>
      <c r="B133" s="41">
        <v>31.2</v>
      </c>
      <c r="C133" s="41" t="s">
        <v>458</v>
      </c>
      <c r="D133" s="41">
        <v>38.83</v>
      </c>
    </row>
    <row r="134" spans="1:4" ht="15.75" hidden="1" x14ac:dyDescent="0.25">
      <c r="A134" s="124">
        <v>44267</v>
      </c>
      <c r="B134" s="41">
        <v>31.58</v>
      </c>
      <c r="C134" s="41" t="s">
        <v>458</v>
      </c>
      <c r="D134" s="41">
        <v>39.06</v>
      </c>
    </row>
    <row r="135" spans="1:4" ht="15.75" hidden="1" x14ac:dyDescent="0.25">
      <c r="A135" s="124">
        <v>44266</v>
      </c>
      <c r="B135" s="41">
        <v>31.39</v>
      </c>
      <c r="C135" s="41" t="s">
        <v>458</v>
      </c>
      <c r="D135" s="41">
        <v>38.85</v>
      </c>
    </row>
    <row r="136" spans="1:4" ht="15.75" hidden="1" x14ac:dyDescent="0.25">
      <c r="A136" s="124">
        <v>44265</v>
      </c>
      <c r="B136" s="41">
        <v>31.39</v>
      </c>
      <c r="C136" s="41" t="s">
        <v>458</v>
      </c>
      <c r="D136" s="41">
        <v>38.770000000000003</v>
      </c>
    </row>
    <row r="137" spans="1:4" ht="15.75" hidden="1" x14ac:dyDescent="0.25">
      <c r="A137" s="124">
        <v>44264</v>
      </c>
      <c r="B137" s="41">
        <v>31.2</v>
      </c>
      <c r="C137" s="41" t="s">
        <v>458</v>
      </c>
      <c r="D137" s="41">
        <v>38.5</v>
      </c>
    </row>
    <row r="138" spans="1:4" ht="15.75" hidden="1" x14ac:dyDescent="0.25">
      <c r="A138" s="124">
        <v>44263</v>
      </c>
      <c r="B138" s="41">
        <v>31.77</v>
      </c>
      <c r="C138" s="41" t="s">
        <v>458</v>
      </c>
      <c r="D138" s="41">
        <v>38.729999999999997</v>
      </c>
    </row>
    <row r="139" spans="1:4" ht="15.75" hidden="1" x14ac:dyDescent="0.25">
      <c r="A139" s="124">
        <v>44260</v>
      </c>
      <c r="B139" s="41">
        <v>30.63</v>
      </c>
      <c r="C139" s="41" t="s">
        <v>458</v>
      </c>
      <c r="D139" s="41">
        <v>38.53</v>
      </c>
    </row>
    <row r="140" spans="1:4" ht="15.75" hidden="1" x14ac:dyDescent="0.25">
      <c r="A140" s="124">
        <v>44259</v>
      </c>
      <c r="B140" s="41">
        <v>30.25</v>
      </c>
      <c r="C140" s="41" t="s">
        <v>458</v>
      </c>
      <c r="D140" s="41">
        <v>38.28</v>
      </c>
    </row>
    <row r="141" spans="1:4" ht="15.75" hidden="1" x14ac:dyDescent="0.25">
      <c r="A141" s="124">
        <v>44258</v>
      </c>
      <c r="B141" s="41">
        <v>31.01</v>
      </c>
      <c r="C141" s="41" t="s">
        <v>458</v>
      </c>
      <c r="D141" s="41">
        <v>38.69</v>
      </c>
    </row>
    <row r="142" spans="1:4" ht="15.75" hidden="1" x14ac:dyDescent="0.25">
      <c r="A142" s="124">
        <v>44257</v>
      </c>
      <c r="B142" s="41">
        <v>30.06</v>
      </c>
      <c r="C142" s="41" t="s">
        <v>458</v>
      </c>
      <c r="D142" s="41">
        <v>37.869999999999997</v>
      </c>
    </row>
    <row r="143" spans="1:4" ht="15.75" hidden="1" x14ac:dyDescent="0.25">
      <c r="A143" s="124">
        <v>44256</v>
      </c>
      <c r="B143" s="41">
        <v>30.25</v>
      </c>
      <c r="C143" s="41" t="s">
        <v>458</v>
      </c>
      <c r="D143" s="41">
        <v>37.26</v>
      </c>
    </row>
    <row r="144" spans="1:4" ht="15.75" hidden="1" x14ac:dyDescent="0.25">
      <c r="A144" s="124">
        <v>44252</v>
      </c>
      <c r="B144" s="41">
        <v>30.25</v>
      </c>
      <c r="C144" s="41" t="s">
        <v>458</v>
      </c>
      <c r="D144" s="41">
        <v>37.409999999999997</v>
      </c>
    </row>
    <row r="145" spans="1:4" ht="15.75" hidden="1" x14ac:dyDescent="0.25">
      <c r="A145" s="124">
        <v>44251</v>
      </c>
      <c r="B145" s="41">
        <v>29.87</v>
      </c>
      <c r="C145" s="41" t="s">
        <v>458</v>
      </c>
      <c r="D145" s="41">
        <v>37.869999999999997</v>
      </c>
    </row>
    <row r="146" spans="1:4" ht="15.75" hidden="1" x14ac:dyDescent="0.25">
      <c r="A146" s="124">
        <v>44250</v>
      </c>
      <c r="B146" s="41">
        <v>30.63</v>
      </c>
      <c r="C146" s="41" t="s">
        <v>458</v>
      </c>
      <c r="D146" s="41">
        <v>39.75</v>
      </c>
    </row>
    <row r="147" spans="1:4" ht="15.75" hidden="1" x14ac:dyDescent="0.25">
      <c r="A147" s="124">
        <v>44249</v>
      </c>
      <c r="B147" s="41">
        <v>30.25</v>
      </c>
      <c r="C147" s="41" t="s">
        <v>458</v>
      </c>
      <c r="D147" s="41">
        <v>39.49</v>
      </c>
    </row>
    <row r="148" spans="1:4" ht="15.75" hidden="1" x14ac:dyDescent="0.25">
      <c r="A148" s="124">
        <v>44246</v>
      </c>
      <c r="B148" s="41">
        <v>30.25</v>
      </c>
      <c r="C148" s="41" t="s">
        <v>458</v>
      </c>
      <c r="D148" s="41">
        <v>41.55</v>
      </c>
    </row>
    <row r="149" spans="1:4" ht="15.75" hidden="1" x14ac:dyDescent="0.25">
      <c r="A149" s="124">
        <v>44245</v>
      </c>
      <c r="B149" s="41">
        <v>27.5</v>
      </c>
      <c r="C149" s="41" t="s">
        <v>458</v>
      </c>
      <c r="D149" s="41">
        <v>40.020000000000003</v>
      </c>
    </row>
    <row r="150" spans="1:4" ht="15.75" hidden="1" x14ac:dyDescent="0.25">
      <c r="A150" s="124">
        <v>44244</v>
      </c>
      <c r="B150" s="41">
        <v>27.67</v>
      </c>
      <c r="C150" s="41" t="s">
        <v>458</v>
      </c>
      <c r="D150" s="41">
        <v>40.32</v>
      </c>
    </row>
    <row r="151" spans="1:4" ht="15.75" hidden="1" x14ac:dyDescent="0.25">
      <c r="A151" s="124">
        <v>44243</v>
      </c>
      <c r="B151" s="41">
        <v>28.01</v>
      </c>
      <c r="C151" s="41" t="s">
        <v>458</v>
      </c>
      <c r="D151" s="41">
        <v>38.06</v>
      </c>
    </row>
    <row r="152" spans="1:4" ht="15.75" hidden="1" x14ac:dyDescent="0.25">
      <c r="A152" s="124">
        <v>44242</v>
      </c>
      <c r="B152" s="41">
        <v>28.01</v>
      </c>
      <c r="C152" s="41" t="s">
        <v>458</v>
      </c>
      <c r="D152" s="41">
        <v>40.01</v>
      </c>
    </row>
    <row r="153" spans="1:4" ht="15.75" hidden="1" x14ac:dyDescent="0.25">
      <c r="A153" s="124">
        <v>44238</v>
      </c>
      <c r="B153" s="41">
        <v>27.33</v>
      </c>
      <c r="C153" s="41" t="s">
        <v>458</v>
      </c>
      <c r="D153" s="41">
        <v>39.200000000000003</v>
      </c>
    </row>
    <row r="154" spans="1:4" ht="15.75" hidden="1" x14ac:dyDescent="0.25">
      <c r="A154" s="124">
        <v>44237</v>
      </c>
      <c r="B154" s="41">
        <v>27.67</v>
      </c>
      <c r="C154" s="41" t="s">
        <v>458</v>
      </c>
      <c r="D154" s="41">
        <v>38.97</v>
      </c>
    </row>
    <row r="155" spans="1:4" ht="15.75" hidden="1" x14ac:dyDescent="0.25">
      <c r="A155" s="124">
        <v>44236</v>
      </c>
      <c r="B155" s="41">
        <v>27.84</v>
      </c>
      <c r="C155" s="41" t="s">
        <v>458</v>
      </c>
      <c r="D155" s="41">
        <v>39.67</v>
      </c>
    </row>
    <row r="156" spans="1:4" ht="15.75" hidden="1" x14ac:dyDescent="0.25">
      <c r="A156" s="124">
        <v>44235</v>
      </c>
      <c r="B156" s="41">
        <v>27.33</v>
      </c>
      <c r="C156" s="41" t="s">
        <v>458</v>
      </c>
      <c r="D156" s="41">
        <v>39.06</v>
      </c>
    </row>
    <row r="157" spans="1:4" ht="15.75" hidden="1" x14ac:dyDescent="0.25">
      <c r="A157" s="124">
        <v>44232</v>
      </c>
      <c r="B157" s="41">
        <v>26.48</v>
      </c>
      <c r="C157" s="41" t="s">
        <v>458</v>
      </c>
      <c r="D157" s="41">
        <v>38.5</v>
      </c>
    </row>
    <row r="158" spans="1:4" ht="15.75" hidden="1" x14ac:dyDescent="0.25">
      <c r="A158" s="124">
        <v>44231</v>
      </c>
      <c r="B158" s="41">
        <v>25.97</v>
      </c>
      <c r="C158" s="41" t="s">
        <v>458</v>
      </c>
      <c r="D158" s="41">
        <v>38.229999999999997</v>
      </c>
    </row>
    <row r="159" spans="1:4" ht="15.75" hidden="1" x14ac:dyDescent="0.25">
      <c r="A159" s="124">
        <v>44230</v>
      </c>
      <c r="B159" s="41">
        <v>25.97</v>
      </c>
      <c r="C159" s="41" t="s">
        <v>458</v>
      </c>
      <c r="D159" s="41">
        <v>38.229999999999997</v>
      </c>
    </row>
    <row r="160" spans="1:4" ht="15.75" hidden="1" x14ac:dyDescent="0.25">
      <c r="A160" s="124">
        <v>44229</v>
      </c>
      <c r="B160" s="41">
        <v>26.31</v>
      </c>
      <c r="C160" s="41" t="s">
        <v>458</v>
      </c>
      <c r="D160" s="41">
        <v>38.47</v>
      </c>
    </row>
    <row r="161" spans="1:4" ht="15.75" hidden="1" x14ac:dyDescent="0.25">
      <c r="A161" s="124">
        <v>44228</v>
      </c>
      <c r="B161" s="41">
        <v>26.65</v>
      </c>
      <c r="C161" s="41" t="s">
        <v>458</v>
      </c>
      <c r="D161" s="41">
        <v>38.53</v>
      </c>
    </row>
    <row r="162" spans="1:4" ht="15.75" hidden="1" x14ac:dyDescent="0.25">
      <c r="A162" s="124">
        <v>44225</v>
      </c>
      <c r="B162" s="41">
        <v>25.63</v>
      </c>
      <c r="C162" s="41" t="s">
        <v>458</v>
      </c>
      <c r="D162" s="41">
        <v>37.700000000000003</v>
      </c>
    </row>
    <row r="163" spans="1:4" ht="15.75" hidden="1" x14ac:dyDescent="0.25">
      <c r="A163" s="124">
        <v>44224</v>
      </c>
      <c r="B163" s="41">
        <v>26.14</v>
      </c>
      <c r="C163" s="41" t="s">
        <v>458</v>
      </c>
      <c r="D163" s="41">
        <v>38.020000000000003</v>
      </c>
    </row>
    <row r="164" spans="1:4" ht="15.75" hidden="1" x14ac:dyDescent="0.25">
      <c r="A164" s="124">
        <v>44223</v>
      </c>
      <c r="B164" s="41">
        <v>26.65</v>
      </c>
      <c r="C164" s="41" t="s">
        <v>458</v>
      </c>
      <c r="D164" s="41">
        <v>38.99</v>
      </c>
    </row>
    <row r="165" spans="1:4" ht="15.75" hidden="1" x14ac:dyDescent="0.25">
      <c r="A165" s="124">
        <v>44222</v>
      </c>
      <c r="B165" s="41">
        <v>26.99</v>
      </c>
      <c r="C165" s="41" t="s">
        <v>458</v>
      </c>
      <c r="D165" s="41">
        <v>39.380000000000003</v>
      </c>
    </row>
    <row r="166" spans="1:4" ht="15.75" hidden="1" x14ac:dyDescent="0.25">
      <c r="A166" s="124">
        <v>44221</v>
      </c>
      <c r="B166" s="41">
        <v>27.16</v>
      </c>
      <c r="C166" s="41" t="s">
        <v>458</v>
      </c>
      <c r="D166" s="41">
        <v>39.090000000000003</v>
      </c>
    </row>
    <row r="167" spans="1:4" ht="15.75" hidden="1" x14ac:dyDescent="0.25">
      <c r="A167" s="124">
        <v>44218</v>
      </c>
      <c r="B167" s="41">
        <v>26.82</v>
      </c>
      <c r="C167" s="41" t="s">
        <v>458</v>
      </c>
      <c r="D167" s="41">
        <v>38.72</v>
      </c>
    </row>
    <row r="168" spans="1:4" ht="15.75" hidden="1" x14ac:dyDescent="0.25">
      <c r="A168" s="124">
        <v>44217</v>
      </c>
      <c r="B168" s="41">
        <v>27.67</v>
      </c>
      <c r="C168" s="41" t="s">
        <v>458</v>
      </c>
      <c r="D168" s="41">
        <v>39.520000000000003</v>
      </c>
    </row>
    <row r="169" spans="1:4" ht="15.75" hidden="1" x14ac:dyDescent="0.25">
      <c r="A169" s="124">
        <v>44216</v>
      </c>
      <c r="B169" s="41">
        <v>27.84</v>
      </c>
      <c r="C169" s="41" t="s">
        <v>458</v>
      </c>
      <c r="D169" s="41">
        <v>39.700000000000003</v>
      </c>
    </row>
    <row r="170" spans="1:4" ht="15.75" hidden="1" x14ac:dyDescent="0.25">
      <c r="A170" s="124">
        <v>44215</v>
      </c>
      <c r="B170" s="41">
        <v>27.84</v>
      </c>
      <c r="C170" s="41" t="s">
        <v>458</v>
      </c>
      <c r="D170" s="41">
        <v>40.049999999999997</v>
      </c>
    </row>
    <row r="171" spans="1:4" ht="15.75" hidden="1" x14ac:dyDescent="0.25">
      <c r="A171" s="124">
        <v>44214</v>
      </c>
      <c r="B171" s="41">
        <v>28.86</v>
      </c>
      <c r="C171" s="41" t="s">
        <v>458</v>
      </c>
      <c r="D171" s="41">
        <v>40.130000000000003</v>
      </c>
    </row>
    <row r="172" spans="1:4" ht="15.75" hidden="1" x14ac:dyDescent="0.25">
      <c r="A172" s="124">
        <v>44211</v>
      </c>
      <c r="B172" s="41">
        <v>29.37</v>
      </c>
      <c r="C172" s="41" t="s">
        <v>458</v>
      </c>
      <c r="D172" s="41">
        <v>40.340000000000003</v>
      </c>
    </row>
    <row r="173" spans="1:4" ht="15.75" hidden="1" x14ac:dyDescent="0.25">
      <c r="A173" s="124">
        <v>44210</v>
      </c>
      <c r="B173" s="41">
        <v>29.88</v>
      </c>
      <c r="C173" s="41" t="s">
        <v>458</v>
      </c>
      <c r="D173" s="41">
        <v>41</v>
      </c>
    </row>
    <row r="174" spans="1:4" ht="15.75" hidden="1" x14ac:dyDescent="0.25">
      <c r="A174" s="124">
        <v>44209</v>
      </c>
      <c r="B174" s="41">
        <v>30.22</v>
      </c>
      <c r="C174" s="41" t="s">
        <v>458</v>
      </c>
      <c r="D174" s="41">
        <v>41.61</v>
      </c>
    </row>
    <row r="175" spans="1:4" ht="15.75" hidden="1" x14ac:dyDescent="0.25">
      <c r="A175" s="124">
        <v>44208</v>
      </c>
      <c r="B175" s="41">
        <v>29.71</v>
      </c>
      <c r="C175" s="41" t="s">
        <v>458</v>
      </c>
      <c r="D175" s="41">
        <v>40.83</v>
      </c>
    </row>
    <row r="176" spans="1:4" ht="15.75" hidden="1" x14ac:dyDescent="0.25">
      <c r="A176" s="124">
        <v>44207</v>
      </c>
      <c r="B176" s="41">
        <v>29.2</v>
      </c>
      <c r="C176" s="41" t="s">
        <v>458</v>
      </c>
      <c r="D176" s="41">
        <v>40.14</v>
      </c>
    </row>
    <row r="177" spans="1:4" ht="15.75" hidden="1" x14ac:dyDescent="0.25">
      <c r="A177" s="124">
        <v>44204</v>
      </c>
      <c r="B177" s="41">
        <v>29.03</v>
      </c>
      <c r="C177" s="41" t="s">
        <v>458</v>
      </c>
      <c r="D177" s="41">
        <v>40.15</v>
      </c>
    </row>
    <row r="178" spans="1:4" ht="15.75" hidden="1" x14ac:dyDescent="0.25">
      <c r="A178" s="124">
        <v>44203</v>
      </c>
      <c r="B178" s="41">
        <v>28.86</v>
      </c>
      <c r="C178" s="41" t="s">
        <v>458</v>
      </c>
      <c r="D178" s="41">
        <v>40.26</v>
      </c>
    </row>
    <row r="179" spans="1:4" ht="15.75" hidden="1" x14ac:dyDescent="0.25">
      <c r="A179" s="124">
        <v>44202</v>
      </c>
      <c r="B179" s="41">
        <v>29.03</v>
      </c>
      <c r="C179" s="41" t="s">
        <v>458</v>
      </c>
      <c r="D179" s="41">
        <v>40.119999999999997</v>
      </c>
    </row>
    <row r="180" spans="1:4" ht="15.75" hidden="1" x14ac:dyDescent="0.25">
      <c r="A180" s="124">
        <v>44201</v>
      </c>
      <c r="B180" s="41">
        <v>28.52</v>
      </c>
      <c r="C180" s="41" t="s">
        <v>458</v>
      </c>
      <c r="D180" s="41">
        <v>40.03</v>
      </c>
    </row>
    <row r="181" spans="1:4" ht="15.75" hidden="1" x14ac:dyDescent="0.25">
      <c r="A181" s="124">
        <v>44200</v>
      </c>
      <c r="B181" s="41">
        <v>28.86</v>
      </c>
      <c r="C181" s="41" t="s">
        <v>458</v>
      </c>
      <c r="D181" s="41">
        <v>38.869999999999997</v>
      </c>
    </row>
    <row r="182" spans="1:4" ht="15.75" hidden="1" x14ac:dyDescent="0.25">
      <c r="A182" s="124">
        <v>44195</v>
      </c>
      <c r="B182" s="41">
        <v>28.86</v>
      </c>
      <c r="C182" s="41" t="s">
        <v>458</v>
      </c>
      <c r="D182" s="41">
        <v>38.07</v>
      </c>
    </row>
    <row r="183" spans="1:4" ht="15.75" hidden="1" x14ac:dyDescent="0.25">
      <c r="A183" s="124">
        <v>44194</v>
      </c>
      <c r="B183" s="41">
        <v>28.86</v>
      </c>
      <c r="C183" s="41" t="s">
        <v>458</v>
      </c>
      <c r="D183" s="41">
        <v>38.44</v>
      </c>
    </row>
    <row r="184" spans="1:4" ht="15.75" hidden="1" x14ac:dyDescent="0.25">
      <c r="A184" s="124">
        <v>44193</v>
      </c>
      <c r="B184" s="41">
        <v>27.84</v>
      </c>
      <c r="C184" s="41" t="s">
        <v>458</v>
      </c>
      <c r="D184" s="41">
        <v>37.69</v>
      </c>
    </row>
    <row r="185" spans="1:4" ht="15.75" hidden="1" x14ac:dyDescent="0.25">
      <c r="A185" s="124">
        <v>44190</v>
      </c>
      <c r="B185" s="41">
        <v>28.52</v>
      </c>
      <c r="C185" s="41" t="s">
        <v>458</v>
      </c>
      <c r="D185" s="41">
        <v>37.69</v>
      </c>
    </row>
    <row r="186" spans="1:4" ht="15.75" hidden="1" x14ac:dyDescent="0.25">
      <c r="A186" s="124">
        <v>44189</v>
      </c>
      <c r="B186" s="41">
        <v>28.01</v>
      </c>
      <c r="C186" s="41" t="s">
        <v>458</v>
      </c>
      <c r="D186" s="41">
        <v>37.369999999999997</v>
      </c>
    </row>
    <row r="187" spans="1:4" ht="15.75" hidden="1" x14ac:dyDescent="0.25">
      <c r="A187" s="124">
        <v>44188</v>
      </c>
      <c r="B187" s="41">
        <v>27.33</v>
      </c>
      <c r="C187" s="41" t="s">
        <v>458</v>
      </c>
      <c r="D187" s="41">
        <v>36.619999999999997</v>
      </c>
    </row>
    <row r="188" spans="1:4" ht="15.75" hidden="1" x14ac:dyDescent="0.25">
      <c r="A188" s="124">
        <v>44187</v>
      </c>
      <c r="B188" s="41">
        <v>28.01</v>
      </c>
      <c r="C188" s="41" t="s">
        <v>458</v>
      </c>
      <c r="D188" s="41">
        <v>37.25</v>
      </c>
    </row>
    <row r="189" spans="1:4" ht="15.75" hidden="1" x14ac:dyDescent="0.25">
      <c r="A189" s="124">
        <v>44186</v>
      </c>
      <c r="B189" s="41">
        <v>27.5</v>
      </c>
      <c r="C189" s="41" t="s">
        <v>458</v>
      </c>
      <c r="D189" s="41">
        <v>36.6</v>
      </c>
    </row>
    <row r="190" spans="1:4" ht="15.75" hidden="1" x14ac:dyDescent="0.25">
      <c r="A190" s="124">
        <v>44183</v>
      </c>
      <c r="B190" s="41">
        <v>29.03</v>
      </c>
      <c r="C190" s="41" t="s">
        <v>458</v>
      </c>
      <c r="D190" s="41">
        <v>38.880000000000003</v>
      </c>
    </row>
    <row r="191" spans="1:4" ht="15.75" hidden="1" x14ac:dyDescent="0.25">
      <c r="A191" s="124">
        <v>44182</v>
      </c>
      <c r="B191" s="41">
        <v>28.69</v>
      </c>
      <c r="C191" s="41" t="s">
        <v>458</v>
      </c>
      <c r="D191" s="41">
        <v>38.76</v>
      </c>
    </row>
    <row r="192" spans="1:4" ht="15.75" hidden="1" x14ac:dyDescent="0.25">
      <c r="A192" s="124">
        <v>44181</v>
      </c>
      <c r="B192" s="41">
        <v>28.86</v>
      </c>
      <c r="C192" s="41" t="s">
        <v>458</v>
      </c>
      <c r="D192" s="41">
        <v>38.72</v>
      </c>
    </row>
    <row r="193" spans="1:4" ht="15.75" hidden="1" x14ac:dyDescent="0.25">
      <c r="A193" s="124">
        <v>44180</v>
      </c>
      <c r="B193" s="41">
        <v>29.03</v>
      </c>
      <c r="C193" s="41" t="s">
        <v>458</v>
      </c>
      <c r="D193" s="41">
        <v>38.76</v>
      </c>
    </row>
    <row r="194" spans="1:4" ht="15.75" hidden="1" x14ac:dyDescent="0.25">
      <c r="A194" s="124">
        <v>44179</v>
      </c>
      <c r="B194" s="41">
        <v>28.69</v>
      </c>
      <c r="C194" s="41" t="s">
        <v>458</v>
      </c>
      <c r="D194" s="41">
        <v>38.53</v>
      </c>
    </row>
    <row r="195" spans="1:4" ht="15.75" hidden="1" x14ac:dyDescent="0.25">
      <c r="A195" s="124">
        <v>44174</v>
      </c>
      <c r="B195" s="41">
        <v>29.2</v>
      </c>
      <c r="C195" s="41" t="s">
        <v>458</v>
      </c>
      <c r="D195" s="41">
        <v>39.1</v>
      </c>
    </row>
    <row r="196" spans="1:4" ht="15.75" hidden="1" x14ac:dyDescent="0.25">
      <c r="A196" s="124">
        <v>44173</v>
      </c>
      <c r="B196" s="41">
        <v>29.37</v>
      </c>
      <c r="C196" s="41" t="s">
        <v>458</v>
      </c>
      <c r="D196" s="41">
        <v>39.020000000000003</v>
      </c>
    </row>
    <row r="197" spans="1:4" ht="15.75" hidden="1" x14ac:dyDescent="0.25">
      <c r="A197" s="124">
        <v>44169</v>
      </c>
      <c r="B197" s="41">
        <v>29.2</v>
      </c>
      <c r="C197" s="41" t="s">
        <v>458</v>
      </c>
      <c r="D197" s="41">
        <v>38.42</v>
      </c>
    </row>
    <row r="198" spans="1:4" ht="15.75" hidden="1" x14ac:dyDescent="0.25">
      <c r="A198" s="124">
        <v>44168</v>
      </c>
      <c r="B198" s="41">
        <v>28.69</v>
      </c>
      <c r="C198" s="41" t="s">
        <v>458</v>
      </c>
      <c r="D198" s="41">
        <v>38.03</v>
      </c>
    </row>
    <row r="199" spans="1:4" ht="15.75" hidden="1" x14ac:dyDescent="0.25">
      <c r="A199" s="124">
        <v>44167</v>
      </c>
      <c r="B199" s="41">
        <v>27.84</v>
      </c>
      <c r="C199" s="41" t="s">
        <v>458</v>
      </c>
      <c r="D199" s="41">
        <v>37.25</v>
      </c>
    </row>
    <row r="200" spans="1:4" ht="15.75" hidden="1" x14ac:dyDescent="0.25">
      <c r="A200" s="124">
        <v>44166</v>
      </c>
      <c r="B200" s="41">
        <v>27.84</v>
      </c>
      <c r="C200" s="41" t="s">
        <v>458</v>
      </c>
      <c r="D200" s="41">
        <v>37.17</v>
      </c>
    </row>
    <row r="201" spans="1:4" ht="15.75" hidden="1" x14ac:dyDescent="0.25">
      <c r="A201" s="124">
        <v>44165</v>
      </c>
      <c r="B201" s="41">
        <v>27.16</v>
      </c>
      <c r="C201" s="41" t="s">
        <v>458</v>
      </c>
      <c r="D201" s="41">
        <v>36.840000000000003</v>
      </c>
    </row>
    <row r="202" spans="1:4" ht="15.75" hidden="1" x14ac:dyDescent="0.25">
      <c r="A202" s="124">
        <v>44162</v>
      </c>
      <c r="B202" s="41">
        <v>28.35</v>
      </c>
      <c r="C202" s="41" t="s">
        <v>458</v>
      </c>
      <c r="D202" s="41">
        <v>37.96</v>
      </c>
    </row>
    <row r="203" spans="1:4" ht="15.75" hidden="1" x14ac:dyDescent="0.25">
      <c r="A203" s="124">
        <v>44161</v>
      </c>
      <c r="B203" s="41">
        <v>28.52</v>
      </c>
      <c r="C203" s="41" t="s">
        <v>458</v>
      </c>
      <c r="D203" s="41">
        <v>37.97</v>
      </c>
    </row>
    <row r="204" spans="1:4" ht="15.75" hidden="1" x14ac:dyDescent="0.25">
      <c r="A204" s="124">
        <v>44160</v>
      </c>
      <c r="B204" s="41">
        <v>28.18</v>
      </c>
      <c r="C204" s="41" t="s">
        <v>458</v>
      </c>
      <c r="D204" s="41">
        <v>37.53</v>
      </c>
    </row>
    <row r="205" spans="1:4" ht="15.75" hidden="1" x14ac:dyDescent="0.25">
      <c r="A205" s="124">
        <v>44159</v>
      </c>
      <c r="B205" s="41">
        <v>27.16</v>
      </c>
      <c r="C205" s="41" t="s">
        <v>458</v>
      </c>
      <c r="D205" s="41">
        <v>36.58</v>
      </c>
    </row>
    <row r="206" spans="1:4" ht="15.75" hidden="1" x14ac:dyDescent="0.25">
      <c r="A206" s="124">
        <v>44158</v>
      </c>
      <c r="B206" s="41">
        <v>27.5</v>
      </c>
      <c r="C206" s="41" t="s">
        <v>458</v>
      </c>
      <c r="D206" s="41">
        <v>37.29</v>
      </c>
    </row>
    <row r="207" spans="1:4" ht="15.75" hidden="1" x14ac:dyDescent="0.25">
      <c r="A207" s="124">
        <v>44155</v>
      </c>
      <c r="B207" s="41">
        <v>25.97</v>
      </c>
      <c r="C207" s="41" t="s">
        <v>458</v>
      </c>
      <c r="D207" s="41">
        <v>35.799999999999997</v>
      </c>
    </row>
    <row r="208" spans="1:4" ht="15.75" hidden="1" x14ac:dyDescent="0.25">
      <c r="A208" s="124">
        <v>44154</v>
      </c>
      <c r="B208" s="41">
        <v>25.63</v>
      </c>
      <c r="C208" s="41" t="s">
        <v>458</v>
      </c>
      <c r="D208" s="41">
        <v>35.409999999999997</v>
      </c>
    </row>
    <row r="209" spans="1:4" ht="15.75" hidden="1" x14ac:dyDescent="0.25">
      <c r="A209" s="124">
        <v>44153</v>
      </c>
      <c r="B209" s="41">
        <v>25.8</v>
      </c>
      <c r="C209" s="41" t="s">
        <v>458</v>
      </c>
      <c r="D209" s="41">
        <v>35.47</v>
      </c>
    </row>
    <row r="210" spans="1:4" ht="15.75" hidden="1" x14ac:dyDescent="0.25">
      <c r="A210" s="124">
        <v>44152</v>
      </c>
      <c r="B210" s="41">
        <v>25.46</v>
      </c>
      <c r="C210" s="41" t="s">
        <v>458</v>
      </c>
      <c r="D210" s="41">
        <v>34.81</v>
      </c>
    </row>
    <row r="211" spans="1:4" ht="15.75" hidden="1" x14ac:dyDescent="0.25">
      <c r="A211" s="124">
        <v>44151</v>
      </c>
      <c r="B211" s="41">
        <v>25.46</v>
      </c>
      <c r="C211" s="41" t="s">
        <v>458</v>
      </c>
      <c r="D211" s="41">
        <v>35</v>
      </c>
    </row>
    <row r="212" spans="1:4" ht="15.75" hidden="1" x14ac:dyDescent="0.25">
      <c r="A212" s="124">
        <v>44148</v>
      </c>
      <c r="B212" s="41">
        <v>25.46</v>
      </c>
      <c r="C212" s="41" t="s">
        <v>458</v>
      </c>
      <c r="D212" s="41">
        <v>34.97</v>
      </c>
    </row>
    <row r="213" spans="1:4" ht="15.75" hidden="1" x14ac:dyDescent="0.25">
      <c r="A213" s="124">
        <v>44147</v>
      </c>
      <c r="B213" s="41">
        <v>25.29</v>
      </c>
      <c r="C213" s="41" t="s">
        <v>458</v>
      </c>
      <c r="D213" s="41">
        <v>35.53</v>
      </c>
    </row>
    <row r="214" spans="1:4" ht="15.75" hidden="1" x14ac:dyDescent="0.25">
      <c r="A214" s="124">
        <v>44146</v>
      </c>
      <c r="B214" s="41">
        <v>25.97</v>
      </c>
      <c r="C214" s="41" t="s">
        <v>458</v>
      </c>
      <c r="D214" s="41">
        <v>36.14</v>
      </c>
    </row>
    <row r="215" spans="1:4" ht="15.75" hidden="1" x14ac:dyDescent="0.25">
      <c r="A215" s="124">
        <v>44145</v>
      </c>
      <c r="B215" s="41">
        <v>22.67</v>
      </c>
      <c r="C215" s="41" t="s">
        <v>458</v>
      </c>
      <c r="D215" s="41">
        <v>33.32</v>
      </c>
    </row>
    <row r="216" spans="1:4" ht="15.75" hidden="1" x14ac:dyDescent="0.25">
      <c r="A216" s="124">
        <v>44144</v>
      </c>
      <c r="B216" s="41">
        <v>20.59</v>
      </c>
      <c r="C216" s="41" t="s">
        <v>458</v>
      </c>
      <c r="D216" s="41">
        <v>32.590000000000003</v>
      </c>
    </row>
    <row r="217" spans="1:4" ht="15.75" hidden="1" x14ac:dyDescent="0.25">
      <c r="A217" s="124">
        <v>44141</v>
      </c>
      <c r="B217" s="41">
        <v>20.149999999999999</v>
      </c>
      <c r="C217" s="41" t="s">
        <v>458</v>
      </c>
      <c r="D217" s="41">
        <v>31.82</v>
      </c>
    </row>
    <row r="218" spans="1:4" ht="15.75" hidden="1" x14ac:dyDescent="0.25">
      <c r="A218" s="124">
        <v>44140</v>
      </c>
      <c r="B218" s="41">
        <v>20.149999999999999</v>
      </c>
      <c r="C218" s="41" t="s">
        <v>458</v>
      </c>
      <c r="D218" s="41">
        <v>32.72</v>
      </c>
    </row>
    <row r="219" spans="1:4" ht="15.75" hidden="1" x14ac:dyDescent="0.25">
      <c r="A219" s="124">
        <v>44139</v>
      </c>
      <c r="B219" s="41">
        <v>19.260000000000002</v>
      </c>
      <c r="C219" s="41" t="s">
        <v>458</v>
      </c>
      <c r="D219" s="41">
        <v>31.14</v>
      </c>
    </row>
    <row r="220" spans="1:4" ht="15.75" hidden="1" x14ac:dyDescent="0.25">
      <c r="A220" s="124">
        <v>44138</v>
      </c>
      <c r="B220" s="41">
        <v>19.41</v>
      </c>
      <c r="C220" s="41" t="s">
        <v>458</v>
      </c>
      <c r="D220" s="41">
        <v>31.37</v>
      </c>
    </row>
    <row r="221" spans="1:4" ht="15.75" hidden="1" x14ac:dyDescent="0.25">
      <c r="A221" s="124">
        <v>44137</v>
      </c>
      <c r="B221" s="41">
        <v>18.37</v>
      </c>
      <c r="C221" s="41" t="s">
        <v>458</v>
      </c>
      <c r="D221" s="41">
        <v>30.18</v>
      </c>
    </row>
    <row r="222" spans="1:4" ht="15.75" hidden="1" x14ac:dyDescent="0.25">
      <c r="A222" s="124">
        <v>44134</v>
      </c>
      <c r="B222" s="41">
        <v>18.37</v>
      </c>
      <c r="C222" s="41" t="s">
        <v>458</v>
      </c>
      <c r="D222" s="41">
        <v>30.05</v>
      </c>
    </row>
    <row r="223" spans="1:4" ht="15.75" hidden="1" x14ac:dyDescent="0.25">
      <c r="A223" s="124">
        <v>44133</v>
      </c>
      <c r="B223" s="41">
        <v>18.37</v>
      </c>
      <c r="C223" s="41" t="s">
        <v>458</v>
      </c>
      <c r="D223" s="41">
        <v>29</v>
      </c>
    </row>
    <row r="224" spans="1:4" ht="15.75" hidden="1" x14ac:dyDescent="0.25">
      <c r="A224" s="124">
        <v>44132</v>
      </c>
      <c r="B224" s="41">
        <v>18.670000000000002</v>
      </c>
      <c r="C224" s="41" t="s">
        <v>458</v>
      </c>
      <c r="D224" s="41">
        <v>29.24</v>
      </c>
    </row>
    <row r="225" spans="1:4" ht="15.75" hidden="1" x14ac:dyDescent="0.25">
      <c r="A225" s="124">
        <v>44131</v>
      </c>
      <c r="B225" s="41">
        <v>18.96</v>
      </c>
      <c r="C225" s="41" t="s">
        <v>458</v>
      </c>
      <c r="D225" s="41">
        <v>29.42</v>
      </c>
    </row>
    <row r="226" spans="1:4" ht="15.75" hidden="1" x14ac:dyDescent="0.25">
      <c r="A226" s="124">
        <v>44130</v>
      </c>
      <c r="B226" s="41">
        <v>19.11</v>
      </c>
      <c r="C226" s="41" t="s">
        <v>458</v>
      </c>
      <c r="D226" s="41">
        <v>29.63</v>
      </c>
    </row>
    <row r="227" spans="1:4" ht="15.75" hidden="1" x14ac:dyDescent="0.25">
      <c r="A227" s="124">
        <v>44126</v>
      </c>
      <c r="B227" s="41">
        <v>19.11</v>
      </c>
      <c r="C227" s="41" t="s">
        <v>458</v>
      </c>
      <c r="D227" s="41">
        <v>29.77</v>
      </c>
    </row>
    <row r="228" spans="1:4" ht="15.75" hidden="1" x14ac:dyDescent="0.25">
      <c r="A228" s="124">
        <v>44125</v>
      </c>
      <c r="B228" s="41">
        <v>19.11</v>
      </c>
      <c r="C228" s="41" t="s">
        <v>458</v>
      </c>
      <c r="D228" s="41">
        <v>29.81</v>
      </c>
    </row>
    <row r="229" spans="1:4" ht="15.75" hidden="1" x14ac:dyDescent="0.25">
      <c r="A229" s="124">
        <v>44124</v>
      </c>
      <c r="B229" s="41">
        <v>19.11</v>
      </c>
      <c r="C229" s="41" t="s">
        <v>458</v>
      </c>
      <c r="D229" s="41">
        <v>29.75</v>
      </c>
    </row>
    <row r="230" spans="1:4" ht="15.75" hidden="1" x14ac:dyDescent="0.25">
      <c r="A230" s="124">
        <v>44123</v>
      </c>
      <c r="B230" s="41">
        <v>19.260000000000002</v>
      </c>
      <c r="C230" s="41" t="s">
        <v>458</v>
      </c>
      <c r="D230" s="41">
        <v>30.02</v>
      </c>
    </row>
    <row r="231" spans="1:4" ht="15.75" hidden="1" x14ac:dyDescent="0.25">
      <c r="A231" s="124">
        <v>44120</v>
      </c>
      <c r="B231" s="41">
        <v>19.41</v>
      </c>
      <c r="C231" s="41" t="s">
        <v>458</v>
      </c>
      <c r="D231" s="41">
        <v>30.37</v>
      </c>
    </row>
    <row r="232" spans="1:4" ht="15.75" hidden="1" x14ac:dyDescent="0.25">
      <c r="A232" s="124">
        <v>44119</v>
      </c>
      <c r="B232" s="41">
        <v>19.559999999999999</v>
      </c>
      <c r="C232" s="41" t="s">
        <v>458</v>
      </c>
      <c r="D232" s="41">
        <v>30.55</v>
      </c>
    </row>
    <row r="233" spans="1:4" ht="15.75" hidden="1" x14ac:dyDescent="0.25">
      <c r="A233" s="124">
        <v>44118</v>
      </c>
      <c r="B233" s="41">
        <v>19.7</v>
      </c>
      <c r="C233" s="41" t="s">
        <v>458</v>
      </c>
      <c r="D233" s="41">
        <v>30.97</v>
      </c>
    </row>
    <row r="234" spans="1:4" ht="15.75" hidden="1" x14ac:dyDescent="0.25">
      <c r="A234" s="124">
        <v>44116</v>
      </c>
      <c r="B234" s="41">
        <v>20.3</v>
      </c>
      <c r="C234" s="41" t="s">
        <v>458</v>
      </c>
      <c r="D234" s="41">
        <v>31.56</v>
      </c>
    </row>
    <row r="235" spans="1:4" ht="15.75" hidden="1" x14ac:dyDescent="0.25">
      <c r="A235" s="124">
        <v>44113</v>
      </c>
      <c r="B235" s="41">
        <v>19.7</v>
      </c>
      <c r="C235" s="41" t="s">
        <v>458</v>
      </c>
      <c r="D235" s="41">
        <v>31.15</v>
      </c>
    </row>
    <row r="236" spans="1:4" ht="15.75" hidden="1" x14ac:dyDescent="0.25">
      <c r="A236" s="124">
        <v>44112</v>
      </c>
      <c r="B236" s="41">
        <v>19.559999999999999</v>
      </c>
      <c r="C236" s="41" t="s">
        <v>458</v>
      </c>
      <c r="D236" s="41">
        <v>31.11</v>
      </c>
    </row>
    <row r="237" spans="1:4" ht="15.75" hidden="1" x14ac:dyDescent="0.25">
      <c r="A237" s="124">
        <v>44111</v>
      </c>
      <c r="B237" s="41">
        <v>19.559999999999999</v>
      </c>
      <c r="C237" s="41" t="s">
        <v>458</v>
      </c>
      <c r="D237" s="41">
        <v>30.66</v>
      </c>
    </row>
    <row r="238" spans="1:4" ht="15.75" hidden="1" x14ac:dyDescent="0.25">
      <c r="A238" s="124">
        <v>44110</v>
      </c>
      <c r="B238" s="41">
        <v>19.559999999999999</v>
      </c>
      <c r="C238" s="41" t="s">
        <v>458</v>
      </c>
      <c r="D238" s="41">
        <v>30.56</v>
      </c>
    </row>
    <row r="239" spans="1:4" ht="15.75" hidden="1" x14ac:dyDescent="0.25">
      <c r="A239" s="124">
        <v>44109</v>
      </c>
      <c r="B239" s="41">
        <v>19.11</v>
      </c>
      <c r="C239" s="41" t="s">
        <v>458</v>
      </c>
      <c r="D239" s="41">
        <v>30.09</v>
      </c>
    </row>
    <row r="240" spans="1:4" ht="15.75" hidden="1" x14ac:dyDescent="0.25">
      <c r="A240" s="124">
        <v>44106</v>
      </c>
      <c r="B240" s="41">
        <v>19.11</v>
      </c>
      <c r="C240" s="41" t="s">
        <v>458</v>
      </c>
      <c r="D240" s="41">
        <v>29.96</v>
      </c>
    </row>
    <row r="241" spans="1:4" ht="15.75" hidden="1" x14ac:dyDescent="0.25">
      <c r="A241" s="124">
        <v>44105</v>
      </c>
      <c r="B241" s="41">
        <v>19.559999999999999</v>
      </c>
      <c r="C241" s="41" t="s">
        <v>458</v>
      </c>
      <c r="D241" s="41">
        <v>30.63</v>
      </c>
    </row>
    <row r="242" spans="1:4" ht="15.75" hidden="1" x14ac:dyDescent="0.25">
      <c r="A242" s="124">
        <v>44104</v>
      </c>
      <c r="B242" s="41">
        <v>18.96</v>
      </c>
      <c r="C242" s="41" t="s">
        <v>458</v>
      </c>
      <c r="D242" s="41">
        <v>30.03</v>
      </c>
    </row>
    <row r="243" spans="1:4" ht="15.75" hidden="1" x14ac:dyDescent="0.25">
      <c r="A243" s="124">
        <v>44103</v>
      </c>
      <c r="B243" s="41">
        <v>19.7</v>
      </c>
      <c r="C243" s="41" t="s">
        <v>458</v>
      </c>
      <c r="D243" s="41">
        <v>30.74</v>
      </c>
    </row>
    <row r="244" spans="1:4" ht="15.75" hidden="1" x14ac:dyDescent="0.25">
      <c r="A244" s="124">
        <v>44102</v>
      </c>
      <c r="B244" s="41">
        <v>19.850000000000001</v>
      </c>
      <c r="C244" s="41" t="s">
        <v>458</v>
      </c>
      <c r="D244" s="41">
        <v>30.88</v>
      </c>
    </row>
    <row r="245" spans="1:4" ht="15.75" hidden="1" x14ac:dyDescent="0.25">
      <c r="A245" s="124">
        <v>44099</v>
      </c>
      <c r="B245" s="41">
        <v>19.260000000000002</v>
      </c>
      <c r="C245" s="41" t="s">
        <v>458</v>
      </c>
      <c r="D245" s="41">
        <v>30.12</v>
      </c>
    </row>
    <row r="246" spans="1:4" ht="15.75" hidden="1" x14ac:dyDescent="0.25">
      <c r="A246" s="124">
        <v>44098</v>
      </c>
      <c r="B246" s="41">
        <v>19.260000000000002</v>
      </c>
      <c r="C246" s="41" t="s">
        <v>458</v>
      </c>
      <c r="D246" s="41">
        <v>30.22</v>
      </c>
    </row>
    <row r="247" spans="1:4" ht="15.75" hidden="1" x14ac:dyDescent="0.25">
      <c r="A247" s="124">
        <v>44097</v>
      </c>
      <c r="B247" s="41">
        <v>19.850000000000001</v>
      </c>
      <c r="C247" s="41" t="s">
        <v>458</v>
      </c>
      <c r="D247" s="41">
        <v>31.14</v>
      </c>
    </row>
    <row r="248" spans="1:4" ht="15.75" hidden="1" x14ac:dyDescent="0.25">
      <c r="A248" s="124">
        <v>44096</v>
      </c>
      <c r="B248" s="41">
        <v>20.3</v>
      </c>
      <c r="C248" s="41" t="s">
        <v>458</v>
      </c>
      <c r="D248" s="41">
        <v>31.62</v>
      </c>
    </row>
    <row r="249" spans="1:4" ht="15.75" hidden="1" x14ac:dyDescent="0.25">
      <c r="A249" s="124">
        <v>44095</v>
      </c>
      <c r="B249" s="41">
        <v>20.74</v>
      </c>
      <c r="C249" s="41" t="s">
        <v>458</v>
      </c>
      <c r="D249" s="41">
        <v>31.92</v>
      </c>
    </row>
    <row r="250" spans="1:4" ht="15.75" hidden="1" x14ac:dyDescent="0.25">
      <c r="A250" s="124">
        <v>44092</v>
      </c>
      <c r="B250" s="41">
        <v>20.89</v>
      </c>
      <c r="C250" s="41" t="s">
        <v>458</v>
      </c>
      <c r="D250" s="41">
        <v>32.409999999999997</v>
      </c>
    </row>
    <row r="251" spans="1:4" ht="15.75" hidden="1" x14ac:dyDescent="0.25">
      <c r="A251" s="124">
        <v>44091</v>
      </c>
      <c r="B251" s="41">
        <v>21.19</v>
      </c>
      <c r="C251" s="41" t="s">
        <v>458</v>
      </c>
      <c r="D251" s="41">
        <v>32.35</v>
      </c>
    </row>
    <row r="252" spans="1:4" ht="15.75" hidden="1" x14ac:dyDescent="0.25">
      <c r="A252" s="124">
        <v>44090</v>
      </c>
      <c r="B252" s="41">
        <v>20.89</v>
      </c>
      <c r="C252" s="41" t="s">
        <v>458</v>
      </c>
      <c r="D252" s="41">
        <v>32.29</v>
      </c>
    </row>
    <row r="253" spans="1:4" ht="15.75" hidden="1" x14ac:dyDescent="0.25">
      <c r="A253" s="124">
        <v>44089</v>
      </c>
      <c r="B253" s="41">
        <v>20.89</v>
      </c>
      <c r="C253" s="41" t="s">
        <v>458</v>
      </c>
      <c r="D253" s="41">
        <v>32.229999999999997</v>
      </c>
    </row>
    <row r="254" spans="1:4" ht="15.75" hidden="1" x14ac:dyDescent="0.25">
      <c r="A254" s="124">
        <v>44088</v>
      </c>
      <c r="B254" s="41">
        <v>20.74</v>
      </c>
      <c r="C254" s="41" t="s">
        <v>458</v>
      </c>
      <c r="D254" s="41">
        <v>31.83</v>
      </c>
    </row>
    <row r="255" spans="1:4" ht="15.75" hidden="1" x14ac:dyDescent="0.25">
      <c r="A255" s="124">
        <v>44085</v>
      </c>
      <c r="B255" s="41">
        <v>20.74</v>
      </c>
      <c r="C255" s="41" t="s">
        <v>458</v>
      </c>
      <c r="D255" s="41">
        <v>32.03</v>
      </c>
    </row>
    <row r="256" spans="1:4" ht="15.75" hidden="1" x14ac:dyDescent="0.25">
      <c r="A256" s="124">
        <v>44084</v>
      </c>
      <c r="B256" s="41">
        <v>20.89</v>
      </c>
      <c r="C256" s="41" t="s">
        <v>458</v>
      </c>
      <c r="D256" s="41">
        <v>32.26</v>
      </c>
    </row>
    <row r="257" spans="1:4" ht="15.75" hidden="1" x14ac:dyDescent="0.25">
      <c r="A257" s="124">
        <v>44083</v>
      </c>
      <c r="B257" s="41">
        <v>20.89</v>
      </c>
      <c r="C257" s="41" t="s">
        <v>458</v>
      </c>
      <c r="D257" s="41">
        <v>32.270000000000003</v>
      </c>
    </row>
    <row r="258" spans="1:4" ht="15.75" hidden="1" x14ac:dyDescent="0.25">
      <c r="A258" s="124">
        <v>44082</v>
      </c>
      <c r="B258" s="41">
        <v>20.74</v>
      </c>
      <c r="C258" s="41" t="s">
        <v>458</v>
      </c>
      <c r="D258" s="41">
        <v>32.21</v>
      </c>
    </row>
    <row r="259" spans="1:4" ht="15.75" hidden="1" x14ac:dyDescent="0.25">
      <c r="A259" s="124">
        <v>44077</v>
      </c>
      <c r="B259" s="41">
        <v>21.33</v>
      </c>
      <c r="C259" s="41" t="s">
        <v>458</v>
      </c>
      <c r="D259" s="41">
        <v>32.93</v>
      </c>
    </row>
    <row r="260" spans="1:4" ht="15.75" hidden="1" x14ac:dyDescent="0.25">
      <c r="A260" s="124">
        <v>44076</v>
      </c>
      <c r="B260" s="41">
        <v>21.63</v>
      </c>
      <c r="C260" s="41" t="s">
        <v>458</v>
      </c>
      <c r="D260" s="41">
        <v>33.299999999999997</v>
      </c>
    </row>
    <row r="261" spans="1:4" ht="15.75" hidden="1" x14ac:dyDescent="0.25">
      <c r="A261" s="124">
        <v>44075</v>
      </c>
      <c r="B261" s="41">
        <v>21.48</v>
      </c>
      <c r="C261" s="41" t="s">
        <v>458</v>
      </c>
      <c r="D261" s="41">
        <v>33.119999999999997</v>
      </c>
    </row>
    <row r="262" spans="1:4" ht="15.75" hidden="1" x14ac:dyDescent="0.25">
      <c r="A262" s="124">
        <v>44074</v>
      </c>
      <c r="B262" s="41">
        <v>21.33</v>
      </c>
      <c r="C262" s="41" t="s">
        <v>458</v>
      </c>
      <c r="D262" s="41">
        <v>33.15</v>
      </c>
    </row>
    <row r="263" spans="1:4" ht="15.75" hidden="1" x14ac:dyDescent="0.25">
      <c r="A263" s="124">
        <v>44071</v>
      </c>
      <c r="B263" s="41">
        <v>21.78</v>
      </c>
      <c r="C263" s="41" t="s">
        <v>458</v>
      </c>
      <c r="D263" s="41">
        <v>33.76</v>
      </c>
    </row>
    <row r="264" spans="1:4" ht="15.75" hidden="1" x14ac:dyDescent="0.25">
      <c r="A264" s="124">
        <v>44070</v>
      </c>
      <c r="B264" s="41">
        <v>22.07</v>
      </c>
      <c r="C264" s="41" t="s">
        <v>458</v>
      </c>
      <c r="D264" s="41">
        <v>34.130000000000003</v>
      </c>
    </row>
    <row r="265" spans="1:4" ht="15.75" hidden="1" x14ac:dyDescent="0.25">
      <c r="A265" s="124">
        <v>44069</v>
      </c>
      <c r="B265" s="41">
        <v>21.93</v>
      </c>
      <c r="C265" s="41" t="s">
        <v>458</v>
      </c>
      <c r="D265" s="41">
        <v>33.729999999999997</v>
      </c>
    </row>
    <row r="266" spans="1:4" ht="15.75" hidden="1" x14ac:dyDescent="0.25">
      <c r="A266" s="124">
        <v>44068</v>
      </c>
      <c r="B266" s="41">
        <v>22.07</v>
      </c>
      <c r="C266" s="41" t="s">
        <v>458</v>
      </c>
      <c r="D266" s="41">
        <v>33.68</v>
      </c>
    </row>
    <row r="267" spans="1:4" ht="15.75" hidden="1" x14ac:dyDescent="0.25">
      <c r="A267" s="124">
        <v>44067</v>
      </c>
      <c r="B267" s="41">
        <v>21.78</v>
      </c>
      <c r="C267" s="41" t="s">
        <v>458</v>
      </c>
      <c r="D267" s="41">
        <v>33.61</v>
      </c>
    </row>
    <row r="268" spans="1:4" ht="15.75" hidden="1" x14ac:dyDescent="0.25">
      <c r="A268" s="124">
        <v>44064</v>
      </c>
      <c r="B268" s="41">
        <v>21.63</v>
      </c>
      <c r="C268" s="41" t="s">
        <v>458</v>
      </c>
      <c r="D268" s="41">
        <v>33.1</v>
      </c>
    </row>
    <row r="269" spans="1:4" ht="15.75" hidden="1" x14ac:dyDescent="0.25">
      <c r="A269" s="124">
        <v>44063</v>
      </c>
      <c r="B269" s="41">
        <v>21.48</v>
      </c>
      <c r="C269" s="41" t="s">
        <v>458</v>
      </c>
      <c r="D269" s="41">
        <v>33.32</v>
      </c>
    </row>
    <row r="270" spans="1:4" ht="15.75" hidden="1" x14ac:dyDescent="0.25">
      <c r="A270" s="124">
        <v>44062</v>
      </c>
      <c r="B270" s="41">
        <v>22.07</v>
      </c>
      <c r="C270" s="41" t="s">
        <v>458</v>
      </c>
      <c r="D270" s="41">
        <v>33.96</v>
      </c>
    </row>
    <row r="271" spans="1:4" ht="15.75" hidden="1" x14ac:dyDescent="0.25">
      <c r="A271" s="124">
        <v>44061</v>
      </c>
      <c r="B271" s="41">
        <v>22.52</v>
      </c>
      <c r="C271" s="41" t="s">
        <v>458</v>
      </c>
      <c r="D271" s="41">
        <v>34.520000000000003</v>
      </c>
    </row>
    <row r="272" spans="1:4" ht="15.75" hidden="1" x14ac:dyDescent="0.25">
      <c r="A272" s="124">
        <v>44060</v>
      </c>
      <c r="B272" s="41">
        <v>22.52</v>
      </c>
      <c r="C272" s="41" t="s">
        <v>458</v>
      </c>
      <c r="D272" s="41">
        <v>34.36</v>
      </c>
    </row>
    <row r="273" spans="1:4" ht="15.75" hidden="1" x14ac:dyDescent="0.25">
      <c r="A273" s="124">
        <v>44057</v>
      </c>
      <c r="B273" s="41">
        <v>22.37</v>
      </c>
      <c r="C273" s="41" t="s">
        <v>458</v>
      </c>
      <c r="D273" s="41">
        <v>35.479999999999997</v>
      </c>
    </row>
    <row r="274" spans="1:4" ht="15.75" hidden="1" x14ac:dyDescent="0.25">
      <c r="A274" s="124">
        <v>44056</v>
      </c>
      <c r="B274" s="41">
        <v>22.67</v>
      </c>
      <c r="C274" s="41" t="s">
        <v>458</v>
      </c>
      <c r="D274" s="41">
        <v>35.85</v>
      </c>
    </row>
    <row r="275" spans="1:4" ht="15.75" hidden="1" x14ac:dyDescent="0.25">
      <c r="A275" s="124">
        <v>44054</v>
      </c>
      <c r="B275" s="41">
        <v>22.22</v>
      </c>
      <c r="C275" s="41" t="s">
        <v>458</v>
      </c>
      <c r="D275" s="41">
        <v>33.08</v>
      </c>
    </row>
    <row r="276" spans="1:4" ht="15.75" hidden="1" x14ac:dyDescent="0.25">
      <c r="A276" s="124">
        <v>44053</v>
      </c>
      <c r="B276" s="41">
        <v>17.37</v>
      </c>
      <c r="C276" s="41" t="s">
        <v>458</v>
      </c>
      <c r="D276" s="41">
        <v>29.2</v>
      </c>
    </row>
    <row r="277" spans="1:4" ht="15.75" hidden="1" x14ac:dyDescent="0.25">
      <c r="A277" s="124">
        <v>44050</v>
      </c>
      <c r="B277" s="41">
        <v>17.600000000000001</v>
      </c>
      <c r="C277" s="41" t="s">
        <v>458</v>
      </c>
      <c r="D277" s="41">
        <v>29.23</v>
      </c>
    </row>
    <row r="278" spans="1:4" ht="15.75" hidden="1" x14ac:dyDescent="0.25">
      <c r="A278" s="124">
        <v>44049</v>
      </c>
      <c r="B278" s="41">
        <v>17.829999999999998</v>
      </c>
      <c r="C278" s="41" t="s">
        <v>458</v>
      </c>
      <c r="D278" s="41">
        <v>29.25</v>
      </c>
    </row>
    <row r="279" spans="1:4" ht="15.75" hidden="1" x14ac:dyDescent="0.25">
      <c r="A279" s="124">
        <v>44048</v>
      </c>
      <c r="B279" s="41">
        <v>17.940000000000001</v>
      </c>
      <c r="C279" s="41" t="s">
        <v>458</v>
      </c>
      <c r="D279" s="41">
        <v>29.51</v>
      </c>
    </row>
    <row r="280" spans="1:4" ht="15.75" hidden="1" x14ac:dyDescent="0.25">
      <c r="A280" s="124">
        <v>44047</v>
      </c>
      <c r="B280" s="41">
        <v>17.48</v>
      </c>
      <c r="C280" s="41" t="s">
        <v>458</v>
      </c>
      <c r="D280" s="41">
        <v>28.99</v>
      </c>
    </row>
    <row r="281" spans="1:4" ht="15.75" hidden="1" x14ac:dyDescent="0.25">
      <c r="A281" s="124">
        <v>44046</v>
      </c>
      <c r="B281" s="41">
        <v>17.71</v>
      </c>
      <c r="C281" s="41" t="s">
        <v>458</v>
      </c>
      <c r="D281" s="41">
        <v>28.76</v>
      </c>
    </row>
    <row r="282" spans="1:4" ht="15.75" hidden="1" x14ac:dyDescent="0.25">
      <c r="A282" s="124">
        <v>44043</v>
      </c>
      <c r="B282" s="41">
        <v>17.940000000000001</v>
      </c>
      <c r="C282" s="41" t="s">
        <v>458</v>
      </c>
      <c r="D282" s="41">
        <v>29.05</v>
      </c>
    </row>
    <row r="283" spans="1:4" ht="15.75" hidden="1" x14ac:dyDescent="0.25">
      <c r="A283" s="124">
        <v>44042</v>
      </c>
      <c r="B283" s="41">
        <v>17.48</v>
      </c>
      <c r="C283" s="41" t="s">
        <v>458</v>
      </c>
      <c r="D283" s="41">
        <v>26.38</v>
      </c>
    </row>
    <row r="284" spans="1:4" ht="15.75" hidden="1" x14ac:dyDescent="0.25">
      <c r="A284" s="124">
        <v>44041</v>
      </c>
      <c r="B284" s="41">
        <v>17.71</v>
      </c>
      <c r="C284" s="41" t="s">
        <v>458</v>
      </c>
      <c r="D284" s="41">
        <v>27.03</v>
      </c>
    </row>
    <row r="285" spans="1:4" ht="15.75" hidden="1" x14ac:dyDescent="0.25">
      <c r="A285" s="124">
        <v>44036</v>
      </c>
      <c r="B285" s="41">
        <v>17.71</v>
      </c>
      <c r="C285" s="41" t="s">
        <v>458</v>
      </c>
      <c r="D285" s="41">
        <v>27.18</v>
      </c>
    </row>
    <row r="286" spans="1:4" ht="15.75" hidden="1" x14ac:dyDescent="0.25">
      <c r="A286" s="124">
        <v>44035</v>
      </c>
      <c r="B286" s="41">
        <v>18.29</v>
      </c>
      <c r="C286" s="41" t="s">
        <v>458</v>
      </c>
      <c r="D286" s="41">
        <v>27.66</v>
      </c>
    </row>
    <row r="287" spans="1:4" ht="15.75" hidden="1" x14ac:dyDescent="0.25">
      <c r="A287" s="124">
        <v>44034</v>
      </c>
      <c r="B287" s="41">
        <v>18.170000000000002</v>
      </c>
      <c r="C287" s="41" t="s">
        <v>458</v>
      </c>
      <c r="D287" s="41">
        <v>27.86</v>
      </c>
    </row>
    <row r="288" spans="1:4" ht="15.75" hidden="1" x14ac:dyDescent="0.25">
      <c r="A288" s="124">
        <v>44033</v>
      </c>
      <c r="B288" s="41">
        <v>18.52</v>
      </c>
      <c r="C288" s="41" t="s">
        <v>458</v>
      </c>
      <c r="D288" s="41">
        <v>28.46</v>
      </c>
    </row>
    <row r="289" spans="1:4" ht="15.75" hidden="1" x14ac:dyDescent="0.25">
      <c r="A289" s="124">
        <v>44032</v>
      </c>
      <c r="B289" s="41">
        <v>17.71</v>
      </c>
      <c r="C289" s="41" t="s">
        <v>458</v>
      </c>
      <c r="D289" s="41">
        <v>27.67</v>
      </c>
    </row>
    <row r="290" spans="1:4" ht="15.75" hidden="1" x14ac:dyDescent="0.25">
      <c r="A290" s="124">
        <v>44029</v>
      </c>
      <c r="B290" s="41">
        <v>17.829999999999998</v>
      </c>
      <c r="C290" s="41" t="s">
        <v>458</v>
      </c>
      <c r="D290" s="41">
        <v>27.69</v>
      </c>
    </row>
    <row r="291" spans="1:4" ht="15.75" hidden="1" x14ac:dyDescent="0.25">
      <c r="A291" s="124">
        <v>44028</v>
      </c>
      <c r="B291" s="41">
        <v>17.600000000000001</v>
      </c>
      <c r="C291" s="41" t="s">
        <v>458</v>
      </c>
      <c r="D291" s="41">
        <v>27.33</v>
      </c>
    </row>
    <row r="292" spans="1:4" ht="15.75" hidden="1" x14ac:dyDescent="0.25">
      <c r="A292" s="124">
        <v>44027</v>
      </c>
      <c r="B292" s="41">
        <v>17.829999999999998</v>
      </c>
      <c r="C292" s="41" t="s">
        <v>458</v>
      </c>
      <c r="D292" s="41">
        <v>27.66</v>
      </c>
    </row>
    <row r="293" spans="1:4" ht="15.75" hidden="1" x14ac:dyDescent="0.25">
      <c r="A293" s="124">
        <v>44026</v>
      </c>
      <c r="B293" s="41">
        <v>17.48</v>
      </c>
      <c r="C293" s="41" t="s">
        <v>458</v>
      </c>
      <c r="D293" s="41">
        <v>27.28</v>
      </c>
    </row>
    <row r="294" spans="1:4" ht="15.75" hidden="1" x14ac:dyDescent="0.25">
      <c r="A294" s="124">
        <v>44025</v>
      </c>
      <c r="B294" s="41">
        <v>17.25</v>
      </c>
      <c r="C294" s="41" t="s">
        <v>458</v>
      </c>
      <c r="D294" s="41">
        <v>27.13</v>
      </c>
    </row>
    <row r="295" spans="1:4" ht="15.75" hidden="1" x14ac:dyDescent="0.25">
      <c r="A295" s="124">
        <v>44022</v>
      </c>
      <c r="B295" s="41">
        <v>17.600000000000001</v>
      </c>
      <c r="C295" s="41" t="s">
        <v>458</v>
      </c>
      <c r="D295" s="41">
        <v>27.35</v>
      </c>
    </row>
    <row r="296" spans="1:4" ht="15.75" hidden="1" x14ac:dyDescent="0.25">
      <c r="A296" s="124">
        <v>44021</v>
      </c>
      <c r="B296" s="41">
        <v>18.059999999999999</v>
      </c>
      <c r="C296" s="41" t="s">
        <v>458</v>
      </c>
      <c r="D296" s="41">
        <v>27.98</v>
      </c>
    </row>
    <row r="297" spans="1:4" ht="15.75" hidden="1" x14ac:dyDescent="0.25">
      <c r="A297" s="124">
        <v>44020</v>
      </c>
      <c r="B297" s="41">
        <v>18.170000000000002</v>
      </c>
      <c r="C297" s="41" t="s">
        <v>458</v>
      </c>
      <c r="D297" s="41">
        <v>27.97</v>
      </c>
    </row>
    <row r="298" spans="1:4" ht="15.75" hidden="1" x14ac:dyDescent="0.25">
      <c r="A298" s="124">
        <v>44019</v>
      </c>
      <c r="B298" s="41">
        <v>18.52</v>
      </c>
      <c r="C298" s="41" t="s">
        <v>458</v>
      </c>
      <c r="D298" s="41">
        <v>28.45</v>
      </c>
    </row>
    <row r="299" spans="1:4" ht="15.75" hidden="1" x14ac:dyDescent="0.25">
      <c r="A299" s="124">
        <v>44015</v>
      </c>
      <c r="B299" s="41">
        <v>18.059999999999999</v>
      </c>
      <c r="C299" s="41" t="s">
        <v>458</v>
      </c>
      <c r="D299" s="41">
        <v>28.07</v>
      </c>
    </row>
    <row r="300" spans="1:4" ht="15.75" hidden="1" x14ac:dyDescent="0.25">
      <c r="A300" s="124">
        <v>44014</v>
      </c>
      <c r="B300" s="41">
        <v>17.940000000000001</v>
      </c>
      <c r="C300" s="41" t="s">
        <v>458</v>
      </c>
      <c r="D300" s="41">
        <v>27.74</v>
      </c>
    </row>
    <row r="301" spans="1:4" ht="15.75" hidden="1" x14ac:dyDescent="0.25">
      <c r="A301" s="124">
        <v>44013</v>
      </c>
      <c r="B301" s="41">
        <v>17.71</v>
      </c>
      <c r="C301" s="41" t="s">
        <v>458</v>
      </c>
      <c r="D301" s="41">
        <v>27.37</v>
      </c>
    </row>
    <row r="302" spans="1:4" ht="15.75" hidden="1" x14ac:dyDescent="0.25">
      <c r="A302" s="124">
        <v>44012</v>
      </c>
      <c r="B302" s="41">
        <v>17.37</v>
      </c>
      <c r="C302" s="41" t="s">
        <v>458</v>
      </c>
      <c r="D302" s="41">
        <v>27.05</v>
      </c>
    </row>
    <row r="303" spans="1:4" ht="15.75" hidden="1" x14ac:dyDescent="0.25">
      <c r="A303" s="124">
        <v>44011</v>
      </c>
      <c r="B303" s="41">
        <v>17.14</v>
      </c>
      <c r="C303" s="41" t="s">
        <v>458</v>
      </c>
      <c r="D303" s="41">
        <v>26.87</v>
      </c>
    </row>
    <row r="304" spans="1:4" ht="15.75" hidden="1" x14ac:dyDescent="0.25">
      <c r="A304" s="124">
        <v>44008</v>
      </c>
      <c r="B304" s="41">
        <v>17.02</v>
      </c>
      <c r="C304" s="41" t="s">
        <v>458</v>
      </c>
      <c r="D304" s="41">
        <v>26.9</v>
      </c>
    </row>
    <row r="305" spans="1:4" ht="15.75" hidden="1" x14ac:dyDescent="0.25">
      <c r="A305" s="124">
        <v>44007</v>
      </c>
      <c r="B305" s="41">
        <v>17.14</v>
      </c>
      <c r="C305" s="41" t="s">
        <v>458</v>
      </c>
      <c r="D305" s="41">
        <v>26.68</v>
      </c>
    </row>
    <row r="306" spans="1:4" ht="15.75" hidden="1" x14ac:dyDescent="0.25">
      <c r="A306" s="124">
        <v>44006</v>
      </c>
      <c r="B306" s="41">
        <v>17.25</v>
      </c>
      <c r="C306" s="41" t="s">
        <v>458</v>
      </c>
      <c r="D306" s="41">
        <v>26.82</v>
      </c>
    </row>
    <row r="307" spans="1:4" ht="15.75" hidden="1" x14ac:dyDescent="0.25">
      <c r="A307" s="124">
        <v>44005</v>
      </c>
      <c r="B307" s="41">
        <v>17.829999999999998</v>
      </c>
      <c r="C307" s="41" t="s">
        <v>458</v>
      </c>
      <c r="D307" s="41">
        <v>27.63</v>
      </c>
    </row>
    <row r="308" spans="1:4" ht="15.75" hidden="1" x14ac:dyDescent="0.25">
      <c r="A308" s="124">
        <v>44004</v>
      </c>
      <c r="B308" s="41">
        <v>17.71</v>
      </c>
      <c r="C308" s="41" t="s">
        <v>458</v>
      </c>
      <c r="D308" s="41">
        <v>27.55</v>
      </c>
    </row>
    <row r="309" spans="1:4" ht="15.75" hidden="1" x14ac:dyDescent="0.25">
      <c r="A309" s="124">
        <v>44001</v>
      </c>
      <c r="B309" s="41">
        <v>17.600000000000001</v>
      </c>
      <c r="C309" s="41" t="s">
        <v>458</v>
      </c>
      <c r="D309" s="41">
        <v>27.59</v>
      </c>
    </row>
    <row r="310" spans="1:4" ht="15.75" hidden="1" x14ac:dyDescent="0.25">
      <c r="A310" s="124">
        <v>44000</v>
      </c>
      <c r="B310" s="41">
        <v>17.37</v>
      </c>
      <c r="C310" s="41" t="s">
        <v>458</v>
      </c>
      <c r="D310" s="41">
        <v>27.57</v>
      </c>
    </row>
    <row r="311" spans="1:4" ht="15.75" hidden="1" x14ac:dyDescent="0.25">
      <c r="A311" s="124">
        <v>43999</v>
      </c>
      <c r="B311" s="41">
        <v>17.48</v>
      </c>
      <c r="C311" s="41" t="s">
        <v>458</v>
      </c>
      <c r="D311" s="41">
        <v>27.56</v>
      </c>
    </row>
    <row r="312" spans="1:4" ht="15.75" hidden="1" x14ac:dyDescent="0.25">
      <c r="A312" s="124">
        <v>43998</v>
      </c>
      <c r="B312" s="41">
        <v>17.48</v>
      </c>
      <c r="C312" s="41" t="s">
        <v>458</v>
      </c>
      <c r="D312" s="41">
        <v>27.27</v>
      </c>
    </row>
    <row r="313" spans="1:4" ht="15.75" hidden="1" x14ac:dyDescent="0.25">
      <c r="A313" s="124">
        <v>43997</v>
      </c>
      <c r="B313" s="41">
        <v>16.79</v>
      </c>
      <c r="C313" s="41" t="s">
        <v>458</v>
      </c>
      <c r="D313" s="41">
        <v>26.41</v>
      </c>
    </row>
    <row r="314" spans="1:4" ht="15.75" hidden="1" x14ac:dyDescent="0.25">
      <c r="A314" s="124">
        <v>43994</v>
      </c>
      <c r="B314" s="41">
        <v>17.14</v>
      </c>
      <c r="C314" s="41" t="s">
        <v>458</v>
      </c>
      <c r="D314" s="41">
        <v>27.26</v>
      </c>
    </row>
    <row r="315" spans="1:4" ht="15.75" hidden="1" x14ac:dyDescent="0.25">
      <c r="A315" s="124">
        <v>43993</v>
      </c>
      <c r="B315" s="41">
        <v>17.71</v>
      </c>
      <c r="C315" s="41" t="s">
        <v>458</v>
      </c>
      <c r="D315" s="41">
        <v>27.79</v>
      </c>
    </row>
    <row r="316" spans="1:4" ht="15.75" hidden="1" x14ac:dyDescent="0.25">
      <c r="A316" s="124">
        <v>43992</v>
      </c>
      <c r="B316" s="41">
        <v>18.059999999999999</v>
      </c>
      <c r="C316" s="41" t="s">
        <v>458</v>
      </c>
      <c r="D316" s="41">
        <v>28.22</v>
      </c>
    </row>
    <row r="317" spans="1:4" ht="15.75" hidden="1" x14ac:dyDescent="0.25">
      <c r="A317" s="124">
        <v>43991</v>
      </c>
      <c r="B317" s="41">
        <v>17.940000000000001</v>
      </c>
      <c r="C317" s="41" t="s">
        <v>458</v>
      </c>
      <c r="D317" s="41">
        <v>28.07</v>
      </c>
    </row>
    <row r="318" spans="1:4" ht="15.75" hidden="1" x14ac:dyDescent="0.25">
      <c r="A318" s="124">
        <v>43990</v>
      </c>
      <c r="B318" s="41">
        <v>18.75</v>
      </c>
      <c r="C318" s="41" t="s">
        <v>458</v>
      </c>
      <c r="D318" s="41">
        <v>29.17</v>
      </c>
    </row>
    <row r="319" spans="1:4" ht="15.75" hidden="1" x14ac:dyDescent="0.25">
      <c r="A319" s="124">
        <v>43987</v>
      </c>
      <c r="B319" s="41">
        <v>18.170000000000002</v>
      </c>
      <c r="C319" s="41" t="s">
        <v>458</v>
      </c>
      <c r="D319" s="41">
        <v>28.79</v>
      </c>
    </row>
    <row r="320" spans="1:4" ht="15.75" hidden="1" x14ac:dyDescent="0.25">
      <c r="A320" s="124">
        <v>43986</v>
      </c>
      <c r="B320" s="41">
        <v>17.48</v>
      </c>
      <c r="C320" s="41" t="s">
        <v>458</v>
      </c>
      <c r="D320" s="41">
        <v>27.91</v>
      </c>
    </row>
    <row r="321" spans="1:4" ht="15.75" hidden="1" x14ac:dyDescent="0.25">
      <c r="A321" s="124">
        <v>43984</v>
      </c>
      <c r="B321" s="41">
        <v>17.02</v>
      </c>
      <c r="C321" s="41" t="s">
        <v>458</v>
      </c>
      <c r="D321" s="41">
        <v>27.64</v>
      </c>
    </row>
    <row r="322" spans="1:4" ht="15.75" hidden="1" x14ac:dyDescent="0.25">
      <c r="A322" s="124">
        <v>43983</v>
      </c>
      <c r="B322" s="41">
        <v>16.559999999999999</v>
      </c>
      <c r="C322" s="41" t="s">
        <v>458</v>
      </c>
      <c r="D322" s="41">
        <v>26.84</v>
      </c>
    </row>
    <row r="323" spans="1:4" ht="15.75" hidden="1" x14ac:dyDescent="0.25">
      <c r="A323" s="124">
        <v>43980</v>
      </c>
      <c r="B323" s="41">
        <v>16.329999999999998</v>
      </c>
      <c r="C323" s="41" t="s">
        <v>458</v>
      </c>
      <c r="D323" s="41">
        <v>26.5</v>
      </c>
    </row>
    <row r="324" spans="1:4" ht="15.75" hidden="1" x14ac:dyDescent="0.25">
      <c r="A324" s="124">
        <v>43979</v>
      </c>
      <c r="B324" s="41">
        <v>16.329999999999998</v>
      </c>
      <c r="C324" s="41" t="s">
        <v>458</v>
      </c>
      <c r="D324" s="41">
        <v>26.48</v>
      </c>
    </row>
    <row r="325" spans="1:4" ht="15.75" hidden="1" x14ac:dyDescent="0.25">
      <c r="A325" s="124">
        <v>43978</v>
      </c>
      <c r="B325" s="41">
        <v>16.79</v>
      </c>
      <c r="C325" s="41" t="s">
        <v>458</v>
      </c>
      <c r="D325" s="41">
        <v>26.97</v>
      </c>
    </row>
    <row r="326" spans="1:4" ht="15.75" hidden="1" x14ac:dyDescent="0.25">
      <c r="A326" s="124">
        <v>43977</v>
      </c>
      <c r="B326" s="41">
        <v>16.91</v>
      </c>
      <c r="C326" s="41" t="s">
        <v>458</v>
      </c>
      <c r="D326" s="41">
        <v>27.07</v>
      </c>
    </row>
    <row r="327" spans="1:4" ht="15.75" hidden="1" x14ac:dyDescent="0.25">
      <c r="A327" s="124">
        <v>43976</v>
      </c>
      <c r="B327" s="41">
        <v>16.68</v>
      </c>
      <c r="C327" s="41" t="s">
        <v>458</v>
      </c>
      <c r="D327" s="41">
        <v>26.91</v>
      </c>
    </row>
    <row r="328" spans="1:4" ht="15.75" hidden="1" x14ac:dyDescent="0.25">
      <c r="A328" s="124">
        <v>43973</v>
      </c>
      <c r="B328" s="41">
        <v>16.45</v>
      </c>
      <c r="C328" s="41" t="s">
        <v>458</v>
      </c>
      <c r="D328" s="41">
        <v>26.67</v>
      </c>
    </row>
    <row r="329" spans="1:4" ht="15.75" hidden="1" x14ac:dyDescent="0.25">
      <c r="A329" s="124">
        <v>43972</v>
      </c>
      <c r="B329" s="41">
        <v>17.02</v>
      </c>
      <c r="C329" s="41" t="s">
        <v>458</v>
      </c>
      <c r="D329" s="41">
        <v>27.11</v>
      </c>
    </row>
    <row r="330" spans="1:4" ht="15.75" hidden="1" x14ac:dyDescent="0.25">
      <c r="A330" s="124">
        <v>43971</v>
      </c>
      <c r="B330" s="41">
        <v>16.91</v>
      </c>
      <c r="C330" s="41" t="s">
        <v>458</v>
      </c>
      <c r="D330" s="41">
        <v>27</v>
      </c>
    </row>
    <row r="331" spans="1:4" ht="15.75" hidden="1" x14ac:dyDescent="0.25">
      <c r="A331" s="124">
        <v>43970</v>
      </c>
      <c r="B331" s="41">
        <v>16.79</v>
      </c>
      <c r="C331" s="41" t="s">
        <v>458</v>
      </c>
      <c r="D331" s="41">
        <v>26.61</v>
      </c>
    </row>
    <row r="332" spans="1:4" ht="15.75" hidden="1" x14ac:dyDescent="0.25">
      <c r="A332" s="124">
        <v>43969</v>
      </c>
      <c r="B332" s="41">
        <v>16.559999999999999</v>
      </c>
      <c r="C332" s="41" t="s">
        <v>458</v>
      </c>
      <c r="D332" s="41">
        <v>26.13</v>
      </c>
    </row>
    <row r="333" spans="1:4" ht="15.75" hidden="1" x14ac:dyDescent="0.25">
      <c r="A333" s="124">
        <v>43966</v>
      </c>
      <c r="B333" s="41">
        <v>16.329999999999998</v>
      </c>
      <c r="C333" s="41" t="s">
        <v>458</v>
      </c>
      <c r="D333" s="41">
        <v>25.99</v>
      </c>
    </row>
    <row r="334" spans="1:4" ht="15.75" hidden="1" x14ac:dyDescent="0.25">
      <c r="A334" s="124">
        <v>43965</v>
      </c>
      <c r="B334" s="41">
        <v>16.329999999999998</v>
      </c>
      <c r="C334" s="41" t="s">
        <v>458</v>
      </c>
      <c r="D334" s="41">
        <v>25.41</v>
      </c>
    </row>
    <row r="335" spans="1:4" ht="15.75" hidden="1" x14ac:dyDescent="0.25">
      <c r="A335" s="124">
        <v>43964</v>
      </c>
      <c r="B335" s="41">
        <v>16.559999999999999</v>
      </c>
      <c r="C335" s="41" t="s">
        <v>458</v>
      </c>
      <c r="D335" s="41">
        <v>24.21</v>
      </c>
    </row>
    <row r="336" spans="1:4" ht="15.75" hidden="1" x14ac:dyDescent="0.25">
      <c r="A336" s="124">
        <v>43963</v>
      </c>
      <c r="B336" s="41">
        <v>16.68</v>
      </c>
      <c r="C336" s="41" t="s">
        <v>458</v>
      </c>
      <c r="D336" s="41">
        <v>21.35</v>
      </c>
    </row>
    <row r="337" spans="1:4" ht="15.75" hidden="1" x14ac:dyDescent="0.25">
      <c r="A337" s="124">
        <v>43962</v>
      </c>
      <c r="B337" s="41">
        <v>10.91</v>
      </c>
      <c r="C337" s="41" t="s">
        <v>458</v>
      </c>
      <c r="D337" s="41">
        <v>17.41</v>
      </c>
    </row>
    <row r="338" spans="1:4" ht="15.75" hidden="1" x14ac:dyDescent="0.25">
      <c r="A338" s="124">
        <v>43959</v>
      </c>
      <c r="B338" s="41">
        <v>10.83</v>
      </c>
      <c r="C338" s="41" t="s">
        <v>458</v>
      </c>
      <c r="D338" s="41">
        <v>15.54</v>
      </c>
    </row>
    <row r="339" spans="1:4" ht="15.75" hidden="1" x14ac:dyDescent="0.25">
      <c r="A339" s="124">
        <v>43958</v>
      </c>
      <c r="B339" s="41">
        <v>10.52</v>
      </c>
      <c r="C339" s="41" t="s">
        <v>458</v>
      </c>
      <c r="D339" s="41">
        <v>14.44</v>
      </c>
    </row>
    <row r="340" spans="1:4" ht="15.75" hidden="1" x14ac:dyDescent="0.25">
      <c r="A340" s="124">
        <v>43956</v>
      </c>
      <c r="B340" s="41">
        <v>10.76</v>
      </c>
      <c r="C340" s="41" t="s">
        <v>458</v>
      </c>
      <c r="D340" s="41">
        <v>14.64</v>
      </c>
    </row>
    <row r="341" spans="1:4" ht="15.75" hidden="1" x14ac:dyDescent="0.25">
      <c r="A341" s="124">
        <v>43951</v>
      </c>
      <c r="B341" s="41">
        <v>10.91</v>
      </c>
      <c r="C341" s="41" t="s">
        <v>458</v>
      </c>
      <c r="D341" s="41">
        <v>14.86</v>
      </c>
    </row>
    <row r="342" spans="1:4" ht="15.75" hidden="1" x14ac:dyDescent="0.25">
      <c r="A342" s="124">
        <v>43950</v>
      </c>
      <c r="B342" s="41">
        <v>10.45</v>
      </c>
      <c r="C342" s="41" t="s">
        <v>458</v>
      </c>
      <c r="D342" s="41">
        <v>14.48</v>
      </c>
    </row>
    <row r="343" spans="1:4" ht="15.75" hidden="1" x14ac:dyDescent="0.25">
      <c r="A343" s="124">
        <v>43949</v>
      </c>
      <c r="B343" s="41">
        <v>10.29</v>
      </c>
      <c r="C343" s="41" t="s">
        <v>458</v>
      </c>
      <c r="D343" s="41">
        <v>14.35</v>
      </c>
    </row>
    <row r="344" spans="1:4" ht="15.75" hidden="1" x14ac:dyDescent="0.25">
      <c r="A344" s="124">
        <v>43948</v>
      </c>
      <c r="B344" s="41">
        <v>10.45</v>
      </c>
      <c r="C344" s="41" t="s">
        <v>458</v>
      </c>
      <c r="D344" s="41">
        <v>14.33</v>
      </c>
    </row>
    <row r="345" spans="1:4" ht="15.75" hidden="1" x14ac:dyDescent="0.25">
      <c r="A345" s="124">
        <v>43945</v>
      </c>
      <c r="B345" s="41">
        <v>10.45</v>
      </c>
      <c r="C345" s="41" t="s">
        <v>458</v>
      </c>
      <c r="D345" s="41">
        <v>14.2</v>
      </c>
    </row>
    <row r="346" spans="1:4" ht="15.75" hidden="1" x14ac:dyDescent="0.25">
      <c r="A346" s="124">
        <v>43944</v>
      </c>
      <c r="B346" s="41">
        <v>10.37</v>
      </c>
      <c r="C346" s="41" t="s">
        <v>458</v>
      </c>
      <c r="D346" s="41">
        <v>14.35</v>
      </c>
    </row>
    <row r="347" spans="1:4" ht="15.75" hidden="1" x14ac:dyDescent="0.25">
      <c r="A347" s="124">
        <v>43943</v>
      </c>
      <c r="B347" s="41">
        <v>10.220000000000001</v>
      </c>
      <c r="C347" s="41" t="s">
        <v>458</v>
      </c>
      <c r="D347" s="41">
        <v>14.13</v>
      </c>
    </row>
    <row r="348" spans="1:4" ht="15.75" hidden="1" x14ac:dyDescent="0.25">
      <c r="A348" s="124">
        <v>43942</v>
      </c>
      <c r="B348" s="41">
        <v>10.45</v>
      </c>
      <c r="C348" s="41" t="s">
        <v>458</v>
      </c>
      <c r="D348" s="41">
        <v>13.93</v>
      </c>
    </row>
    <row r="349" spans="1:4" ht="15.75" hidden="1" x14ac:dyDescent="0.25">
      <c r="A349" s="124">
        <v>43941</v>
      </c>
      <c r="B349" s="41">
        <v>10.83</v>
      </c>
      <c r="C349" s="41" t="s">
        <v>458</v>
      </c>
      <c r="D349" s="41">
        <v>14.08</v>
      </c>
    </row>
    <row r="350" spans="1:4" ht="15.75" hidden="1" x14ac:dyDescent="0.25">
      <c r="A350" s="124">
        <v>43938</v>
      </c>
      <c r="B350" s="41">
        <v>10.52</v>
      </c>
      <c r="C350" s="41" t="s">
        <v>458</v>
      </c>
      <c r="D350" s="41">
        <v>13.69</v>
      </c>
    </row>
    <row r="351" spans="1:4" ht="15.75" hidden="1" x14ac:dyDescent="0.25">
      <c r="A351" s="124">
        <v>43937</v>
      </c>
      <c r="B351" s="41">
        <v>10.220000000000001</v>
      </c>
      <c r="C351" s="41" t="s">
        <v>458</v>
      </c>
      <c r="D351" s="41">
        <v>13.35</v>
      </c>
    </row>
    <row r="352" spans="1:4" ht="15.75" hidden="1" x14ac:dyDescent="0.25">
      <c r="A352" s="124">
        <v>43936</v>
      </c>
      <c r="B352" s="41">
        <v>10.91</v>
      </c>
      <c r="C352" s="41" t="s">
        <v>458</v>
      </c>
      <c r="D352" s="41">
        <v>14.04</v>
      </c>
    </row>
    <row r="353" spans="1:4" ht="15.75" hidden="1" x14ac:dyDescent="0.25">
      <c r="A353" s="124">
        <v>43935</v>
      </c>
      <c r="B353" s="41">
        <v>11.06</v>
      </c>
      <c r="C353" s="41" t="s">
        <v>458</v>
      </c>
      <c r="D353" s="41">
        <v>14.25</v>
      </c>
    </row>
    <row r="354" spans="1:4" ht="15.75" hidden="1" x14ac:dyDescent="0.25">
      <c r="A354" s="124">
        <v>43934</v>
      </c>
      <c r="B354" s="41">
        <v>10.99</v>
      </c>
      <c r="C354" s="41" t="s">
        <v>458</v>
      </c>
      <c r="D354" s="41">
        <v>14.13</v>
      </c>
    </row>
    <row r="355" spans="1:4" ht="15.75" hidden="1" x14ac:dyDescent="0.25">
      <c r="A355" s="124">
        <v>43931</v>
      </c>
      <c r="B355" s="41">
        <v>11.06</v>
      </c>
      <c r="C355" s="41" t="s">
        <v>458</v>
      </c>
      <c r="D355" s="41">
        <v>14.17</v>
      </c>
    </row>
    <row r="356" spans="1:4" ht="15.75" hidden="1" x14ac:dyDescent="0.25">
      <c r="A356" s="124">
        <v>43930</v>
      </c>
      <c r="B356" s="41">
        <v>10.99</v>
      </c>
      <c r="C356" s="41" t="s">
        <v>458</v>
      </c>
      <c r="D356" s="41">
        <v>13.97</v>
      </c>
    </row>
    <row r="357" spans="1:4" ht="15.75" hidden="1" x14ac:dyDescent="0.25">
      <c r="A357" s="124">
        <v>43929</v>
      </c>
      <c r="B357" s="41">
        <v>11.06</v>
      </c>
      <c r="C357" s="41" t="s">
        <v>458</v>
      </c>
      <c r="D357" s="41">
        <v>14.03</v>
      </c>
    </row>
    <row r="358" spans="1:4" ht="15.75" hidden="1" x14ac:dyDescent="0.25">
      <c r="A358" s="124">
        <v>43928</v>
      </c>
      <c r="B358" s="41">
        <v>11.75</v>
      </c>
      <c r="C358" s="41" t="s">
        <v>458</v>
      </c>
      <c r="D358" s="41">
        <v>14.41</v>
      </c>
    </row>
    <row r="359" spans="1:4" ht="15.75" hidden="1" x14ac:dyDescent="0.25">
      <c r="A359" s="124">
        <v>43924</v>
      </c>
      <c r="B359" s="41">
        <v>10.91</v>
      </c>
      <c r="C359" s="41" t="s">
        <v>458</v>
      </c>
      <c r="D359" s="41">
        <v>13.3</v>
      </c>
    </row>
    <row r="360" spans="1:4" ht="15.75" hidden="1" x14ac:dyDescent="0.25">
      <c r="A360" s="124">
        <v>43923</v>
      </c>
      <c r="B360" s="41">
        <v>10.37</v>
      </c>
      <c r="C360" s="41" t="s">
        <v>458</v>
      </c>
      <c r="D360" s="41">
        <v>13.01</v>
      </c>
    </row>
    <row r="361" spans="1:4" ht="15.75" hidden="1" x14ac:dyDescent="0.25">
      <c r="A361" s="124">
        <v>43922</v>
      </c>
      <c r="B361" s="41">
        <v>9.3000000000000007</v>
      </c>
      <c r="C361" s="41" t="s">
        <v>458</v>
      </c>
      <c r="D361" s="41">
        <v>12.15</v>
      </c>
    </row>
    <row r="362" spans="1:4" ht="15.75" hidden="1" x14ac:dyDescent="0.25">
      <c r="A362" s="124">
        <v>43921</v>
      </c>
      <c r="B362" s="41">
        <v>9.4499999999999993</v>
      </c>
      <c r="C362" s="41" t="s">
        <v>458</v>
      </c>
      <c r="D362" s="41">
        <v>12.28</v>
      </c>
    </row>
    <row r="363" spans="1:4" ht="15.75" hidden="1" x14ac:dyDescent="0.25">
      <c r="A363" s="124">
        <v>43920</v>
      </c>
      <c r="B363" s="41">
        <v>8.91</v>
      </c>
      <c r="C363" s="41" t="s">
        <v>458</v>
      </c>
      <c r="D363" s="41">
        <v>11.79</v>
      </c>
    </row>
    <row r="364" spans="1:4" ht="15.75" hidden="1" x14ac:dyDescent="0.25">
      <c r="A364" s="124">
        <v>43917</v>
      </c>
      <c r="B364" s="41">
        <v>9.2200000000000006</v>
      </c>
      <c r="C364" s="41" t="s">
        <v>458</v>
      </c>
      <c r="D364" s="41">
        <v>12.01</v>
      </c>
    </row>
    <row r="365" spans="1:4" ht="15.75" hidden="1" x14ac:dyDescent="0.25">
      <c r="A365" s="124">
        <v>43916</v>
      </c>
      <c r="B365" s="41">
        <v>9.6</v>
      </c>
      <c r="C365" s="41" t="s">
        <v>458</v>
      </c>
      <c r="D365" s="41">
        <v>12.2</v>
      </c>
    </row>
    <row r="366" spans="1:4" ht="15.75" hidden="1" x14ac:dyDescent="0.25">
      <c r="A366" s="124">
        <v>43915</v>
      </c>
      <c r="B366" s="41">
        <v>9.6</v>
      </c>
      <c r="C366" s="41" t="s">
        <v>458</v>
      </c>
      <c r="D366" s="41">
        <v>12.13</v>
      </c>
    </row>
    <row r="367" spans="1:4" ht="15.75" hidden="1" x14ac:dyDescent="0.25">
      <c r="A367" s="124">
        <v>43914</v>
      </c>
      <c r="B367" s="41">
        <v>8.91</v>
      </c>
      <c r="C367" s="41" t="s">
        <v>458</v>
      </c>
      <c r="D367" s="41">
        <v>11.4</v>
      </c>
    </row>
    <row r="368" spans="1:4" ht="15.75" hidden="1" x14ac:dyDescent="0.25">
      <c r="A368" s="124">
        <v>43913</v>
      </c>
      <c r="B368" s="41">
        <v>8.3699999999999992</v>
      </c>
      <c r="C368" s="41" t="s">
        <v>458</v>
      </c>
      <c r="D368" s="41">
        <v>10.96</v>
      </c>
    </row>
    <row r="369" spans="1:4" ht="15.75" hidden="1" x14ac:dyDescent="0.25">
      <c r="A369" s="124">
        <v>43910</v>
      </c>
      <c r="B369" s="41">
        <v>9.07</v>
      </c>
      <c r="C369" s="41" t="s">
        <v>458</v>
      </c>
      <c r="D369" s="41">
        <v>12.22</v>
      </c>
    </row>
    <row r="370" spans="1:4" ht="15.75" hidden="1" x14ac:dyDescent="0.25">
      <c r="A370" s="124">
        <v>43909</v>
      </c>
      <c r="B370" s="41">
        <v>7.91</v>
      </c>
      <c r="C370" s="41" t="s">
        <v>458</v>
      </c>
      <c r="D370" s="41">
        <v>10.85</v>
      </c>
    </row>
    <row r="371" spans="1:4" ht="15.75" hidden="1" x14ac:dyDescent="0.25">
      <c r="A371" s="124">
        <v>43908</v>
      </c>
      <c r="B371" s="41">
        <v>8.14</v>
      </c>
      <c r="C371" s="41" t="s">
        <v>458</v>
      </c>
      <c r="D371" s="41">
        <v>10.75</v>
      </c>
    </row>
    <row r="372" spans="1:4" ht="15.75" hidden="1" x14ac:dyDescent="0.25">
      <c r="A372" s="124">
        <v>43907</v>
      </c>
      <c r="B372" s="41">
        <v>7.99</v>
      </c>
      <c r="C372" s="41" t="s">
        <v>458</v>
      </c>
      <c r="D372" s="41">
        <v>10.56</v>
      </c>
    </row>
    <row r="373" spans="1:4" ht="15.75" hidden="1" x14ac:dyDescent="0.25">
      <c r="A373" s="124">
        <v>43906</v>
      </c>
      <c r="B373" s="41">
        <v>8.07</v>
      </c>
      <c r="C373" s="41" t="s">
        <v>458</v>
      </c>
      <c r="D373" s="41">
        <v>10.63</v>
      </c>
    </row>
    <row r="374" spans="1:4" ht="15.75" hidden="1" x14ac:dyDescent="0.25">
      <c r="A374" s="124">
        <v>43903</v>
      </c>
      <c r="B374" s="41">
        <v>8.6</v>
      </c>
      <c r="C374" s="41" t="s">
        <v>458</v>
      </c>
      <c r="D374" s="41">
        <v>11.6</v>
      </c>
    </row>
    <row r="375" spans="1:4" ht="15.75" hidden="1" x14ac:dyDescent="0.25">
      <c r="A375" s="124">
        <v>43902</v>
      </c>
      <c r="B375" s="41">
        <v>8.14</v>
      </c>
      <c r="C375" s="41" t="s">
        <v>458</v>
      </c>
      <c r="D375" s="41">
        <v>11.14</v>
      </c>
    </row>
    <row r="376" spans="1:4" ht="15.75" hidden="1" x14ac:dyDescent="0.25">
      <c r="A376" s="124">
        <v>43901</v>
      </c>
      <c r="B376" s="41">
        <v>8.99</v>
      </c>
      <c r="C376" s="41" t="s">
        <v>458</v>
      </c>
      <c r="D376" s="41">
        <v>12.63</v>
      </c>
    </row>
    <row r="377" spans="1:4" ht="15.75" hidden="1" x14ac:dyDescent="0.25">
      <c r="A377" s="124">
        <v>43900</v>
      </c>
      <c r="B377" s="41">
        <v>8.76</v>
      </c>
      <c r="C377" s="41" t="s">
        <v>458</v>
      </c>
      <c r="D377" s="41">
        <v>12.87</v>
      </c>
    </row>
    <row r="378" spans="1:4" ht="15.75" hidden="1" x14ac:dyDescent="0.25">
      <c r="A378" s="124">
        <v>43899</v>
      </c>
      <c r="B378" s="41">
        <v>8.6</v>
      </c>
      <c r="C378" s="41" t="s">
        <v>458</v>
      </c>
      <c r="D378" s="41">
        <v>12.75</v>
      </c>
    </row>
    <row r="379" spans="1:4" ht="15.75" hidden="1" x14ac:dyDescent="0.25">
      <c r="A379" s="124">
        <v>43896</v>
      </c>
      <c r="B379" s="41">
        <v>11.52</v>
      </c>
      <c r="C379" s="41" t="s">
        <v>458</v>
      </c>
      <c r="D379" s="41">
        <v>15.22</v>
      </c>
    </row>
    <row r="380" spans="1:4" ht="15.75" hidden="1" x14ac:dyDescent="0.25">
      <c r="A380" s="124">
        <v>43895</v>
      </c>
      <c r="B380" s="41">
        <v>11.98</v>
      </c>
      <c r="C380" s="41" t="s">
        <v>458</v>
      </c>
      <c r="D380" s="41">
        <v>15.68</v>
      </c>
    </row>
    <row r="381" spans="1:4" ht="15.75" hidden="1" x14ac:dyDescent="0.25">
      <c r="A381" s="124">
        <v>43894</v>
      </c>
      <c r="B381" s="41">
        <v>12.14</v>
      </c>
      <c r="C381" s="41" t="s">
        <v>458</v>
      </c>
      <c r="D381" s="41">
        <v>15.61</v>
      </c>
    </row>
    <row r="382" spans="1:4" ht="15.75" hidden="1" x14ac:dyDescent="0.25">
      <c r="A382" s="124">
        <v>43893</v>
      </c>
      <c r="B382" s="41">
        <v>12.52</v>
      </c>
      <c r="C382" s="41" t="s">
        <v>458</v>
      </c>
      <c r="D382" s="41">
        <v>15.72</v>
      </c>
    </row>
    <row r="383" spans="1:4" ht="15.75" hidden="1" x14ac:dyDescent="0.25">
      <c r="A383" s="124">
        <v>43892</v>
      </c>
      <c r="B383" s="41">
        <v>12.06</v>
      </c>
      <c r="C383" s="41" t="s">
        <v>458</v>
      </c>
      <c r="D383" s="41">
        <v>15.12</v>
      </c>
    </row>
    <row r="384" spans="1:4" ht="15.75" hidden="1" x14ac:dyDescent="0.25">
      <c r="A384" s="124">
        <v>43889</v>
      </c>
      <c r="B384" s="41">
        <v>11.98</v>
      </c>
      <c r="C384" s="41" t="s">
        <v>458</v>
      </c>
      <c r="D384" s="41">
        <v>15.23</v>
      </c>
    </row>
    <row r="385" spans="1:4" ht="15.75" hidden="1" x14ac:dyDescent="0.25">
      <c r="A385" s="124">
        <v>43888</v>
      </c>
      <c r="B385" s="41">
        <v>12.83</v>
      </c>
      <c r="C385" s="41" t="s">
        <v>458</v>
      </c>
      <c r="D385" s="41">
        <v>16.260000000000002</v>
      </c>
    </row>
    <row r="386" spans="1:4" ht="15.75" hidden="1" x14ac:dyDescent="0.25">
      <c r="A386" s="124">
        <v>43887</v>
      </c>
      <c r="B386" s="41">
        <v>12.75</v>
      </c>
      <c r="C386" s="41" t="s">
        <v>458</v>
      </c>
      <c r="D386" s="41">
        <v>16.149999999999999</v>
      </c>
    </row>
    <row r="387" spans="1:4" ht="15.75" hidden="1" x14ac:dyDescent="0.25">
      <c r="A387" s="124">
        <v>43886</v>
      </c>
      <c r="B387" s="41">
        <v>13.06</v>
      </c>
      <c r="C387" s="41" t="s">
        <v>458</v>
      </c>
      <c r="D387" s="41">
        <v>16.95</v>
      </c>
    </row>
    <row r="388" spans="1:4" ht="15.75" hidden="1" x14ac:dyDescent="0.25">
      <c r="A388" s="124">
        <v>43885</v>
      </c>
      <c r="B388" s="41">
        <v>13.14</v>
      </c>
      <c r="C388" s="41" t="s">
        <v>458</v>
      </c>
      <c r="D388" s="41">
        <v>17.13</v>
      </c>
    </row>
    <row r="389" spans="1:4" ht="15.75" hidden="1" x14ac:dyDescent="0.25">
      <c r="A389" s="124">
        <v>43882</v>
      </c>
      <c r="B389" s="41">
        <v>13.67</v>
      </c>
      <c r="C389" s="41" t="s">
        <v>458</v>
      </c>
      <c r="D389" s="41">
        <v>17.53</v>
      </c>
    </row>
    <row r="390" spans="1:4" ht="15.75" hidden="1" x14ac:dyDescent="0.25">
      <c r="A390" s="124">
        <v>43881</v>
      </c>
      <c r="B390" s="41">
        <v>13.45</v>
      </c>
      <c r="C390" s="41" t="s">
        <v>458</v>
      </c>
      <c r="D390" s="41">
        <v>17.829999999999998</v>
      </c>
    </row>
    <row r="391" spans="1:4" ht="15.75" hidden="1" x14ac:dyDescent="0.25">
      <c r="A391" s="124">
        <v>43880</v>
      </c>
      <c r="B391" s="41">
        <v>13.22</v>
      </c>
      <c r="C391" s="41" t="s">
        <v>458</v>
      </c>
      <c r="D391" s="41">
        <v>17.77</v>
      </c>
    </row>
    <row r="392" spans="1:4" ht="15.75" hidden="1" x14ac:dyDescent="0.25">
      <c r="A392" s="124">
        <v>43879</v>
      </c>
      <c r="B392" s="41">
        <v>12.85</v>
      </c>
      <c r="C392" s="41" t="s">
        <v>458</v>
      </c>
      <c r="D392" s="41">
        <v>18.25</v>
      </c>
    </row>
    <row r="393" spans="1:4" ht="15.75" hidden="1" x14ac:dyDescent="0.25">
      <c r="A393" s="124">
        <v>43878</v>
      </c>
      <c r="B393" s="41">
        <v>12.92</v>
      </c>
      <c r="C393" s="41" t="s">
        <v>458</v>
      </c>
      <c r="D393" s="41">
        <v>18.37</v>
      </c>
    </row>
    <row r="394" spans="1:4" ht="15.75" hidden="1" x14ac:dyDescent="0.25">
      <c r="A394" s="124">
        <v>43875</v>
      </c>
      <c r="B394" s="41">
        <v>12.92</v>
      </c>
      <c r="C394" s="41" t="s">
        <v>458</v>
      </c>
      <c r="D394" s="41">
        <v>18.93</v>
      </c>
    </row>
    <row r="395" spans="1:4" ht="15.75" hidden="1" x14ac:dyDescent="0.25">
      <c r="A395" s="124">
        <v>43874</v>
      </c>
      <c r="B395" s="41">
        <v>12.92</v>
      </c>
      <c r="C395" s="41" t="s">
        <v>458</v>
      </c>
      <c r="D395" s="41">
        <v>19.11</v>
      </c>
    </row>
    <row r="396" spans="1:4" ht="15.75" hidden="1" x14ac:dyDescent="0.25">
      <c r="A396" s="124">
        <v>43873</v>
      </c>
      <c r="B396" s="41">
        <v>13</v>
      </c>
      <c r="C396" s="41" t="s">
        <v>458</v>
      </c>
      <c r="D396" s="41">
        <v>19.489999999999998</v>
      </c>
    </row>
    <row r="397" spans="1:4" ht="15.75" hidden="1" x14ac:dyDescent="0.25">
      <c r="A397" s="124">
        <v>43872</v>
      </c>
      <c r="B397" s="41">
        <v>12.92</v>
      </c>
      <c r="C397" s="41" t="s">
        <v>458</v>
      </c>
      <c r="D397" s="41">
        <v>19.25</v>
      </c>
    </row>
    <row r="398" spans="1:4" ht="15.75" hidden="1" x14ac:dyDescent="0.25">
      <c r="A398" s="124">
        <v>43868</v>
      </c>
      <c r="B398" s="41">
        <v>13.07</v>
      </c>
      <c r="C398" s="41" t="s">
        <v>458</v>
      </c>
      <c r="D398" s="41">
        <v>19.34</v>
      </c>
    </row>
    <row r="399" spans="1:4" ht="15.75" hidden="1" x14ac:dyDescent="0.25">
      <c r="A399" s="124">
        <v>43867</v>
      </c>
      <c r="B399" s="41">
        <v>13.15</v>
      </c>
      <c r="C399" s="41" t="s">
        <v>458</v>
      </c>
      <c r="D399" s="41">
        <v>19.350000000000001</v>
      </c>
    </row>
    <row r="400" spans="1:4" ht="15.75" hidden="1" x14ac:dyDescent="0.25">
      <c r="A400" s="124">
        <v>43866</v>
      </c>
      <c r="B400" s="41">
        <v>13</v>
      </c>
      <c r="C400" s="41" t="s">
        <v>458</v>
      </c>
      <c r="D400" s="41">
        <v>19.45</v>
      </c>
    </row>
    <row r="401" spans="1:4" ht="15.75" hidden="1" x14ac:dyDescent="0.25">
      <c r="A401" s="124">
        <v>43865</v>
      </c>
      <c r="B401" s="41">
        <v>12.92</v>
      </c>
      <c r="C401" s="41" t="s">
        <v>458</v>
      </c>
      <c r="D401" s="41">
        <v>19.420000000000002</v>
      </c>
    </row>
    <row r="402" spans="1:4" ht="15.75" hidden="1" x14ac:dyDescent="0.25">
      <c r="A402" s="124">
        <v>43864</v>
      </c>
      <c r="B402" s="41">
        <v>12.85</v>
      </c>
      <c r="C402" s="41" t="s">
        <v>458</v>
      </c>
      <c r="D402" s="41">
        <v>19.149999999999999</v>
      </c>
    </row>
    <row r="403" spans="1:4" ht="15.75" hidden="1" x14ac:dyDescent="0.25">
      <c r="A403" s="124">
        <v>43861</v>
      </c>
      <c r="B403" s="41">
        <v>13</v>
      </c>
      <c r="C403" s="41" t="s">
        <v>458</v>
      </c>
      <c r="D403" s="41">
        <v>19.32</v>
      </c>
    </row>
    <row r="404" spans="1:4" ht="15.75" hidden="1" x14ac:dyDescent="0.25">
      <c r="A404" s="124">
        <v>43860</v>
      </c>
      <c r="B404" s="41">
        <v>13.07</v>
      </c>
      <c r="C404" s="41" t="s">
        <v>458</v>
      </c>
      <c r="D404" s="41">
        <v>19.600000000000001</v>
      </c>
    </row>
    <row r="405" spans="1:4" ht="15.75" hidden="1" x14ac:dyDescent="0.25">
      <c r="A405" s="124">
        <v>43859</v>
      </c>
      <c r="B405" s="41">
        <v>13.07</v>
      </c>
      <c r="C405" s="41" t="s">
        <v>458</v>
      </c>
      <c r="D405" s="41">
        <v>19.66</v>
      </c>
    </row>
    <row r="406" spans="1:4" ht="15.75" hidden="1" x14ac:dyDescent="0.25">
      <c r="A406" s="124">
        <v>43858</v>
      </c>
      <c r="B406" s="41">
        <v>13.15</v>
      </c>
      <c r="C406" s="41" t="s">
        <v>458</v>
      </c>
      <c r="D406" s="41">
        <v>19.45</v>
      </c>
    </row>
    <row r="407" spans="1:4" ht="15.75" hidden="1" x14ac:dyDescent="0.25">
      <c r="A407" s="124">
        <v>43857</v>
      </c>
      <c r="B407" s="41">
        <v>13.07</v>
      </c>
      <c r="C407" s="41" t="s">
        <v>458</v>
      </c>
      <c r="D407" s="41">
        <v>19.54</v>
      </c>
    </row>
    <row r="408" spans="1:4" ht="15.75" hidden="1" x14ac:dyDescent="0.25">
      <c r="A408" s="124">
        <v>43854</v>
      </c>
      <c r="B408" s="41">
        <v>13.6</v>
      </c>
      <c r="C408" s="41" t="s">
        <v>458</v>
      </c>
      <c r="D408" s="41">
        <v>20.22</v>
      </c>
    </row>
    <row r="409" spans="1:4" ht="15.75" hidden="1" x14ac:dyDescent="0.25">
      <c r="A409" s="124">
        <v>43853</v>
      </c>
      <c r="B409" s="41">
        <v>13.75</v>
      </c>
      <c r="C409" s="41" t="s">
        <v>458</v>
      </c>
      <c r="D409" s="41">
        <v>20.440000000000001</v>
      </c>
    </row>
    <row r="410" spans="1:4" ht="15.75" hidden="1" x14ac:dyDescent="0.25">
      <c r="A410" s="124">
        <v>43852</v>
      </c>
      <c r="B410" s="41">
        <v>13.9</v>
      </c>
      <c r="C410" s="41" t="s">
        <v>458</v>
      </c>
      <c r="D410" s="41">
        <v>20.59</v>
      </c>
    </row>
    <row r="411" spans="1:4" ht="15.75" hidden="1" x14ac:dyDescent="0.25">
      <c r="A411" s="124">
        <v>43851</v>
      </c>
      <c r="B411" s="41">
        <v>13.97</v>
      </c>
      <c r="C411" s="41" t="s">
        <v>458</v>
      </c>
      <c r="D411" s="41">
        <v>20.64</v>
      </c>
    </row>
    <row r="412" spans="1:4" ht="15.75" hidden="1" x14ac:dyDescent="0.25">
      <c r="A412" s="124">
        <v>43850</v>
      </c>
      <c r="B412" s="41">
        <v>13.9</v>
      </c>
      <c r="C412" s="41" t="s">
        <v>458</v>
      </c>
      <c r="D412" s="41">
        <v>20.7</v>
      </c>
    </row>
    <row r="413" spans="1:4" ht="15.75" hidden="1" x14ac:dyDescent="0.25">
      <c r="A413" s="124">
        <v>43847</v>
      </c>
      <c r="B413" s="41">
        <v>13.82</v>
      </c>
      <c r="C413" s="41" t="s">
        <v>458</v>
      </c>
      <c r="D413" s="41">
        <v>20.62</v>
      </c>
    </row>
    <row r="414" spans="1:4" ht="15.75" hidden="1" x14ac:dyDescent="0.25">
      <c r="A414" s="124">
        <v>43846</v>
      </c>
      <c r="B414" s="41">
        <v>13.82</v>
      </c>
      <c r="C414" s="41" t="s">
        <v>458</v>
      </c>
      <c r="D414" s="41">
        <v>20.69</v>
      </c>
    </row>
    <row r="415" spans="1:4" ht="15.75" hidden="1" x14ac:dyDescent="0.25">
      <c r="A415" s="124">
        <v>43845</v>
      </c>
      <c r="B415" s="41">
        <v>13.67</v>
      </c>
      <c r="C415" s="41" t="s">
        <v>458</v>
      </c>
      <c r="D415" s="41">
        <v>20.420000000000002</v>
      </c>
    </row>
    <row r="416" spans="1:4" ht="15.75" hidden="1" x14ac:dyDescent="0.25">
      <c r="A416" s="124">
        <v>43844</v>
      </c>
      <c r="B416" s="41">
        <v>13.82</v>
      </c>
      <c r="C416" s="41" t="s">
        <v>458</v>
      </c>
      <c r="D416" s="41">
        <v>20.71</v>
      </c>
    </row>
    <row r="417" spans="1:4" ht="15.75" hidden="1" x14ac:dyDescent="0.25">
      <c r="A417" s="124">
        <v>43843</v>
      </c>
      <c r="B417" s="41">
        <v>13.97</v>
      </c>
      <c r="C417" s="41" t="s">
        <v>458</v>
      </c>
      <c r="D417" s="41">
        <v>20.71</v>
      </c>
    </row>
    <row r="418" spans="1:4" ht="15.75" hidden="1" x14ac:dyDescent="0.25">
      <c r="A418" s="124">
        <v>43840</v>
      </c>
      <c r="B418" s="41">
        <v>13.97</v>
      </c>
      <c r="C418" s="41" t="s">
        <v>458</v>
      </c>
      <c r="D418" s="41">
        <v>20.45</v>
      </c>
    </row>
    <row r="419" spans="1:4" ht="15.75" hidden="1" x14ac:dyDescent="0.25">
      <c r="A419" s="124">
        <v>43839</v>
      </c>
      <c r="B419" s="41">
        <v>14.12</v>
      </c>
      <c r="C419" s="41" t="s">
        <v>458</v>
      </c>
      <c r="D419" s="41">
        <v>20.440000000000001</v>
      </c>
    </row>
    <row r="420" spans="1:4" ht="15.75" hidden="1" x14ac:dyDescent="0.25">
      <c r="A420" s="124">
        <v>43838</v>
      </c>
      <c r="B420" s="41">
        <v>14.05</v>
      </c>
      <c r="C420" s="41" t="s">
        <v>458</v>
      </c>
      <c r="D420" s="41">
        <v>20.170000000000002</v>
      </c>
    </row>
    <row r="421" spans="1:4" ht="15.75" hidden="1" x14ac:dyDescent="0.25">
      <c r="A421" s="124">
        <v>43837</v>
      </c>
      <c r="B421" s="41">
        <v>14.2</v>
      </c>
      <c r="C421" s="41" t="s">
        <v>458</v>
      </c>
      <c r="D421" s="41">
        <v>20.5</v>
      </c>
    </row>
    <row r="422" spans="1:4" ht="15.75" hidden="1" x14ac:dyDescent="0.25">
      <c r="A422" s="124">
        <v>43836</v>
      </c>
      <c r="B422" s="41">
        <v>14.12</v>
      </c>
      <c r="C422" s="41" t="s">
        <v>458</v>
      </c>
      <c r="D422" s="41">
        <v>20.37</v>
      </c>
    </row>
    <row r="423" spans="1:4" ht="15.75" hidden="1" x14ac:dyDescent="0.25">
      <c r="A423" s="124">
        <v>43833</v>
      </c>
      <c r="B423" s="41">
        <v>13.97</v>
      </c>
      <c r="C423" s="41" t="s">
        <v>458</v>
      </c>
      <c r="D423" s="41">
        <v>20.39</v>
      </c>
    </row>
    <row r="424" spans="1:4" ht="15.75" hidden="1" x14ac:dyDescent="0.25">
      <c r="A424" s="124">
        <v>43832</v>
      </c>
      <c r="B424" s="41">
        <v>13.67</v>
      </c>
      <c r="C424" s="41" t="s">
        <v>458</v>
      </c>
      <c r="D424" s="41">
        <v>20.21</v>
      </c>
    </row>
  </sheetData>
  <autoFilter ref="A1:D424">
    <filterColumn colId="0">
      <filters>
        <dateGroupItem year="2021" month="6" dateTimeGrouping="month"/>
        <dateGroupItem year="2021" month="7" dateTimeGrouping="month"/>
        <dateGroupItem year="2021" month="8" dateTimeGrouping="month"/>
        <dateGroupItem year="2021" month="9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Data_%Change</vt:lpstr>
      <vt:lpstr>Descriptive_Statistic</vt:lpstr>
      <vt:lpstr>1.5IQR_Outlier</vt:lpstr>
      <vt:lpstr>F-Testและt-Test_PTT&amp;ESSO</vt:lpstr>
      <vt:lpstr>F-Testและt-Test_PTT&amp;Gold</vt:lpstr>
      <vt:lpstr>CRD</vt:lpstr>
      <vt:lpstr>RBD</vt:lpstr>
      <vt:lpstr>SimpleLinearRegression_คู่1</vt:lpstr>
      <vt:lpstr>SimpleLinearRegression_คู่2</vt:lpstr>
      <vt:lpstr>SimpleLinearRegression_คู่3</vt:lpstr>
      <vt:lpstr>MultipleLinearRegression1</vt:lpstr>
      <vt:lpstr>MultipleLinearRegression2</vt:lpstr>
      <vt:lpstr>Correlation_table</vt:lpstr>
      <vt:lpstr>PE_Ratio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2021-11-30T10:52:53Z</dcterms:modified>
</cp:coreProperties>
</file>