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Learning Course\Project\Financial Engineering\Mini Project Financial Engineering\"/>
    </mc:Choice>
  </mc:AlternateContent>
  <xr:revisionPtr revIDLastSave="0" documentId="13_ncr:1_{15D374F4-ACF8-4041-85ED-ECB68958FE07}" xr6:coauthVersionLast="47" xr6:coauthVersionMax="47" xr10:uidLastSave="{00000000-0000-0000-0000-000000000000}"/>
  <bookViews>
    <workbookView xWindow="-120" yWindow="-120" windowWidth="29040" windowHeight="15840" activeTab="1" xr2:uid="{1F80D37E-94A2-4986-9338-EBF340C7BABC}"/>
  </bookViews>
  <sheets>
    <sheet name="Call Option Payoffs" sheetId="1" r:id="rId1"/>
    <sheet name="Put Option Payoff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8" i="3" l="1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E5" i="3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4" i="3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E5" i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4" i="1"/>
</calcChain>
</file>

<file path=xl/sharedStrings.xml><?xml version="1.0" encoding="utf-8"?>
<sst xmlns="http://schemas.openxmlformats.org/spreadsheetml/2006/main" count="30" uniqueCount="16">
  <si>
    <t>Variable</t>
  </si>
  <si>
    <t>Description</t>
  </si>
  <si>
    <t>X</t>
  </si>
  <si>
    <t>Exercise Price</t>
  </si>
  <si>
    <t>S</t>
  </si>
  <si>
    <t>Stock Price</t>
  </si>
  <si>
    <t>C</t>
  </si>
  <si>
    <t>Value of Call Option</t>
  </si>
  <si>
    <t>C = max [ S - X, 0 ]</t>
  </si>
  <si>
    <t>Short call profit = Premium - C</t>
  </si>
  <si>
    <t>Long call profit = C - Premium</t>
  </si>
  <si>
    <t>Inputs</t>
  </si>
  <si>
    <t>Premium</t>
  </si>
  <si>
    <t>Long put profit = P - Premium</t>
  </si>
  <si>
    <t>Short put profit = Premium - P</t>
  </si>
  <si>
    <t>P = max [ X - S, 0 ]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</si>
</sst>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7" formatCode="&quot;$&quot;#,##0_);[Red]\(&quot;$&quot;#,##0\)"/>
  </numFmts>
  <fonts count="3" x14ac:knownFonts="1">
    <font>
      <sz val="22"/>
      <color theme="1"/>
      <name val="Tahoma"/>
      <family val="2"/>
      <scheme val="minor"/>
    </font>
    <font>
      <b/>
      <sz val="22"/>
      <color theme="1"/>
      <name val="Tahoma"/>
      <family val="2"/>
      <scheme val="minor"/>
    </font>
    <font>
      <b/>
      <sz val="22"/>
      <color theme="0"/>
      <name val="Tahoma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187" fontId="0" fillId="0" borderId="4" xfId="0" applyNumberFormat="1" applyBorder="1"/>
    <xf numFmtId="187" fontId="0" fillId="0" borderId="6" xfId="0" applyNumberFormat="1" applyBorder="1"/>
    <xf numFmtId="187" fontId="0" fillId="0" borderId="3" xfId="0" applyNumberFormat="1" applyBorder="1"/>
    <xf numFmtId="187" fontId="0" fillId="0" borderId="0" xfId="0" applyNumberFormat="1"/>
    <xf numFmtId="187" fontId="0" fillId="0" borderId="5" xfId="0" applyNumberFormat="1" applyBorder="1"/>
    <xf numFmtId="187" fontId="0" fillId="0" borderId="8" xfId="0" applyNumberFormat="1" applyBorder="1"/>
    <xf numFmtId="0" fontId="1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Call Options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Long Call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'Call Option Payoffs'!$E$3:$E$18</c:f>
              <c:numCache>
                <c:formatCode>"$"#,##0_);[Red]\("$"#,##0\)</c:formatCode>
                <c:ptCount val="1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</c:numCache>
            </c:numRef>
          </c:cat>
          <c:val>
            <c:numRef>
              <c:f>'Call Option Payoffs'!$F$3:$F$18</c:f>
              <c:numCache>
                <c:formatCode>"$"#,##0_);[Red]\("$"#,##0\)</c:formatCode>
                <c:ptCount val="16"/>
                <c:pt idx="0">
                  <c:v>-10</c:v>
                </c:pt>
                <c:pt idx="1">
                  <c:v>-10</c:v>
                </c:pt>
                <c:pt idx="2">
                  <c:v>-10</c:v>
                </c:pt>
                <c:pt idx="3">
                  <c:v>-10</c:v>
                </c:pt>
                <c:pt idx="4">
                  <c:v>-10</c:v>
                </c:pt>
                <c:pt idx="5">
                  <c:v>-10</c:v>
                </c:pt>
                <c:pt idx="6">
                  <c:v>-10</c:v>
                </c:pt>
                <c:pt idx="7">
                  <c:v>-10</c:v>
                </c:pt>
                <c:pt idx="8">
                  <c:v>-10</c:v>
                </c:pt>
                <c:pt idx="9">
                  <c:v>-10</c:v>
                </c:pt>
                <c:pt idx="10">
                  <c:v>-10</c:v>
                </c:pt>
                <c:pt idx="11">
                  <c:v>0</c:v>
                </c:pt>
                <c:pt idx="12">
                  <c:v>10</c:v>
                </c:pt>
                <c:pt idx="13">
                  <c:v>20</c:v>
                </c:pt>
                <c:pt idx="14">
                  <c:v>30</c:v>
                </c:pt>
                <c:pt idx="15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8D-4402-9A4C-F2CDFB2E4DA4}"/>
            </c:ext>
          </c:extLst>
        </c:ser>
        <c:ser>
          <c:idx val="1"/>
          <c:order val="1"/>
          <c:tx>
            <c:v>Short Call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'Call Option Payoffs'!$E$3:$E$18</c:f>
              <c:numCache>
                <c:formatCode>"$"#,##0_);[Red]\("$"#,##0\)</c:formatCode>
                <c:ptCount val="1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</c:numCache>
            </c:numRef>
          </c:cat>
          <c:val>
            <c:numRef>
              <c:f>'Call Option Payoffs'!$G$3:$G$18</c:f>
              <c:numCache>
                <c:formatCode>"$"#,##0_);[Red]\("$"#,##0\)</c:formatCode>
                <c:ptCount val="16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0</c:v>
                </c:pt>
                <c:pt idx="12">
                  <c:v>-10</c:v>
                </c:pt>
                <c:pt idx="13">
                  <c:v>-20</c:v>
                </c:pt>
                <c:pt idx="14">
                  <c:v>-30</c:v>
                </c:pt>
                <c:pt idx="15">
                  <c:v>-40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8D-4402-9A4C-F2CDFB2E4D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4605359"/>
        <c:axId val="814612559"/>
      </c:lineChart>
      <c:catAx>
        <c:axId val="814605359"/>
        <c:scaling>
          <c:orientation val="minMax"/>
        </c:scaling>
        <c:delete val="0"/>
        <c:axPos val="b"/>
        <c:numFmt formatCode="&quot;$&quot;#,##0_);[Red]\(&quot;$&quot;#,##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814612559"/>
        <c:crosses val="autoZero"/>
        <c:auto val="1"/>
        <c:lblAlgn val="ctr"/>
        <c:lblOffset val="100"/>
        <c:noMultiLvlLbl val="0"/>
      </c:catAx>
      <c:valAx>
        <c:axId val="814612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814605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="1"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Put Options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Long Put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'Call Option Payoffs'!$E$3:$E$18</c:f>
              <c:numCache>
                <c:formatCode>"$"#,##0_);[Red]\("$"#,##0\)</c:formatCode>
                <c:ptCount val="1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</c:numCache>
            </c:numRef>
          </c:cat>
          <c:val>
            <c:numRef>
              <c:f>'Put Option Payoffs'!$F$3:$F$18</c:f>
              <c:numCache>
                <c:formatCode>"$"#,##0_);[Red]\("$"#,##0\)</c:formatCode>
                <c:ptCount val="16"/>
                <c:pt idx="0">
                  <c:v>90</c:v>
                </c:pt>
                <c:pt idx="1">
                  <c:v>80</c:v>
                </c:pt>
                <c:pt idx="2">
                  <c:v>70</c:v>
                </c:pt>
                <c:pt idx="3">
                  <c:v>60</c:v>
                </c:pt>
                <c:pt idx="4">
                  <c:v>50</c:v>
                </c:pt>
                <c:pt idx="5">
                  <c:v>40</c:v>
                </c:pt>
                <c:pt idx="6">
                  <c:v>30</c:v>
                </c:pt>
                <c:pt idx="7">
                  <c:v>20</c:v>
                </c:pt>
                <c:pt idx="8">
                  <c:v>10</c:v>
                </c:pt>
                <c:pt idx="9">
                  <c:v>0</c:v>
                </c:pt>
                <c:pt idx="10">
                  <c:v>-10</c:v>
                </c:pt>
                <c:pt idx="11">
                  <c:v>-10</c:v>
                </c:pt>
                <c:pt idx="12">
                  <c:v>-10</c:v>
                </c:pt>
                <c:pt idx="13">
                  <c:v>-10</c:v>
                </c:pt>
                <c:pt idx="14">
                  <c:v>-10</c:v>
                </c:pt>
                <c:pt idx="15">
                  <c:v>-10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58-4ECB-8C81-4F1EABCEAA0C}"/>
            </c:ext>
          </c:extLst>
        </c:ser>
        <c:ser>
          <c:idx val="1"/>
          <c:order val="1"/>
          <c:tx>
            <c:v>Short Put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'Call Option Payoffs'!$E$3:$E$18</c:f>
              <c:numCache>
                <c:formatCode>"$"#,##0_);[Red]\("$"#,##0\)</c:formatCode>
                <c:ptCount val="1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</c:numCache>
            </c:numRef>
          </c:cat>
          <c:val>
            <c:numRef>
              <c:f>'Put Option Payoffs'!$G$3:$G$18</c:f>
              <c:numCache>
                <c:formatCode>"$"#,##0_);[Red]\("$"#,##0\)</c:formatCode>
                <c:ptCount val="16"/>
                <c:pt idx="0">
                  <c:v>-90</c:v>
                </c:pt>
                <c:pt idx="1">
                  <c:v>-80</c:v>
                </c:pt>
                <c:pt idx="2">
                  <c:v>-70</c:v>
                </c:pt>
                <c:pt idx="3">
                  <c:v>-60</c:v>
                </c:pt>
                <c:pt idx="4">
                  <c:v>-50</c:v>
                </c:pt>
                <c:pt idx="5">
                  <c:v>-40</c:v>
                </c:pt>
                <c:pt idx="6">
                  <c:v>-30</c:v>
                </c:pt>
                <c:pt idx="7">
                  <c:v>-20</c:v>
                </c:pt>
                <c:pt idx="8">
                  <c:v>-10</c:v>
                </c:pt>
                <c:pt idx="9">
                  <c:v>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58-4ECB-8C81-4F1EABCEAA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4605359"/>
        <c:axId val="814612559"/>
      </c:lineChart>
      <c:catAx>
        <c:axId val="814605359"/>
        <c:scaling>
          <c:orientation val="minMax"/>
        </c:scaling>
        <c:delete val="0"/>
        <c:axPos val="b"/>
        <c:numFmt formatCode="&quot;$&quot;#,##0_);[Red]\(&quot;$&quot;#,##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814612559"/>
        <c:crosses val="autoZero"/>
        <c:auto val="1"/>
        <c:lblAlgn val="ctr"/>
        <c:lblOffset val="100"/>
        <c:noMultiLvlLbl val="0"/>
      </c:catAx>
      <c:valAx>
        <c:axId val="814612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814605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="1"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347662</xdr:colOff>
      <xdr:row>1</xdr:row>
      <xdr:rowOff>59530</xdr:rowOff>
    </xdr:from>
    <xdr:to>
      <xdr:col>12</xdr:col>
      <xdr:colOff>266700</xdr:colOff>
      <xdr:row>11</xdr:row>
      <xdr:rowOff>33336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6EE156-DBDD-5081-457A-DEF255A499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619125</xdr:colOff>
      <xdr:row>1</xdr:row>
      <xdr:rowOff>61913</xdr:rowOff>
    </xdr:from>
    <xdr:to>
      <xdr:col>12</xdr:col>
      <xdr:colOff>538163</xdr:colOff>
      <xdr:row>11</xdr:row>
      <xdr:rowOff>35719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9614A3F-C60E-4E07-B485-42CD776CC8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BD43D-5B38-4154-81BA-14DFCC3C53BD}">
  <dimension ref="B1:G18"/>
  <sheetViews>
    <sheetView zoomScale="55" zoomScaleNormal="55" workbookViewId="0">
      <selection activeCell="C17" sqref="C17"/>
    </sheetView>
  </sheetViews>
  <sheetFormatPr defaultRowHeight="27" x14ac:dyDescent="0.35"/>
  <cols>
    <col min="1" max="1" width="1.75" customWidth="1"/>
    <col min="2" max="2" width="8.375" customWidth="1"/>
    <col min="3" max="3" width="17.625" customWidth="1"/>
    <col min="4" max="4" width="4.875" customWidth="1"/>
    <col min="5" max="5" width="7.75" customWidth="1"/>
    <col min="6" max="6" width="15.5" bestFit="1" customWidth="1"/>
    <col min="7" max="7" width="15.75" bestFit="1" customWidth="1"/>
  </cols>
  <sheetData>
    <row r="1" spans="2:7" ht="13.5" customHeight="1" thickBot="1" x14ac:dyDescent="0.4"/>
    <row r="2" spans="2:7" ht="58.9" customHeight="1" thickBot="1" x14ac:dyDescent="0.4">
      <c r="B2" s="13" t="s">
        <v>0</v>
      </c>
      <c r="C2" s="16" t="s">
        <v>1</v>
      </c>
      <c r="E2" s="13" t="s">
        <v>4</v>
      </c>
      <c r="F2" s="14" t="s">
        <v>10</v>
      </c>
      <c r="G2" s="15" t="s">
        <v>9</v>
      </c>
    </row>
    <row r="3" spans="2:7" x14ac:dyDescent="0.35">
      <c r="B3" s="2" t="s">
        <v>2</v>
      </c>
      <c r="C3" s="3" t="s">
        <v>3</v>
      </c>
      <c r="E3" s="8">
        <v>0</v>
      </c>
      <c r="F3" s="9">
        <f>MAX(E3-$C$9,0)-$C$8</f>
        <v>-10</v>
      </c>
      <c r="G3" s="6">
        <f>$C$8-MAX(E3-$C$9,0)</f>
        <v>10</v>
      </c>
    </row>
    <row r="4" spans="2:7" x14ac:dyDescent="0.35">
      <c r="B4" s="2" t="s">
        <v>4</v>
      </c>
      <c r="C4" s="3" t="s">
        <v>5</v>
      </c>
      <c r="E4" s="8">
        <f>E3+10</f>
        <v>10</v>
      </c>
      <c r="F4" s="9">
        <f t="shared" ref="F4:F18" si="0">MAX(E4-$C$9,0)-$C$8</f>
        <v>-10</v>
      </c>
      <c r="G4" s="6">
        <f t="shared" ref="G4:G18" si="1">$C$8-MAX(E4-$C$9,0)</f>
        <v>10</v>
      </c>
    </row>
    <row r="5" spans="2:7" ht="27.75" thickBot="1" x14ac:dyDescent="0.4">
      <c r="B5" s="4" t="s">
        <v>6</v>
      </c>
      <c r="C5" s="5" t="s">
        <v>7</v>
      </c>
      <c r="E5" s="8">
        <f t="shared" ref="E5:E18" si="2">E4+10</f>
        <v>20</v>
      </c>
      <c r="F5" s="9">
        <f t="shared" si="0"/>
        <v>-10</v>
      </c>
      <c r="G5" s="6">
        <f t="shared" si="1"/>
        <v>10</v>
      </c>
    </row>
    <row r="6" spans="2:7" ht="27.75" thickBot="1" x14ac:dyDescent="0.4">
      <c r="B6" s="1"/>
      <c r="C6" s="1"/>
      <c r="E6" s="8">
        <f t="shared" si="2"/>
        <v>30</v>
      </c>
      <c r="F6" s="9">
        <f t="shared" si="0"/>
        <v>-10</v>
      </c>
      <c r="G6" s="6">
        <f t="shared" si="1"/>
        <v>10</v>
      </c>
    </row>
    <row r="7" spans="2:7" ht="27.75" thickBot="1" x14ac:dyDescent="0.4">
      <c r="B7" s="17" t="s">
        <v>11</v>
      </c>
      <c r="C7" s="18"/>
      <c r="E7" s="8">
        <f t="shared" si="2"/>
        <v>40</v>
      </c>
      <c r="F7" s="9">
        <f t="shared" si="0"/>
        <v>-10</v>
      </c>
      <c r="G7" s="6">
        <f t="shared" si="1"/>
        <v>10</v>
      </c>
    </row>
    <row r="8" spans="2:7" x14ac:dyDescent="0.35">
      <c r="B8" s="2" t="s">
        <v>12</v>
      </c>
      <c r="C8" s="6">
        <v>10</v>
      </c>
      <c r="E8" s="8">
        <f t="shared" si="2"/>
        <v>50</v>
      </c>
      <c r="F8" s="9">
        <f t="shared" si="0"/>
        <v>-10</v>
      </c>
      <c r="G8" s="6">
        <f t="shared" si="1"/>
        <v>10</v>
      </c>
    </row>
    <row r="9" spans="2:7" ht="27.75" thickBot="1" x14ac:dyDescent="0.4">
      <c r="B9" s="4" t="s">
        <v>2</v>
      </c>
      <c r="C9" s="7">
        <v>100</v>
      </c>
      <c r="E9" s="8">
        <f t="shared" si="2"/>
        <v>60</v>
      </c>
      <c r="F9" s="9">
        <f t="shared" si="0"/>
        <v>-10</v>
      </c>
      <c r="G9" s="6">
        <f t="shared" si="1"/>
        <v>10</v>
      </c>
    </row>
    <row r="10" spans="2:7" x14ac:dyDescent="0.35">
      <c r="B10" s="1"/>
      <c r="E10" s="8">
        <f t="shared" si="2"/>
        <v>70</v>
      </c>
      <c r="F10" s="9">
        <f t="shared" si="0"/>
        <v>-10</v>
      </c>
      <c r="G10" s="6">
        <f t="shared" si="1"/>
        <v>10</v>
      </c>
    </row>
    <row r="11" spans="2:7" x14ac:dyDescent="0.35">
      <c r="B11" s="12" t="s">
        <v>8</v>
      </c>
      <c r="C11" s="12"/>
      <c r="E11" s="8">
        <f t="shared" si="2"/>
        <v>80</v>
      </c>
      <c r="F11" s="9">
        <f t="shared" si="0"/>
        <v>-10</v>
      </c>
      <c r="G11" s="6">
        <f t="shared" si="1"/>
        <v>10</v>
      </c>
    </row>
    <row r="12" spans="2:7" x14ac:dyDescent="0.35">
      <c r="B12" s="12"/>
      <c r="C12" s="12"/>
      <c r="E12" s="8">
        <f t="shared" si="2"/>
        <v>90</v>
      </c>
      <c r="F12" s="9">
        <f t="shared" si="0"/>
        <v>-10</v>
      </c>
      <c r="G12" s="6">
        <f t="shared" si="1"/>
        <v>10</v>
      </c>
    </row>
    <row r="13" spans="2:7" x14ac:dyDescent="0.35">
      <c r="B13" s="12"/>
      <c r="C13" s="12"/>
      <c r="E13" s="8">
        <f t="shared" si="2"/>
        <v>100</v>
      </c>
      <c r="F13" s="9">
        <f t="shared" si="0"/>
        <v>-10</v>
      </c>
      <c r="G13" s="6">
        <f t="shared" si="1"/>
        <v>10</v>
      </c>
    </row>
    <row r="14" spans="2:7" x14ac:dyDescent="0.35">
      <c r="E14" s="8">
        <f t="shared" si="2"/>
        <v>110</v>
      </c>
      <c r="F14" s="9">
        <f t="shared" si="0"/>
        <v>0</v>
      </c>
      <c r="G14" s="6">
        <f t="shared" si="1"/>
        <v>0</v>
      </c>
    </row>
    <row r="15" spans="2:7" x14ac:dyDescent="0.35">
      <c r="E15" s="8">
        <f t="shared" si="2"/>
        <v>120</v>
      </c>
      <c r="F15" s="9">
        <f t="shared" si="0"/>
        <v>10</v>
      </c>
      <c r="G15" s="6">
        <f t="shared" si="1"/>
        <v>-10</v>
      </c>
    </row>
    <row r="16" spans="2:7" x14ac:dyDescent="0.35">
      <c r="E16" s="8">
        <f t="shared" si="2"/>
        <v>130</v>
      </c>
      <c r="F16" s="9">
        <f t="shared" si="0"/>
        <v>20</v>
      </c>
      <c r="G16" s="6">
        <f t="shared" si="1"/>
        <v>-20</v>
      </c>
    </row>
    <row r="17" spans="5:7" x14ac:dyDescent="0.35">
      <c r="E17" s="8">
        <f t="shared" si="2"/>
        <v>140</v>
      </c>
      <c r="F17" s="9">
        <f t="shared" si="0"/>
        <v>30</v>
      </c>
      <c r="G17" s="6">
        <f t="shared" si="1"/>
        <v>-30</v>
      </c>
    </row>
    <row r="18" spans="5:7" ht="27.75" thickBot="1" x14ac:dyDescent="0.4">
      <c r="E18" s="10">
        <f t="shared" si="2"/>
        <v>150</v>
      </c>
      <c r="F18" s="11">
        <f t="shared" si="0"/>
        <v>40</v>
      </c>
      <c r="G18" s="7">
        <f t="shared" si="1"/>
        <v>-40</v>
      </c>
    </row>
  </sheetData>
  <mergeCells count="4">
    <mergeCell ref="B11:C11"/>
    <mergeCell ref="B12:C12"/>
    <mergeCell ref="B13:C13"/>
    <mergeCell ref="B7:C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23503-26B3-44FC-9CC2-ECE1E2159528}">
  <dimension ref="B1:G18"/>
  <sheetViews>
    <sheetView tabSelected="1" zoomScale="55" zoomScaleNormal="55" workbookViewId="0">
      <selection activeCell="F23" sqref="F23"/>
    </sheetView>
  </sheetViews>
  <sheetFormatPr defaultRowHeight="27" x14ac:dyDescent="0.35"/>
  <cols>
    <col min="1" max="1" width="1.75" customWidth="1"/>
    <col min="2" max="2" width="8.375" customWidth="1"/>
    <col min="3" max="3" width="17.625" customWidth="1"/>
    <col min="4" max="4" width="4.875" customWidth="1"/>
    <col min="5" max="5" width="7.75" customWidth="1"/>
    <col min="6" max="6" width="15.5" bestFit="1" customWidth="1"/>
    <col min="7" max="7" width="16.0625" bestFit="1" customWidth="1"/>
  </cols>
  <sheetData>
    <row r="1" spans="2:7" ht="13.5" customHeight="1" thickBot="1" x14ac:dyDescent="0.4"/>
    <row r="2" spans="2:7" ht="58.9" customHeight="1" thickBot="1" x14ac:dyDescent="0.4">
      <c r="B2" s="13" t="s">
        <v>0</v>
      </c>
      <c r="C2" s="16" t="s">
        <v>1</v>
      </c>
      <c r="E2" s="13" t="s">
        <v>4</v>
      </c>
      <c r="F2" s="14" t="s">
        <v>13</v>
      </c>
      <c r="G2" s="15" t="s">
        <v>14</v>
      </c>
    </row>
    <row r="3" spans="2:7" x14ac:dyDescent="0.35">
      <c r="B3" s="2" t="s">
        <v>2</v>
      </c>
      <c r="C3" s="3" t="s">
        <v>3</v>
      </c>
      <c r="E3" s="8">
        <v>0</v>
      </c>
      <c r="F3" s="9">
        <f>MAX($C$9-E3,0)-$C$8</f>
        <v>90</v>
      </c>
      <c r="G3" s="6">
        <f>$C$8-MAX($C$9-E3,0)</f>
        <v>-90</v>
      </c>
    </row>
    <row r="4" spans="2:7" x14ac:dyDescent="0.35">
      <c r="B4" s="2" t="s">
        <v>4</v>
      </c>
      <c r="C4" s="3" t="s">
        <v>5</v>
      </c>
      <c r="E4" s="8">
        <f>10+E3</f>
        <v>10</v>
      </c>
      <c r="F4" s="9">
        <f t="shared" ref="F4:F18" si="0">MAX($C$9-E4,0)-$C$8</f>
        <v>80</v>
      </c>
      <c r="G4" s="6">
        <f t="shared" ref="G4:G18" si="1">$C$8-MAX($C$9-E4,0)</f>
        <v>-80</v>
      </c>
    </row>
    <row r="5" spans="2:7" ht="27.75" thickBot="1" x14ac:dyDescent="0.4">
      <c r="B5" s="4" t="s">
        <v>6</v>
      </c>
      <c r="C5" s="5" t="s">
        <v>7</v>
      </c>
      <c r="E5" s="8">
        <f t="shared" ref="E5:E18" si="2">10+E4</f>
        <v>20</v>
      </c>
      <c r="F5" s="9">
        <f t="shared" si="0"/>
        <v>70</v>
      </c>
      <c r="G5" s="6">
        <f t="shared" si="1"/>
        <v>-70</v>
      </c>
    </row>
    <row r="6" spans="2:7" ht="27.75" thickBot="1" x14ac:dyDescent="0.4">
      <c r="B6" s="1"/>
      <c r="C6" s="1"/>
      <c r="E6" s="8">
        <f t="shared" si="2"/>
        <v>30</v>
      </c>
      <c r="F6" s="9">
        <f t="shared" si="0"/>
        <v>60</v>
      </c>
      <c r="G6" s="6">
        <f t="shared" si="1"/>
        <v>-60</v>
      </c>
    </row>
    <row r="7" spans="2:7" ht="27.75" thickBot="1" x14ac:dyDescent="0.4">
      <c r="B7" s="17" t="s">
        <v>11</v>
      </c>
      <c r="C7" s="18"/>
      <c r="E7" s="8">
        <f t="shared" si="2"/>
        <v>40</v>
      </c>
      <c r="F7" s="9">
        <f t="shared" si="0"/>
        <v>50</v>
      </c>
      <c r="G7" s="6">
        <f t="shared" si="1"/>
        <v>-50</v>
      </c>
    </row>
    <row r="8" spans="2:7" x14ac:dyDescent="0.35">
      <c r="B8" s="2" t="s">
        <v>12</v>
      </c>
      <c r="C8" s="6">
        <v>10</v>
      </c>
      <c r="E8" s="8">
        <f t="shared" si="2"/>
        <v>50</v>
      </c>
      <c r="F8" s="9">
        <f t="shared" si="0"/>
        <v>40</v>
      </c>
      <c r="G8" s="6">
        <f t="shared" si="1"/>
        <v>-40</v>
      </c>
    </row>
    <row r="9" spans="2:7" ht="27.75" thickBot="1" x14ac:dyDescent="0.4">
      <c r="B9" s="4" t="s">
        <v>2</v>
      </c>
      <c r="C9" s="7">
        <v>100</v>
      </c>
      <c r="E9" s="8">
        <f t="shared" si="2"/>
        <v>60</v>
      </c>
      <c r="F9" s="9">
        <f t="shared" si="0"/>
        <v>30</v>
      </c>
      <c r="G9" s="6">
        <f t="shared" si="1"/>
        <v>-30</v>
      </c>
    </row>
    <row r="10" spans="2:7" x14ac:dyDescent="0.35">
      <c r="B10" s="1"/>
      <c r="E10" s="8">
        <f t="shared" si="2"/>
        <v>70</v>
      </c>
      <c r="F10" s="9">
        <f t="shared" si="0"/>
        <v>20</v>
      </c>
      <c r="G10" s="6">
        <f t="shared" si="1"/>
        <v>-20</v>
      </c>
    </row>
    <row r="11" spans="2:7" x14ac:dyDescent="0.35">
      <c r="B11" s="12" t="s">
        <v>15</v>
      </c>
      <c r="C11" s="12"/>
      <c r="E11" s="8">
        <f t="shared" si="2"/>
        <v>80</v>
      </c>
      <c r="F11" s="9">
        <f t="shared" si="0"/>
        <v>10</v>
      </c>
      <c r="G11" s="6">
        <f t="shared" si="1"/>
        <v>-10</v>
      </c>
    </row>
    <row r="12" spans="2:7" x14ac:dyDescent="0.35">
      <c r="B12" s="12"/>
      <c r="C12" s="12"/>
      <c r="E12" s="8">
        <f t="shared" si="2"/>
        <v>90</v>
      </c>
      <c r="F12" s="9">
        <f t="shared" si="0"/>
        <v>0</v>
      </c>
      <c r="G12" s="6">
        <f t="shared" si="1"/>
        <v>0</v>
      </c>
    </row>
    <row r="13" spans="2:7" x14ac:dyDescent="0.35">
      <c r="B13" s="12"/>
      <c r="C13" s="12"/>
      <c r="E13" s="8">
        <f t="shared" si="2"/>
        <v>100</v>
      </c>
      <c r="F13" s="9">
        <f t="shared" si="0"/>
        <v>-10</v>
      </c>
      <c r="G13" s="6">
        <f t="shared" si="1"/>
        <v>10</v>
      </c>
    </row>
    <row r="14" spans="2:7" x14ac:dyDescent="0.35">
      <c r="E14" s="8">
        <f t="shared" si="2"/>
        <v>110</v>
      </c>
      <c r="F14" s="9">
        <f t="shared" si="0"/>
        <v>-10</v>
      </c>
      <c r="G14" s="6">
        <f t="shared" si="1"/>
        <v>10</v>
      </c>
    </row>
    <row r="15" spans="2:7" x14ac:dyDescent="0.35">
      <c r="E15" s="8">
        <f t="shared" si="2"/>
        <v>120</v>
      </c>
      <c r="F15" s="9">
        <f t="shared" si="0"/>
        <v>-10</v>
      </c>
      <c r="G15" s="6">
        <f t="shared" si="1"/>
        <v>10</v>
      </c>
    </row>
    <row r="16" spans="2:7" x14ac:dyDescent="0.35">
      <c r="E16" s="8">
        <f t="shared" si="2"/>
        <v>130</v>
      </c>
      <c r="F16" s="9">
        <f t="shared" si="0"/>
        <v>-10</v>
      </c>
      <c r="G16" s="6">
        <f t="shared" si="1"/>
        <v>10</v>
      </c>
    </row>
    <row r="17" spans="5:7" x14ac:dyDescent="0.35">
      <c r="E17" s="8">
        <f t="shared" si="2"/>
        <v>140</v>
      </c>
      <c r="F17" s="9">
        <f t="shared" si="0"/>
        <v>-10</v>
      </c>
      <c r="G17" s="6">
        <f t="shared" si="1"/>
        <v>10</v>
      </c>
    </row>
    <row r="18" spans="5:7" ht="27.75" thickBot="1" x14ac:dyDescent="0.4">
      <c r="E18" s="10">
        <f t="shared" si="2"/>
        <v>150</v>
      </c>
      <c r="F18" s="11">
        <f t="shared" si="0"/>
        <v>-10</v>
      </c>
      <c r="G18" s="7">
        <f t="shared" si="1"/>
        <v>10</v>
      </c>
    </row>
  </sheetData>
  <mergeCells count="4">
    <mergeCell ref="B7:C7"/>
    <mergeCell ref="B11:C11"/>
    <mergeCell ref="B12:C12"/>
    <mergeCell ref="B13:C1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Call Option Payoffs</vt:lpstr>
      <vt:lpstr>Put Option Payoffs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</dc:creator>
  <cp:lastModifiedBy>2010511104009 Phatchara Soroschokchai</cp:lastModifiedBy>
  <dcterms:created xsi:type="dcterms:W3CDTF">2023-06-07T20:14:04Z</dcterms:created>
  <dcterms:modified xsi:type="dcterms:W3CDTF">2023-10-01T16:43:22Z</dcterms:modified>
</cp:coreProperties>
</file>