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arning Course\Project\Financial Engineering\Financial Engineering Mini Project\"/>
    </mc:Choice>
  </mc:AlternateContent>
  <xr:revisionPtr revIDLastSave="0" documentId="13_ncr:1_{B757630B-869A-44F4-B3F2-4FA3785B1430}" xr6:coauthVersionLast="47" xr6:coauthVersionMax="47" xr10:uidLastSave="{00000000-0000-0000-0000-000000000000}"/>
  <bookViews>
    <workbookView xWindow="-120" yWindow="-120" windowWidth="29040" windowHeight="15840" xr2:uid="{9AE48766-BC02-4168-8A60-B19A6083AAD3}"/>
  </bookViews>
  <sheets>
    <sheet name="DDM" sheetId="1" r:id="rId1"/>
  </sheets>
  <definedNames>
    <definedName name="solver_adj" localSheetId="0" hidden="1">DDM!$H$3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DDM!$H$7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45.71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H8" i="1" s="1"/>
  <c r="H2" i="1"/>
  <c r="E13" i="1"/>
  <c r="E12" i="1"/>
  <c r="E11" i="1"/>
  <c r="E10" i="1"/>
  <c r="E9" i="1"/>
  <c r="E8" i="1"/>
  <c r="E7" i="1"/>
  <c r="E6" i="1"/>
  <c r="D14" i="1"/>
  <c r="D13" i="1"/>
  <c r="D12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<sst xmlns="http://schemas.openxmlformats.org/spreadsheetml/2006/main" count="12" uniqueCount="12">
  <si>
    <t>Dividend Discount Model (DDM)</t>
  </si>
  <si>
    <t>Year</t>
  </si>
  <si>
    <t>Quarterly Dividend</t>
  </si>
  <si>
    <t>Annual Dividend</t>
  </si>
  <si>
    <t>Growth</t>
  </si>
  <si>
    <t>Growth (g)</t>
  </si>
  <si>
    <t>Intel Corporation (INTC)</t>
  </si>
  <si>
    <t>Actual Price</t>
  </si>
  <si>
    <t>Required Return (r)</t>
  </si>
  <si>
    <t xml:space="preserve">  Price = D1 / ( r - g)</t>
  </si>
  <si>
    <t>Overvalued or Undervalued</t>
  </si>
  <si>
    <t>DDM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</si>
</sst>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&quot;$&quot;* #,##0.00_);_(&quot;$&quot;* \(#,##0.00\);_(&quot;$&quot;* &quot;-&quot;??_);_(@_)"/>
    <numFmt numFmtId="188" formatCode="0.0%"/>
    <numFmt numFmtId="189" formatCode="0.000%"/>
  </numFmts>
  <fonts count="5" x14ac:knownFonts="1">
    <font>
      <sz val="22"/>
      <color theme="1"/>
      <name val="Tahoma"/>
      <family val="2"/>
      <scheme val="minor"/>
    </font>
    <font>
      <sz val="22"/>
      <color theme="1"/>
      <name val="Tahoma"/>
      <family val="2"/>
      <scheme val="minor"/>
    </font>
    <font>
      <b/>
      <sz val="22"/>
      <color theme="1"/>
      <name val="Tahoma"/>
      <family val="2"/>
      <scheme val="minor"/>
    </font>
    <font>
      <b/>
      <sz val="20"/>
      <color theme="0"/>
      <name val="Tahoma"/>
      <family val="2"/>
      <scheme val="minor"/>
    </font>
    <font>
      <b/>
      <sz val="24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2" xfId="0" applyBorder="1"/>
    <xf numFmtId="187" fontId="0" fillId="0" borderId="0" xfId="1" applyFont="1" applyBorder="1"/>
    <xf numFmtId="188" fontId="0" fillId="0" borderId="11" xfId="2" applyNumberFormat="1" applyFont="1" applyBorder="1"/>
    <xf numFmtId="187" fontId="0" fillId="0" borderId="6" xfId="1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8" fontId="0" fillId="0" borderId="7" xfId="2" applyNumberFormat="1" applyFont="1" applyBorder="1"/>
    <xf numFmtId="0" fontId="2" fillId="0" borderId="3" xfId="0" applyFont="1" applyBorder="1"/>
    <xf numFmtId="189" fontId="0" fillId="0" borderId="4" xfId="0" applyNumberFormat="1" applyBorder="1"/>
    <xf numFmtId="0" fontId="2" fillId="0" borderId="2" xfId="0" applyFont="1" applyBorder="1"/>
    <xf numFmtId="189" fontId="0" fillId="0" borderId="11" xfId="0" applyNumberFormat="1" applyBorder="1"/>
    <xf numFmtId="0" fontId="0" fillId="0" borderId="11" xfId="0" applyBorder="1"/>
    <xf numFmtId="187" fontId="0" fillId="0" borderId="11" xfId="0" applyNumberFormat="1" applyBorder="1"/>
    <xf numFmtId="0" fontId="2" fillId="0" borderId="2" xfId="0" applyFont="1" applyBorder="1" applyAlignment="1">
      <alignment horizontal="left"/>
    </xf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87" fontId="2" fillId="3" borderId="12" xfId="0" applyNumberFormat="1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8D5C-4FEC-4F83-95AC-084F8DC7FBDB}">
  <dimension ref="B1:I18"/>
  <sheetViews>
    <sheetView tabSelected="1" zoomScale="55" zoomScaleNormal="55" workbookViewId="0">
      <selection activeCell="G24" sqref="G24"/>
    </sheetView>
  </sheetViews>
  <sheetFormatPr defaultRowHeight="27" x14ac:dyDescent="0.35"/>
  <cols>
    <col min="1" max="1" width="2.1875" customWidth="1"/>
    <col min="2" max="2" width="5.3125" bestFit="1" customWidth="1"/>
    <col min="3" max="3" width="18.5625" bestFit="1" customWidth="1"/>
    <col min="4" max="4" width="16.1875" bestFit="1" customWidth="1"/>
    <col min="5" max="5" width="7.8125" bestFit="1" customWidth="1"/>
    <col min="6" max="6" width="4.9375" customWidth="1"/>
    <col min="7" max="7" width="26.625" bestFit="1" customWidth="1"/>
    <col min="8" max="8" width="13.75" customWidth="1"/>
    <col min="9" max="9" width="20.3125" bestFit="1" customWidth="1"/>
  </cols>
  <sheetData>
    <row r="1" spans="2:9" ht="30.75" customHeight="1" thickBot="1" x14ac:dyDescent="0.4"/>
    <row r="2" spans="2:9" ht="30.75" thickBot="1" x14ac:dyDescent="0.45">
      <c r="B2" s="25" t="s">
        <v>0</v>
      </c>
      <c r="C2" s="26"/>
      <c r="D2" s="27"/>
      <c r="G2" s="9" t="s">
        <v>5</v>
      </c>
      <c r="H2" s="10">
        <f>AVERAGE(E6:E13)</f>
        <v>6.2489521972280589E-2</v>
      </c>
    </row>
    <row r="3" spans="2:9" ht="27.75" thickBot="1" x14ac:dyDescent="0.4">
      <c r="B3" s="18" t="s">
        <v>6</v>
      </c>
      <c r="C3" s="19"/>
      <c r="D3" s="20"/>
      <c r="G3" s="11" t="s">
        <v>8</v>
      </c>
      <c r="H3" s="12">
        <v>0.09</v>
      </c>
    </row>
    <row r="4" spans="2:9" ht="27" customHeight="1" thickBot="1" x14ac:dyDescent="0.4">
      <c r="G4" s="2"/>
      <c r="H4" s="13"/>
    </row>
    <row r="5" spans="2:9" ht="36" customHeight="1" thickBot="1" x14ac:dyDescent="0.4">
      <c r="B5" s="21" t="s">
        <v>1</v>
      </c>
      <c r="C5" s="22" t="s">
        <v>2</v>
      </c>
      <c r="D5" s="22" t="s">
        <v>3</v>
      </c>
      <c r="E5" s="23" t="s">
        <v>4</v>
      </c>
      <c r="G5" s="11" t="s">
        <v>7</v>
      </c>
      <c r="H5" s="14">
        <v>45.71</v>
      </c>
    </row>
    <row r="6" spans="2:9" ht="27.75" thickBot="1" x14ac:dyDescent="0.4">
      <c r="B6" s="6">
        <v>2022</v>
      </c>
      <c r="C6" s="3">
        <v>0.36499999999999999</v>
      </c>
      <c r="D6" s="3">
        <f>C6*4</f>
        <v>1.46</v>
      </c>
      <c r="E6" s="4">
        <f>(D6-D7)/D7</f>
        <v>4.8850574712643723E-2</v>
      </c>
      <c r="G6" s="11"/>
      <c r="H6" s="14"/>
    </row>
    <row r="7" spans="2:9" x14ac:dyDescent="0.35">
      <c r="B7" s="6">
        <v>2021</v>
      </c>
      <c r="C7" s="3">
        <v>0.34799999999999998</v>
      </c>
      <c r="D7" s="3">
        <f t="shared" ref="D7:D14" si="0">C7*4</f>
        <v>1.3919999999999999</v>
      </c>
      <c r="E7" s="4">
        <f t="shared" ref="E7:E13" si="1">(D7-D8)/D8</f>
        <v>5.4545454545454425E-2</v>
      </c>
      <c r="G7" s="15" t="s">
        <v>11</v>
      </c>
      <c r="H7" s="24">
        <f>D6/(H3-H2)</f>
        <v>53.070688140311916</v>
      </c>
      <c r="I7" s="1" t="s">
        <v>9</v>
      </c>
    </row>
    <row r="8" spans="2:9" ht="27.75" thickBot="1" x14ac:dyDescent="0.4">
      <c r="B8" s="6">
        <v>2020</v>
      </c>
      <c r="C8" s="3">
        <v>0.33</v>
      </c>
      <c r="D8" s="3">
        <f t="shared" si="0"/>
        <v>1.32</v>
      </c>
      <c r="E8" s="4">
        <f t="shared" si="1"/>
        <v>4.7619047619047658E-2</v>
      </c>
      <c r="G8" s="16" t="s">
        <v>10</v>
      </c>
      <c r="H8" s="17" t="str">
        <f>IF(H7&gt;H5,"Undervalued","Overvalued")</f>
        <v>Undervalued</v>
      </c>
    </row>
    <row r="9" spans="2:9" x14ac:dyDescent="0.35">
      <c r="B9" s="6">
        <v>2019</v>
      </c>
      <c r="C9" s="3">
        <v>0.315</v>
      </c>
      <c r="D9" s="3">
        <f t="shared" si="0"/>
        <v>1.26</v>
      </c>
      <c r="E9" s="4">
        <f t="shared" si="1"/>
        <v>5.0000000000000044E-2</v>
      </c>
    </row>
    <row r="10" spans="2:9" x14ac:dyDescent="0.35">
      <c r="B10" s="6">
        <v>2018</v>
      </c>
      <c r="C10" s="3">
        <v>0.3</v>
      </c>
      <c r="D10" s="3">
        <f t="shared" si="0"/>
        <v>1.2</v>
      </c>
      <c r="E10" s="4">
        <f t="shared" si="1"/>
        <v>9.8901098901098772E-2</v>
      </c>
    </row>
    <row r="11" spans="2:9" x14ac:dyDescent="0.35">
      <c r="B11" s="6">
        <v>2017</v>
      </c>
      <c r="C11" s="3">
        <v>0.27300000000000002</v>
      </c>
      <c r="D11" s="3">
        <f t="shared" si="0"/>
        <v>1.0920000000000001</v>
      </c>
      <c r="E11" s="4">
        <f t="shared" si="1"/>
        <v>5.0000000000000044E-2</v>
      </c>
    </row>
    <row r="12" spans="2:9" x14ac:dyDescent="0.35">
      <c r="B12" s="6">
        <v>2016</v>
      </c>
      <c r="C12" s="3">
        <v>0.26</v>
      </c>
      <c r="D12" s="3">
        <f t="shared" si="0"/>
        <v>1.04</v>
      </c>
      <c r="E12" s="4">
        <f t="shared" si="1"/>
        <v>8.3333333333333412E-2</v>
      </c>
    </row>
    <row r="13" spans="2:9" x14ac:dyDescent="0.35">
      <c r="B13" s="6">
        <v>2015</v>
      </c>
      <c r="C13" s="3">
        <v>0.24</v>
      </c>
      <c r="D13" s="3">
        <f t="shared" si="0"/>
        <v>0.96</v>
      </c>
      <c r="E13" s="4">
        <f t="shared" si="1"/>
        <v>6.6666666666666596E-2</v>
      </c>
    </row>
    <row r="14" spans="2:9" ht="27.75" thickBot="1" x14ac:dyDescent="0.4">
      <c r="B14" s="7">
        <v>2014</v>
      </c>
      <c r="C14" s="5">
        <v>0.22500000000000001</v>
      </c>
      <c r="D14" s="5">
        <f t="shared" si="0"/>
        <v>0.9</v>
      </c>
      <c r="E14" s="8"/>
    </row>
    <row r="15" spans="2:9" ht="16.5" customHeight="1" x14ac:dyDescent="0.35"/>
    <row r="18" ht="16.5" customHeight="1" x14ac:dyDescent="0.35"/>
  </sheetData>
  <mergeCells count="2">
    <mergeCell ref="B2:D2"/>
    <mergeCell ref="B3:D3"/>
  </mergeCells>
  <conditionalFormatting sqref="H8">
    <cfRule type="cellIs" dxfId="1" priority="1" operator="equal">
      <formula>"Undervalued"</formula>
    </cfRule>
    <cfRule type="cellIs" dxfId="0" priority="2" operator="equal">
      <formula>"Overvalued"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2010511104009 Phatchara Soroschokchai</cp:lastModifiedBy>
  <dcterms:created xsi:type="dcterms:W3CDTF">2022-04-26T18:59:58Z</dcterms:created>
  <dcterms:modified xsi:type="dcterms:W3CDTF">2023-10-03T04:39:59Z</dcterms:modified>
</cp:coreProperties>
</file>