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chine Learning\Assignment_MachineLearning\B2014971_TranPhatDat_Naive_Bayes\"/>
    </mc:Choice>
  </mc:AlternateContent>
  <bookViews>
    <workbookView xWindow="0" yWindow="0" windowWidth="6315" windowHeight="1830" activeTab="1"/>
  </bookViews>
  <sheets>
    <sheet name="Ex1" sheetId="1" r:id="rId1"/>
    <sheet name="Ex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4" i="2"/>
  <c r="M3" i="2"/>
  <c r="M4" i="1"/>
  <c r="M3" i="1"/>
  <c r="L19" i="2" l="1"/>
  <c r="L18" i="2"/>
  <c r="B19" i="2"/>
  <c r="B20" i="2"/>
  <c r="B18" i="2"/>
  <c r="K3" i="2"/>
  <c r="K4" i="2"/>
  <c r="K5" i="2"/>
  <c r="K2" i="2"/>
  <c r="K2" i="1"/>
  <c r="K3" i="1"/>
  <c r="K4" i="1"/>
  <c r="K5" i="1"/>
  <c r="N12" i="1" l="1"/>
  <c r="M12" i="1"/>
  <c r="L13" i="1"/>
  <c r="L12" i="1"/>
  <c r="K13" i="1"/>
  <c r="K12" i="1"/>
  <c r="I13" i="1"/>
  <c r="I12" i="1"/>
  <c r="H13" i="1"/>
  <c r="H12" i="1"/>
  <c r="F13" i="1"/>
  <c r="F14" i="1"/>
  <c r="F12" i="1"/>
  <c r="E13" i="1"/>
  <c r="E14" i="1"/>
  <c r="E12" i="1"/>
  <c r="C13" i="1"/>
  <c r="C14" i="1"/>
  <c r="C12" i="1"/>
  <c r="B13" i="1"/>
  <c r="B14" i="1"/>
  <c r="B12" i="1"/>
</calcChain>
</file>

<file path=xl/sharedStrings.xml><?xml version="1.0" encoding="utf-8"?>
<sst xmlns="http://schemas.openxmlformats.org/spreadsheetml/2006/main" count="149" uniqueCount="40">
  <si>
    <t xml:space="preserve">Outlook </t>
  </si>
  <si>
    <t xml:space="preserve">Temp </t>
  </si>
  <si>
    <t xml:space="preserve">Humidity </t>
  </si>
  <si>
    <t xml:space="preserve">Windy </t>
  </si>
  <si>
    <t>Play</t>
  </si>
  <si>
    <t xml:space="preserve">Overcast </t>
  </si>
  <si>
    <t xml:space="preserve">Cool </t>
  </si>
  <si>
    <t xml:space="preserve">High </t>
  </si>
  <si>
    <t xml:space="preserve">False </t>
  </si>
  <si>
    <t>?</t>
  </si>
  <si>
    <t xml:space="preserve">Rainy </t>
  </si>
  <si>
    <t xml:space="preserve">Sunny </t>
  </si>
  <si>
    <t xml:space="preserve">Hot </t>
  </si>
  <si>
    <t xml:space="preserve">Normal </t>
  </si>
  <si>
    <t xml:space="preserve">??? </t>
  </si>
  <si>
    <t>Outlook</t>
  </si>
  <si>
    <t>Temperature</t>
  </si>
  <si>
    <t>Humidity</t>
  </si>
  <si>
    <t>Windy</t>
  </si>
  <si>
    <t>Yes</t>
  </si>
  <si>
    <t>No</t>
  </si>
  <si>
    <t>Sunny</t>
  </si>
  <si>
    <t>Hot</t>
  </si>
  <si>
    <t>High</t>
  </si>
  <si>
    <t>Overcast</t>
  </si>
  <si>
    <t>Mild</t>
  </si>
  <si>
    <t>Normal</t>
  </si>
  <si>
    <t>Rainy</t>
  </si>
  <si>
    <t>Cool</t>
  </si>
  <si>
    <t>Pyes</t>
  </si>
  <si>
    <t>Pno</t>
  </si>
  <si>
    <t xml:space="preserve">Pno </t>
  </si>
  <si>
    <t xml:space="preserve">sunny </t>
  </si>
  <si>
    <t xml:space="preserve">mean </t>
  </si>
  <si>
    <t xml:space="preserve">FALSE </t>
  </si>
  <si>
    <t xml:space="preserve">overcast </t>
  </si>
  <si>
    <t xml:space="preserve">std. dev. </t>
  </si>
  <si>
    <t xml:space="preserve">TRUE </t>
  </si>
  <si>
    <t xml:space="preserve">rainy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</si>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</sst>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71" formatCode="0.00000"/>
    <numFmt numFmtId="172" formatCode="0.0000000"/>
  </numFmts>
  <fonts count="9" x14ac:knownFonts="1">
    <font>
      <sz val="11"/>
      <color theme="1"/>
      <name val="Arial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  <scheme val="major"/>
    </font>
    <font>
      <sz val="14"/>
      <color theme="1"/>
      <name val="Times New Roman"/>
      <family val="1"/>
      <scheme val="major"/>
    </font>
    <font>
      <sz val="14"/>
      <color rgb="FF000000"/>
      <name val="Times New Roman"/>
      <family val="1"/>
      <scheme val="major"/>
    </font>
    <font>
      <sz val="11"/>
      <color rgb="FF000000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164" fontId="6" fillId="0" borderId="1" xfId="0" applyNumberFormat="1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71" fontId="4" fillId="0" borderId="1" xfId="0" applyNumberFormat="1" applyFont="1" applyBorder="1"/>
    <xf numFmtId="0" fontId="5" fillId="0" borderId="1" xfId="0" applyFont="1" applyFill="1" applyBorder="1" applyAlignment="1">
      <alignment horizontal="right" vertical="center" wrapText="1"/>
    </xf>
    <xf numFmtId="172" fontId="5" fillId="0" borderId="1" xfId="0" applyNumberFormat="1" applyFont="1" applyFill="1" applyBorder="1" applyAlignment="1">
      <alignment horizontal="right" vertical="center" wrapText="1"/>
    </xf>
    <xf numFmtId="172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M5" sqref="M5"/>
    </sheetView>
  </sheetViews>
  <sheetFormatPr defaultRowHeight="18.75" x14ac:dyDescent="0.3"/>
  <cols>
    <col min="1" max="1" width="12.375" style="4" customWidth="1"/>
    <col min="2" max="2" width="11.375" style="4" bestFit="1" customWidth="1"/>
    <col min="3" max="3" width="11.875" style="4" customWidth="1"/>
    <col min="4" max="4" width="9" style="4"/>
    <col min="5" max="5" width="11.375" style="4" bestFit="1" customWidth="1"/>
    <col min="6" max="6" width="9" style="4"/>
    <col min="7" max="7" width="13.75" style="4" customWidth="1"/>
    <col min="8" max="8" width="11.375" style="4" bestFit="1" customWidth="1"/>
    <col min="9" max="9" width="12.125" style="4" customWidth="1"/>
    <col min="10" max="10" width="9" style="4"/>
    <col min="11" max="11" width="11.375" style="4" bestFit="1" customWidth="1"/>
    <col min="12" max="12" width="9" style="4"/>
    <col min="13" max="13" width="11.5" style="4" bestFit="1" customWidth="1"/>
    <col min="14" max="14" width="9.375" style="4" bestFit="1" customWidth="1"/>
    <col min="15" max="16384" width="9" style="4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0</v>
      </c>
      <c r="H1" s="3" t="s">
        <v>1</v>
      </c>
      <c r="I1" s="3" t="s">
        <v>2</v>
      </c>
      <c r="J1" s="3" t="s">
        <v>3</v>
      </c>
      <c r="K1" s="13" t="s">
        <v>4</v>
      </c>
      <c r="L1" s="10" t="s">
        <v>29</v>
      </c>
      <c r="M1" s="10" t="s">
        <v>31</v>
      </c>
    </row>
    <row r="2" spans="1:14" x14ac:dyDescent="0.3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G2" s="5" t="s">
        <v>5</v>
      </c>
      <c r="H2" s="5" t="s">
        <v>6</v>
      </c>
      <c r="I2" s="5" t="s">
        <v>7</v>
      </c>
      <c r="J2" s="5" t="s">
        <v>8</v>
      </c>
      <c r="K2" s="16" t="str">
        <f>CHOOSE(IF(L2&gt;M2, 1, 2), "Yes", "No")</f>
        <v>Yes</v>
      </c>
      <c r="L2" s="6">
        <v>2.12E-2</v>
      </c>
      <c r="M2" s="6">
        <v>2.8999999999999998E-3</v>
      </c>
    </row>
    <row r="3" spans="1:14" x14ac:dyDescent="0.3">
      <c r="A3" s="5" t="s">
        <v>10</v>
      </c>
      <c r="B3" s="5" t="s">
        <v>6</v>
      </c>
      <c r="C3" s="5" t="s">
        <v>7</v>
      </c>
      <c r="D3" s="5" t="s">
        <v>8</v>
      </c>
      <c r="E3" s="5" t="s">
        <v>9</v>
      </c>
      <c r="G3" s="5" t="s">
        <v>10</v>
      </c>
      <c r="H3" s="5" t="s">
        <v>6</v>
      </c>
      <c r="I3" s="5" t="s">
        <v>7</v>
      </c>
      <c r="J3" s="5" t="s">
        <v>8</v>
      </c>
      <c r="K3" s="16" t="str">
        <f t="shared" ref="K3:K5" si="0">CHOOSE(IF(L3&gt;M3, 1, 2), "Yes", "No")</f>
        <v>Yes</v>
      </c>
      <c r="L3" s="6">
        <v>1.5900000000000001E-2</v>
      </c>
      <c r="M3" s="24">
        <f>(2+1)/(5+3)*1/5*4/5*2/5*5/14</f>
        <v>8.5714285714285719E-3</v>
      </c>
    </row>
    <row r="4" spans="1:14" x14ac:dyDescent="0.3">
      <c r="A4" s="5" t="s">
        <v>11</v>
      </c>
      <c r="B4" s="5" t="s">
        <v>12</v>
      </c>
      <c r="C4" s="5" t="s">
        <v>13</v>
      </c>
      <c r="D4" s="5" t="s">
        <v>8</v>
      </c>
      <c r="E4" s="5" t="s">
        <v>9</v>
      </c>
      <c r="G4" s="5" t="s">
        <v>11</v>
      </c>
      <c r="H4" s="5" t="s">
        <v>12</v>
      </c>
      <c r="I4" s="5" t="s">
        <v>13</v>
      </c>
      <c r="J4" s="5" t="s">
        <v>8</v>
      </c>
      <c r="K4" s="16" t="str">
        <f t="shared" si="0"/>
        <v>Yes</v>
      </c>
      <c r="L4" s="6">
        <v>1.46E-2</v>
      </c>
      <c r="M4" s="24">
        <f>(3+1)/(5+3)*2/5*1/5*2/5*5/14</f>
        <v>5.7142857142857143E-3</v>
      </c>
    </row>
    <row r="5" spans="1:14" x14ac:dyDescent="0.3">
      <c r="A5" s="5" t="s">
        <v>14</v>
      </c>
      <c r="B5" s="5" t="s">
        <v>12</v>
      </c>
      <c r="C5" s="5" t="s">
        <v>13</v>
      </c>
      <c r="D5" s="5" t="s">
        <v>8</v>
      </c>
      <c r="E5" s="5" t="s">
        <v>9</v>
      </c>
      <c r="G5" s="5" t="s">
        <v>14</v>
      </c>
      <c r="H5" s="5" t="s">
        <v>12</v>
      </c>
      <c r="I5" s="5" t="s">
        <v>13</v>
      </c>
      <c r="J5" s="5" t="s">
        <v>8</v>
      </c>
      <c r="K5" s="16" t="str">
        <f t="shared" si="0"/>
        <v>Yes</v>
      </c>
      <c r="L5" s="6">
        <v>6.3500000000000001E-2</v>
      </c>
      <c r="M5" s="24">
        <f>2/5*1/5*2/5*5/14</f>
        <v>1.1428571428571429E-2</v>
      </c>
    </row>
    <row r="7" spans="1:14" x14ac:dyDescent="0.3">
      <c r="A7" s="22" t="s">
        <v>15</v>
      </c>
      <c r="B7" s="22"/>
      <c r="C7" s="22"/>
      <c r="D7" s="22" t="s">
        <v>16</v>
      </c>
      <c r="E7" s="22"/>
      <c r="F7" s="22"/>
      <c r="G7" s="22" t="s">
        <v>17</v>
      </c>
      <c r="H7" s="22"/>
      <c r="I7" s="22"/>
      <c r="J7" s="22" t="s">
        <v>18</v>
      </c>
      <c r="K7" s="22"/>
      <c r="L7" s="22"/>
      <c r="M7" s="22" t="s">
        <v>4</v>
      </c>
      <c r="N7" s="22"/>
    </row>
    <row r="8" spans="1:14" x14ac:dyDescent="0.3">
      <c r="A8" s="7"/>
      <c r="B8" s="7" t="s">
        <v>19</v>
      </c>
      <c r="C8" s="7" t="s">
        <v>20</v>
      </c>
      <c r="D8" s="7"/>
      <c r="E8" s="7" t="s">
        <v>19</v>
      </c>
      <c r="F8" s="7" t="s">
        <v>20</v>
      </c>
      <c r="G8" s="7"/>
      <c r="H8" s="7" t="s">
        <v>19</v>
      </c>
      <c r="I8" s="7" t="s">
        <v>20</v>
      </c>
      <c r="J8" s="7"/>
      <c r="K8" s="7" t="s">
        <v>19</v>
      </c>
      <c r="L8" s="7" t="s">
        <v>20</v>
      </c>
      <c r="M8" s="7" t="s">
        <v>19</v>
      </c>
      <c r="N8" s="7" t="s">
        <v>20</v>
      </c>
    </row>
    <row r="9" spans="1:14" x14ac:dyDescent="0.3">
      <c r="A9" s="7" t="s">
        <v>21</v>
      </c>
      <c r="B9" s="7">
        <v>2</v>
      </c>
      <c r="C9" s="7">
        <v>3</v>
      </c>
      <c r="D9" s="7" t="s">
        <v>22</v>
      </c>
      <c r="E9" s="7">
        <v>2</v>
      </c>
      <c r="F9" s="7">
        <v>2</v>
      </c>
      <c r="G9" s="7" t="s">
        <v>23</v>
      </c>
      <c r="H9" s="7">
        <v>3</v>
      </c>
      <c r="I9" s="7">
        <v>4</v>
      </c>
      <c r="J9" s="7" t="b">
        <v>0</v>
      </c>
      <c r="K9" s="7">
        <v>6</v>
      </c>
      <c r="L9" s="7">
        <v>2</v>
      </c>
      <c r="M9" s="7">
        <v>9</v>
      </c>
      <c r="N9" s="7">
        <v>5</v>
      </c>
    </row>
    <row r="10" spans="1:14" x14ac:dyDescent="0.3">
      <c r="A10" s="7" t="s">
        <v>24</v>
      </c>
      <c r="B10" s="7">
        <v>4</v>
      </c>
      <c r="C10" s="7">
        <v>0</v>
      </c>
      <c r="D10" s="7" t="s">
        <v>25</v>
      </c>
      <c r="E10" s="7">
        <v>4</v>
      </c>
      <c r="F10" s="7">
        <v>2</v>
      </c>
      <c r="G10" s="7" t="s">
        <v>26</v>
      </c>
      <c r="H10" s="7">
        <v>6</v>
      </c>
      <c r="I10" s="7">
        <v>1</v>
      </c>
      <c r="J10" s="7" t="b">
        <v>1</v>
      </c>
      <c r="K10" s="7">
        <v>3</v>
      </c>
      <c r="L10" s="7">
        <v>3</v>
      </c>
      <c r="M10" s="7"/>
      <c r="N10" s="7"/>
    </row>
    <row r="11" spans="1:14" x14ac:dyDescent="0.3">
      <c r="A11" s="7" t="s">
        <v>27</v>
      </c>
      <c r="B11" s="7">
        <v>3</v>
      </c>
      <c r="C11" s="7">
        <v>2</v>
      </c>
      <c r="D11" s="7" t="s">
        <v>28</v>
      </c>
      <c r="E11" s="7">
        <v>3</v>
      </c>
      <c r="F11" s="7">
        <v>1</v>
      </c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7" t="s">
        <v>21</v>
      </c>
      <c r="B12" s="11">
        <f>B9/SUM($B$9:$B$11)</f>
        <v>0.22222222222222221</v>
      </c>
      <c r="C12" s="12">
        <f>C9/SUM($C$9:$C$11)</f>
        <v>0.6</v>
      </c>
      <c r="D12" s="7" t="s">
        <v>22</v>
      </c>
      <c r="E12" s="11">
        <f>E9/SUM($E$9:$E$11)</f>
        <v>0.22222222222222221</v>
      </c>
      <c r="F12" s="7">
        <f>F9/SUM($F$9:$F$11)</f>
        <v>0.4</v>
      </c>
      <c r="G12" s="7" t="s">
        <v>23</v>
      </c>
      <c r="H12" s="11">
        <f>H9/SUM($H$9:$H$10)</f>
        <v>0.33333333333333331</v>
      </c>
      <c r="I12" s="7">
        <f>I9/SUM($I$9:$I$10)</f>
        <v>0.8</v>
      </c>
      <c r="J12" s="7" t="b">
        <v>0</v>
      </c>
      <c r="K12" s="11">
        <f>K9/SUM($K$9:$K$10)</f>
        <v>0.66666666666666663</v>
      </c>
      <c r="L12" s="7">
        <f>L9/SUM($L$9:$L$10)</f>
        <v>0.4</v>
      </c>
      <c r="M12" s="11">
        <f>M9/SUM($M$9:$N$9)</f>
        <v>0.6428571428571429</v>
      </c>
      <c r="N12" s="11">
        <f>N9/SUM($M$9:$N$9)</f>
        <v>0.35714285714285715</v>
      </c>
    </row>
    <row r="13" spans="1:14" x14ac:dyDescent="0.3">
      <c r="A13" s="7" t="s">
        <v>24</v>
      </c>
      <c r="B13" s="11">
        <f t="shared" ref="B13:B14" si="1">B10/SUM($B$9:$B$11)</f>
        <v>0.44444444444444442</v>
      </c>
      <c r="C13" s="12">
        <f t="shared" ref="C13:C14" si="2">C10/SUM($C$9:$C$11)</f>
        <v>0</v>
      </c>
      <c r="D13" s="7" t="s">
        <v>25</v>
      </c>
      <c r="E13" s="11">
        <f t="shared" ref="E13:E14" si="3">E10/SUM($E$9:$E$11)</f>
        <v>0.44444444444444442</v>
      </c>
      <c r="F13" s="7">
        <f t="shared" ref="F13:F14" si="4">F10/SUM($F$9:$F$11)</f>
        <v>0.4</v>
      </c>
      <c r="G13" s="7" t="s">
        <v>26</v>
      </c>
      <c r="H13" s="11">
        <f>H10/SUM($H$9:$H$10)</f>
        <v>0.66666666666666663</v>
      </c>
      <c r="I13" s="7">
        <f>I10/SUM($I$9:$I$10)</f>
        <v>0.2</v>
      </c>
      <c r="J13" s="7" t="b">
        <v>1</v>
      </c>
      <c r="K13" s="11">
        <f>K10/SUM($K$9:$K$10)</f>
        <v>0.33333333333333331</v>
      </c>
      <c r="L13" s="7">
        <f>L10/SUM($L$9:$L$10)</f>
        <v>0.6</v>
      </c>
      <c r="M13" s="7"/>
      <c r="N13" s="7"/>
    </row>
    <row r="14" spans="1:14" x14ac:dyDescent="0.3">
      <c r="A14" s="7" t="s">
        <v>27</v>
      </c>
      <c r="B14" s="11">
        <f t="shared" si="1"/>
        <v>0.33333333333333331</v>
      </c>
      <c r="C14" s="12">
        <f t="shared" si="2"/>
        <v>0.4</v>
      </c>
      <c r="D14" s="7" t="s">
        <v>28</v>
      </c>
      <c r="E14" s="11">
        <f t="shared" si="3"/>
        <v>0.33333333333333331</v>
      </c>
      <c r="F14" s="7">
        <f t="shared" si="4"/>
        <v>0.2</v>
      </c>
      <c r="G14" s="7"/>
      <c r="H14" s="7"/>
      <c r="I14" s="7"/>
      <c r="J14" s="7"/>
      <c r="K14" s="7"/>
      <c r="L14" s="7"/>
      <c r="M14" s="7"/>
      <c r="N14" s="7"/>
    </row>
  </sheetData>
  <mergeCells count="5">
    <mergeCell ref="A7:C7"/>
    <mergeCell ref="D7:F7"/>
    <mergeCell ref="G7:I7"/>
    <mergeCell ref="J7:L7"/>
    <mergeCell ref="M7:N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4" sqref="M4"/>
    </sheetView>
  </sheetViews>
  <sheetFormatPr defaultRowHeight="14.25" x14ac:dyDescent="0.2"/>
  <cols>
    <col min="1" max="1" width="12.125" customWidth="1"/>
    <col min="2" max="2" width="11.125" customWidth="1"/>
    <col min="3" max="3" width="12.25" customWidth="1"/>
    <col min="7" max="7" width="13.25" customWidth="1"/>
    <col min="9" max="9" width="13.625" customWidth="1"/>
    <col min="12" max="12" width="11.375" bestFit="1" customWidth="1"/>
    <col min="13" max="13" width="13" customWidth="1"/>
  </cols>
  <sheetData>
    <row r="1" spans="1:13" ht="18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4" t="s">
        <v>4</v>
      </c>
      <c r="L1" s="9" t="s">
        <v>29</v>
      </c>
      <c r="M1" s="9" t="s">
        <v>30</v>
      </c>
    </row>
    <row r="2" spans="1:13" ht="18.75" x14ac:dyDescent="0.3">
      <c r="A2" s="2" t="s">
        <v>5</v>
      </c>
      <c r="B2" s="2">
        <v>66</v>
      </c>
      <c r="C2" s="2">
        <v>80</v>
      </c>
      <c r="D2" s="2" t="s">
        <v>8</v>
      </c>
      <c r="E2" s="2" t="s">
        <v>9</v>
      </c>
      <c r="G2" s="2" t="s">
        <v>5</v>
      </c>
      <c r="H2" s="2">
        <v>66</v>
      </c>
      <c r="I2" s="2">
        <v>80</v>
      </c>
      <c r="J2" s="2" t="s">
        <v>8</v>
      </c>
      <c r="K2" s="15" t="str">
        <f>CHOOSE(IF(L2&gt;M2, 1, 2), "Yes", "No")</f>
        <v>Yes</v>
      </c>
      <c r="L2" s="6">
        <v>2.52E-4</v>
      </c>
      <c r="M2" s="25">
        <v>1.6699999999999999E-5</v>
      </c>
    </row>
    <row r="3" spans="1:13" ht="18.75" x14ac:dyDescent="0.3">
      <c r="A3" s="2" t="s">
        <v>10</v>
      </c>
      <c r="B3" s="2">
        <v>73</v>
      </c>
      <c r="C3" s="2">
        <v>90</v>
      </c>
      <c r="D3" s="2" t="s">
        <v>8</v>
      </c>
      <c r="E3" s="2" t="s">
        <v>9</v>
      </c>
      <c r="G3" s="2" t="s">
        <v>10</v>
      </c>
      <c r="H3" s="2">
        <v>73</v>
      </c>
      <c r="I3" s="2">
        <v>90</v>
      </c>
      <c r="J3" s="2" t="s">
        <v>8</v>
      </c>
      <c r="K3" s="15" t="str">
        <f t="shared" ref="K3:K5" si="0">CHOOSE(IF(L3&gt;M3, 1, 2), "Yes", "No")</f>
        <v>Yes</v>
      </c>
      <c r="L3" s="6">
        <v>2.1000000000000001E-4</v>
      </c>
      <c r="M3" s="26">
        <f>3/8*0.0495*0.0381*0.4*5/14</f>
        <v>1.0103303571428573E-4</v>
      </c>
    </row>
    <row r="4" spans="1:13" ht="18.75" x14ac:dyDescent="0.3">
      <c r="A4" s="2" t="s">
        <v>11</v>
      </c>
      <c r="B4" s="2">
        <v>80</v>
      </c>
      <c r="C4" s="2">
        <v>85</v>
      </c>
      <c r="D4" s="2" t="s">
        <v>8</v>
      </c>
      <c r="E4" s="2" t="s">
        <v>9</v>
      </c>
      <c r="G4" s="2" t="s">
        <v>11</v>
      </c>
      <c r="H4" s="2">
        <v>80</v>
      </c>
      <c r="I4" s="2">
        <v>85</v>
      </c>
      <c r="J4" s="2" t="s">
        <v>8</v>
      </c>
      <c r="K4" s="15" t="str">
        <f t="shared" si="0"/>
        <v>No</v>
      </c>
      <c r="L4" s="6">
        <v>1.07E-4</v>
      </c>
      <c r="M4" s="27">
        <f>4/8*0.04*0.0408*5/14*0.4</f>
        <v>1.1657142857142858E-4</v>
      </c>
    </row>
    <row r="5" spans="1:13" ht="18.75" x14ac:dyDescent="0.3">
      <c r="A5" s="2" t="s">
        <v>14</v>
      </c>
      <c r="B5" s="2">
        <v>90</v>
      </c>
      <c r="C5" s="2">
        <v>85</v>
      </c>
      <c r="D5" s="2" t="s">
        <v>14</v>
      </c>
      <c r="E5" s="2" t="s">
        <v>9</v>
      </c>
      <c r="G5" s="2" t="s">
        <v>14</v>
      </c>
      <c r="H5" s="2">
        <v>90</v>
      </c>
      <c r="I5" s="2">
        <v>85</v>
      </c>
      <c r="J5" s="2" t="s">
        <v>14</v>
      </c>
      <c r="K5" s="15" t="str">
        <f t="shared" si="0"/>
        <v>No</v>
      </c>
      <c r="L5" s="6">
        <v>2.1299999999999999E-5</v>
      </c>
      <c r="M5" s="25">
        <v>4.4299999999999999E-5</v>
      </c>
    </row>
    <row r="7" spans="1:13" ht="15" customHeight="1" x14ac:dyDescent="0.2">
      <c r="A7" s="23" t="s">
        <v>15</v>
      </c>
      <c r="B7" s="23"/>
      <c r="C7" s="23"/>
      <c r="D7" s="23" t="s">
        <v>16</v>
      </c>
      <c r="E7" s="23"/>
      <c r="F7" s="23" t="s">
        <v>17</v>
      </c>
      <c r="G7" s="23"/>
      <c r="H7" s="23" t="s">
        <v>18</v>
      </c>
      <c r="I7" s="23"/>
      <c r="J7" s="23"/>
      <c r="K7" s="23" t="s">
        <v>4</v>
      </c>
      <c r="L7" s="23"/>
    </row>
    <row r="8" spans="1:13" x14ac:dyDescent="0.2">
      <c r="A8" s="8"/>
      <c r="B8" s="8" t="s">
        <v>19</v>
      </c>
      <c r="C8" s="8" t="s">
        <v>20</v>
      </c>
      <c r="D8" s="8" t="s">
        <v>19</v>
      </c>
      <c r="E8" s="8" t="s">
        <v>20</v>
      </c>
      <c r="F8" s="8" t="s">
        <v>19</v>
      </c>
      <c r="G8" s="8" t="s">
        <v>20</v>
      </c>
      <c r="H8" s="8"/>
      <c r="I8" s="8" t="s">
        <v>19</v>
      </c>
      <c r="J8" s="8" t="s">
        <v>20</v>
      </c>
      <c r="K8" s="8" t="s">
        <v>19</v>
      </c>
      <c r="L8" s="8" t="s">
        <v>20</v>
      </c>
    </row>
    <row r="9" spans="1:13" ht="15" x14ac:dyDescent="0.2">
      <c r="A9" s="8" t="s">
        <v>21</v>
      </c>
      <c r="B9" s="8">
        <v>2</v>
      </c>
      <c r="C9" s="8">
        <v>3</v>
      </c>
      <c r="D9" s="18">
        <v>83</v>
      </c>
      <c r="E9" s="19">
        <v>85</v>
      </c>
      <c r="F9" s="18">
        <v>86</v>
      </c>
      <c r="G9" s="19">
        <v>85</v>
      </c>
      <c r="H9" s="8" t="b">
        <v>0</v>
      </c>
      <c r="I9" s="8">
        <v>6</v>
      </c>
      <c r="J9" s="8">
        <v>2</v>
      </c>
      <c r="K9" s="8">
        <v>9</v>
      </c>
      <c r="L9" s="8">
        <v>5</v>
      </c>
    </row>
    <row r="10" spans="1:13" ht="15" x14ac:dyDescent="0.2">
      <c r="A10" s="8" t="s">
        <v>24</v>
      </c>
      <c r="B10" s="8">
        <v>4</v>
      </c>
      <c r="C10" s="8">
        <v>0</v>
      </c>
      <c r="D10" s="18">
        <v>70</v>
      </c>
      <c r="E10" s="19">
        <v>80</v>
      </c>
      <c r="F10" s="18">
        <v>96</v>
      </c>
      <c r="G10" s="19">
        <v>90</v>
      </c>
      <c r="H10" s="8" t="b">
        <v>1</v>
      </c>
      <c r="I10" s="8">
        <v>3</v>
      </c>
      <c r="J10" s="8">
        <v>3</v>
      </c>
      <c r="K10" s="8"/>
      <c r="L10" s="8"/>
    </row>
    <row r="11" spans="1:13" ht="15" x14ac:dyDescent="0.2">
      <c r="A11" s="8" t="s">
        <v>27</v>
      </c>
      <c r="B11" s="8">
        <v>3</v>
      </c>
      <c r="C11" s="8">
        <v>2</v>
      </c>
      <c r="D11" s="18">
        <v>68</v>
      </c>
      <c r="E11" s="19">
        <v>65</v>
      </c>
      <c r="F11" s="18">
        <v>80</v>
      </c>
      <c r="G11" s="19">
        <v>70</v>
      </c>
      <c r="H11" s="8"/>
      <c r="I11" s="8"/>
      <c r="J11" s="8"/>
      <c r="K11" s="8"/>
      <c r="L11" s="8"/>
    </row>
    <row r="12" spans="1:13" ht="15" x14ac:dyDescent="0.2">
      <c r="A12" s="8"/>
      <c r="B12" s="8"/>
      <c r="C12" s="8"/>
      <c r="D12" s="18">
        <v>64</v>
      </c>
      <c r="E12" s="19">
        <v>72</v>
      </c>
      <c r="F12" s="18">
        <v>65</v>
      </c>
      <c r="G12" s="19">
        <v>95</v>
      </c>
      <c r="H12" s="8"/>
      <c r="I12" s="8"/>
      <c r="J12" s="8"/>
      <c r="K12" s="8"/>
      <c r="L12" s="8"/>
    </row>
    <row r="13" spans="1:13" ht="15" x14ac:dyDescent="0.2">
      <c r="A13" s="8"/>
      <c r="B13" s="8"/>
      <c r="C13" s="8"/>
      <c r="D13" s="18">
        <v>69</v>
      </c>
      <c r="E13" s="19">
        <v>71</v>
      </c>
      <c r="F13" s="18">
        <v>70</v>
      </c>
      <c r="G13" s="19">
        <v>91</v>
      </c>
      <c r="H13" s="8"/>
      <c r="I13" s="8"/>
      <c r="J13" s="8"/>
      <c r="K13" s="8"/>
      <c r="L13" s="8"/>
    </row>
    <row r="14" spans="1:13" ht="15" x14ac:dyDescent="0.2">
      <c r="A14" s="8"/>
      <c r="B14" s="8"/>
      <c r="C14" s="8"/>
      <c r="D14" s="18">
        <v>75</v>
      </c>
      <c r="E14" s="8"/>
      <c r="F14" s="18">
        <v>80</v>
      </c>
      <c r="G14" s="8"/>
      <c r="H14" s="8"/>
      <c r="I14" s="8"/>
      <c r="J14" s="8"/>
      <c r="K14" s="8"/>
      <c r="L14" s="8"/>
    </row>
    <row r="15" spans="1:13" ht="15" x14ac:dyDescent="0.2">
      <c r="A15" s="8"/>
      <c r="B15" s="8"/>
      <c r="C15" s="8"/>
      <c r="D15" s="18">
        <v>75</v>
      </c>
      <c r="E15" s="8"/>
      <c r="F15" s="18">
        <v>70</v>
      </c>
      <c r="G15" s="8"/>
      <c r="H15" s="8"/>
      <c r="I15" s="8"/>
      <c r="J15" s="8"/>
      <c r="K15" s="8"/>
      <c r="L15" s="8"/>
    </row>
    <row r="16" spans="1:13" ht="15" x14ac:dyDescent="0.2">
      <c r="A16" s="8"/>
      <c r="B16" s="8"/>
      <c r="C16" s="8"/>
      <c r="D16" s="18">
        <v>72</v>
      </c>
      <c r="E16" s="8"/>
      <c r="F16" s="18">
        <v>90</v>
      </c>
      <c r="G16" s="8"/>
      <c r="H16" s="8"/>
      <c r="I16" s="8"/>
      <c r="J16" s="8"/>
      <c r="K16" s="8"/>
      <c r="L16" s="8"/>
    </row>
    <row r="17" spans="1:12" ht="15" x14ac:dyDescent="0.2">
      <c r="A17" s="8"/>
      <c r="B17" s="8"/>
      <c r="C17" s="8"/>
      <c r="D17" s="18">
        <v>81</v>
      </c>
      <c r="E17" s="8"/>
      <c r="F17" s="18">
        <v>75</v>
      </c>
      <c r="G17" s="8"/>
      <c r="H17" s="8"/>
      <c r="I17" s="8"/>
      <c r="J17" s="8"/>
      <c r="K17" s="8"/>
      <c r="L17" s="8"/>
    </row>
    <row r="18" spans="1:12" ht="15" x14ac:dyDescent="0.2">
      <c r="A18" s="18" t="s">
        <v>32</v>
      </c>
      <c r="B18" s="11">
        <f>B9/SUM($B$9:$B$11)</f>
        <v>0.22222222222222221</v>
      </c>
      <c r="C18" s="18">
        <v>0.6</v>
      </c>
      <c r="D18" s="18" t="s">
        <v>33</v>
      </c>
      <c r="E18" s="18">
        <v>73</v>
      </c>
      <c r="F18" s="18">
        <v>74.599999999999994</v>
      </c>
      <c r="G18" s="18" t="s">
        <v>33</v>
      </c>
      <c r="H18" s="18">
        <v>79.099999999999994</v>
      </c>
      <c r="I18" s="18">
        <v>86.2</v>
      </c>
      <c r="J18" s="18" t="s">
        <v>33</v>
      </c>
      <c r="K18" s="18" t="s">
        <v>34</v>
      </c>
      <c r="L18" s="17">
        <f>K9/14</f>
        <v>0.6428571428571429</v>
      </c>
    </row>
    <row r="19" spans="1:12" ht="15" x14ac:dyDescent="0.2">
      <c r="A19" s="18" t="s">
        <v>35</v>
      </c>
      <c r="B19" s="11">
        <f t="shared" ref="B19:B20" si="1">B10/SUM($B$9:$B$11)</f>
        <v>0.44444444444444442</v>
      </c>
      <c r="C19" s="19">
        <v>0</v>
      </c>
      <c r="D19" s="18" t="s">
        <v>36</v>
      </c>
      <c r="E19" s="18">
        <v>6.2</v>
      </c>
      <c r="F19" s="19">
        <v>7.9</v>
      </c>
      <c r="G19" s="18" t="s">
        <v>36</v>
      </c>
      <c r="H19" s="18">
        <v>10.199999999999999</v>
      </c>
      <c r="I19" s="19">
        <v>9.6999999999999993</v>
      </c>
      <c r="J19" s="18" t="s">
        <v>36</v>
      </c>
      <c r="K19" s="20" t="s">
        <v>37</v>
      </c>
      <c r="L19" s="17">
        <f>L9/14</f>
        <v>0.35714285714285715</v>
      </c>
    </row>
    <row r="20" spans="1:12" ht="15" x14ac:dyDescent="0.2">
      <c r="A20" s="18" t="s">
        <v>38</v>
      </c>
      <c r="B20" s="11">
        <f t="shared" si="1"/>
        <v>0.33333333333333331</v>
      </c>
      <c r="C20" s="18">
        <v>0.4</v>
      </c>
      <c r="D20" s="18" t="s">
        <v>39</v>
      </c>
      <c r="E20" s="18" t="s">
        <v>39</v>
      </c>
      <c r="F20" s="18" t="s">
        <v>39</v>
      </c>
      <c r="G20" s="18" t="s">
        <v>39</v>
      </c>
      <c r="H20" s="18" t="s">
        <v>39</v>
      </c>
      <c r="I20" s="18" t="s">
        <v>39</v>
      </c>
      <c r="J20" s="18" t="s">
        <v>39</v>
      </c>
      <c r="K20" s="18" t="s">
        <v>39</v>
      </c>
      <c r="L20" s="21" t="s">
        <v>39</v>
      </c>
    </row>
  </sheetData>
  <mergeCells count="5">
    <mergeCell ref="A7:C7"/>
    <mergeCell ref="F7:G7"/>
    <mergeCell ref="H7:J7"/>
    <mergeCell ref="K7:L7"/>
    <mergeCell ref="D7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2024-01-25T01:38:23Z</dcterms:created>
  <dcterms:modified xsi:type="dcterms:W3CDTF">2024-01-25T14:44:08Z</dcterms:modified>
</cp:coreProperties>
</file>