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Override PartName="/xl/drawings/drawing28.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drawings/drawing26.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drawings/drawing33.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20.xml" ContentType="application/vnd.openxmlformats-officedocument.drawing+xml"/>
  <Override PartName="/xl/drawings/drawing31.xml" ContentType="application/vnd.openxmlformats-officedocument.drawing+xml"/>
  <Override PartName="/xl/worksheets/sheet29.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drawings/drawing7.xml" ContentType="application/vnd.openxmlformats-officedocument.drawing+xml"/>
  <Override PartName="/xl/drawings/drawing2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drawings/drawing5.xml" ContentType="application/vnd.openxmlformats-officedocument.drawing+xml"/>
  <Override PartName="/xl/drawings/drawing18.xml" ContentType="application/vnd.openxmlformats-officedocument.drawing+xml"/>
  <Override PartName="/xl/drawings/drawing2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Override PartName="/xl/drawings/drawing32.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drawings/drawing21.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drawings/drawing10.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20" yWindow="-120" windowWidth="29040" windowHeight="15720" tabRatio="810" firstSheet="1" activeTab="2"/>
  </bookViews>
  <sheets>
    <sheet name="表紙" sheetId="21" r:id="rId1"/>
    <sheet name="更新履歴" sheetId="79" r:id="rId2"/>
    <sheet name="テスト項目表" sheetId="93" r:id="rId3"/>
    <sheet name="シナリオ001～033" sheetId="28" r:id="rId4"/>
    <sheet name="テストデータ" sheetId="80" r:id="rId5"/>
    <sheet name="コマンド" sheetId="92" r:id="rId6"/>
    <sheet name="001" sheetId="97" r:id="rId7"/>
    <sheet name="002" sheetId="76" r:id="rId8"/>
    <sheet name="003" sheetId="99" r:id="rId9"/>
    <sheet name="004" sheetId="101" r:id="rId10"/>
    <sheet name="005" sheetId="102" r:id="rId11"/>
    <sheet name="006" sheetId="103" r:id="rId12"/>
    <sheet name="007" sheetId="104" r:id="rId13"/>
    <sheet name="008" sheetId="105" r:id="rId14"/>
    <sheet name="009" sheetId="106" r:id="rId15"/>
    <sheet name="010" sheetId="107" r:id="rId16"/>
    <sheet name="011" sheetId="108" r:id="rId17"/>
    <sheet name="012" sheetId="109" r:id="rId18"/>
    <sheet name="013" sheetId="110" r:id="rId19"/>
    <sheet name="014" sheetId="111" r:id="rId20"/>
    <sheet name="015" sheetId="112" r:id="rId21"/>
    <sheet name="016" sheetId="113" r:id="rId22"/>
    <sheet name="017" sheetId="114" r:id="rId23"/>
    <sheet name="018" sheetId="115" r:id="rId24"/>
    <sheet name="019" sheetId="116" r:id="rId25"/>
    <sheet name="020" sheetId="117" r:id="rId26"/>
    <sheet name="021" sheetId="118" r:id="rId27"/>
    <sheet name="022" sheetId="119" r:id="rId28"/>
    <sheet name="023" sheetId="120" r:id="rId29"/>
    <sheet name="024" sheetId="121" r:id="rId30"/>
    <sheet name="025" sheetId="122" r:id="rId31"/>
    <sheet name="bkupテストデータ001～019" sheetId="31" state="hidden" r:id="rId32"/>
    <sheet name="bkupテストデータ101～111" sheetId="32" state="hidden" r:id="rId33"/>
    <sheet name="026" sheetId="123" r:id="rId34"/>
    <sheet name="027" sheetId="127" r:id="rId35"/>
    <sheet name="028" sheetId="128" r:id="rId36"/>
    <sheet name="029" sheetId="129" r:id="rId37"/>
    <sheet name="030" sheetId="130" r:id="rId38"/>
    <sheet name="031" sheetId="131" r:id="rId39"/>
    <sheet name="032" sheetId="132" r:id="rId40"/>
    <sheet name="033" sheetId="137" r:id="rId41"/>
  </sheets>
  <externalReferences>
    <externalReference r:id="rId42"/>
  </externalReferences>
  <definedNames>
    <definedName name="_Fill" hidden="1">[1]EUC_LIST.WJ2!$A$216:$A$301</definedName>
    <definedName name="_Regression_X" localSheetId="6"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2" hidden="1">#REF!</definedName>
    <definedName name="_Regression_X" localSheetId="13" hidden="1">#REF!</definedName>
    <definedName name="_Regression_X" localSheetId="14" hidden="1">#REF!</definedName>
    <definedName name="_Regression_X" localSheetId="34" hidden="1">#REF!</definedName>
    <definedName name="_Regression_X" localSheetId="35" hidden="1">#REF!</definedName>
    <definedName name="_Regression_X" localSheetId="36" hidden="1">#REF!</definedName>
    <definedName name="_Regression_X" localSheetId="37" hidden="1">#REF!</definedName>
    <definedName name="_Regression_X" localSheetId="38" hidden="1">#REF!</definedName>
    <definedName name="_Regression_X" localSheetId="39" hidden="1">#REF!</definedName>
    <definedName name="_Regression_X" localSheetId="40" hidden="1">#REF!</definedName>
    <definedName name="_Regression_X" localSheetId="5" hidden="1">#REF!</definedName>
    <definedName name="_Regression_X" localSheetId="4" hidden="1">#REF!</definedName>
    <definedName name="_Regression_X" localSheetId="2" hidden="1">#REF!</definedName>
    <definedName name="_Regression_X" hidden="1">#REF!</definedName>
    <definedName name="a" localSheetId="6" hidden="1">#REF!</definedName>
    <definedName name="a" localSheetId="8" hidden="1">#REF!</definedName>
    <definedName name="a" localSheetId="9" hidden="1">#REF!</definedName>
    <definedName name="a" localSheetId="10" hidden="1">#REF!</definedName>
    <definedName name="a" localSheetId="11" hidden="1">#REF!</definedName>
    <definedName name="a" localSheetId="12" hidden="1">#REF!</definedName>
    <definedName name="a" localSheetId="13" hidden="1">#REF!</definedName>
    <definedName name="a" localSheetId="14" hidden="1">#REF!</definedName>
    <definedName name="a" localSheetId="34" hidden="1">#REF!</definedName>
    <definedName name="a" localSheetId="35" hidden="1">#REF!</definedName>
    <definedName name="a" localSheetId="36" hidden="1">#REF!</definedName>
    <definedName name="a" localSheetId="37" hidden="1">#REF!</definedName>
    <definedName name="a" localSheetId="38" hidden="1">#REF!</definedName>
    <definedName name="a" localSheetId="39" hidden="1">#REF!</definedName>
    <definedName name="a" localSheetId="40" hidden="1">#REF!</definedName>
    <definedName name="a" localSheetId="5" hidden="1">#REF!</definedName>
    <definedName name="a" localSheetId="4" hidden="1">#REF!</definedName>
    <definedName name="a" localSheetId="2" hidden="1">#REF!</definedName>
    <definedName name="a" hidden="1">#REF!</definedName>
    <definedName name="aa" localSheetId="36" hidden="1">#REF!</definedName>
    <definedName name="aa" localSheetId="37" hidden="1">#REF!</definedName>
    <definedName name="aa" localSheetId="38" hidden="1">#REF!</definedName>
    <definedName name="aa" localSheetId="39" hidden="1">#REF!</definedName>
    <definedName name="aa" localSheetId="40" hidden="1">#REF!</definedName>
    <definedName name="aa" hidden="1">#REF!</definedName>
    <definedName name="_xlnm.Print_Area" localSheetId="6">'001'!$A$1:$CZ$98</definedName>
    <definedName name="_xlnm.Print_Area" localSheetId="7">'004'!$A$1:$DC$42</definedName>
    <definedName name="_xlnm.Print_Area" localSheetId="8">'008'!$A$1:$DC$39</definedName>
    <definedName name="_xlnm.Print_Area" localSheetId="9">'004'!#REF!</definedName>
    <definedName name="_xlnm.Print_Area" localSheetId="10">'005'!$A$1:$DB$61</definedName>
    <definedName name="_xlnm.Print_Area" localSheetId="11">'006'!$A$1:$DB$38</definedName>
    <definedName name="_xlnm.Print_Area" localSheetId="12">'007'!$A$1:$DB$36</definedName>
    <definedName name="_xlnm.Print_Area" localSheetId="13">'008'!#REF!</definedName>
    <definedName name="_xlnm.Print_Area" localSheetId="14">'009'!$A$1:$DB$40</definedName>
    <definedName name="_xlnm.Print_Area" localSheetId="15">'010'!$A$1:$DC$37</definedName>
    <definedName name="_xlnm.Print_Area" localSheetId="5">コマンド!$A$1:$CN$59</definedName>
    <definedName name="_xlnm.Print_Area" localSheetId="3">'シナリオ001～033'!$A$1:$CD$75</definedName>
    <definedName name="_xlnm.Print_Area" localSheetId="4">テストデータ!$A$1:$I$24</definedName>
    <definedName name="_xlnm.Print_Area">#N/A</definedName>
    <definedName name="_xlnm.Print_Titles" localSheetId="6">#REF!,#REF!</definedName>
    <definedName name="_xlnm.Print_Titles" localSheetId="8">#REF!,#REF!</definedName>
    <definedName name="_xlnm.Print_Titles" localSheetId="9">#REF!,#REF!</definedName>
    <definedName name="_xlnm.Print_Titles" localSheetId="10">#REF!,#REF!</definedName>
    <definedName name="_xlnm.Print_Titles" localSheetId="11">#REF!,#REF!</definedName>
    <definedName name="_xlnm.Print_Titles" localSheetId="12">#REF!,#REF!</definedName>
    <definedName name="_xlnm.Print_Titles" localSheetId="13">#REF!,#REF!</definedName>
    <definedName name="_xlnm.Print_Titles" localSheetId="14">#REF!,#REF!</definedName>
    <definedName name="_xlnm.Print_Titles" localSheetId="34">#REF!,#REF!</definedName>
    <definedName name="_xlnm.Print_Titles" localSheetId="35">#REF!,#REF!</definedName>
    <definedName name="_xlnm.Print_Titles" localSheetId="36">#REF!,#REF!</definedName>
    <definedName name="_xlnm.Print_Titles" localSheetId="37">#REF!,#REF!</definedName>
    <definedName name="_xlnm.Print_Titles" localSheetId="38">#REF!,#REF!</definedName>
    <definedName name="_xlnm.Print_Titles" localSheetId="39">#REF!,#REF!</definedName>
    <definedName name="_xlnm.Print_Titles" localSheetId="40">#REF!,#REF!</definedName>
    <definedName name="_xlnm.Print_Titles" localSheetId="5">#REF!,#REF!</definedName>
    <definedName name="_xlnm.Print_Titles" localSheetId="4">#REF!,#REF!</definedName>
    <definedName name="_xlnm.Print_Titles" localSheetId="2">#REF!,#REF!</definedName>
    <definedName name="_xlnm.Print_Titles">#REF!,#REF!</definedName>
    <definedName name="s" localSheetId="36" hidden="1">#REF!</definedName>
    <definedName name="s" localSheetId="37" hidden="1">#REF!</definedName>
    <definedName name="s" localSheetId="38" hidden="1">#REF!</definedName>
    <definedName name="s" localSheetId="39" hidden="1">#REF!</definedName>
    <definedName name="s" localSheetId="40" hidden="1">#REF!</definedName>
    <definedName name="s" hidden="1">#REF!</definedName>
    <definedName name="test" localSheetId="6" hidden="1">#REF!</definedName>
    <definedName name="test" localSheetId="8" hidden="1">#REF!</definedName>
    <definedName name="test" localSheetId="9" hidden="1">#REF!</definedName>
    <definedName name="test" localSheetId="10" hidden="1">#REF!</definedName>
    <definedName name="test" localSheetId="11" hidden="1">#REF!</definedName>
    <definedName name="test" localSheetId="12" hidden="1">#REF!</definedName>
    <definedName name="test" localSheetId="13" hidden="1">#REF!</definedName>
    <definedName name="test" localSheetId="14" hidden="1">#REF!</definedName>
    <definedName name="test" localSheetId="34" hidden="1">#REF!</definedName>
    <definedName name="test" localSheetId="35" hidden="1">#REF!</definedName>
    <definedName name="test" localSheetId="36" hidden="1">#REF!</definedName>
    <definedName name="test" localSheetId="37" hidden="1">#REF!</definedName>
    <definedName name="test" localSheetId="38" hidden="1">#REF!</definedName>
    <definedName name="test" localSheetId="39" hidden="1">#REF!</definedName>
    <definedName name="test" localSheetId="40" hidden="1">#REF!</definedName>
    <definedName name="test" localSheetId="5" hidden="1">#REF!</definedName>
    <definedName name="test" localSheetId="4" hidden="1">#REF!</definedName>
    <definedName name="test" localSheetId="2" hidden="1">#REF!</definedName>
    <definedName name="test" hidden="1">#REF!</definedName>
  </definedNames>
  <calcPr calcId="125725"/>
</workbook>
</file>

<file path=xl/calcChain.xml><?xml version="1.0" encoding="utf-8"?>
<calcChain xmlns="http://schemas.openxmlformats.org/spreadsheetml/2006/main">
  <c r="A157" i="92"/>
  <c r="A151"/>
  <c r="A115"/>
  <c r="A121" s="1"/>
  <c r="A127" s="1"/>
  <c r="A133" s="1"/>
  <c r="A139" s="1"/>
  <c r="A145" s="1"/>
  <c r="A109"/>
  <c r="A103"/>
  <c r="A97"/>
  <c r="A91"/>
  <c r="A85"/>
  <c r="A79"/>
  <c r="A73"/>
  <c r="A67"/>
  <c r="A61"/>
  <c r="A37"/>
  <c r="U2" i="28"/>
  <c r="B559" i="32" l="1"/>
  <c r="B538" s="1"/>
  <c r="B523"/>
  <c r="C504"/>
  <c r="C489"/>
  <c r="C474"/>
  <c r="C459"/>
  <c r="C523" l="1"/>
  <c r="C559"/>
  <c r="B560"/>
  <c r="B576" s="1"/>
  <c r="B575" s="1"/>
  <c r="C560" s="1"/>
  <c r="F446" l="1"/>
  <c r="C446" l="1"/>
  <c r="F444"/>
  <c r="C444"/>
  <c r="J399"/>
  <c r="C406" s="1"/>
  <c r="B399"/>
  <c r="B443" s="1"/>
  <c r="H361"/>
  <c r="H360"/>
  <c r="B316"/>
  <c r="C297"/>
  <c r="H293"/>
  <c r="B265"/>
  <c r="C246"/>
  <c r="F218"/>
  <c r="C218"/>
  <c r="H217"/>
  <c r="B189"/>
  <c r="H151"/>
  <c r="F151"/>
  <c r="C151"/>
  <c r="H150"/>
  <c r="B122"/>
  <c r="C103"/>
  <c r="H99"/>
  <c r="B71"/>
  <c r="J71" s="1"/>
  <c r="H34"/>
  <c r="J6"/>
  <c r="D34" s="1"/>
  <c r="B34" s="1"/>
  <c r="B6"/>
  <c r="C6" s="1"/>
  <c r="B558" i="31"/>
  <c r="C558" s="1"/>
  <c r="B536"/>
  <c r="B519" s="1"/>
  <c r="C514"/>
  <c r="B514"/>
  <c r="B492"/>
  <c r="B497" s="1"/>
  <c r="B462"/>
  <c r="B478" s="1"/>
  <c r="B436"/>
  <c r="B441" s="1"/>
  <c r="B406"/>
  <c r="B407" s="1"/>
  <c r="B380"/>
  <c r="B367"/>
  <c r="C367" s="1"/>
  <c r="B346"/>
  <c r="C341"/>
  <c r="B341"/>
  <c r="B302"/>
  <c r="C302" s="1"/>
  <c r="C272"/>
  <c r="C71" i="32" l="1"/>
  <c r="D99"/>
  <c r="C77"/>
  <c r="C460"/>
  <c r="D443"/>
  <c r="C458" s="1"/>
  <c r="B444"/>
  <c r="D444" s="1"/>
  <c r="C473" s="1"/>
  <c r="B413" i="31"/>
  <c r="C407"/>
  <c r="B423"/>
  <c r="C478"/>
  <c r="B484"/>
  <c r="C12" i="32"/>
  <c r="C399"/>
  <c r="C462" i="31"/>
  <c r="C102" i="32"/>
  <c r="C316"/>
  <c r="B307" i="31"/>
  <c r="B328"/>
  <c r="B372"/>
  <c r="B412"/>
  <c r="C436"/>
  <c r="C492"/>
  <c r="B563"/>
  <c r="C265" i="32"/>
  <c r="J316"/>
  <c r="C406" i="31"/>
  <c r="B468"/>
  <c r="C39" i="32"/>
  <c r="C37" s="1"/>
  <c r="J122"/>
  <c r="C380" i="31"/>
  <c r="B150" i="32"/>
  <c r="J265"/>
  <c r="B317"/>
  <c r="B541" i="31"/>
  <c r="C536" s="1"/>
  <c r="B385"/>
  <c r="B99" i="32"/>
  <c r="C104" s="1"/>
  <c r="J189"/>
  <c r="C189" s="1"/>
  <c r="B217"/>
  <c r="A8" i="92"/>
  <c r="BZ5" i="28"/>
  <c r="BZ4"/>
  <c r="BZ3"/>
  <c r="BZ2"/>
  <c r="AZ2"/>
  <c r="AR2"/>
  <c r="D360" i="32" l="1"/>
  <c r="B360" s="1"/>
  <c r="C323"/>
  <c r="B333" i="31"/>
  <c r="C328"/>
  <c r="C122" i="32"/>
  <c r="C128"/>
  <c r="C475"/>
  <c r="C490"/>
  <c r="C505" s="1"/>
  <c r="D150"/>
  <c r="C156"/>
  <c r="B151"/>
  <c r="D151" s="1"/>
  <c r="C195"/>
  <c r="C232"/>
  <c r="B218"/>
  <c r="D217"/>
  <c r="J317"/>
  <c r="C317"/>
  <c r="B361"/>
  <c r="D293"/>
  <c r="C271"/>
  <c r="B429" i="31"/>
  <c r="C423"/>
  <c r="F2" i="93"/>
  <c r="F2" i="28" s="1"/>
  <c r="B219" i="32" l="1"/>
  <c r="D218"/>
  <c r="C231"/>
  <c r="C247"/>
  <c r="C155"/>
  <c r="C154" s="1"/>
  <c r="C171"/>
  <c r="C170" s="1"/>
  <c r="C169" s="1"/>
  <c r="B293"/>
  <c r="C298" s="1"/>
  <c r="C296"/>
  <c r="D361"/>
  <c r="C338"/>
  <c r="A2" i="93"/>
  <c r="A2" i="28" s="1"/>
  <c r="B220" i="32" l="1"/>
  <c r="AA2" i="79"/>
  <c r="AF2" i="93" s="1"/>
  <c r="AA2" i="28" s="1"/>
  <c r="F2" i="79"/>
  <c r="F219" i="32" l="1"/>
  <c r="B221"/>
  <c r="F220" l="1"/>
  <c r="B222"/>
  <c r="F221" l="1"/>
  <c r="B223"/>
  <c r="F222" l="1"/>
  <c r="B224"/>
  <c r="F223" l="1"/>
  <c r="B225"/>
  <c r="F224" l="1"/>
  <c r="B226"/>
  <c r="F225" l="1"/>
  <c r="B227"/>
  <c r="F226" s="1"/>
  <c r="C219"/>
  <c r="C220"/>
  <c r="C221"/>
  <c r="C222"/>
  <c r="C223"/>
  <c r="C224"/>
  <c r="C225"/>
  <c r="C226"/>
  <c r="D226"/>
  <c r="D224"/>
  <c r="D223"/>
  <c r="D221"/>
  <c r="D220"/>
  <c r="D219"/>
  <c r="F227"/>
  <c r="C227"/>
  <c r="D227"/>
  <c r="C230"/>
  <c r="B400"/>
  <c r="B445"/>
  <c r="B446"/>
  <c r="B447"/>
  <c r="B448"/>
  <c r="B449"/>
  <c r="B450"/>
  <c r="B451"/>
  <c r="B452"/>
  <c r="B453"/>
  <c r="B454"/>
  <c r="B455"/>
  <c r="C447"/>
  <c r="C448"/>
  <c r="C449"/>
  <c r="C450"/>
  <c r="C451"/>
  <c r="C452"/>
  <c r="C453"/>
  <c r="C454"/>
  <c r="C455"/>
  <c r="D455"/>
  <c r="F447"/>
  <c r="F448"/>
  <c r="F449"/>
  <c r="F450"/>
  <c r="F451"/>
  <c r="F452"/>
  <c r="F453"/>
  <c r="F454"/>
  <c r="F455"/>
  <c r="B308" i="31"/>
  <c r="D308"/>
  <c r="D307"/>
  <c r="C311"/>
  <c r="B334"/>
  <c r="D334"/>
  <c r="D333"/>
  <c r="C380" i="32"/>
  <c r="C379"/>
  <c r="C366"/>
  <c r="C381"/>
  <c r="C364"/>
  <c r="C365"/>
  <c r="B347" i="31"/>
  <c r="D347"/>
  <c r="D346"/>
  <c r="C350"/>
  <c r="B373"/>
  <c r="D373"/>
  <c r="D372"/>
  <c r="C245" i="32"/>
  <c r="A13" i="92"/>
  <c r="A19" s="1"/>
  <c r="A25" s="1"/>
  <c r="A31" s="1"/>
  <c r="A43" s="1"/>
  <c r="C400" i="32"/>
  <c r="J400"/>
  <c r="B463" i="31"/>
  <c r="B479"/>
  <c r="C479"/>
  <c r="B485"/>
  <c r="B394"/>
  <c r="C394"/>
  <c r="B399"/>
  <c r="C463"/>
  <c r="B469"/>
  <c r="C421" i="32"/>
  <c r="D445"/>
  <c r="B422" i="31"/>
  <c r="B428"/>
  <c r="C422"/>
  <c r="D225" i="32"/>
  <c r="B450" i="31"/>
  <c r="C450"/>
  <c r="B455"/>
  <c r="D222" i="32"/>
  <c r="D446"/>
  <c r="D447"/>
  <c r="D448"/>
  <c r="D449"/>
  <c r="D450"/>
  <c r="D451"/>
  <c r="D452"/>
  <c r="D453"/>
  <c r="D454"/>
  <c r="C488"/>
  <c r="C503"/>
  <c r="A49" i="92" l="1"/>
  <c r="A55" s="1"/>
</calcChain>
</file>

<file path=xl/comments1.xml><?xml version="1.0" encoding="utf-8"?>
<comments xmlns="http://schemas.openxmlformats.org/spreadsheetml/2006/main">
  <authors>
    <author>作成者</author>
  </authors>
  <commentList>
    <comment ref="O7" authorId="0">
      <text>
        <r>
          <rPr>
            <sz val="9"/>
            <color indexed="81"/>
            <rFont val="ＭＳ Ｐゴシック"/>
            <family val="3"/>
            <charset val="128"/>
          </rPr>
          <t>【命名規則】
「受入テスト仕様」+「[デバイスID]」＋「テスト分類ID」＋「(機能名)」
「テスト分類ID」は「処理ID」をベースに、枝番を削除して、頭に「AT」を付加</t>
        </r>
      </text>
    </comment>
  </commentList>
</comments>
</file>

<file path=xl/sharedStrings.xml><?xml version="1.0" encoding="utf-8"?>
<sst xmlns="http://schemas.openxmlformats.org/spreadsheetml/2006/main" count="5609" uniqueCount="515">
  <si>
    <t>ドキュメント名</t>
    <rPh sb="6" eb="7">
      <t>メイ</t>
    </rPh>
    <phoneticPr fontId="4"/>
  </si>
  <si>
    <t>システム名</t>
    <rPh sb="4" eb="5">
      <t>メイ</t>
    </rPh>
    <phoneticPr fontId="4"/>
  </si>
  <si>
    <t>サブシステム名</t>
    <rPh sb="6" eb="7">
      <t>メイ</t>
    </rPh>
    <phoneticPr fontId="4"/>
  </si>
  <si>
    <t>作成日</t>
    <rPh sb="0" eb="3">
      <t>サクセイビ</t>
    </rPh>
    <phoneticPr fontId="4"/>
  </si>
  <si>
    <t>作成者</t>
    <rPh sb="0" eb="3">
      <t>サクセイシャ</t>
    </rPh>
    <phoneticPr fontId="4"/>
  </si>
  <si>
    <t>更新日</t>
    <rPh sb="0" eb="3">
      <t>コウシンビ</t>
    </rPh>
    <phoneticPr fontId="4"/>
  </si>
  <si>
    <t>DNP Confidentioal　（社外秘）</t>
    <rPh sb="19" eb="22">
      <t>シャガイヒ</t>
    </rPh>
    <phoneticPr fontId="4"/>
  </si>
  <si>
    <t>フェーズ</t>
  </si>
  <si>
    <t>ドキュメント名</t>
  </si>
  <si>
    <t>システム名</t>
  </si>
  <si>
    <t>作成日</t>
  </si>
  <si>
    <t>更新日</t>
  </si>
  <si>
    <t>配信予定日時</t>
  </si>
  <si>
    <t>更新日時</t>
  </si>
  <si>
    <t>更新ユーザＩＤ</t>
  </si>
  <si>
    <t>データ更新区分</t>
  </si>
  <si>
    <t>更新回数</t>
  </si>
  <si>
    <t>DIST_ID</t>
  </si>
  <si>
    <t>TIT</t>
  </si>
  <si>
    <t>URL</t>
  </si>
  <si>
    <t>RMK</t>
  </si>
  <si>
    <t>DLVR_ASW_CLS</t>
  </si>
  <si>
    <t>DIST_MDL_CLS</t>
  </si>
  <si>
    <t>LGIN_STS</t>
  </si>
  <si>
    <t>DIST_USR_CLS</t>
  </si>
  <si>
    <t>USR_LST_FL_NM</t>
  </si>
  <si>
    <t>USR_LST_FL_KY</t>
  </si>
  <si>
    <t>DIST_MTD</t>
  </si>
  <si>
    <t>FST_DIST_SCH_DTTM</t>
  </si>
  <si>
    <t>DIST_STS_CLS</t>
  </si>
  <si>
    <t>DIST_TY</t>
  </si>
  <si>
    <t>IMG_PTH</t>
  </si>
  <si>
    <t>REG_DTTM</t>
  </si>
  <si>
    <t>REG_USR_ID</t>
  </si>
  <si>
    <t>UPD_DTTM</t>
  </si>
  <si>
    <t>UPD_USR_ID</t>
  </si>
  <si>
    <t>DAT_UPD_CLS</t>
  </si>
  <si>
    <t>UPD_TMS</t>
  </si>
  <si>
    <t>LGC_DEL_FLG</t>
  </si>
  <si>
    <t>1</t>
  </si>
  <si>
    <t>​(NULL)​</t>
  </si>
  <si>
    <t>11</t>
  </si>
  <si>
    <t>TEST_USER</t>
  </si>
  <si>
    <t>0</t>
  </si>
  <si>
    <t>0000000001</t>
  </si>
  <si>
    <t>テストデータ1</t>
  </si>
  <si>
    <t>userList_1.csv</t>
  </si>
  <si>
    <t>DIST_BRCH</t>
  </si>
  <si>
    <t>DIST_SCH_DTTM</t>
  </si>
  <si>
    <t>DIST_SCH_PPLE</t>
  </si>
  <si>
    <t>DIST_PPLE</t>
  </si>
  <si>
    <t>プッシュ通知配信管理テーブル</t>
    <phoneticPr fontId="37"/>
  </si>
  <si>
    <t>プッシュ通知配信明細テーブル</t>
    <rPh sb="8" eb="10">
      <t>メイサイ</t>
    </rPh>
    <phoneticPr fontId="37"/>
  </si>
  <si>
    <t>備考</t>
    <rPh sb="0" eb="2">
      <t>ビコウ</t>
    </rPh>
    <phoneticPr fontId="9"/>
  </si>
  <si>
    <t>配信先アプリ区分</t>
    <rPh sb="0" eb="2">
      <t>ハイシン</t>
    </rPh>
    <rPh sb="2" eb="3">
      <t>サキ</t>
    </rPh>
    <rPh sb="6" eb="8">
      <t>クブン</t>
    </rPh>
    <phoneticPr fontId="9"/>
  </si>
  <si>
    <t>配信機種区分</t>
    <rPh sb="0" eb="2">
      <t>ハイシン</t>
    </rPh>
    <rPh sb="2" eb="4">
      <t>キシュ</t>
    </rPh>
    <rPh sb="4" eb="6">
      <t>クブン</t>
    </rPh>
    <phoneticPr fontId="9"/>
  </si>
  <si>
    <t>ログイン状態</t>
    <rPh sb="4" eb="6">
      <t>ジョウタイ</t>
    </rPh>
    <phoneticPr fontId="9"/>
  </si>
  <si>
    <t>配信ユーザ区分</t>
    <rPh sb="0" eb="2">
      <t>ハイシン</t>
    </rPh>
    <phoneticPr fontId="9"/>
  </si>
  <si>
    <t>ユーザリストファイル名</t>
    <rPh sb="10" eb="11">
      <t>メイ</t>
    </rPh>
    <phoneticPr fontId="5"/>
  </si>
  <si>
    <t>配信方法</t>
    <rPh sb="2" eb="4">
      <t>ホウホウ</t>
    </rPh>
    <phoneticPr fontId="5"/>
  </si>
  <si>
    <t>配信ステータス区分</t>
    <rPh sb="7" eb="9">
      <t>クブン</t>
    </rPh>
    <phoneticPr fontId="5"/>
  </si>
  <si>
    <t>配信種別</t>
    <rPh sb="0" eb="2">
      <t>ハイシン</t>
    </rPh>
    <rPh sb="2" eb="4">
      <t>シュベツ</t>
    </rPh>
    <phoneticPr fontId="5"/>
  </si>
  <si>
    <t>画像パス</t>
    <rPh sb="0" eb="2">
      <t>ガゾウ</t>
    </rPh>
    <phoneticPr fontId="5"/>
  </si>
  <si>
    <t>登録日時</t>
  </si>
  <si>
    <t>登録ユーザＩＤ</t>
  </si>
  <si>
    <t>論理削除フラグ</t>
  </si>
  <si>
    <t>配信ID</t>
  </si>
  <si>
    <t>タイトル</t>
  </si>
  <si>
    <t>ユーザリストファイルキー</t>
  </si>
  <si>
    <t>初回配信予定日時</t>
  </si>
  <si>
    <t>配信予定人数</t>
    <rPh sb="2" eb="4">
      <t>ヨテイ</t>
    </rPh>
    <rPh sb="4" eb="6">
      <t>ニンズウ</t>
    </rPh>
    <phoneticPr fontId="5"/>
  </si>
  <si>
    <t>配信人数</t>
    <rPh sb="2" eb="4">
      <t>ニンズウ</t>
    </rPh>
    <phoneticPr fontId="5"/>
  </si>
  <si>
    <t>配信子番</t>
  </si>
  <si>
    <t>ファイル名</t>
    <rPh sb="4" eb="5">
      <t>メイ</t>
    </rPh>
    <phoneticPr fontId="37"/>
  </si>
  <si>
    <t>ファイルの内容</t>
    <rPh sb="5" eb="7">
      <t>ナイヨウ</t>
    </rPh>
    <phoneticPr fontId="37"/>
  </si>
  <si>
    <t>テスト配信用</t>
    <rPh sb="3" eb="6">
      <t>ハイシンヨウ</t>
    </rPh>
    <phoneticPr fontId="37"/>
  </si>
  <si>
    <t>ETC_BAT_CREATE_PUSH_NOTF_SPEC</t>
  </si>
  <si>
    <t>https://honto.jp/……201702221830.html</t>
    <phoneticPr fontId="37"/>
  </si>
  <si>
    <t>12</t>
    <phoneticPr fontId="37"/>
  </si>
  <si>
    <t>2</t>
    <phoneticPr fontId="37"/>
  </si>
  <si>
    <t>ETC_BAT_CREATE_PUSH_NOTF_SPEC</t>
    <phoneticPr fontId="37"/>
  </si>
  <si>
    <t>13</t>
    <phoneticPr fontId="37"/>
  </si>
  <si>
    <t>ETC_BAT_EXECUTE_PUSH_NOTF_API</t>
    <phoneticPr fontId="37"/>
  </si>
  <si>
    <t>ETC_BAT_EXECUTE_PUSH_NOTF_API</t>
    <phoneticPr fontId="37"/>
  </si>
  <si>
    <t>ETC_BAT_CREATE_PUSH_NOTF_SPEC</t>
    <phoneticPr fontId="37"/>
  </si>
  <si>
    <t>シナリオ001</t>
    <phoneticPr fontId="37"/>
  </si>
  <si>
    <t>シナリオ002</t>
    <phoneticPr fontId="37"/>
  </si>
  <si>
    <t>0000000001_001.csv</t>
    <phoneticPr fontId="37"/>
  </si>
  <si>
    <t>0000000001_002.csv</t>
    <phoneticPr fontId="37"/>
  </si>
  <si>
    <t>シナリオ003</t>
    <phoneticPr fontId="37"/>
  </si>
  <si>
    <t>シナリオ004</t>
    <phoneticPr fontId="37"/>
  </si>
  <si>
    <t>19</t>
    <phoneticPr fontId="37"/>
  </si>
  <si>
    <t>シナリオ005</t>
    <phoneticPr fontId="37"/>
  </si>
  <si>
    <t>11</t>
    <phoneticPr fontId="37"/>
  </si>
  <si>
    <t>シナリオ006</t>
    <phoneticPr fontId="37"/>
  </si>
  <si>
    <t>シナリオ008</t>
    <phoneticPr fontId="37"/>
  </si>
  <si>
    <t>シナリオ009</t>
    <phoneticPr fontId="37"/>
  </si>
  <si>
    <t>シナリオ010</t>
    <phoneticPr fontId="37"/>
  </si>
  <si>
    <t>シナリオ011</t>
    <phoneticPr fontId="37"/>
  </si>
  <si>
    <t>シナリオ012</t>
    <phoneticPr fontId="37"/>
  </si>
  <si>
    <t>シナリオ013</t>
    <phoneticPr fontId="37"/>
  </si>
  <si>
    <t>1</t>
    <phoneticPr fontId="37"/>
  </si>
  <si>
    <t>シナリオ014</t>
    <phoneticPr fontId="37"/>
  </si>
  <si>
    <t>シナリオ015</t>
    <phoneticPr fontId="37"/>
  </si>
  <si>
    <t>userList_2.csv</t>
    <phoneticPr fontId="37"/>
  </si>
  <si>
    <t>シナリオ101</t>
    <phoneticPr fontId="37"/>
  </si>
  <si>
    <t>無し</t>
    <rPh sb="0" eb="1">
      <t>ナ</t>
    </rPh>
    <phoneticPr fontId="37"/>
  </si>
  <si>
    <t>実行前</t>
    <rPh sb="0" eb="2">
      <t>ジッコウ</t>
    </rPh>
    <rPh sb="2" eb="3">
      <t>マエ</t>
    </rPh>
    <phoneticPr fontId="37"/>
  </si>
  <si>
    <t>実行後</t>
    <rPh sb="0" eb="2">
      <t>ジッコウ</t>
    </rPh>
    <rPh sb="2" eb="3">
      <t>アト</t>
    </rPh>
    <phoneticPr fontId="37"/>
  </si>
  <si>
    <t>変更なし</t>
    <rPh sb="0" eb="2">
      <t>ヘンコウ</t>
    </rPh>
    <phoneticPr fontId="37"/>
  </si>
  <si>
    <t>変更なし</t>
    <rPh sb="0" eb="2">
      <t>ヘンコウ</t>
    </rPh>
    <phoneticPr fontId="37"/>
  </si>
  <si>
    <t>fGJnkxg0XOQ:APA91bF4gwfDONoOLi2Md9sNhf4cjSWTKZN_His9kQK8VnFfKo1sEv8ndbf7Rpq6cHiIzZoiN0e49gM7LN30EABrRIjryXpvhoFpvR-x_fwDXOpSonkeHgbn9gmyGLZyqsaczWnsNKTD
djxye9gAOgQ:APA91bHfU8r3-2BZR14OluPj-t44Kq1LIRr2WNLW_5D2sujjpDdyD9BgGysTKVfRDDuaKOfnov5SF4suyVNvko80m8l4H1AFj7lzqEa2z-hWgaG5ZAOA8hS2JlxnHBoXfkWZ6Oa5mKMT
：
：
：
※ダミーデータ
AAAAAAA0001:aaaaaaaaaaaa-aaaaaaaaaaa-aaaaaaaaaaaaaaaaaaaaaaaaaaaaaaaaaaaaaaaaaaaaaaaaaaaaaaaaaaaaaaaaaaaaaaaaaaaaaaaa-aaaaaaaaaaaaaaaaaaaaaaaaaaaaaa1000</t>
    <phoneticPr fontId="37"/>
  </si>
  <si>
    <t>0000000001_002.csv</t>
    <phoneticPr fontId="37"/>
  </si>
  <si>
    <t>CSVファイル</t>
    <phoneticPr fontId="37"/>
  </si>
  <si>
    <t>※シナリオ001と同様</t>
    <rPh sb="9" eb="11">
      <t>ドウヨウ</t>
    </rPh>
    <phoneticPr fontId="37"/>
  </si>
  <si>
    <t>※シナリオ002実行後と同様</t>
    <rPh sb="8" eb="10">
      <t>ジッコウ</t>
    </rPh>
    <rPh sb="10" eb="11">
      <t>ゴ</t>
    </rPh>
    <phoneticPr fontId="37"/>
  </si>
  <si>
    <t>13</t>
    <phoneticPr fontId="37"/>
  </si>
  <si>
    <t>13</t>
    <phoneticPr fontId="37"/>
  </si>
  <si>
    <t>0000000004</t>
    <phoneticPr fontId="37"/>
  </si>
  <si>
    <t>テストデータ4</t>
    <phoneticPr fontId="37"/>
  </si>
  <si>
    <t>0000000004_001.csv</t>
    <phoneticPr fontId="37"/>
  </si>
  <si>
    <t>0000000004_002.csv</t>
    <phoneticPr fontId="37"/>
  </si>
  <si>
    <t>0000000004</t>
    <phoneticPr fontId="37"/>
  </si>
  <si>
    <t>0000000004_002.csv</t>
    <phoneticPr fontId="37"/>
  </si>
  <si>
    <t>fGJnkxg0XOQ:APA91bF4gwfDONoOLi2Md9sNhf4cjSWTKZN_His9kQK8VnFfKo1sEv8ndbf7Rpq6cHiIzZoiN0e49gM7LN30EABrRIjryXpvhoFpvR-x_fwDXOpSonkeHgbn9gmyGLZyqsaczWnsNKTD
djxye9gAOgQ:APA91bHfU8r3-2BZR14OluPj-t44Kq1LIRr2WNLW_5D2sujjpDdyD9BgGysTKVfRDDuaKOfnov5SF4suyVNvko80m8l4H1AFj7lzqEa2z-hWgaG5ZAOA8hS2JlxnHBoXfkWZ6Oa5mKMT
：
：
：
※ダミーデータ
AAAAAAA0001:aaaaaaaaaaaa-aaaaaaaaaaa-aaaaaaaaaaaaaaaaaaaaaaaaaaaaaaaaaaaaaaaaaaaaaaaaaaaaaaaaaaaaaaaaaaaaaaaaaaaaaaaa-aaaaaaaaaaaaaaaaaaaaaaaaaaaa100000</t>
    <phoneticPr fontId="37"/>
  </si>
  <si>
    <t>12</t>
    <phoneticPr fontId="37"/>
  </si>
  <si>
    <t>14</t>
    <phoneticPr fontId="37"/>
  </si>
  <si>
    <t>2</t>
  </si>
  <si>
    <t>2</t>
    <phoneticPr fontId="37"/>
  </si>
  <si>
    <t>ETC_BAT_EXECUTE_PUSH_NOTF_API</t>
  </si>
  <si>
    <t>0000000005</t>
    <phoneticPr fontId="37"/>
  </si>
  <si>
    <t>テストデータ5</t>
    <phoneticPr fontId="37"/>
  </si>
  <si>
    <t>0000000005</t>
    <phoneticPr fontId="37"/>
  </si>
  <si>
    <t>※ダミーデータ
AAAAAAA0001:aaaaaaaaaaaa-aaaaaaaaaaa-aaaaaaaaaaaaaaaaaaaaaaaaaaaaaaaaaaaaaaaaaaaaaaaaaaaaaaaaaaaaaaaaaaaaaaaaaaaaaaaa-aaaaaaaaaaaaaaaaaaaaaaaaaaaa000001
AAAAAAA0001:aaaaaaaaaaaa-aaaaaaaaaaa-aaaaaaaaaaaaaaaaaaaaaaaaaaaaaaaaaaaaaaaaaaaaaaaaaaaaaaaaaaaaaaaaaaaaaaaaaaaaaaaa-aaaaaaaaaaaaaaaaaaaaaaaaaaaa000002
：
：
：
AAAAAAA0001:aaaaaaaaaaaa-aaaaaaaaaaa-aaaaaaaaaaaaaaaaaaaaaaaaaaaaaaaaaaaaaaaaaaaaaaaaaaaaaaaaaaaaaaaaaaaaaaaaaaaaaaaa-aaaaaaaaaaaaaaaaaaaaaaaaaaaa100000</t>
    <phoneticPr fontId="37"/>
  </si>
  <si>
    <t>0000000005_001.csv</t>
    <phoneticPr fontId="37"/>
  </si>
  <si>
    <t>0000000005_002.csv</t>
    <phoneticPr fontId="37"/>
  </si>
  <si>
    <t>0000000005_001.csv</t>
    <phoneticPr fontId="37"/>
  </si>
  <si>
    <t>19</t>
    <phoneticPr fontId="37"/>
  </si>
  <si>
    <t>※シナリオ005実行後と同様</t>
    <phoneticPr fontId="37"/>
  </si>
  <si>
    <t>19</t>
    <phoneticPr fontId="37"/>
  </si>
  <si>
    <t>シナリオ007</t>
    <phoneticPr fontId="37"/>
  </si>
  <si>
    <t>0000000007</t>
    <phoneticPr fontId="37"/>
  </si>
  <si>
    <t>テストデータ7</t>
    <phoneticPr fontId="37"/>
  </si>
  <si>
    <t>0000000007_002.csv</t>
    <phoneticPr fontId="37"/>
  </si>
  <si>
    <t>0000000007_001.csv</t>
    <phoneticPr fontId="37"/>
  </si>
  <si>
    <t>0000000008</t>
    <phoneticPr fontId="37"/>
  </si>
  <si>
    <t>0000000009</t>
    <phoneticPr fontId="37"/>
  </si>
  <si>
    <t>テストデータ8</t>
    <phoneticPr fontId="37"/>
  </si>
  <si>
    <t>テストデータ9</t>
    <phoneticPr fontId="37"/>
  </si>
  <si>
    <t>0000000008</t>
    <phoneticPr fontId="37"/>
  </si>
  <si>
    <t>0000000008_001.csv</t>
    <phoneticPr fontId="37"/>
  </si>
  <si>
    <t>0000000009_001.csv</t>
    <phoneticPr fontId="37"/>
  </si>
  <si>
    <t>0000000008_001.csv</t>
    <phoneticPr fontId="37"/>
  </si>
  <si>
    <t>13</t>
    <phoneticPr fontId="37"/>
  </si>
  <si>
    <t>0000000009_002.csv</t>
    <phoneticPr fontId="37"/>
  </si>
  <si>
    <t>​(NULL)​</t>
    <phoneticPr fontId="37"/>
  </si>
  <si>
    <t>0</t>
    <phoneticPr fontId="37"/>
  </si>
  <si>
    <t>無し</t>
    <rPh sb="0" eb="1">
      <t>ナ</t>
    </rPh>
    <phoneticPr fontId="37"/>
  </si>
  <si>
    <t>2</t>
    <phoneticPr fontId="37"/>
  </si>
  <si>
    <t>2</t>
    <phoneticPr fontId="37"/>
  </si>
  <si>
    <t>シナリオ016</t>
    <phoneticPr fontId="37"/>
  </si>
  <si>
    <t>シナリオ017</t>
    <phoneticPr fontId="37"/>
  </si>
  <si>
    <t>シナリオ018</t>
    <phoneticPr fontId="37"/>
  </si>
  <si>
    <t>19</t>
    <phoneticPr fontId="37"/>
  </si>
  <si>
    <t>シナリオ019</t>
    <phoneticPr fontId="37"/>
  </si>
  <si>
    <t>行数</t>
    <rPh sb="0" eb="2">
      <t>ギョウスウ</t>
    </rPh>
    <phoneticPr fontId="37"/>
  </si>
  <si>
    <t>シナリオ102</t>
    <phoneticPr fontId="37"/>
  </si>
  <si>
    <t>※シナリオ101実行後と同様</t>
    <rPh sb="8" eb="10">
      <t>ジッコウ</t>
    </rPh>
    <rPh sb="10" eb="11">
      <t>ゴ</t>
    </rPh>
    <rPh sb="12" eb="14">
      <t>ドウヨウ</t>
    </rPh>
    <phoneticPr fontId="37"/>
  </si>
  <si>
    <t>/nas/batch01/webap/fileIdData/temp</t>
    <phoneticPr fontId="37"/>
  </si>
  <si>
    <t>配置場所</t>
    <rPh sb="0" eb="2">
      <t>ハイチ</t>
    </rPh>
    <phoneticPr fontId="37"/>
  </si>
  <si>
    <t>作成場所</t>
    <rPh sb="0" eb="2">
      <t>サクセイ</t>
    </rPh>
    <rPh sb="2" eb="4">
      <t>バショ</t>
    </rPh>
    <phoneticPr fontId="37"/>
  </si>
  <si>
    <t>シナリオ103</t>
    <phoneticPr fontId="37"/>
  </si>
  <si>
    <t>fGJnkxg0XOQ:APA91bF4gwfDONoOLi2Md9sNhf4cjSWTKZN_His9kQK8VnFfKo1sEv8ndbf7Rpq6cHiIzZoiN0e49gM7LN30EABrRIjryXpvhoFpvR-x_fwDXOpSonkeHgbn9gmyGLZyqsaczWnsNKTD
djxye9gAOgQ:APA91bHfU8r3-2BZR14OluPj-t44Kq1LIRr2WNLW_5D2sujjpDdyD9BgGysTKVfRDDuaKOfnov5SF4suyVNvko80m8l4H1AFj7lzqEa2z-hWgaG5ZAOA8hS2JlxnHBoXfkWZ6Oa5mKMT
：
：
：
※ダミーデータ
AAAAA000001:aaaaaaaaaaaa-aaaaaaaaaaa-aaaaaaaaaaaaaaaaaaaaaaaaaaaaaaaaaaaaaaaaaaaaaaaaaaaaaaaaaaaaaaaaaaaaaaaaaaaaaaaa-aaaaaaaaaaaaaaaaaaaaaaaaaaaa100000</t>
    <phoneticPr fontId="37"/>
  </si>
  <si>
    <t>シナリオ104</t>
    <phoneticPr fontId="37"/>
  </si>
  <si>
    <t>fGJnkxg0XOQ:APA91bF4gwfDONoOLi2Md9sNhf4cjSWTKZN_His9kQK8VnFfKo1sEv8ndbf7Rpq6cHiIzZoiN0e49gM7LN30EABrRIjryXpvhoFpvR-x_fwDXOpSonkeHgbn9gmyGLZyqsaczWnsNKTD
djxye9gAOgQ:APA91bHfU8r3-2BZR14OluPj-t44Kq1LIRr2WNLW_5D2sujjpDdyD9BgGysTKVfRDDuaKOfnov5SF4suyVNvko80m8l4H1AFj7lzqEa2z-hWgaG5ZAOA8hS2JlxnHBoXfkWZ6Oa5mKMT
：
：
：
※ダミーデータ
AAAAA000001:aaaaaaaaaaaa-aaaaaaaaaaa-aaaaaaaaaaaaaaaaaaaaaaaaaaaaaaaaaaaaaaaaaaaaaaaaaaaaaaaaaaaaaaaaaaaaaaaaaaaaaaaa-aaaaaaaaaaaaaaaaaaaaaaaaaaaa100001</t>
    <phoneticPr fontId="37"/>
  </si>
  <si>
    <t>※ダミーデータ
AAAAA000001:aaaaaaaaaaaa-aaaaaaaaaaa-aaaaaaaaaaaaaaaaaaaaaaaaaaaaaaaaaaaaaaaaaaaaaaaaaaaaaaaaaaaaaaaaaaaaaaaaaaaaaaaa-aaaaaaaaaaaaaaaaaaaaaaaaaaaa100001</t>
    <phoneticPr fontId="37"/>
  </si>
  <si>
    <t>シナリオ105</t>
    <phoneticPr fontId="37"/>
  </si>
  <si>
    <t>fGJnkxg0XOQ:APA91bF4gwfDONoOLi2Md9sNhf4cjSWTKZN_His9kQK8VnFfKo1sEv8ndbf7Rpq6cHiIzZoiN0e49gM7LN30EABrRIjryXpvhoFpvR-x_fwDXOpSonkeHgbn9gmyGLZyqsaczWnsNKTD
djxye9gAOgQ:APA91bHfU8r3-2BZR14OluPj-t44Kq1LIRr2WNLW_5D2sujjpDdyD9BgGysTKVfRDDuaKOfnov5SF4suyVNvko80m8l4H1AFj7lzqEa2z-hWgaG5ZAOA8hS2JlxnHBoXfkWZ6Oa5mKMT
：
：
：
※ダミーデータ
AAAA0000001:aaaaaaaaaaaa-aaaaaaaaaaa-aaaaaaaaaaaaaaaaaaaaaaaaaaaaaaaaaaaaaaaaaaaaaaaaaaaaaaaaaaaaaaaaaaaaaaaaaaaaaaaa-aaaaaaaaaaaaaaaaaaaaaaaaaaa1000001</t>
    <phoneticPr fontId="37"/>
  </si>
  <si>
    <t>fGJnkxg0XOQ:APA91bF4gwfDONoOLi2Md9sNhf4cjSWTKZN_His9kQK8VnFfKo1sEv8ndbf7Rpq6cHiIzZoiN0e49gM7LN30EABrRIjryXpvhoFpvR-x_fwDXOpSonkeHgbn9gmyGLZyqsaczWnsNKTD
djxye9gAOgQ:APA91bHfU8r3-2BZR14OluPj-t44Kq1LIRr2WNLW_5D2sujjpDdyD9BgGysTKVfRDDuaKOfnov5SF4suyVNvko80m8l4H1AFj7lzqEa2z-hWgaG5ZAOA8hS2JlxnHBoXfkWZ6Oa5mKMT
：
：
：
※ダミーデータ
AAAA0000001:aaaaaaaaaaaa-aaaaaaaaaaa-aaaaaaaaaaaaaaaaaaaaaaaaaaaaaaaaaaaaaaaaaaaaaaaaaaaaaaaaaaaaaaaaaaaaaaaaaaaaaaaa-aaaaaaaaaaaaaaaaaaaaaaaaaaaa100000</t>
    <phoneticPr fontId="37"/>
  </si>
  <si>
    <t>※ダミーデータ
AAAA0000001:aaaaaaaaaaaa-aaaaaaaaaaa-aaaaaaaaaaaaaaaaaaaaaaaaaaaaaaaaaaaaaaaaaaaaaaaaaaaaaaaaaaaaaaaaaaaaaaaaaaaaaaaa-aaaaaaaaaaaaaaaaaaaaaaaaaaa1000001</t>
    <phoneticPr fontId="37"/>
  </si>
  <si>
    <t>シナリオ106</t>
    <phoneticPr fontId="37"/>
  </si>
  <si>
    <t>※無し</t>
    <rPh sb="1" eb="2">
      <t>ナ</t>
    </rPh>
    <phoneticPr fontId="37"/>
  </si>
  <si>
    <t>シナリオ107</t>
    <phoneticPr fontId="37"/>
  </si>
  <si>
    <t>シナリオ108</t>
    <phoneticPr fontId="37"/>
  </si>
  <si>
    <t>シナリオ109</t>
    <phoneticPr fontId="37"/>
  </si>
  <si>
    <t>シナリオ110</t>
    <phoneticPr fontId="37"/>
  </si>
  <si>
    <t>※シナリオ109実行後と同様</t>
    <rPh sb="8" eb="10">
      <t>ジッコウ</t>
    </rPh>
    <rPh sb="10" eb="11">
      <t>ゴ</t>
    </rPh>
    <rPh sb="12" eb="14">
      <t>ドウヨウ</t>
    </rPh>
    <phoneticPr fontId="37"/>
  </si>
  <si>
    <t>シナリオ111</t>
    <phoneticPr fontId="37"/>
  </si>
  <si>
    <t>fGJnkxg0XOQ:APA91bF4gwfDONoOLi2Md9sNhf4cjSWTKZN_His9kQK8VnFfKo1sEv8ndbf7Rpq6cHiIzZoiN0e49gM7LN30EABrRIjryXpvhoFpvR-x_fwDXOpSonkeHgbn9gmyGLZyqsaczWnsNKTD
djxye9gAOgQ:APA91bHfU8r3-2BZR14OluPj-t44Kq1LIRr2WNLW_5D2sujjpDdyD9BgGysTKVfRDDuaKOfnov5SF4suyVNvko80m8l4H1AFj7lzqEa2z-hWgaG5ZAOA8hS2JlxnHBoXfkWZ6Oa5mKMT
：
：
：
※ダミーデータ
AAAAAAA0001:aaaaaaaaaaaa-aaaaaaaaaaa-aaaaaaaaaaaaaaaaaaaaaaaaaaaaaaaaaaaaaaaaaaaaaaaaaaaaaaaaaaaaaaaaaaaaaaaaaaaaaaaa-aaaaaaaaaaaaaaaaaaaaaaaaaaaa100000</t>
    <phoneticPr fontId="37"/>
  </si>
  <si>
    <t>fGJnkxg0XOQ:APA91bF4gwfDONoOLi2Md9sNhf4cjSWTKZN_His9kQK8VnFfKo1sEv8ndbf7Rpq6cHiIzZoiN0e49gM7LN30EABrRIjryXpvhoFpvR-x_fwDXOpSonkeHgbn9gmyGLZyqsaczWnsNKTD
djxye9gAOgQ:APA91bHfU8r3-2BZR14OluPj-t44Kq1LIRr2WNLW_5D2sujjpDdyD9BgGysTKVfRDDuaKOfnov5SF4suyVNvko80m8l4H1AFj7lzqEa2z-hWgaG5ZAOA8hS2JlxnHBoXfkWZ6Oa5mKMT
：
：
：
※ダミーデータ
AAAAAAA0001:aaaaaaaaaaaa-aaaaaaaaaaa-aaaaaaaaaaaaaaaaaaaaaaaaaaaaaaaaaaaaaaaaaaaaaaaaaaaaaaaaaaaaaaaaaaaaaaaaaaaaaaaa-aaaaaaaaaaaaaaaaaaaaaaaaaaaaaa1000</t>
    <phoneticPr fontId="37"/>
  </si>
  <si>
    <t>結合テスト仕様書</t>
    <rPh sb="0" eb="2">
      <t>ケツゴウ</t>
    </rPh>
    <rPh sb="5" eb="7">
      <t>シヨウ</t>
    </rPh>
    <rPh sb="7" eb="8">
      <t>ショ</t>
    </rPh>
    <phoneticPr fontId="4"/>
  </si>
  <si>
    <t>内部結合テスト</t>
    <rPh sb="0" eb="2">
      <t>ナイブ</t>
    </rPh>
    <rPh sb="2" eb="4">
      <t>ケツゴウ</t>
    </rPh>
    <phoneticPr fontId="7"/>
  </si>
  <si>
    <t>フェーズ</t>
    <phoneticPr fontId="4"/>
  </si>
  <si>
    <t>002</t>
  </si>
  <si>
    <t>●</t>
  </si>
  <si>
    <t>更新者</t>
    <rPh sb="0" eb="3">
      <t>コウシンシャ</t>
    </rPh>
    <phoneticPr fontId="4"/>
  </si>
  <si>
    <t>HB書店システム</t>
    <rPh sb="2" eb="4">
      <t>ショテン</t>
    </rPh>
    <phoneticPr fontId="4"/>
  </si>
  <si>
    <t>【変更履歴】</t>
    <rPh sb="1" eb="3">
      <t>ヘンコウ</t>
    </rPh>
    <rPh sb="3" eb="5">
      <t>リレキ</t>
    </rPh>
    <phoneticPr fontId="4"/>
  </si>
  <si>
    <t>日付</t>
    <rPh sb="0" eb="2">
      <t>ヒヅケ</t>
    </rPh>
    <phoneticPr fontId="4"/>
  </si>
  <si>
    <t>区分</t>
    <rPh sb="0" eb="2">
      <t>クブン</t>
    </rPh>
    <phoneticPr fontId="4"/>
  </si>
  <si>
    <t>バージョン</t>
    <phoneticPr fontId="4"/>
  </si>
  <si>
    <t>追加変更内容</t>
    <rPh sb="0" eb="2">
      <t>ツイカ</t>
    </rPh>
    <rPh sb="2" eb="4">
      <t>ヘンコウ</t>
    </rPh>
    <rPh sb="4" eb="6">
      <t>ナイヨウ</t>
    </rPh>
    <phoneticPr fontId="4"/>
  </si>
  <si>
    <t>担当者</t>
    <rPh sb="0" eb="3">
      <t>タントウシャ</t>
    </rPh>
    <phoneticPr fontId="4"/>
  </si>
  <si>
    <t>承認者</t>
    <rPh sb="0" eb="2">
      <t>ショウニン</t>
    </rPh>
    <rPh sb="2" eb="3">
      <t>シャ</t>
    </rPh>
    <phoneticPr fontId="4"/>
  </si>
  <si>
    <t>新規</t>
    <rPh sb="0" eb="2">
      <t>シンキ</t>
    </rPh>
    <phoneticPr fontId="4"/>
  </si>
  <si>
    <t>1.0.0</t>
    <phoneticPr fontId="4"/>
  </si>
  <si>
    <t>初版リリース</t>
    <rPh sb="0" eb="2">
      <t>ショハン</t>
    </rPh>
    <phoneticPr fontId="4"/>
  </si>
  <si>
    <t>結合テスト</t>
    <rPh sb="0" eb="2">
      <t>ケツゴウ</t>
    </rPh>
    <phoneticPr fontId="4"/>
  </si>
  <si>
    <t>003</t>
  </si>
  <si>
    <t>004</t>
  </si>
  <si>
    <t>005</t>
  </si>
  <si>
    <t>006</t>
  </si>
  <si>
    <t>007</t>
  </si>
  <si>
    <t>008</t>
  </si>
  <si>
    <t>009</t>
  </si>
  <si>
    <t>サブシステム名</t>
  </si>
  <si>
    <t>作成者</t>
  </si>
  <si>
    <t>更新者</t>
  </si>
  <si>
    <t>【テスト項目表】</t>
  </si>
  <si>
    <t>テスト項目</t>
  </si>
  <si>
    <t>◆</t>
  </si>
  <si>
    <t>項目</t>
  </si>
  <si>
    <t>PC</t>
  </si>
  <si>
    <t>MB</t>
  </si>
  <si>
    <t>SP</t>
  </si>
  <si>
    <t>EP</t>
  </si>
  <si>
    <t>未実施</t>
  </si>
  <si>
    <t>OK</t>
  </si>
  <si>
    <t>NG</t>
  </si>
  <si>
    <t>【テストシナリオ】</t>
  </si>
  <si>
    <t>保留</t>
  </si>
  <si>
    <t>テストシナリオID</t>
  </si>
  <si>
    <t>関連する画面</t>
  </si>
  <si>
    <t>-</t>
  </si>
  <si>
    <t>備考</t>
  </si>
  <si>
    <t>テスト観点</t>
  </si>
  <si>
    <t>テスト実施前に必要な
事前操作</t>
  </si>
  <si>
    <t>テスト実施後の確認</t>
  </si>
  <si>
    <t>シナリオNo.</t>
  </si>
  <si>
    <t>画面ID</t>
  </si>
  <si>
    <t>テスト操作手順</t>
  </si>
  <si>
    <t>期待結果</t>
  </si>
  <si>
    <t>実行
結果</t>
  </si>
  <si>
    <t>実施日</t>
  </si>
  <si>
    <t>再実施日</t>
  </si>
  <si>
    <t>エビデンス</t>
  </si>
  <si>
    <t>画面名</t>
  </si>
  <si>
    <t>実施者</t>
  </si>
  <si>
    <t>再実施者</t>
  </si>
  <si>
    <t>コマンド001</t>
    <phoneticPr fontId="37"/>
  </si>
  <si>
    <t>API名</t>
    <rPh sb="3" eb="4">
      <t>メイ</t>
    </rPh>
    <phoneticPr fontId="4"/>
  </si>
  <si>
    <t>処理結果</t>
    <phoneticPr fontId="4"/>
  </si>
  <si>
    <t>終了状態</t>
    <phoneticPr fontId="4"/>
  </si>
  <si>
    <t>レスポンス</t>
    <phoneticPr fontId="4"/>
  </si>
  <si>
    <t>ステータスコード</t>
    <phoneticPr fontId="4"/>
  </si>
  <si>
    <t>Empty</t>
    <phoneticPr fontId="4"/>
  </si>
  <si>
    <t>Response output</t>
    <phoneticPr fontId="4"/>
  </si>
  <si>
    <t>`</t>
    <phoneticPr fontId="4"/>
  </si>
  <si>
    <t>001</t>
    <phoneticPr fontId="37"/>
  </si>
  <si>
    <t>1</t>
    <phoneticPr fontId="37"/>
  </si>
  <si>
    <t>Member ID</t>
    <phoneticPr fontId="37"/>
  </si>
  <si>
    <r>
      <t>Chuẩn bị hồ s</t>
    </r>
    <r>
      <rPr>
        <sz val="11"/>
        <rFont val="Arial"/>
        <family val="2"/>
      </rPr>
      <t>ơ</t>
    </r>
    <r>
      <rPr>
        <sz val="11"/>
        <rFont val="ＭＳ Ｐゴシック"/>
        <family val="3"/>
        <charset val="128"/>
      </rPr>
      <t xml:space="preserve"> cho một số mẫu thử nghiệm</t>
    </r>
    <phoneticPr fontId="37"/>
  </si>
  <si>
    <t>コマンド実行</t>
  </si>
  <si>
    <t>コマンド実行</t>
    <phoneticPr fontId="37"/>
  </si>
  <si>
    <t>実行結果</t>
  </si>
  <si>
    <t>実行結果</t>
    <phoneticPr fontId="37"/>
  </si>
  <si>
    <t>実行結果</t>
    <phoneticPr fontId="37"/>
  </si>
  <si>
    <t>コマンド実行</t>
    <phoneticPr fontId="37"/>
  </si>
  <si>
    <t>実行結果</t>
    <phoneticPr fontId="37"/>
  </si>
  <si>
    <t>001</t>
    <phoneticPr fontId="37"/>
  </si>
  <si>
    <t>Search Order API</t>
    <phoneticPr fontId="7"/>
  </si>
  <si>
    <t>Phat-VCT</t>
    <phoneticPr fontId="4"/>
  </si>
  <si>
    <t>Search Order API</t>
    <phoneticPr fontId="4"/>
  </si>
  <si>
    <t>Member ID</t>
    <phoneticPr fontId="4"/>
  </si>
  <si>
    <t>Product Type</t>
    <phoneticPr fontId="4"/>
  </si>
  <si>
    <t>Start Date</t>
    <phoneticPr fontId="4"/>
  </si>
  <si>
    <t>End Date</t>
    <phoneticPr fontId="4"/>
  </si>
  <si>
    <r>
      <t>Ngày bắt đầu tr</t>
    </r>
    <r>
      <rPr>
        <sz val="11"/>
        <color theme="1"/>
        <rFont val="ＭＳ Ｐゴシック"/>
        <family val="2"/>
        <scheme val="minor"/>
      </rPr>
      <t>ư</t>
    </r>
    <r>
      <rPr>
        <sz val="11"/>
        <color theme="1"/>
        <rFont val="ＭＳ Ｐゴシック"/>
        <family val="3"/>
        <charset val="128"/>
        <scheme val="minor"/>
      </rPr>
      <t>ớc so với 1900-01-01</t>
    </r>
    <phoneticPr fontId="4"/>
  </si>
  <si>
    <r>
      <t>Ngày kết thúc tr</t>
    </r>
    <r>
      <rPr>
        <sz val="11"/>
        <color theme="1"/>
        <rFont val="ＭＳ Ｐゴシック"/>
        <family val="2"/>
        <scheme val="minor"/>
      </rPr>
      <t>ư</t>
    </r>
    <r>
      <rPr>
        <sz val="11"/>
        <color theme="1"/>
        <rFont val="ＭＳ Ｐゴシック"/>
        <family val="3"/>
        <charset val="128"/>
        <scheme val="minor"/>
      </rPr>
      <t>ớc so với 1900-01-01</t>
    </r>
    <phoneticPr fontId="4"/>
  </si>
  <si>
    <t>Kết quả tìm kiếm</t>
    <phoneticPr fontId="4"/>
  </si>
  <si>
    <t>Confirm Search order API  có thể thực thi thành công với tất cả các case</t>
    <phoneticPr fontId="37"/>
  </si>
  <si>
    <r>
      <t>Xác nhận rằng khi tìm kiếm đ</t>
    </r>
    <r>
      <rPr>
        <sz val="11"/>
        <rFont val="Arial"/>
        <family val="2"/>
      </rPr>
      <t>ơ</t>
    </r>
    <r>
      <rPr>
        <sz val="11"/>
        <rFont val="ＭＳ Ｐゴシック"/>
        <family val="3"/>
        <charset val="128"/>
      </rPr>
      <t>n hàng thành công sẽ tra</t>
    </r>
    <r>
      <rPr>
        <sz val="11"/>
        <rFont val="Arial"/>
        <family val="2"/>
      </rPr>
      <t>̉</t>
    </r>
    <r>
      <rPr>
        <sz val="11"/>
        <rFont val="ＭＳ Ｐゴシック"/>
        <family val="3"/>
        <charset val="128"/>
      </rPr>
      <t xml:space="preserve"> về mô</t>
    </r>
    <r>
      <rPr>
        <sz val="11"/>
        <rFont val="Arial"/>
        <family val="2"/>
      </rPr>
      <t>̣</t>
    </r>
    <r>
      <rPr>
        <sz val="11"/>
        <rFont val="ＭＳ Ｐゴシック"/>
        <family val="3"/>
        <charset val="128"/>
      </rPr>
      <t>t object ch</t>
    </r>
    <r>
      <rPr>
        <sz val="11"/>
        <rFont val="Arial"/>
        <family val="2"/>
      </rPr>
      <t>ứ</t>
    </r>
    <r>
      <rPr>
        <sz val="11"/>
        <rFont val="ＭＳ Ｐゴシック"/>
        <family val="3"/>
        <charset val="128"/>
      </rPr>
      <t>a thông tin đ</t>
    </r>
    <r>
      <rPr>
        <sz val="11"/>
        <rFont val="Arial"/>
        <family val="2"/>
      </rPr>
      <t>ơ</t>
    </r>
    <r>
      <rPr>
        <sz val="11"/>
        <rFont val="ＭＳ Ｐゴシック"/>
        <family val="3"/>
        <charset val="128"/>
      </rPr>
      <t>n hàng bao gồm chi tiết danh sách sa</t>
    </r>
    <r>
      <rPr>
        <sz val="11"/>
        <rFont val="Arial"/>
        <family val="2"/>
      </rPr>
      <t>̉</t>
    </r>
    <r>
      <rPr>
        <sz val="11"/>
        <rFont val="ＭＳ Ｐゴシック"/>
        <family val="3"/>
        <charset val="128"/>
      </rPr>
      <t>n phâ</t>
    </r>
    <r>
      <rPr>
        <sz val="11"/>
        <rFont val="Arial"/>
        <family val="2"/>
      </rPr>
      <t>̉</t>
    </r>
    <r>
      <rPr>
        <sz val="11"/>
        <rFont val="ＭＳ Ｐゴシック"/>
        <family val="3"/>
        <charset val="128"/>
      </rPr>
      <t>m trong đ</t>
    </r>
    <r>
      <rPr>
        <sz val="11"/>
        <rFont val="Arial"/>
        <family val="2"/>
      </rPr>
      <t>ơ</t>
    </r>
    <r>
      <rPr>
        <sz val="11"/>
        <rFont val="ＭＳ Ｐゴシック"/>
        <family val="3"/>
        <charset val="128"/>
      </rPr>
      <t>n hàng
Xác nhận rằng khi tìm kiếm không thành công sẽ trả về một số lỗi validation</t>
    </r>
    <phoneticPr fontId="37"/>
  </si>
  <si>
    <t>Phat-VCT</t>
    <phoneticPr fontId="37"/>
  </si>
  <si>
    <t>Phat-VCT</t>
    <phoneticPr fontId="4"/>
  </si>
  <si>
    <t>Bảng P_ORD</t>
    <phoneticPr fontId="37"/>
  </si>
  <si>
    <t>Order ID</t>
    <phoneticPr fontId="37"/>
  </si>
  <si>
    <t>Order ID</t>
    <phoneticPr fontId="37"/>
  </si>
  <si>
    <t>Member ID</t>
    <phoneticPr fontId="37"/>
  </si>
  <si>
    <t>Order date</t>
    <phoneticPr fontId="37"/>
  </si>
  <si>
    <t>Order total amout</t>
    <phoneticPr fontId="37"/>
  </si>
  <si>
    <t>Insert date</t>
    <phoneticPr fontId="37"/>
  </si>
  <si>
    <t>Update date</t>
    <phoneticPr fontId="37"/>
  </si>
  <si>
    <t>Delete flag</t>
    <phoneticPr fontId="37"/>
  </si>
  <si>
    <t>Delete date</t>
    <phoneticPr fontId="37"/>
  </si>
  <si>
    <t>ORD_ID</t>
    <phoneticPr fontId="37"/>
  </si>
  <si>
    <t>MEM_ID</t>
    <phoneticPr fontId="37"/>
  </si>
  <si>
    <t>ORD_DT</t>
    <phoneticPr fontId="37"/>
  </si>
  <si>
    <t>ORD_TT</t>
    <phoneticPr fontId="37"/>
  </si>
  <si>
    <t>INS_DT</t>
    <phoneticPr fontId="37"/>
  </si>
  <si>
    <t>UPD_DT</t>
    <phoneticPr fontId="37"/>
  </si>
  <si>
    <t>DLT_FLG</t>
    <phoneticPr fontId="37"/>
  </si>
  <si>
    <t>DLT_DT</t>
  </si>
  <si>
    <t>DONHANG001</t>
  </si>
  <si>
    <t>user123456</t>
  </si>
  <si>
    <t>2022-06-06 17:46:07</t>
    <phoneticPr fontId="37"/>
  </si>
  <si>
    <t>2022-06-06 17:46:07</t>
    <phoneticPr fontId="37"/>
  </si>
  <si>
    <t>8833</t>
  </si>
  <si>
    <t>2022-06-06 17:46:07</t>
  </si>
  <si>
    <t>DONHANG002</t>
  </si>
  <si>
    <t>user123456</t>
    <phoneticPr fontId="37"/>
  </si>
  <si>
    <t>user123456</t>
    <phoneticPr fontId="37"/>
  </si>
  <si>
    <t>2022-05-05 17:46:07</t>
  </si>
  <si>
    <t>4444</t>
    <phoneticPr fontId="37"/>
  </si>
  <si>
    <t>0</t>
    <phoneticPr fontId="37"/>
  </si>
  <si>
    <t>Bảng P_ORD_DT</t>
    <phoneticPr fontId="37"/>
  </si>
  <si>
    <t>Bảng P_ORD_DT</t>
    <phoneticPr fontId="37"/>
  </si>
  <si>
    <t>Product Id</t>
    <phoneticPr fontId="37"/>
  </si>
  <si>
    <t>Product quantity</t>
    <phoneticPr fontId="37"/>
  </si>
  <si>
    <t>Product quantity</t>
    <phoneticPr fontId="37"/>
  </si>
  <si>
    <t>Product price</t>
    <phoneticPr fontId="37"/>
  </si>
  <si>
    <t>Product price</t>
    <phoneticPr fontId="37"/>
  </si>
  <si>
    <t>PRD_ID</t>
  </si>
  <si>
    <t>ORD_DT_QT</t>
    <phoneticPr fontId="37"/>
  </si>
  <si>
    <t>ORD_DT_QT</t>
    <phoneticPr fontId="37"/>
  </si>
  <si>
    <t>PRD_PRC</t>
  </si>
  <si>
    <t>eng0012020</t>
  </si>
  <si>
    <t>6</t>
    <phoneticPr fontId="37"/>
  </si>
  <si>
    <t>6</t>
    <phoneticPr fontId="37"/>
  </si>
  <si>
    <t>5500</t>
    <phoneticPr fontId="37"/>
  </si>
  <si>
    <t>5500</t>
    <phoneticPr fontId="37"/>
  </si>
  <si>
    <t>eng0022020</t>
  </si>
  <si>
    <t>3</t>
    <phoneticPr fontId="37"/>
  </si>
  <si>
    <t>3</t>
    <phoneticPr fontId="37"/>
  </si>
  <si>
    <t>4444</t>
    <phoneticPr fontId="37"/>
  </si>
  <si>
    <t>4444</t>
    <phoneticPr fontId="37"/>
  </si>
  <si>
    <t>eng0032020</t>
  </si>
  <si>
    <t>1</t>
    <phoneticPr fontId="37"/>
  </si>
  <si>
    <t>1</t>
    <phoneticPr fontId="37"/>
  </si>
  <si>
    <t>3333</t>
    <phoneticPr fontId="37"/>
  </si>
  <si>
    <t>3333</t>
    <phoneticPr fontId="37"/>
  </si>
  <si>
    <t>Bảng P_PRD</t>
    <phoneticPr fontId="37"/>
  </si>
  <si>
    <t>Bảng P_PRD</t>
    <phoneticPr fontId="37"/>
  </si>
  <si>
    <t>Product ID</t>
    <phoneticPr fontId="37"/>
  </si>
  <si>
    <t>Product ID</t>
    <phoneticPr fontId="37"/>
  </si>
  <si>
    <t>Product name</t>
    <phoneticPr fontId="37"/>
  </si>
  <si>
    <t>Product name</t>
    <phoneticPr fontId="37"/>
  </si>
  <si>
    <t>Product type</t>
    <phoneticPr fontId="37"/>
  </si>
  <si>
    <t>Product type</t>
    <phoneticPr fontId="37"/>
  </si>
  <si>
    <t>Product summary</t>
    <phoneticPr fontId="37"/>
  </si>
  <si>
    <t>Product summary</t>
    <phoneticPr fontId="37"/>
  </si>
  <si>
    <t>PRD_NM</t>
  </si>
  <si>
    <t>PRD_TY</t>
  </si>
  <si>
    <t>PRD_SMR</t>
  </si>
  <si>
    <t>eng0012020</t>
    <phoneticPr fontId="37"/>
  </si>
  <si>
    <t>eng0012020</t>
    <phoneticPr fontId="37"/>
  </si>
  <si>
    <t>Learn English 1</t>
  </si>
  <si>
    <t>1</t>
    <phoneticPr fontId="37"/>
  </si>
  <si>
    <t>example</t>
  </si>
  <si>
    <t>5500</t>
  </si>
  <si>
    <t>Learn English 2</t>
    <phoneticPr fontId="37"/>
  </si>
  <si>
    <t>4444</t>
    <phoneticPr fontId="37"/>
  </si>
  <si>
    <t>Learn English 3</t>
    <phoneticPr fontId="37"/>
  </si>
  <si>
    <t>Learn English 3</t>
    <phoneticPr fontId="37"/>
  </si>
  <si>
    <t>3333</t>
    <phoneticPr fontId="37"/>
  </si>
  <si>
    <t>Bảng P_ORD</t>
    <phoneticPr fontId="37"/>
  </si>
  <si>
    <t>Order date</t>
    <phoneticPr fontId="37"/>
  </si>
  <si>
    <t>Order total amout</t>
    <phoneticPr fontId="37"/>
  </si>
  <si>
    <t>ORD_ID</t>
    <phoneticPr fontId="37"/>
  </si>
  <si>
    <t>MEM_ID</t>
    <phoneticPr fontId="37"/>
  </si>
  <si>
    <t>ORD_DT</t>
    <phoneticPr fontId="37"/>
  </si>
  <si>
    <t>ORD_TT</t>
    <phoneticPr fontId="37"/>
  </si>
  <si>
    <t>Product Id</t>
    <phoneticPr fontId="37"/>
  </si>
  <si>
    <t>Learn English 2</t>
    <phoneticPr fontId="37"/>
  </si>
  <si>
    <r>
      <t>Tìm kiếm đ</t>
    </r>
    <r>
      <rPr>
        <sz val="36"/>
        <color theme="1"/>
        <rFont val="ＭＳ Ｐゴシック"/>
        <family val="2"/>
        <scheme val="minor"/>
      </rPr>
      <t>ơ</t>
    </r>
    <r>
      <rPr>
        <sz val="36"/>
        <color theme="1"/>
        <rFont val="ＭＳ Ｐゴシック"/>
        <family val="3"/>
        <charset val="128"/>
        <scheme val="minor"/>
      </rPr>
      <t>n hàng  API</t>
    </r>
    <phoneticPr fontId="4"/>
  </si>
  <si>
    <r>
      <t>O</t>
    </r>
    <r>
      <rPr>
        <sz val="11"/>
        <color theme="1"/>
        <rFont val="ＭＳ Ｐゴシック"/>
        <family val="3"/>
        <charset val="128"/>
        <scheme val="minor"/>
      </rPr>
      <t>RDER</t>
    </r>
    <phoneticPr fontId="37"/>
  </si>
  <si>
    <t>Null</t>
    <phoneticPr fontId="4"/>
  </si>
  <si>
    <t>Null</t>
    <phoneticPr fontId="37"/>
  </si>
  <si>
    <r>
      <t>Qúa trình x</t>
    </r>
    <r>
      <rPr>
        <sz val="11"/>
        <rFont val="ＭＳ Ｐゴシック"/>
        <family val="2"/>
        <scheme val="minor"/>
      </rPr>
      <t>ử</t>
    </r>
    <r>
      <rPr>
        <sz val="11"/>
        <rFont val="ＭＳ Ｐゴシック"/>
        <family val="3"/>
        <charset val="128"/>
        <scheme val="minor"/>
      </rPr>
      <t xml:space="preserve"> lý kết thúc bình th</t>
    </r>
    <r>
      <rPr>
        <sz val="11"/>
        <rFont val="ＭＳ Ｐゴシック"/>
        <family val="2"/>
        <scheme val="minor"/>
      </rPr>
      <t>ườ</t>
    </r>
    <r>
      <rPr>
        <sz val="11"/>
        <rFont val="ＭＳ Ｐゴシック"/>
        <family val="3"/>
        <charset val="128"/>
        <scheme val="minor"/>
      </rPr>
      <t>ng</t>
    </r>
    <phoneticPr fontId="37"/>
  </si>
  <si>
    <r>
      <t>【アクション】
Th</t>
    </r>
    <r>
      <rPr>
        <sz val="11"/>
        <rFont val="ＭＳ Ｐゴシック"/>
        <family val="2"/>
        <scheme val="minor"/>
      </rPr>
      <t>ự</t>
    </r>
    <r>
      <rPr>
        <sz val="11"/>
        <rFont val="ＭＳ Ｐゴシック"/>
        <family val="3"/>
        <charset val="128"/>
        <scheme val="minor"/>
      </rPr>
      <t xml:space="preserve">c thi コマンド001
</t>
    </r>
    <phoneticPr fontId="37"/>
  </si>
  <si>
    <r>
      <t>【アクション】
Th</t>
    </r>
    <r>
      <rPr>
        <sz val="11"/>
        <rFont val="ＭＳ Ｐゴシック"/>
        <family val="2"/>
        <scheme val="minor"/>
      </rPr>
      <t>ự</t>
    </r>
    <r>
      <rPr>
        <sz val="11"/>
        <rFont val="ＭＳ Ｐゴシック"/>
        <family val="3"/>
        <charset val="128"/>
        <scheme val="minor"/>
      </rPr>
      <t xml:space="preserve">c thi コマンド004
</t>
    </r>
    <r>
      <rPr>
        <sz val="11"/>
        <color theme="1"/>
        <rFont val="ＭＳ Ｐゴシック"/>
        <family val="2"/>
        <scheme val="minor"/>
      </rPr>
      <t/>
    </r>
  </si>
  <si>
    <r>
      <t>【アクション】
Th</t>
    </r>
    <r>
      <rPr>
        <sz val="11"/>
        <rFont val="ＭＳ Ｐゴシック"/>
        <family val="2"/>
        <scheme val="minor"/>
      </rPr>
      <t>ự</t>
    </r>
    <r>
      <rPr>
        <sz val="11"/>
        <rFont val="ＭＳ Ｐゴシック"/>
        <family val="3"/>
        <charset val="128"/>
        <scheme val="minor"/>
      </rPr>
      <t xml:space="preserve">c thi コマンド005
</t>
    </r>
    <r>
      <rPr>
        <sz val="11"/>
        <color theme="1"/>
        <rFont val="ＭＳ Ｐゴシック"/>
        <family val="2"/>
        <scheme val="minor"/>
      </rPr>
      <t/>
    </r>
  </si>
  <si>
    <r>
      <t>【アクション】
Th</t>
    </r>
    <r>
      <rPr>
        <sz val="11"/>
        <rFont val="ＭＳ Ｐゴシック"/>
        <family val="2"/>
        <scheme val="minor"/>
      </rPr>
      <t>ự</t>
    </r>
    <r>
      <rPr>
        <sz val="11"/>
        <rFont val="ＭＳ Ｐゴシック"/>
        <family val="3"/>
        <charset val="128"/>
        <scheme val="minor"/>
      </rPr>
      <t xml:space="preserve">c thi コマンド008
</t>
    </r>
    <r>
      <rPr>
        <sz val="11"/>
        <color theme="1"/>
        <rFont val="ＭＳ Ｐゴシック"/>
        <family val="2"/>
        <scheme val="minor"/>
      </rPr>
      <t/>
    </r>
  </si>
  <si>
    <r>
      <t>【アクション】
Th</t>
    </r>
    <r>
      <rPr>
        <sz val="11"/>
        <rFont val="ＭＳ Ｐゴシック"/>
        <family val="2"/>
        <scheme val="minor"/>
      </rPr>
      <t>ự</t>
    </r>
    <r>
      <rPr>
        <sz val="11"/>
        <rFont val="ＭＳ Ｐゴシック"/>
        <family val="3"/>
        <charset val="128"/>
        <scheme val="minor"/>
      </rPr>
      <t xml:space="preserve">c thi コマンド009
</t>
    </r>
    <r>
      <rPr>
        <sz val="11"/>
        <color theme="1"/>
        <rFont val="ＭＳ Ｐゴシック"/>
        <family val="2"/>
        <scheme val="minor"/>
      </rPr>
      <t/>
    </r>
  </si>
  <si>
    <r>
      <t>【アクション】
Th</t>
    </r>
    <r>
      <rPr>
        <sz val="11"/>
        <rFont val="ＭＳ Ｐゴシック"/>
        <family val="2"/>
        <scheme val="minor"/>
      </rPr>
      <t>ự</t>
    </r>
    <r>
      <rPr>
        <sz val="11"/>
        <rFont val="ＭＳ Ｐゴシック"/>
        <family val="3"/>
        <charset val="128"/>
        <scheme val="minor"/>
      </rPr>
      <t xml:space="preserve">c thi コマンド010
</t>
    </r>
    <r>
      <rPr>
        <sz val="11"/>
        <color theme="1"/>
        <rFont val="ＭＳ Ｐゴシック"/>
        <family val="2"/>
        <scheme val="minor"/>
      </rPr>
      <t/>
    </r>
  </si>
  <si>
    <r>
      <t>【アクション】
Th</t>
    </r>
    <r>
      <rPr>
        <sz val="11"/>
        <rFont val="ＭＳ Ｐゴシック"/>
        <family val="2"/>
        <scheme val="minor"/>
      </rPr>
      <t>ự</t>
    </r>
    <r>
      <rPr>
        <sz val="11"/>
        <rFont val="ＭＳ Ｐゴシック"/>
        <family val="3"/>
        <charset val="128"/>
        <scheme val="minor"/>
      </rPr>
      <t xml:space="preserve">c thi コマンド011
</t>
    </r>
    <r>
      <rPr>
        <sz val="11"/>
        <color theme="1"/>
        <rFont val="ＭＳ Ｐゴシック"/>
        <family val="2"/>
        <scheme val="minor"/>
      </rPr>
      <t/>
    </r>
  </si>
  <si>
    <t>010</t>
  </si>
  <si>
    <t>011</t>
  </si>
  <si>
    <t>012</t>
  </si>
  <si>
    <t>013</t>
  </si>
  <si>
    <t>014</t>
  </si>
  <si>
    <r>
      <t>【アクション】
Th</t>
    </r>
    <r>
      <rPr>
        <sz val="11"/>
        <rFont val="ＭＳ Ｐゴシック"/>
        <family val="2"/>
        <scheme val="minor"/>
      </rPr>
      <t>ự</t>
    </r>
    <r>
      <rPr>
        <sz val="11"/>
        <rFont val="ＭＳ Ｐゴシック"/>
        <family val="3"/>
        <charset val="128"/>
        <scheme val="minor"/>
      </rPr>
      <t xml:space="preserve">c thi コマンド014
</t>
    </r>
    <r>
      <rPr>
        <sz val="11"/>
        <color theme="1"/>
        <rFont val="ＭＳ Ｐゴシック"/>
        <family val="2"/>
        <scheme val="minor"/>
      </rPr>
      <t/>
    </r>
  </si>
  <si>
    <t>015</t>
  </si>
  <si>
    <r>
      <t>【アクション】
Th</t>
    </r>
    <r>
      <rPr>
        <sz val="11"/>
        <rFont val="ＭＳ Ｐゴシック"/>
        <family val="2"/>
        <scheme val="minor"/>
      </rPr>
      <t>ự</t>
    </r>
    <r>
      <rPr>
        <sz val="11"/>
        <rFont val="ＭＳ Ｐゴシック"/>
        <family val="3"/>
        <charset val="128"/>
        <scheme val="minor"/>
      </rPr>
      <t xml:space="preserve">c thi コマンド015
</t>
    </r>
    <r>
      <rPr>
        <sz val="11"/>
        <color theme="1"/>
        <rFont val="ＭＳ Ｐゴシック"/>
        <family val="2"/>
        <scheme val="minor"/>
      </rPr>
      <t/>
    </r>
  </si>
  <si>
    <t>016</t>
  </si>
  <si>
    <t>017</t>
  </si>
  <si>
    <r>
      <t>【アクション】
Th</t>
    </r>
    <r>
      <rPr>
        <sz val="11"/>
        <rFont val="ＭＳ Ｐゴシック"/>
        <family val="2"/>
        <scheme val="minor"/>
      </rPr>
      <t>ự</t>
    </r>
    <r>
      <rPr>
        <sz val="11"/>
        <rFont val="ＭＳ Ｐゴシック"/>
        <family val="3"/>
        <charset val="128"/>
        <scheme val="minor"/>
      </rPr>
      <t xml:space="preserve">c thi コマンド018
</t>
    </r>
    <r>
      <rPr>
        <sz val="11"/>
        <color theme="1"/>
        <rFont val="ＭＳ Ｐゴシック"/>
        <family val="2"/>
        <scheme val="minor"/>
      </rPr>
      <t/>
    </r>
  </si>
  <si>
    <t>018</t>
  </si>
  <si>
    <t>019</t>
  </si>
  <si>
    <t>020</t>
  </si>
  <si>
    <r>
      <t>【アクション】
Th</t>
    </r>
    <r>
      <rPr>
        <sz val="11"/>
        <rFont val="ＭＳ Ｐゴシック"/>
        <family val="2"/>
        <scheme val="minor"/>
      </rPr>
      <t>ự</t>
    </r>
    <r>
      <rPr>
        <sz val="11"/>
        <rFont val="ＭＳ Ｐゴシック"/>
        <family val="3"/>
        <charset val="128"/>
        <scheme val="minor"/>
      </rPr>
      <t xml:space="preserve">c thi コマンド021
</t>
    </r>
    <r>
      <rPr>
        <sz val="11"/>
        <color theme="1"/>
        <rFont val="ＭＳ Ｐゴシック"/>
        <family val="2"/>
        <scheme val="minor"/>
      </rPr>
      <t/>
    </r>
  </si>
  <si>
    <t>021</t>
  </si>
  <si>
    <r>
      <t>【アクション】
Th</t>
    </r>
    <r>
      <rPr>
        <sz val="11"/>
        <rFont val="ＭＳ Ｐゴシック"/>
        <family val="2"/>
        <scheme val="minor"/>
      </rPr>
      <t>ự</t>
    </r>
    <r>
      <rPr>
        <sz val="11"/>
        <rFont val="ＭＳ Ｐゴシック"/>
        <family val="3"/>
        <charset val="128"/>
        <scheme val="minor"/>
      </rPr>
      <t xml:space="preserve">c thi コマンド022
</t>
    </r>
    <r>
      <rPr>
        <sz val="11"/>
        <color theme="1"/>
        <rFont val="ＭＳ Ｐゴシック"/>
        <family val="2"/>
        <scheme val="minor"/>
      </rPr>
      <t/>
    </r>
  </si>
  <si>
    <t>022</t>
  </si>
  <si>
    <t>023</t>
  </si>
  <si>
    <t>024</t>
  </si>
  <si>
    <t>025</t>
  </si>
  <si>
    <r>
      <t>【アクション】
Th</t>
    </r>
    <r>
      <rPr>
        <sz val="11"/>
        <rFont val="ＭＳ Ｐゴシック"/>
        <family val="2"/>
        <scheme val="minor"/>
      </rPr>
      <t>ự</t>
    </r>
    <r>
      <rPr>
        <sz val="11"/>
        <rFont val="ＭＳ Ｐゴシック"/>
        <family val="3"/>
        <charset val="128"/>
        <scheme val="minor"/>
      </rPr>
      <t xml:space="preserve">c thi コマンド003
</t>
    </r>
  </si>
  <si>
    <t>curl -v -X GET "http://localhost:8082/order/search/?memberId=user123456&amp;productType=&amp;startDate=2022-04-30&amp;endDate=2022-02-31"</t>
  </si>
  <si>
    <t>curl -v -X GET "http://localhost:8082/order/search/?memberId=user123456&amp;productType=1&amp;startDate=2022-02-30&amp;endDate=2022-02-31"</t>
  </si>
  <si>
    <t>curl -v -X GET "http://localhost:8082/order/search/?memberId=user123456&amp;productType=1&amp;startDate=1899-04-30&amp;endDate=2022-07-31"</t>
  </si>
  <si>
    <t>curl -v -X GET "http://localhost:8082/order/search/?memberId=user123456&amp;productType=1&amp;startDate=2022-04-30&amp;endDate=1899-07-31"</t>
  </si>
  <si>
    <t>curl -v -X GET "http://localhost:8082/order/search/?memberId=user123456&amp;productType=1&amp;startDate=2022-02-30&amp;endDate=2022-02-31"</t>
    <phoneticPr fontId="37"/>
  </si>
  <si>
    <t>curl -v -X GET "http://localhost:8082/order/search/?memberId=user123456&amp;productType=12&amp;startDate=2022-04-30&amp;endDate=2022-02-31"</t>
    <phoneticPr fontId="37"/>
  </si>
  <si>
    <t>curl -v -X GET "http://localhost:8082/order/search/?memberId=user123123&amp;productType=a&amp;startDate=2022-04-30&amp;endDate=2022-02-31"</t>
    <phoneticPr fontId="37"/>
  </si>
  <si>
    <t>curl -v -X GET "http://localhost:8082/order/search/?memberId=user123456&amp;productType=2&amp;startDate=2022-04-30&amp;endDate=2022-05-31"</t>
    <phoneticPr fontId="37"/>
  </si>
  <si>
    <t>curl -v -X GET "http://localhost:8082/order/search/?memberId=user123456&amp;productType=2&amp;startDate=2022-04-30&amp;endDate=2022-05-31"</t>
    <phoneticPr fontId="37"/>
  </si>
  <si>
    <t>curl -v -X GET "http://localhost:8082/order/search/?memberId=user1231231&amp;productType=1&amp;startDate=2022-04-30&amp;endDate=2022-12-12"</t>
    <phoneticPr fontId="37"/>
  </si>
  <si>
    <t>curl -v -X GET "http://localhost:8082/order/search/?memberId=user12312&amp;productType=1&amp;startDate=2022-04-30&amp;endDate=2022-12-12"</t>
    <phoneticPr fontId="37"/>
  </si>
  <si>
    <t>curl -v -X GET "http://localhost:8082/order/search/?memberId=user12345@&amp;productType=1&amp;startDate=2022-04-30&amp;endDate=2022-12-12"</t>
    <phoneticPr fontId="37"/>
  </si>
  <si>
    <t>curl -v -X GET "http://localhost:8082/order/search/?memberId=user123456&amp;productType=2&amp;startDate=2022-04-30&amp;endDate=2022-05-31"</t>
    <phoneticPr fontId="37"/>
  </si>
  <si>
    <t>curl -v -X GET "http://localhost:8082/order/search/?memberId=user123456&amp;productType=1&amp;startDate=2022-04-30&amp;endDate=2022-07-31"</t>
    <phoneticPr fontId="37"/>
  </si>
  <si>
    <t>curl -v -X GET "http://localhost:8082/order/search/?memberId=user123456&amp;productType=1&amp;startDate=&amp;endDate=2022-03-31"</t>
    <phoneticPr fontId="37"/>
  </si>
  <si>
    <t>curl -v -X GET "http://localhost:8082/order/search/?memberId=user123456&amp;productType=1&amp;startDate=&amp;endDate=2022-07-31"</t>
    <phoneticPr fontId="37"/>
  </si>
  <si>
    <t>curl -v -X GET "http://localhost:8082/order/search/?memberId=user123456&amp;productType=1&amp;startDate=2022-07-31&amp;endDate="</t>
    <phoneticPr fontId="37"/>
  </si>
  <si>
    <t>curl -v -X GET "http://localhost:8082/order/search/?memberId=user123456&amp;productType=1&amp;startDate=2022-05-31&amp;endDate="</t>
    <phoneticPr fontId="37"/>
  </si>
  <si>
    <t>●</t>
    <phoneticPr fontId="37"/>
  </si>
  <si>
    <t>●</t>
    <phoneticPr fontId="37"/>
  </si>
  <si>
    <t>結果</t>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</si>
  <si>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コマンド025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</si>
  <si>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コマンド024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</si>
  <si>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コマンド023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</si>
  <si>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コマンド019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</si>
  <si>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コマンド017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</si>
  <si>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コマンド016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</si>
  <si>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コマンド013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</si>
  <si>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コマンド012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</si>
  <si>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コマンド006
</t>
    </r>
    <r>
      <rPr>
        <sz val="11"/>
        <color theme="1"/>
        <rFont val="ＭＳ Ｐゴシック"/>
        <family val="2"/>
        <scheme val="minor"/>
      </rPr>
      <t/>
    </r>
    <phoneticPr fontId="37"/>
  </si>
  <si>
    <r>
      <t>【アクション】
Th</t>
    </r>
    <r>
      <rPr>
        <sz val="11"/>
        <rFont val="ＭＳ Ｐゴシック"/>
        <family val="2"/>
        <scheme val="minor"/>
      </rPr>
      <t>ự</t>
    </r>
    <r>
      <rPr>
        <sz val="11"/>
        <rFont val="ＭＳ Ｐゴシック"/>
        <family val="3"/>
        <charset val="128"/>
        <scheme val="minor"/>
      </rPr>
      <t xml:space="preserve">c thi コマンド002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</si>
  <si>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コマンド007
</t>
    </r>
    <r>
      <rPr>
        <sz val="11"/>
        <color theme="1"/>
        <rFont val="ＭＳ Ｐゴシック"/>
        <family val="2"/>
        <scheme val="minor"/>
      </rPr>
      <t/>
    </r>
    <phoneticPr fontId="37"/>
  </si>
  <si>
    <t>curl -v -X GET "http://localhost:8082/order/search/?productType=1&amp;startDate=2022-04-30&amp;endDate=2022-12-12"</t>
    <phoneticPr fontId="37"/>
  </si>
  <si>
    <t>curl -v -X GET "http://localhost:8082/order/search/?memberId=user123456&amp;startDate=2022-04-30&amp;endDate=2022-12-12"</t>
    <phoneticPr fontId="37"/>
  </si>
  <si>
    <t>フェーズ</t>
    <phoneticPr fontId="37"/>
  </si>
  <si>
    <t>Order list</t>
    <phoneticPr fontId="37"/>
  </si>
  <si>
    <t>-</t>
    <phoneticPr fontId="37"/>
  </si>
  <si>
    <r>
      <t>Sai số l</t>
    </r>
    <r>
      <rPr>
        <sz val="11"/>
        <rFont val="ＭＳ Ｐゴシック"/>
        <family val="2"/>
        <scheme val="minor"/>
      </rPr>
      <t>ượ</t>
    </r>
    <r>
      <rPr>
        <sz val="11"/>
        <rFont val="ＭＳ Ｐゴシック"/>
        <family val="3"/>
        <charset val="128"/>
        <scheme val="minor"/>
      </rPr>
      <t>ng kí t</t>
    </r>
    <r>
      <rPr>
        <sz val="11"/>
        <rFont val="ＭＳ Ｐゴシック"/>
        <family val="2"/>
        <scheme val="minor"/>
      </rPr>
      <t>ự</t>
    </r>
    <r>
      <rPr>
        <sz val="11"/>
        <rFont val="ＭＳ Ｐゴシック"/>
        <family val="3"/>
        <charset val="128"/>
        <scheme val="minor"/>
      </rPr>
      <t xml:space="preserve">  quy đi</t>
    </r>
    <r>
      <rPr>
        <sz val="11"/>
        <rFont val="ＭＳ Ｐゴシック"/>
        <family val="2"/>
        <scheme val="minor"/>
      </rPr>
      <t>̣</t>
    </r>
    <r>
      <rPr>
        <sz val="11"/>
        <rFont val="ＭＳ Ｐゴシック"/>
        <family val="3"/>
        <charset val="128"/>
        <scheme val="minor"/>
      </rPr>
      <t>nh cho phép, nho</t>
    </r>
    <r>
      <rPr>
        <sz val="11"/>
        <rFont val="ＭＳ Ｐゴシック"/>
        <family val="2"/>
        <scheme val="minor"/>
      </rPr>
      <t>̉</t>
    </r>
    <r>
      <rPr>
        <sz val="11"/>
        <rFont val="ＭＳ Ｐゴシック"/>
        <family val="3"/>
        <charset val="128"/>
        <scheme val="minor"/>
      </rPr>
      <t xml:space="preserve">  h</t>
    </r>
    <r>
      <rPr>
        <sz val="11"/>
        <rFont val="ＭＳ Ｐゴシック"/>
        <family val="2"/>
        <scheme val="minor"/>
      </rPr>
      <t>ơ</t>
    </r>
    <r>
      <rPr>
        <sz val="11"/>
        <rFont val="ＭＳ Ｐゴシック"/>
        <family val="3"/>
        <charset val="128"/>
        <scheme val="minor"/>
      </rPr>
      <t>n 10 kí t</t>
    </r>
    <r>
      <rPr>
        <sz val="11"/>
        <rFont val="ＭＳ Ｐゴシック"/>
        <family val="2"/>
        <scheme val="minor"/>
      </rPr>
      <t>ự</t>
    </r>
    <r>
      <rPr>
        <sz val="11"/>
        <rFont val="ＭＳ Ｐゴシック"/>
        <family val="3"/>
        <charset val="128"/>
        <scheme val="minor"/>
      </rPr>
      <t xml:space="preserve"> </t>
    </r>
    <phoneticPr fontId="37"/>
  </si>
  <si>
    <r>
      <t>Sai số l</t>
    </r>
    <r>
      <rPr>
        <sz val="11"/>
        <rFont val="ＭＳ Ｐゴシック"/>
        <family val="2"/>
        <scheme val="minor"/>
      </rPr>
      <t>ượ</t>
    </r>
    <r>
      <rPr>
        <sz val="11"/>
        <rFont val="ＭＳ Ｐゴシック"/>
        <family val="3"/>
        <charset val="128"/>
        <scheme val="minor"/>
      </rPr>
      <t>ng kí t</t>
    </r>
    <r>
      <rPr>
        <sz val="11"/>
        <rFont val="ＭＳ Ｐゴシック"/>
        <family val="2"/>
        <scheme val="minor"/>
      </rPr>
      <t>ự</t>
    </r>
    <r>
      <rPr>
        <sz val="11"/>
        <rFont val="ＭＳ Ｐゴシック"/>
        <family val="3"/>
        <charset val="128"/>
        <scheme val="minor"/>
      </rPr>
      <t xml:space="preserve">  quy đi</t>
    </r>
    <r>
      <rPr>
        <sz val="11"/>
        <rFont val="ＭＳ Ｐゴシック"/>
        <family val="2"/>
        <scheme val="minor"/>
      </rPr>
      <t>̣</t>
    </r>
    <r>
      <rPr>
        <sz val="11"/>
        <rFont val="ＭＳ Ｐゴシック"/>
        <family val="3"/>
        <charset val="128"/>
        <scheme val="minor"/>
      </rPr>
      <t>nh cho phép, l</t>
    </r>
    <r>
      <rPr>
        <sz val="11"/>
        <rFont val="ＭＳ Ｐゴシック"/>
        <family val="2"/>
        <scheme val="minor"/>
      </rPr>
      <t>ơ</t>
    </r>
    <r>
      <rPr>
        <sz val="11"/>
        <rFont val="ＭＳ Ｐゴシック"/>
        <family val="2"/>
        <scheme val="minor"/>
      </rPr>
      <t>́</t>
    </r>
    <r>
      <rPr>
        <sz val="11"/>
        <rFont val="ＭＳ Ｐゴシック"/>
        <family val="3"/>
        <charset val="128"/>
        <scheme val="minor"/>
      </rPr>
      <t>n  h</t>
    </r>
    <r>
      <rPr>
        <sz val="11"/>
        <rFont val="ＭＳ Ｐゴシック"/>
        <family val="2"/>
        <scheme val="minor"/>
      </rPr>
      <t>ơ</t>
    </r>
    <r>
      <rPr>
        <sz val="11"/>
        <rFont val="ＭＳ Ｐゴシック"/>
        <family val="3"/>
        <charset val="128"/>
        <scheme val="minor"/>
      </rPr>
      <t>n 10 kí t</t>
    </r>
    <r>
      <rPr>
        <sz val="11"/>
        <rFont val="ＭＳ Ｐゴシック"/>
        <family val="2"/>
        <scheme val="minor"/>
      </rPr>
      <t>ự</t>
    </r>
    <r>
      <rPr>
        <sz val="11"/>
        <rFont val="ＭＳ Ｐゴシック"/>
        <family val="3"/>
        <charset val="128"/>
        <scheme val="minor"/>
      </rPr>
      <t xml:space="preserve"> </t>
    </r>
    <phoneticPr fontId="37"/>
  </si>
  <si>
    <r>
      <t>Sai s</t>
    </r>
    <r>
      <rPr>
        <sz val="11"/>
        <color theme="1"/>
        <rFont val="ＭＳ Ｐゴシック"/>
        <family val="3"/>
        <charset val="128"/>
        <scheme val="minor"/>
      </rPr>
      <t>ố kí tự quy định cho phép , l</t>
    </r>
    <r>
      <rPr>
        <sz val="11"/>
        <color theme="1"/>
        <rFont val="ＭＳ Ｐゴシック"/>
        <family val="2"/>
        <scheme val="minor"/>
      </rPr>
      <t>ơ</t>
    </r>
    <r>
      <rPr>
        <sz val="11"/>
        <color theme="1"/>
        <rFont val="ＭＳ Ｐゴシック"/>
        <family val="2"/>
        <scheme val="minor"/>
      </rPr>
      <t>́</t>
    </r>
    <r>
      <rPr>
        <sz val="11"/>
        <color theme="1"/>
        <rFont val="ＭＳ Ｐゴシック"/>
        <family val="3"/>
        <charset val="128"/>
        <scheme val="minor"/>
      </rPr>
      <t>n h</t>
    </r>
    <r>
      <rPr>
        <sz val="11"/>
        <color theme="1"/>
        <rFont val="ＭＳ Ｐゴシック"/>
        <family val="2"/>
        <scheme val="minor"/>
      </rPr>
      <t>ơ</t>
    </r>
    <r>
      <rPr>
        <sz val="11"/>
        <color theme="1"/>
        <rFont val="ＭＳ Ｐゴシック"/>
        <family val="3"/>
        <charset val="128"/>
        <scheme val="minor"/>
      </rPr>
      <t>n 1 kí t</t>
    </r>
    <r>
      <rPr>
        <sz val="11"/>
        <color theme="1"/>
        <rFont val="ＭＳ Ｐゴシック"/>
        <family val="2"/>
        <scheme val="minor"/>
      </rPr>
      <t>ự</t>
    </r>
    <r>
      <rPr>
        <sz val="11"/>
        <color theme="1"/>
        <rFont val="ＭＳ Ｐゴシック"/>
        <family val="3"/>
        <charset val="128"/>
        <scheme val="minor"/>
      </rPr>
      <t xml:space="preserve"> </t>
    </r>
    <phoneticPr fontId="4"/>
  </si>
  <si>
    <r>
      <t>Đúng số l</t>
    </r>
    <r>
      <rPr>
        <sz val="11"/>
        <rFont val="ＭＳ Ｐゴシック"/>
        <family val="2"/>
        <scheme val="minor"/>
      </rPr>
      <t>ượ</t>
    </r>
    <r>
      <rPr>
        <sz val="11"/>
        <rFont val="ＭＳ Ｐゴシック"/>
        <family val="3"/>
        <charset val="128"/>
        <scheme val="minor"/>
      </rPr>
      <t>ng kí t</t>
    </r>
    <r>
      <rPr>
        <sz val="11"/>
        <rFont val="ＭＳ Ｐゴシック"/>
        <family val="2"/>
        <scheme val="minor"/>
      </rPr>
      <t>ự</t>
    </r>
    <r>
      <rPr>
        <sz val="11"/>
        <rFont val="ＭＳ Ｐゴシック"/>
        <family val="3"/>
        <charset val="128"/>
        <scheme val="minor"/>
      </rPr>
      <t xml:space="preserve"> cho phép nh</t>
    </r>
    <r>
      <rPr>
        <sz val="11"/>
        <rFont val="ＭＳ Ｐゴシック"/>
        <family val="2"/>
        <scheme val="minor"/>
      </rPr>
      <t>ư</t>
    </r>
    <r>
      <rPr>
        <sz val="11"/>
        <rFont val="ＭＳ Ｐゴシック"/>
        <family val="3"/>
        <charset val="128"/>
        <scheme val="minor"/>
      </rPr>
      <t>ng sai giá tri</t>
    </r>
    <r>
      <rPr>
        <sz val="11"/>
        <rFont val="ＭＳ Ｐゴシック"/>
        <family val="2"/>
        <scheme val="minor"/>
      </rPr>
      <t>̣</t>
    </r>
    <phoneticPr fontId="4"/>
  </si>
  <si>
    <r>
      <t>Đúng số l</t>
    </r>
    <r>
      <rPr>
        <sz val="11"/>
        <rFont val="ＭＳ Ｐゴシック"/>
        <family val="2"/>
        <scheme val="minor"/>
      </rPr>
      <t>ượ</t>
    </r>
    <r>
      <rPr>
        <sz val="11"/>
        <rFont val="ＭＳ Ｐゴシック"/>
        <family val="3"/>
        <charset val="128"/>
        <scheme val="minor"/>
      </rPr>
      <t>ng kí t</t>
    </r>
    <r>
      <rPr>
        <sz val="11"/>
        <rFont val="ＭＳ Ｐゴシック"/>
        <family val="2"/>
        <scheme val="minor"/>
      </rPr>
      <t>ự</t>
    </r>
    <r>
      <rPr>
        <sz val="11"/>
        <rFont val="ＭＳ Ｐゴシック"/>
        <family val="3"/>
        <charset val="128"/>
        <scheme val="minor"/>
      </rPr>
      <t xml:space="preserve"> cho phép và không ch</t>
    </r>
    <r>
      <rPr>
        <sz val="11"/>
        <rFont val="ＭＳ Ｐゴシック"/>
        <family val="2"/>
        <scheme val="minor"/>
      </rPr>
      <t>ư</t>
    </r>
    <r>
      <rPr>
        <sz val="11"/>
        <rFont val="ＭＳ Ｐゴシック"/>
        <family val="2"/>
        <scheme val="minor"/>
      </rPr>
      <t>́</t>
    </r>
    <r>
      <rPr>
        <sz val="11"/>
        <rFont val="ＭＳ Ｐゴシック"/>
        <family val="3"/>
        <charset val="128"/>
        <scheme val="minor"/>
      </rPr>
      <t>a giá tri</t>
    </r>
    <r>
      <rPr>
        <sz val="11"/>
        <rFont val="ＭＳ Ｐゴシック"/>
        <family val="2"/>
        <scheme val="minor"/>
      </rPr>
      <t>̣</t>
    </r>
    <r>
      <rPr>
        <sz val="11"/>
        <rFont val="ＭＳ Ｐゴシック"/>
        <family val="3"/>
        <charset val="128"/>
        <scheme val="minor"/>
      </rPr>
      <t xml:space="preserve"> đă</t>
    </r>
    <r>
      <rPr>
        <sz val="11"/>
        <rFont val="ＭＳ Ｐゴシック"/>
        <family val="2"/>
        <scheme val="minor"/>
      </rPr>
      <t>̣</t>
    </r>
    <r>
      <rPr>
        <sz val="11"/>
        <rFont val="ＭＳ Ｐゴシック"/>
        <family val="3"/>
        <charset val="128"/>
        <scheme val="minor"/>
      </rPr>
      <t>c biê</t>
    </r>
    <r>
      <rPr>
        <sz val="11"/>
        <rFont val="ＭＳ Ｐゴシック"/>
        <family val="2"/>
        <scheme val="minor"/>
      </rPr>
      <t>̣</t>
    </r>
    <r>
      <rPr>
        <sz val="11"/>
        <rFont val="ＭＳ Ｐゴシック"/>
        <family val="3"/>
        <charset val="128"/>
        <scheme val="minor"/>
      </rPr>
      <t>t</t>
    </r>
    <phoneticPr fontId="4"/>
  </si>
  <si>
    <r>
      <t>Có kết qua</t>
    </r>
    <r>
      <rPr>
        <sz val="11"/>
        <rFont val="ＭＳ Ｐゴシック"/>
        <family val="2"/>
        <scheme val="minor"/>
      </rPr>
      <t>̉</t>
    </r>
    <r>
      <rPr>
        <sz val="11"/>
        <rFont val="ＭＳ Ｐゴシック"/>
        <family val="3"/>
        <charset val="128"/>
        <scheme val="minor"/>
      </rPr>
      <t xml:space="preserve"> tra</t>
    </r>
    <r>
      <rPr>
        <sz val="11"/>
        <rFont val="ＭＳ Ｐゴシック"/>
        <family val="2"/>
        <scheme val="minor"/>
      </rPr>
      <t>̉</t>
    </r>
    <r>
      <rPr>
        <sz val="11"/>
        <rFont val="ＭＳ Ｐゴシック"/>
        <family val="3"/>
        <charset val="128"/>
        <scheme val="minor"/>
      </rPr>
      <t xml:space="preserve"> về</t>
    </r>
    <phoneticPr fontId="4"/>
  </si>
  <si>
    <r>
      <t>Không có kết qua</t>
    </r>
    <r>
      <rPr>
        <sz val="11"/>
        <rFont val="ＭＳ Ｐゴシック"/>
        <family val="2"/>
        <scheme val="minor"/>
      </rPr>
      <t>̉</t>
    </r>
    <r>
      <rPr>
        <sz val="11"/>
        <rFont val="ＭＳ Ｐゴシック"/>
        <family val="3"/>
        <charset val="128"/>
        <scheme val="minor"/>
      </rPr>
      <t xml:space="preserve"> tra</t>
    </r>
    <r>
      <rPr>
        <sz val="11"/>
        <rFont val="ＭＳ Ｐゴシック"/>
        <family val="2"/>
        <scheme val="minor"/>
      </rPr>
      <t>̉</t>
    </r>
    <r>
      <rPr>
        <sz val="11"/>
        <rFont val="ＭＳ Ｐゴシック"/>
        <family val="3"/>
        <charset val="128"/>
        <scheme val="minor"/>
      </rPr>
      <t xml:space="preserve"> về</t>
    </r>
    <phoneticPr fontId="4"/>
  </si>
  <si>
    <r>
      <t>Đúng giá tri</t>
    </r>
    <r>
      <rPr>
        <sz val="11"/>
        <rFont val="ＭＳ Ｐゴシック"/>
        <family val="2"/>
        <scheme val="minor"/>
      </rPr>
      <t>̣</t>
    </r>
    <r>
      <rPr>
        <sz val="11"/>
        <rFont val="ＭＳ Ｐゴシック"/>
        <family val="3"/>
        <charset val="128"/>
        <scheme val="minor"/>
      </rPr>
      <t xml:space="preserve"> quy đi</t>
    </r>
    <r>
      <rPr>
        <sz val="11"/>
        <rFont val="ＭＳ Ｐゴシック"/>
        <family val="2"/>
        <scheme val="minor"/>
      </rPr>
      <t>̣</t>
    </r>
    <r>
      <rPr>
        <sz val="11"/>
        <rFont val="ＭＳ Ｐゴシック"/>
        <family val="3"/>
        <charset val="128"/>
        <scheme val="minor"/>
      </rPr>
      <t>nh</t>
    </r>
    <phoneticPr fontId="37"/>
  </si>
  <si>
    <r>
      <t>Đúng số l</t>
    </r>
    <r>
      <rPr>
        <sz val="11"/>
        <rFont val="ＭＳ Ｐゴシック"/>
        <family val="2"/>
        <scheme val="minor"/>
      </rPr>
      <t>ượ</t>
    </r>
    <r>
      <rPr>
        <sz val="11"/>
        <rFont val="ＭＳ Ｐゴシック"/>
        <family val="3"/>
        <charset val="128"/>
        <scheme val="minor"/>
      </rPr>
      <t>ng kí t</t>
    </r>
    <r>
      <rPr>
        <sz val="11"/>
        <rFont val="ＭＳ Ｐゴシック"/>
        <family val="2"/>
        <scheme val="minor"/>
      </rPr>
      <t>ự</t>
    </r>
    <r>
      <rPr>
        <sz val="11"/>
        <rFont val="ＭＳ Ｐゴシック"/>
        <family val="3"/>
        <charset val="128"/>
        <scheme val="minor"/>
      </rPr>
      <t xml:space="preserve"> cho phép, đúng giá tri</t>
    </r>
    <r>
      <rPr>
        <sz val="11"/>
        <rFont val="ＭＳ Ｐゴシック"/>
        <family val="2"/>
        <scheme val="minor"/>
      </rPr>
      <t>̣</t>
    </r>
    <r>
      <rPr>
        <sz val="11"/>
        <rFont val="ＭＳ Ｐゴシック"/>
        <family val="3"/>
        <charset val="128"/>
        <scheme val="minor"/>
      </rPr>
      <t xml:space="preserve"> quy đi</t>
    </r>
    <r>
      <rPr>
        <sz val="11"/>
        <rFont val="ＭＳ Ｐゴシック"/>
        <family val="2"/>
        <scheme val="minor"/>
      </rPr>
      <t>̣</t>
    </r>
    <r>
      <rPr>
        <sz val="11"/>
        <rFont val="ＭＳ Ｐゴシック"/>
        <family val="3"/>
        <charset val="128"/>
        <scheme val="minor"/>
      </rPr>
      <t>nh</t>
    </r>
    <phoneticPr fontId="4"/>
  </si>
  <si>
    <t>Empty</t>
    <phoneticPr fontId="37"/>
  </si>
  <si>
    <r>
      <t>Ngày kết thúc không h</t>
    </r>
    <r>
      <rPr>
        <sz val="11"/>
        <rFont val="ＭＳ Ｐゴシック"/>
        <family val="2"/>
        <scheme val="minor"/>
      </rPr>
      <t>ợ</t>
    </r>
    <r>
      <rPr>
        <sz val="11"/>
        <rFont val="ＭＳ Ｐゴシック"/>
        <family val="3"/>
        <charset val="128"/>
        <scheme val="minor"/>
      </rPr>
      <t>p lê</t>
    </r>
    <r>
      <rPr>
        <sz val="11"/>
        <rFont val="ＭＳ Ｐゴシック"/>
        <family val="2"/>
        <scheme val="minor"/>
      </rPr>
      <t>̣</t>
    </r>
    <r>
      <rPr>
        <sz val="11"/>
        <rFont val="ＭＳ Ｐゴシック"/>
        <family val="3"/>
        <charset val="128"/>
        <scheme val="minor"/>
      </rPr>
      <t xml:space="preserve"> (Tr</t>
    </r>
    <r>
      <rPr>
        <sz val="11"/>
        <rFont val="ＭＳ Ｐゴシック"/>
        <family val="2"/>
        <scheme val="minor"/>
      </rPr>
      <t>ườ</t>
    </r>
    <r>
      <rPr>
        <sz val="11"/>
        <rFont val="ＭＳ Ｐゴシック"/>
        <family val="3"/>
        <charset val="128"/>
        <scheme val="minor"/>
      </rPr>
      <t>ng h</t>
    </r>
    <r>
      <rPr>
        <sz val="11"/>
        <rFont val="ＭＳ Ｐゴシック"/>
        <family val="2"/>
        <scheme val="minor"/>
      </rPr>
      <t>ợ</t>
    </r>
    <r>
      <rPr>
        <sz val="11"/>
        <rFont val="ＭＳ Ｐゴシック"/>
        <family val="3"/>
        <charset val="128"/>
        <scheme val="minor"/>
      </rPr>
      <t>p 2022-02-31)</t>
    </r>
    <phoneticPr fontId="4"/>
  </si>
  <si>
    <t>Ngày bắt đầu không hợp lệ (Trường hợp 2022-02-31)</t>
  </si>
  <si>
    <t>curl -v -X GET "http://localhost:8082/order/search/?memberId=user123456&amp;productType=1&amp;startDate=2022-12-12&amp;endDate=2022-02-3a"</t>
    <phoneticPr fontId="37"/>
  </si>
  <si>
    <r>
      <t>Ngày kết thúc không h</t>
    </r>
    <r>
      <rPr>
        <sz val="11"/>
        <rFont val="ＭＳ Ｐゴシック"/>
        <family val="2"/>
        <scheme val="minor"/>
      </rPr>
      <t>ợ</t>
    </r>
    <r>
      <rPr>
        <sz val="11"/>
        <rFont val="ＭＳ Ｐゴシック"/>
        <family val="3"/>
        <charset val="128"/>
        <scheme val="minor"/>
      </rPr>
      <t>p lê</t>
    </r>
    <r>
      <rPr>
        <sz val="11"/>
        <rFont val="ＭＳ Ｐゴシック"/>
        <family val="2"/>
        <scheme val="minor"/>
      </rPr>
      <t>̣</t>
    </r>
    <r>
      <rPr>
        <sz val="11"/>
        <rFont val="ＭＳ Ｐゴシック"/>
        <family val="3"/>
        <charset val="128"/>
        <scheme val="minor"/>
      </rPr>
      <t xml:space="preserve"> (Tr</t>
    </r>
    <r>
      <rPr>
        <sz val="11"/>
        <rFont val="ＭＳ Ｐゴシック"/>
        <family val="2"/>
        <scheme val="minor"/>
      </rPr>
      <t>ườ</t>
    </r>
    <r>
      <rPr>
        <sz val="11"/>
        <rFont val="ＭＳ Ｐゴシック"/>
        <family val="3"/>
        <charset val="128"/>
        <scheme val="minor"/>
      </rPr>
      <t>ng h</t>
    </r>
    <r>
      <rPr>
        <sz val="11"/>
        <rFont val="ＭＳ Ｐゴシック"/>
        <family val="2"/>
        <scheme val="minor"/>
      </rPr>
      <t>ợ</t>
    </r>
    <r>
      <rPr>
        <sz val="11"/>
        <rFont val="ＭＳ Ｐゴシック"/>
        <family val="3"/>
        <charset val="128"/>
        <scheme val="minor"/>
      </rPr>
      <t>p 2022-02-3a)</t>
    </r>
    <r>
      <rPr>
        <sz val="11"/>
        <color theme="1"/>
        <rFont val="ＭＳ Ｐゴシック"/>
        <family val="2"/>
        <scheme val="minor"/>
      </rPr>
      <t/>
    </r>
    <phoneticPr fontId="37"/>
  </si>
  <si>
    <r>
      <t>Ngày bắt đầu không h</t>
    </r>
    <r>
      <rPr>
        <sz val="11"/>
        <color theme="1"/>
        <rFont val="ＭＳ Ｐゴシック"/>
        <family val="2"/>
        <scheme val="minor"/>
      </rPr>
      <t>ợ</t>
    </r>
    <r>
      <rPr>
        <sz val="11"/>
        <color theme="1"/>
        <rFont val="ＭＳ Ｐゴシック"/>
        <family val="3"/>
        <charset val="128"/>
        <scheme val="minor"/>
      </rPr>
      <t>p lê</t>
    </r>
    <r>
      <rPr>
        <sz val="11"/>
        <color theme="1"/>
        <rFont val="ＭＳ Ｐゴシック"/>
        <family val="2"/>
        <scheme val="minor"/>
      </rPr>
      <t>̣</t>
    </r>
    <r>
      <rPr>
        <sz val="11"/>
        <color theme="1"/>
        <rFont val="ＭＳ Ｐゴシック"/>
        <family val="3"/>
        <charset val="128"/>
        <scheme val="minor"/>
      </rPr>
      <t xml:space="preserve"> (Tr</t>
    </r>
    <r>
      <rPr>
        <sz val="11"/>
        <color theme="1"/>
        <rFont val="ＭＳ Ｐゴシック"/>
        <family val="2"/>
        <scheme val="minor"/>
      </rPr>
      <t>ươ</t>
    </r>
    <r>
      <rPr>
        <sz val="11"/>
        <color theme="1"/>
        <rFont val="ＭＳ Ｐゴシック"/>
        <family val="3"/>
        <charset val="128"/>
        <scheme val="minor"/>
      </rPr>
      <t>̀ng h</t>
    </r>
    <r>
      <rPr>
        <sz val="11"/>
        <color theme="1"/>
        <rFont val="ＭＳ Ｐゴシック"/>
        <family val="2"/>
        <scheme val="minor"/>
      </rPr>
      <t>ợ</t>
    </r>
    <r>
      <rPr>
        <sz val="11"/>
        <color theme="1"/>
        <rFont val="ＭＳ Ｐゴシック"/>
        <family val="3"/>
        <charset val="128"/>
        <scheme val="minor"/>
      </rPr>
      <t>p 2022-02-3a)</t>
    </r>
    <phoneticPr fontId="37"/>
  </si>
  <si>
    <t>026</t>
  </si>
  <si>
    <t>027</t>
  </si>
  <si>
    <r>
      <t>【アクション】
Th</t>
    </r>
    <r>
      <rPr>
        <sz val="11"/>
        <rFont val="ＭＳ Ｐゴシック"/>
        <family val="2"/>
        <scheme val="minor"/>
      </rPr>
      <t>ự</t>
    </r>
    <r>
      <rPr>
        <sz val="11"/>
        <rFont val="ＭＳ Ｐゴシック"/>
        <family val="3"/>
        <charset val="128"/>
        <scheme val="minor"/>
      </rPr>
      <t xml:space="preserve">c thi コマンド020
</t>
    </r>
    <r>
      <rPr>
        <sz val="11"/>
        <color theme="1"/>
        <rFont val="ＭＳ Ｐゴシック"/>
        <family val="2"/>
        <scheme val="minor"/>
      </rPr>
      <t/>
    </r>
    <phoneticPr fontId="37"/>
  </si>
  <si>
    <r>
      <t>【アクション】
Th</t>
    </r>
    <r>
      <rPr>
        <sz val="11"/>
        <rFont val="ＭＳ Ｐゴシック"/>
        <family val="2"/>
        <scheme val="minor"/>
      </rPr>
      <t>ự</t>
    </r>
    <r>
      <rPr>
        <sz val="11"/>
        <rFont val="ＭＳ Ｐゴシック"/>
        <family val="3"/>
        <charset val="128"/>
        <scheme val="minor"/>
      </rPr>
      <t xml:space="preserve">c thi コマンド026
</t>
    </r>
    <r>
      <rPr>
        <sz val="11"/>
        <color theme="1"/>
        <rFont val="ＭＳ Ｐゴシック"/>
        <family val="2"/>
        <scheme val="minor"/>
      </rPr>
      <t/>
    </r>
    <phoneticPr fontId="37"/>
  </si>
  <si>
    <r>
      <t>【アクション】
Th</t>
    </r>
    <r>
      <rPr>
        <sz val="11"/>
        <rFont val="ＭＳ Ｐゴシック"/>
        <family val="2"/>
        <scheme val="minor"/>
      </rPr>
      <t>ự</t>
    </r>
    <r>
      <rPr>
        <sz val="11"/>
        <rFont val="ＭＳ Ｐゴシック"/>
        <family val="3"/>
        <charset val="128"/>
        <scheme val="minor"/>
      </rPr>
      <t xml:space="preserve">c thi コマンド027
</t>
    </r>
    <r>
      <rPr>
        <sz val="11"/>
        <color theme="1"/>
        <rFont val="ＭＳ Ｐゴシック"/>
        <family val="2"/>
        <scheme val="minor"/>
      </rPr>
      <t/>
    </r>
  </si>
  <si>
    <t>001～0027</t>
    <phoneticPr fontId="37"/>
  </si>
  <si>
    <t>curl -v -X GET "http://localhost:8082/order/search/?memberId=user123456&amp;productType=1&amp;startDate=2022-02-3a&amp;endDate=2022-12-12"</t>
    <phoneticPr fontId="37"/>
  </si>
  <si>
    <t>●</t>
    <phoneticPr fontId="37"/>
  </si>
  <si>
    <t>Errors message</t>
    <phoneticPr fontId="37"/>
  </si>
  <si>
    <t>会員IDを入力してください。</t>
    <phoneticPr fontId="37"/>
  </si>
  <si>
    <t>productTypeを入力してください。</t>
    <phoneticPr fontId="37"/>
  </si>
  <si>
    <t>会員IDは半角英数で入力してください。</t>
    <phoneticPr fontId="37"/>
  </si>
  <si>
    <t>会員IDの長さが不正です。</t>
    <phoneticPr fontId="37"/>
  </si>
  <si>
    <t>productTypeは半角数値で入力してください。</t>
    <phoneticPr fontId="37"/>
  </si>
  <si>
    <t>startDateのフォーマットが不正です。</t>
    <phoneticPr fontId="37"/>
  </si>
  <si>
    <t>endDateのフォーマットが不正です。</t>
    <phoneticPr fontId="37"/>
  </si>
  <si>
    <t>No result was found</t>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</si>
  <si>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message lỗi: 会員IDの長さが不正です。</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</si>
  <si>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会員IDの長さが不正です。</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</si>
  <si>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会員IDを入力してください。</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</si>
  <si>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会員IDは半角英数で入力してください。</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</si>
  <si>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productTypeを入力してください。</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</si>
  <si>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HiNULL</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</si>
  <si>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productTypeの長さが不正です。</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</si>
  <si>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productTypeは半角数値で入力してください。</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</si>
  <si>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startDateのフォーマットが不正です。</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</si>
  <si>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endDateのフォーマットが不正です。</t>
    </r>
    <phoneticPr fontId="37"/>
  </si>
  <si>
    <r>
      <t>① Thực hiện tìm kiếm đ</t>
    </r>
    <r>
      <rPr>
        <sz val="11"/>
        <rFont val="ＭＳ Ｐゴシック"/>
        <family val="2"/>
        <scheme val="minor"/>
      </rPr>
      <t>ơ</t>
    </r>
    <r>
      <rPr>
        <sz val="11"/>
        <rFont val="ＭＳ Ｐゴシック"/>
        <family val="3"/>
        <charset val="128"/>
        <scheme val="minor"/>
      </rPr>
      <t>n hàng thành công nh</t>
    </r>
    <r>
      <rPr>
        <sz val="11"/>
        <rFont val="ＭＳ Ｐゴシック"/>
        <family val="2"/>
        <scheme val="minor"/>
      </rPr>
      <t>ư</t>
    </r>
    <r>
      <rPr>
        <sz val="11"/>
        <rFont val="ＭＳ Ｐゴシック"/>
        <family val="3"/>
        <charset val="128"/>
        <scheme val="minor"/>
      </rPr>
      <t>ng không có kết qua</t>
    </r>
    <r>
      <rPr>
        <sz val="11"/>
        <rFont val="ＭＳ Ｐゴシック"/>
        <family val="2"/>
        <scheme val="minor"/>
      </rPr>
      <t>̉</t>
    </r>
    <r>
      <rPr>
        <sz val="11"/>
        <rFont val="ＭＳ Ｐゴシック"/>
        <family val="3"/>
        <charset val="128"/>
        <scheme val="minor"/>
      </rPr>
      <t xml:space="preserve">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No result was found</t>
    </r>
    <phoneticPr fontId="37"/>
  </si>
  <si>
    <r>
      <t>① Thực hiện tìm kiếm đ</t>
    </r>
    <r>
      <rPr>
        <sz val="11"/>
        <rFont val="ＭＳ Ｐゴシック"/>
        <family val="2"/>
        <scheme val="minor"/>
      </rPr>
      <t>ơ</t>
    </r>
    <r>
      <rPr>
        <sz val="11"/>
        <rFont val="ＭＳ Ｐゴシック"/>
        <family val="3"/>
        <charset val="128"/>
        <scheme val="minor"/>
      </rPr>
      <t>n hàng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kết qua</t>
    </r>
    <r>
      <rPr>
        <sz val="11"/>
        <rFont val="ＭＳ Ｐゴシック"/>
        <family val="2"/>
        <scheme val="minor"/>
      </rPr>
      <t>̉</t>
    </r>
    <r>
      <rPr>
        <sz val="11"/>
        <rFont val="ＭＳ Ｐゴシック"/>
        <family val="3"/>
        <charset val="128"/>
        <scheme val="minor"/>
      </rPr>
      <t xml:space="preserve">:                                            - Order Id: DONHANG004
- Order total amount: 1000
- Order date: 08-04-2022
- Order detail: </t>
    </r>
    <r>
      <rPr>
        <i/>
        <u/>
        <sz val="11"/>
        <rFont val="ＭＳ Ｐゴシック"/>
        <family val="3"/>
        <charset val="128"/>
        <scheme val="minor"/>
      </rPr>
      <t>Detail</t>
    </r>
    <phoneticPr fontId="37"/>
  </si>
  <si>
    <t>Parameters</t>
    <phoneticPr fontId="4"/>
  </si>
  <si>
    <t>Empty</t>
    <phoneticPr fontId="4"/>
  </si>
  <si>
    <t>Order ID</t>
    <phoneticPr fontId="4"/>
  </si>
  <si>
    <t>orderIdを入力してください。</t>
    <phoneticPr fontId="37"/>
  </si>
  <si>
    <t>orderIdの長さが不正です。</t>
    <phoneticPr fontId="37"/>
  </si>
  <si>
    <t>orderIdは半角英数で入力してください。</t>
    <phoneticPr fontId="37"/>
  </si>
  <si>
    <t>productTypeの長さが不正です。</t>
    <phoneticPr fontId="37"/>
  </si>
  <si>
    <t>●</t>
    <phoneticPr fontId="37"/>
  </si>
  <si>
    <t>028</t>
  </si>
  <si>
    <r>
      <t>【アクション】
Th</t>
    </r>
    <r>
      <rPr>
        <sz val="11"/>
        <rFont val="ＭＳ Ｐゴシック"/>
        <family val="2"/>
        <scheme val="minor"/>
      </rPr>
      <t>ự</t>
    </r>
    <r>
      <rPr>
        <sz val="11"/>
        <rFont val="ＭＳ Ｐゴシック"/>
        <family val="3"/>
        <charset val="128"/>
        <scheme val="minor"/>
      </rPr>
      <t xml:space="preserve">c thi コマンド028
</t>
    </r>
    <r>
      <rPr>
        <sz val="11"/>
        <color theme="1"/>
        <rFont val="ＭＳ Ｐゴシック"/>
        <family val="2"/>
        <scheme val="minor"/>
      </rPr>
      <t/>
    </r>
  </si>
  <si>
    <t>029</t>
  </si>
  <si>
    <r>
      <t>【アクション】
Th</t>
    </r>
    <r>
      <rPr>
        <sz val="11"/>
        <rFont val="ＭＳ Ｐゴシック"/>
        <family val="2"/>
        <scheme val="minor"/>
      </rPr>
      <t>ự</t>
    </r>
    <r>
      <rPr>
        <sz val="11"/>
        <rFont val="ＭＳ Ｐゴシック"/>
        <family val="3"/>
        <charset val="128"/>
        <scheme val="minor"/>
      </rPr>
      <t xml:space="preserve">c thi コマンド029
</t>
    </r>
    <r>
      <rPr>
        <sz val="11"/>
        <color theme="1"/>
        <rFont val="ＭＳ Ｐゴシック"/>
        <family val="2"/>
        <scheme val="minor"/>
      </rPr>
      <t/>
    </r>
  </si>
  <si>
    <t>030</t>
  </si>
  <si>
    <r>
      <t>【アクション】
Th</t>
    </r>
    <r>
      <rPr>
        <sz val="11"/>
        <rFont val="ＭＳ Ｐゴシック"/>
        <family val="2"/>
        <scheme val="minor"/>
      </rPr>
      <t>ự</t>
    </r>
    <r>
      <rPr>
        <sz val="11"/>
        <rFont val="ＭＳ Ｐゴシック"/>
        <family val="3"/>
        <charset val="128"/>
        <scheme val="minor"/>
      </rPr>
      <t xml:space="preserve">c thi コマンド030
</t>
    </r>
    <r>
      <rPr>
        <sz val="11"/>
        <color theme="1"/>
        <rFont val="ＭＳ Ｐゴシック"/>
        <family val="2"/>
        <scheme val="minor"/>
      </rPr>
      <t/>
    </r>
  </si>
  <si>
    <t>031</t>
  </si>
  <si>
    <r>
      <t>【アクション】
Th</t>
    </r>
    <r>
      <rPr>
        <sz val="11"/>
        <rFont val="ＭＳ Ｐゴシック"/>
        <family val="2"/>
        <scheme val="minor"/>
      </rPr>
      <t>ự</t>
    </r>
    <r>
      <rPr>
        <sz val="11"/>
        <rFont val="ＭＳ Ｐゴシック"/>
        <family val="3"/>
        <charset val="128"/>
        <scheme val="minor"/>
      </rPr>
      <t xml:space="preserve">c thi コマンド031
</t>
    </r>
    <r>
      <rPr>
        <sz val="11"/>
        <color theme="1"/>
        <rFont val="ＭＳ Ｐゴシック"/>
        <family val="2"/>
        <scheme val="minor"/>
      </rPr>
      <t/>
    </r>
  </si>
  <si>
    <t>032</t>
  </si>
  <si>
    <t>033</t>
  </si>
  <si>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コマンド032
</t>
    </r>
    <r>
      <rPr>
        <sz val="11"/>
        <color theme="1"/>
        <rFont val="ＭＳ Ｐゴシック"/>
        <family val="2"/>
        <scheme val="minor"/>
      </rPr>
      <t/>
    </r>
    <phoneticPr fontId="37"/>
  </si>
  <si>
    <r>
      <t>【事前操作】
Chuâ</t>
    </r>
    <r>
      <rPr>
        <sz val="11"/>
        <rFont val="ＭＳ Ｐゴシック"/>
        <family val="2"/>
        <scheme val="minor"/>
      </rPr>
      <t>̉</t>
    </r>
    <r>
      <rPr>
        <sz val="11"/>
        <rFont val="ＭＳ Ｐゴシック"/>
        <family val="3"/>
        <charset val="128"/>
        <scheme val="minor"/>
      </rPr>
      <t>n bi</t>
    </r>
    <r>
      <rPr>
        <sz val="11"/>
        <rFont val="ＭＳ Ｐゴシック"/>
        <family val="2"/>
        <scheme val="minor"/>
      </rPr>
      <t>̣</t>
    </r>
    <r>
      <rPr>
        <sz val="11"/>
        <rFont val="ＭＳ Ｐゴシック"/>
        <family val="3"/>
        <charset val="128"/>
        <scheme val="minor"/>
      </rPr>
      <t xml:space="preserve"> data t</t>
    </r>
    <r>
      <rPr>
        <sz val="11"/>
        <rFont val="ＭＳ Ｐゴシック"/>
        <family val="2"/>
        <scheme val="minor"/>
      </rPr>
      <t>ươ</t>
    </r>
    <r>
      <rPr>
        <sz val="11"/>
        <rFont val="ＭＳ Ｐゴシック"/>
        <family val="3"/>
        <charset val="128"/>
        <scheme val="minor"/>
      </rPr>
      <t>ng t</t>
    </r>
    <r>
      <rPr>
        <sz val="11"/>
        <rFont val="ＭＳ Ｐゴシック"/>
        <family val="2"/>
        <scheme val="minor"/>
      </rPr>
      <t>ự</t>
    </r>
    <r>
      <rPr>
        <sz val="11"/>
        <rFont val="ＭＳ Ｐゴシック"/>
        <family val="3"/>
        <charset val="128"/>
        <scheme val="minor"/>
      </rPr>
      <t xml:space="preserve"> sheet テストデータ
【アクション】
Th</t>
    </r>
    <r>
      <rPr>
        <sz val="11"/>
        <rFont val="ＭＳ Ｐゴシック"/>
        <family val="2"/>
        <scheme val="minor"/>
      </rPr>
      <t>ự</t>
    </r>
    <r>
      <rPr>
        <sz val="11"/>
        <rFont val="ＭＳ Ｐゴシック"/>
        <family val="3"/>
        <charset val="128"/>
        <scheme val="minor"/>
      </rPr>
      <t xml:space="preserve">c thi コマンド033
</t>
    </r>
    <r>
      <rPr>
        <sz val="11"/>
        <color theme="1"/>
        <rFont val="ＭＳ Ｐゴシック"/>
        <family val="2"/>
        <scheme val="minor"/>
      </rPr>
      <t/>
    </r>
    <phoneticPr fontId="37"/>
  </si>
  <si>
    <r>
      <t>① Thực hiện tìm kiếm đ</t>
    </r>
    <r>
      <rPr>
        <sz val="11"/>
        <rFont val="ＭＳ Ｐゴシック"/>
        <family val="2"/>
        <scheme val="minor"/>
      </rPr>
      <t>ơ</t>
    </r>
    <r>
      <rPr>
        <sz val="11"/>
        <rFont val="ＭＳ Ｐゴシック"/>
        <family val="3"/>
        <charset val="128"/>
        <scheme val="minor"/>
      </rPr>
      <t>n hàng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kết qua</t>
    </r>
    <r>
      <rPr>
        <sz val="11"/>
        <rFont val="ＭＳ Ｐゴシック"/>
        <family val="2"/>
        <scheme val="minor"/>
      </rPr>
      <t>̉</t>
    </r>
    <r>
      <rPr>
        <sz val="11"/>
        <rFont val="ＭＳ Ｐゴシック"/>
        <family val="3"/>
        <charset val="128"/>
        <scheme val="minor"/>
      </rPr>
      <t xml:space="preserve">:                                            Order id: DONHANG001
Product id: eng0012020
Product price: 5500
Product quantity: 6
</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</si>
  <si>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:orderIdを入力してください。</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</si>
  <si>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orderIdの長さが不正です。</t>
    </r>
    <phoneticPr fontId="37"/>
  </si>
  <si>
    <r>
      <t>① Thực hiện tìm kiếm đ</t>
    </r>
    <r>
      <rPr>
        <sz val="11"/>
        <rFont val="ＭＳ Ｐゴシック"/>
        <family val="2"/>
        <scheme val="minor"/>
      </rPr>
      <t>ơ</t>
    </r>
    <r>
      <rPr>
        <sz val="11"/>
        <rFont val="ＭＳ Ｐゴシック"/>
        <family val="3"/>
        <charset val="128"/>
        <scheme val="minor"/>
      </rPr>
      <t>n hàng không thành công
② Hiê</t>
    </r>
    <r>
      <rPr>
        <sz val="11"/>
        <rFont val="ＭＳ Ｐゴシック"/>
        <family val="2"/>
        <scheme val="minor"/>
      </rPr>
      <t>̉</t>
    </r>
    <r>
      <rPr>
        <sz val="11"/>
        <rFont val="ＭＳ Ｐゴシック"/>
        <family val="3"/>
        <charset val="128"/>
        <scheme val="minor"/>
      </rPr>
      <t>n thi</t>
    </r>
    <r>
      <rPr>
        <sz val="11"/>
        <rFont val="ＭＳ Ｐゴシック"/>
        <family val="2"/>
        <scheme val="minor"/>
      </rPr>
      <t>̣</t>
    </r>
    <r>
      <rPr>
        <sz val="11"/>
        <rFont val="ＭＳ Ｐゴシック"/>
        <family val="3"/>
        <charset val="128"/>
        <scheme val="minor"/>
      </rPr>
      <t xml:space="preserve">  thông báo lỗi: orderIdは半角英数で入力してください。</t>
    </r>
    <phoneticPr fontId="37"/>
  </si>
  <si>
    <t>Order id: "..."
Product id: "..."
Product price: "..."
Product quantity: "..."</t>
    <phoneticPr fontId="37"/>
  </si>
  <si>
    <t>Order Id: "..."
Order total amount: "..."
Order date: "..."
Order detail: Detail</t>
    <phoneticPr fontId="37"/>
  </si>
  <si>
    <t>curl -v -X GET "http://localhost:8082/order/search/?memberId=&amp;productType=1&amp;startDate=2022-04-30&amp;endDate=2022-12-12"</t>
    <phoneticPr fontId="37"/>
  </si>
</sst>
</file>

<file path=xl/styles.xml><?xml version="1.0" encoding="utf-8"?>
<styleSheet xmlns="http://schemas.openxmlformats.org/spreadsheetml/2006/main">
  <numFmts count="12">
    <numFmt numFmtId="6" formatCode="&quot;¥&quot;#,##0;[Red]&quot;¥&quot;\-#,##0"/>
    <numFmt numFmtId="176" formatCode="000"/>
    <numFmt numFmtId="177" formatCode="0_);[Red]\(0\)"/>
    <numFmt numFmtId="178" formatCode="#,##0;\-#,##0;&quot;-&quot;"/>
    <numFmt numFmtId="179" formatCode="#,##0.0;[Red]\-#,##0.0"/>
    <numFmt numFmtId="180" formatCode="#,##0%;[Red]\-#,##0%"/>
    <numFmt numFmtId="181" formatCode="0.0"/>
    <numFmt numFmtId="182" formatCode="m/d"/>
    <numFmt numFmtId="183" formatCode="yyyy/mm/dd"/>
    <numFmt numFmtId="184" formatCode="yyyy/mm/dd\ h:mm:ss"/>
    <numFmt numFmtId="185" formatCode="yyyy/m/d\ h:mm;@"/>
    <numFmt numFmtId="186" formatCode="0.00_ "/>
  </numFmts>
  <fonts count="86">
    <font>
      <sz val="11"/>
      <color theme="1"/>
      <name val="ＭＳ Ｐゴシック"/>
      <family val="3"/>
      <charset val="128"/>
      <scheme val="minor"/>
    </font>
    <font>
      <sz val="11"/>
      <color theme="1"/>
      <name val="ＭＳ Ｐゴシック"/>
      <family val="2"/>
      <scheme val="minor"/>
    </font>
    <font>
      <sz val="11"/>
      <color theme="1"/>
      <name val="ＭＳ Ｐゴシック"/>
      <family val="2"/>
      <scheme val="minor"/>
    </font>
    <font>
      <sz val="11"/>
      <color indexed="8"/>
      <name val="ＭＳ Ｐゴシック"/>
      <family val="3"/>
      <charset val="128"/>
    </font>
    <font>
      <sz val="6"/>
      <name val="ＭＳ Ｐゴシック"/>
      <family val="3"/>
      <charset val="128"/>
    </font>
    <font>
      <sz val="11"/>
      <name val="ＭＳ Ｐゴシック"/>
      <family val="3"/>
      <charset val="128"/>
    </font>
    <font>
      <sz val="10"/>
      <name val="Arial"/>
      <family val="2"/>
    </font>
    <font>
      <sz val="6"/>
      <name val="ＭＳ Ｐゴシック"/>
      <family val="3"/>
      <charset val="128"/>
    </font>
    <font>
      <sz val="9"/>
      <color indexed="81"/>
      <name val="ＭＳ Ｐゴシック"/>
      <family val="3"/>
      <charset val="128"/>
    </font>
    <font>
      <u/>
      <sz val="11"/>
      <color indexed="12"/>
      <name val="ＭＳ Ｐゴシック"/>
      <family val="3"/>
      <charset val="128"/>
    </font>
    <font>
      <sz val="10"/>
      <color indexed="8"/>
      <name val="ＭＳ Ｐゴシック"/>
      <family val="3"/>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sz val="10"/>
      <color indexed="8"/>
      <name val="Arial"/>
      <family val="2"/>
    </font>
    <font>
      <b/>
      <sz val="12"/>
      <name val="Arial"/>
      <family val="2"/>
    </font>
    <font>
      <sz val="9"/>
      <name val="ＭＳ ゴシック"/>
      <family val="3"/>
      <charset val="128"/>
    </font>
    <font>
      <b/>
      <sz val="10"/>
      <name val="ＭＳ Ｐゴシック"/>
      <family val="3"/>
      <charset val="128"/>
    </font>
    <font>
      <sz val="10"/>
      <name val="Osaka"/>
      <family val="3"/>
      <charset val="128"/>
    </font>
    <font>
      <sz val="10"/>
      <name val="ＭＳ ゴシック"/>
      <family val="3"/>
      <charset val="128"/>
    </font>
    <font>
      <sz val="12"/>
      <name val="ＭＳ ゴシック"/>
      <family val="3"/>
      <charset val="128"/>
    </font>
    <font>
      <sz val="9"/>
      <color indexed="18"/>
      <name val="ＭＳ 明朝"/>
      <family val="1"/>
      <charset val="128"/>
    </font>
    <font>
      <sz val="11"/>
      <name val="標準明朝"/>
      <family val="1"/>
      <charset val="128"/>
    </font>
    <font>
      <sz val="11"/>
      <color indexed="8"/>
      <name val="ＭＳ 明朝"/>
      <family val="1"/>
      <charset val="128"/>
    </font>
    <font>
      <sz val="11"/>
      <name val="ＭＳ ゴシック"/>
      <family val="3"/>
      <charset val="128"/>
    </font>
    <font>
      <b/>
      <sz val="11"/>
      <color indexed="9"/>
      <name val="ＭＳ Ｐゴシック"/>
      <family val="3"/>
      <charset val="128"/>
    </font>
    <font>
      <sz val="11"/>
      <color theme="1"/>
      <name val="ＭＳ Ｐゴシック"/>
      <family val="3"/>
      <charset val="128"/>
      <scheme val="minor"/>
    </font>
    <font>
      <b/>
      <sz val="11"/>
      <color theme="0"/>
      <name val="ＭＳ Ｐゴシック"/>
      <family val="3"/>
      <charset val="128"/>
      <scheme val="minor"/>
    </font>
    <font>
      <sz val="11"/>
      <color rgb="FFFF0000"/>
      <name val="ＭＳ Ｐゴシック"/>
      <family val="3"/>
      <charset val="128"/>
      <scheme val="minor"/>
    </font>
    <font>
      <b/>
      <sz val="11"/>
      <color theme="1"/>
      <name val="ＭＳ Ｐゴシック"/>
      <family val="3"/>
      <charset val="128"/>
      <scheme val="minor"/>
    </font>
    <font>
      <sz val="14"/>
      <color theme="1"/>
      <name val="ＭＳ Ｐゴシック"/>
      <family val="3"/>
      <charset val="128"/>
      <scheme val="minor"/>
    </font>
    <font>
      <sz val="11"/>
      <name val="ＭＳ Ｐゴシック"/>
      <family val="3"/>
      <charset val="128"/>
      <scheme val="minor"/>
    </font>
    <font>
      <sz val="22"/>
      <color theme="1"/>
      <name val="ＭＳ Ｐゴシック"/>
      <family val="3"/>
      <charset val="128"/>
      <scheme val="minor"/>
    </font>
    <font>
      <b/>
      <sz val="14"/>
      <color theme="0"/>
      <name val="ＭＳ Ｐゴシック"/>
      <family val="3"/>
      <charset val="128"/>
      <scheme val="minor"/>
    </font>
    <font>
      <sz val="36"/>
      <color theme="1"/>
      <name val="ＭＳ Ｐゴシック"/>
      <family val="3"/>
      <charset val="128"/>
      <scheme val="minor"/>
    </font>
    <font>
      <sz val="26"/>
      <color theme="1"/>
      <name val="ＭＳ Ｐゴシック"/>
      <family val="3"/>
      <charset val="128"/>
      <scheme val="minor"/>
    </font>
    <font>
      <sz val="6"/>
      <name val="ＭＳ Ｐゴシック"/>
      <family val="3"/>
      <charset val="128"/>
      <scheme val="minor"/>
    </font>
    <font>
      <b/>
      <sz val="11"/>
      <color theme="0"/>
      <name val="ＭＳ Ｐゴシック"/>
      <family val="3"/>
      <charset val="128"/>
    </font>
    <font>
      <sz val="10"/>
      <name val="ＭＳ Ｐゴシック"/>
      <family val="3"/>
      <charset val="128"/>
    </font>
    <font>
      <b/>
      <sz val="11"/>
      <color rgb="FF000000"/>
      <name val="ＭＳ Ｐゴシック"/>
      <family val="3"/>
      <charset val="128"/>
      <scheme val="minor"/>
    </font>
    <font>
      <sz val="11"/>
      <color rgb="FF7F878F"/>
      <name val="ＭＳ Ｐゴシック"/>
      <family val="3"/>
      <charset val="128"/>
      <scheme val="minor"/>
    </font>
    <font>
      <sz val="11"/>
      <color rgb="FF000000"/>
      <name val="ＭＳ Ｐゴシック"/>
      <family val="3"/>
      <charset val="128"/>
      <scheme val="minor"/>
    </font>
    <font>
      <sz val="11"/>
      <color indexed="9"/>
      <name val="ＭＳ Ｐゴシック"/>
      <family val="3"/>
      <charset val="128"/>
    </font>
    <font>
      <b/>
      <sz val="18"/>
      <color indexed="56"/>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明朝"/>
      <family val="1"/>
      <charset val="128"/>
    </font>
    <font>
      <b/>
      <sz val="18"/>
      <color indexed="62"/>
      <name val="ＭＳ Ｐゴシック"/>
      <family val="3"/>
      <charset val="128"/>
    </font>
    <font>
      <sz val="11"/>
      <color indexed="19"/>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0"/>
      <name val="HG丸ｺﾞｼｯｸM-PRO"/>
      <family val="3"/>
      <charset val="128"/>
    </font>
    <font>
      <sz val="14"/>
      <name val="ＭＳ 明朝"/>
      <family val="1"/>
      <charset val="128"/>
    </font>
    <font>
      <sz val="10"/>
      <color theme="1"/>
      <name val="ＭＳ Ｐゴシック"/>
      <family val="3"/>
      <charset val="128"/>
      <scheme val="minor"/>
    </font>
    <font>
      <sz val="9"/>
      <color theme="1"/>
      <name val="ＭＳ ゴシック"/>
      <family val="3"/>
      <charset val="128"/>
    </font>
    <font>
      <u/>
      <sz val="9.35"/>
      <color theme="10"/>
      <name val="ＭＳ Ｐゴシック"/>
      <family val="3"/>
      <charset val="128"/>
    </font>
    <font>
      <u/>
      <sz val="11"/>
      <color theme="10"/>
      <name val="ＭＳ Ｐゴシック"/>
      <family val="3"/>
      <charset val="128"/>
    </font>
    <font>
      <b/>
      <sz val="11"/>
      <name val="ＭＳ ゴシック"/>
      <family val="3"/>
      <charset val="128"/>
    </font>
    <font>
      <sz val="11"/>
      <color theme="1"/>
      <name val="ＭＳ Ｐゴシック"/>
      <family val="3"/>
      <charset val="128"/>
    </font>
    <font>
      <b/>
      <sz val="11"/>
      <color theme="1"/>
      <name val="ＭＳ Ｐゴシック"/>
      <family val="3"/>
      <charset val="128"/>
    </font>
    <font>
      <sz val="11"/>
      <color theme="0"/>
      <name val="ＭＳ Ｐゴシック"/>
      <family val="3"/>
      <charset val="128"/>
    </font>
    <font>
      <sz val="11"/>
      <color theme="1"/>
      <name val="Meiryo UI"/>
      <family val="3"/>
      <charset val="128"/>
    </font>
    <font>
      <sz val="11"/>
      <color theme="0"/>
      <name val="Meiryo UI"/>
      <family val="3"/>
      <charset val="128"/>
    </font>
    <font>
      <sz val="10"/>
      <name val="ＭＳ Ｐゴシック"/>
      <family val="3"/>
      <charset val="128"/>
      <scheme val="minor"/>
    </font>
    <font>
      <sz val="11"/>
      <name val="ＭＳ Ｐゴシック"/>
      <family val="2"/>
      <scheme val="minor"/>
    </font>
    <font>
      <b/>
      <sz val="11"/>
      <color indexed="9"/>
      <name val="ＭＳ Ｐゴシック"/>
      <family val="3"/>
      <charset val="128"/>
      <scheme val="minor"/>
    </font>
    <font>
      <b/>
      <sz val="11"/>
      <name val="ＭＳ Ｐゴシック"/>
      <family val="3"/>
      <charset val="128"/>
      <scheme val="minor"/>
    </font>
    <font>
      <sz val="11"/>
      <color theme="0"/>
      <name val="ＭＳ Ｐゴシック"/>
      <family val="3"/>
      <charset val="128"/>
      <scheme val="minor"/>
    </font>
    <font>
      <sz val="11"/>
      <name val="Arial"/>
      <family val="2"/>
    </font>
    <font>
      <sz val="36"/>
      <color theme="1"/>
      <name val="ＭＳ Ｐゴシック"/>
      <family val="2"/>
      <scheme val="minor"/>
    </font>
    <font>
      <b/>
      <sz val="11"/>
      <color rgb="FFFF0000"/>
      <name val="ＭＳ Ｐゴシック"/>
      <family val="3"/>
      <charset val="128"/>
      <scheme val="minor"/>
    </font>
    <font>
      <i/>
      <u/>
      <sz val="11"/>
      <name val="ＭＳ Ｐゴシック"/>
      <family val="3"/>
      <charset val="128"/>
      <scheme val="minor"/>
    </font>
  </fonts>
  <fills count="40">
    <fill>
      <patternFill patternType="none"/>
    </fill>
    <fill>
      <patternFill patternType="gray125"/>
    </fill>
    <fill>
      <patternFill patternType="solid">
        <fgColor indexed="44"/>
      </patternFill>
    </fill>
    <fill>
      <patternFill patternType="solid">
        <fgColor indexed="26"/>
      </patternFill>
    </fill>
    <fill>
      <patternFill patternType="solid">
        <fgColor indexed="56"/>
        <bgColor indexed="64"/>
      </patternFill>
    </fill>
    <fill>
      <patternFill patternType="solid">
        <fgColor theme="3"/>
        <bgColor indexed="64"/>
      </patternFill>
    </fill>
    <fill>
      <patternFill patternType="solid">
        <fgColor theme="1" tint="4.9989318521683403E-2"/>
        <bgColor indexed="64"/>
      </patternFill>
    </fill>
    <fill>
      <patternFill patternType="solid">
        <fgColor theme="1"/>
        <bgColor indexed="64"/>
      </patternFill>
    </fill>
    <fill>
      <patternFill patternType="solid">
        <fgColor rgb="FFFFFF99"/>
        <bgColor indexed="64"/>
      </patternFill>
    </fill>
    <fill>
      <patternFill patternType="solid">
        <fgColor rgb="FF87E7AD"/>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29"/>
      </patternFill>
    </fill>
    <fill>
      <patternFill patternType="solid">
        <fgColor indexed="42"/>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55"/>
      </patternFill>
    </fill>
    <fill>
      <patternFill patternType="solid">
        <fgColor indexed="22"/>
      </patternFill>
    </fill>
    <fill>
      <patternFill patternType="solid">
        <fgColor indexed="9"/>
      </patternFill>
    </fill>
    <fill>
      <patternFill patternType="solid">
        <fgColor theme="1" tint="0.34998626667073579"/>
        <bgColor indexed="64"/>
      </patternFill>
    </fill>
    <fill>
      <patternFill patternType="solid">
        <fgColor theme="0"/>
        <bgColor indexed="64"/>
      </patternFill>
    </fill>
  </fills>
  <borders count="84">
    <border>
      <left/>
      <right/>
      <top/>
      <bottom/>
      <diagonal/>
    </border>
    <border>
      <left/>
      <right style="hair">
        <color indexed="64"/>
      </right>
      <top/>
      <bottom style="hair">
        <color indexed="64"/>
      </bottom>
      <diagonal/>
    </border>
    <border>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8"/>
      </left>
      <right style="thin">
        <color indexed="14"/>
      </right>
      <top style="thin">
        <color indexed="14"/>
      </top>
      <bottom style="thin">
        <color indexed="9"/>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indexed="64"/>
      </bottom>
      <diagonal/>
    </border>
    <border>
      <left/>
      <right style="medium">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double">
        <color indexed="10"/>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style="thin">
        <color indexed="62"/>
      </top>
      <bottom style="double">
        <color indexed="62"/>
      </bottom>
      <diagonal/>
    </border>
    <border>
      <left/>
      <right/>
      <top style="thin">
        <color indexed="56"/>
      </top>
      <bottom style="double">
        <color indexed="56"/>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s>
  <cellStyleXfs count="764">
    <xf numFmtId="0" fontId="0" fillId="0" borderId="0">
      <alignment vertical="center"/>
    </xf>
    <xf numFmtId="49" fontId="11" fillId="0" borderId="1" applyNumberFormat="0" applyFill="0" applyBorder="0" applyAlignment="0" applyProtection="0">
      <protection locked="0"/>
    </xf>
    <xf numFmtId="49" fontId="12" fillId="0" borderId="0" applyNumberFormat="0" applyFill="0" applyBorder="0" applyAlignment="0" applyProtection="0">
      <alignment wrapText="1"/>
      <protection locked="0"/>
    </xf>
    <xf numFmtId="49" fontId="13" fillId="0" borderId="1" applyNumberFormat="0" applyFill="0" applyBorder="0" applyAlignment="0" applyProtection="0">
      <alignment wrapText="1"/>
      <protection locked="0"/>
    </xf>
    <xf numFmtId="177" fontId="14" fillId="0" borderId="2" applyNumberFormat="0" applyFill="0" applyBorder="0" applyAlignment="0" applyProtection="0">
      <alignment wrapText="1"/>
      <protection locked="0"/>
    </xf>
    <xf numFmtId="0" fontId="5" fillId="0" borderId="0"/>
    <xf numFmtId="178" fontId="15" fillId="0" borderId="0" applyFill="0" applyBorder="0" applyAlignment="0"/>
    <xf numFmtId="0" fontId="16" fillId="0" borderId="3" applyNumberFormat="0" applyAlignment="0" applyProtection="0">
      <alignment horizontal="left" vertical="center"/>
    </xf>
    <xf numFmtId="0" fontId="16" fillId="0" borderId="4">
      <alignment horizontal="left" vertical="center"/>
    </xf>
    <xf numFmtId="0" fontId="17" fillId="0" borderId="0">
      <alignment vertical="top" wrapText="1"/>
    </xf>
    <xf numFmtId="0" fontId="9" fillId="0" borderId="0" applyNumberFormat="0" applyFill="0" applyBorder="0" applyAlignment="0" applyProtection="0">
      <alignment vertical="top"/>
      <protection locked="0"/>
    </xf>
    <xf numFmtId="0" fontId="5" fillId="3" borderId="5" applyNumberFormat="0" applyFont="0" applyAlignment="0" applyProtection="0">
      <alignment vertical="center"/>
    </xf>
    <xf numFmtId="0" fontId="18" fillId="2" borderId="6">
      <alignment vertical="center"/>
    </xf>
    <xf numFmtId="179" fontId="19" fillId="0" borderId="0" applyFont="0" applyFill="0" applyBorder="0" applyAlignment="0" applyProtection="0"/>
    <xf numFmtId="49" fontId="20" fillId="0" borderId="7" applyFont="0" applyBorder="0">
      <alignment horizontal="center" vertical="center"/>
    </xf>
    <xf numFmtId="0" fontId="21" fillId="0" borderId="7" applyNumberFormat="0" applyBorder="0">
      <alignment vertical="center"/>
    </xf>
    <xf numFmtId="3" fontId="5" fillId="0" borderId="0" applyFont="0" applyFill="0" applyBorder="0" applyAlignment="0" applyProtection="0"/>
    <xf numFmtId="38" fontId="5" fillId="0" borderId="0" applyFont="0" applyFill="0" applyBorder="0" applyAlignment="0" applyProtection="0"/>
    <xf numFmtId="0" fontId="22" fillId="0" borderId="0" applyBorder="0">
      <alignment vertical="center"/>
    </xf>
    <xf numFmtId="180" fontId="19" fillId="0" borderId="0" applyFont="0" applyFill="0" applyBorder="0" applyAlignment="0" applyProtection="0"/>
    <xf numFmtId="49" fontId="20" fillId="0" borderId="7" applyBorder="0">
      <alignment horizontal="center" vertical="center"/>
    </xf>
    <xf numFmtId="181" fontId="19" fillId="0" borderId="0" applyFont="0" applyFill="0" applyBorder="0" applyAlignment="0" applyProtection="0"/>
    <xf numFmtId="182" fontId="23" fillId="0" borderId="0" applyFill="0" applyBorder="0" applyProtection="0">
      <alignment horizontal="center" vertical="center"/>
      <protection locked="0"/>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5" fillId="0" borderId="0"/>
    <xf numFmtId="0" fontId="5" fillId="0" borderId="0"/>
    <xf numFmtId="0" fontId="3" fillId="0" borderId="0">
      <alignment vertical="center"/>
    </xf>
    <xf numFmtId="0" fontId="2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 fillId="0" borderId="0">
      <alignment vertical="center"/>
    </xf>
    <xf numFmtId="0" fontId="3" fillId="0" borderId="0">
      <alignment vertical="center"/>
    </xf>
    <xf numFmtId="0" fontId="24" fillId="0" borderId="0">
      <alignment vertical="center"/>
    </xf>
    <xf numFmtId="0" fontId="2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4" fillId="0" borderId="0">
      <alignment vertical="center"/>
    </xf>
    <xf numFmtId="0" fontId="2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alignment vertical="center"/>
    </xf>
    <xf numFmtId="0" fontId="24" fillId="0" borderId="0">
      <alignment vertical="center"/>
    </xf>
    <xf numFmtId="0" fontId="10" fillId="0" borderId="0">
      <alignment vertical="center"/>
    </xf>
    <xf numFmtId="0" fontId="27"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alignment vertical="center"/>
    </xf>
    <xf numFmtId="0" fontId="24"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4" fillId="0" borderId="0">
      <alignment vertical="center"/>
    </xf>
    <xf numFmtId="0" fontId="2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5" fillId="0" borderId="0"/>
    <xf numFmtId="0" fontId="5" fillId="0" borderId="0"/>
    <xf numFmtId="0" fontId="5" fillId="0" borderId="0"/>
    <xf numFmtId="0" fontId="6" fillId="0" borderId="0"/>
    <xf numFmtId="0" fontId="5" fillId="0" borderId="0">
      <alignment vertical="center"/>
    </xf>
    <xf numFmtId="0" fontId="5" fillId="0" borderId="0">
      <alignment vertical="center"/>
    </xf>
    <xf numFmtId="0" fontId="58" fillId="0" borderId="0"/>
    <xf numFmtId="0" fontId="3" fillId="15" borderId="0" applyNumberFormat="0" applyBorder="0" applyAlignment="0" applyProtection="0">
      <alignment vertical="center"/>
    </xf>
    <xf numFmtId="0" fontId="3" fillId="2"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2"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3"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0" borderId="0" applyNumberFormat="0" applyBorder="0" applyAlignment="0" applyProtection="0">
      <alignment vertical="center"/>
    </xf>
    <xf numFmtId="0" fontId="3" fillId="3"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3" borderId="0" applyNumberFormat="0" applyBorder="0" applyAlignment="0" applyProtection="0">
      <alignment vertical="center"/>
    </xf>
    <xf numFmtId="0" fontId="3" fillId="2" borderId="0" applyNumberFormat="0" applyBorder="0" applyAlignment="0" applyProtection="0">
      <alignment vertical="center"/>
    </xf>
    <xf numFmtId="0" fontId="3" fillId="21"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1" borderId="0" applyNumberFormat="0" applyBorder="0" applyAlignment="0" applyProtection="0">
      <alignment vertical="center"/>
    </xf>
    <xf numFmtId="0" fontId="3" fillId="17"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6" borderId="0" applyNumberFormat="0" applyBorder="0" applyAlignment="0" applyProtection="0">
      <alignment vertical="center"/>
    </xf>
    <xf numFmtId="0" fontId="3" fillId="2" borderId="0" applyNumberFormat="0" applyBorder="0" applyAlignment="0" applyProtection="0">
      <alignment vertical="center"/>
    </xf>
    <xf numFmtId="0" fontId="3" fillId="21"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1" borderId="0" applyNumberFormat="0" applyBorder="0" applyAlignment="0" applyProtection="0">
      <alignment vertical="center"/>
    </xf>
    <xf numFmtId="0" fontId="3" fillId="24" borderId="0" applyNumberFormat="0" applyBorder="0" applyAlignment="0" applyProtection="0">
      <alignment vertical="center"/>
    </xf>
    <xf numFmtId="0" fontId="3" fillId="3"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3" borderId="0" applyNumberFormat="0" applyBorder="0" applyAlignment="0" applyProtection="0">
      <alignment vertical="center"/>
    </xf>
    <xf numFmtId="0" fontId="43" fillId="25" borderId="0" applyNumberFormat="0" applyBorder="0" applyAlignment="0" applyProtection="0">
      <alignment vertical="center"/>
    </xf>
    <xf numFmtId="0" fontId="43" fillId="21" borderId="0" applyNumberFormat="0" applyBorder="0" applyAlignment="0" applyProtection="0">
      <alignment vertical="center"/>
    </xf>
    <xf numFmtId="0" fontId="43" fillId="25" borderId="0" applyNumberFormat="0" applyBorder="0" applyAlignment="0" applyProtection="0">
      <alignment vertical="center"/>
    </xf>
    <xf numFmtId="0" fontId="43" fillId="25" borderId="0" applyNumberFormat="0" applyBorder="0" applyAlignment="0" applyProtection="0">
      <alignment vertical="center"/>
    </xf>
    <xf numFmtId="0" fontId="43" fillId="21" borderId="0" applyNumberFormat="0" applyBorder="0" applyAlignment="0" applyProtection="0">
      <alignment vertical="center"/>
    </xf>
    <xf numFmtId="0" fontId="43" fillId="17" borderId="0" applyNumberFormat="0" applyBorder="0" applyAlignment="0" applyProtection="0">
      <alignment vertical="center"/>
    </xf>
    <xf numFmtId="0" fontId="43" fillId="26"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26" borderId="0" applyNumberFormat="0" applyBorder="0" applyAlignment="0" applyProtection="0">
      <alignment vertical="center"/>
    </xf>
    <xf numFmtId="0" fontId="43" fillId="22" borderId="0" applyNumberFormat="0" applyBorder="0" applyAlignment="0" applyProtection="0">
      <alignment vertical="center"/>
    </xf>
    <xf numFmtId="0" fontId="43" fillId="24" borderId="0" applyNumberFormat="0" applyBorder="0" applyAlignment="0" applyProtection="0">
      <alignment vertical="center"/>
    </xf>
    <xf numFmtId="0" fontId="43" fillId="22" borderId="0" applyNumberFormat="0" applyBorder="0" applyAlignment="0" applyProtection="0">
      <alignment vertical="center"/>
    </xf>
    <xf numFmtId="0" fontId="43" fillId="22" borderId="0" applyNumberFormat="0" applyBorder="0" applyAlignment="0" applyProtection="0">
      <alignment vertical="center"/>
    </xf>
    <xf numFmtId="0" fontId="43" fillId="24" borderId="0" applyNumberFormat="0" applyBorder="0" applyAlignment="0" applyProtection="0">
      <alignment vertical="center"/>
    </xf>
    <xf numFmtId="0" fontId="43" fillId="27" borderId="0" applyNumberFormat="0" applyBorder="0" applyAlignment="0" applyProtection="0">
      <alignment vertical="center"/>
    </xf>
    <xf numFmtId="0" fontId="43" fillId="16" borderId="0" applyNumberFormat="0" applyBorder="0" applyAlignment="0" applyProtection="0">
      <alignment vertical="center"/>
    </xf>
    <xf numFmtId="0" fontId="43" fillId="27" borderId="0" applyNumberFormat="0" applyBorder="0" applyAlignment="0" applyProtection="0">
      <alignment vertical="center"/>
    </xf>
    <xf numFmtId="0" fontId="43" fillId="27" borderId="0" applyNumberFormat="0" applyBorder="0" applyAlignment="0" applyProtection="0">
      <alignment vertical="center"/>
    </xf>
    <xf numFmtId="0" fontId="43" fillId="16" borderId="0" applyNumberFormat="0" applyBorder="0" applyAlignment="0" applyProtection="0">
      <alignment vertical="center"/>
    </xf>
    <xf numFmtId="0" fontId="43" fillId="28" borderId="0" applyNumberFormat="0" applyBorder="0" applyAlignment="0" applyProtection="0">
      <alignment vertical="center"/>
    </xf>
    <xf numFmtId="0" fontId="43" fillId="21" borderId="0" applyNumberFormat="0" applyBorder="0" applyAlignment="0" applyProtection="0">
      <alignment vertical="center"/>
    </xf>
    <xf numFmtId="0" fontId="43" fillId="28" borderId="0" applyNumberFormat="0" applyBorder="0" applyAlignment="0" applyProtection="0">
      <alignment vertical="center"/>
    </xf>
    <xf numFmtId="0" fontId="43" fillId="28" borderId="0" applyNumberFormat="0" applyBorder="0" applyAlignment="0" applyProtection="0">
      <alignment vertical="center"/>
    </xf>
    <xf numFmtId="0" fontId="43" fillId="21" borderId="0" applyNumberFormat="0" applyBorder="0" applyAlignment="0" applyProtection="0">
      <alignment vertical="center"/>
    </xf>
    <xf numFmtId="0" fontId="43" fillId="29" borderId="0" applyNumberFormat="0" applyBorder="0" applyAlignment="0" applyProtection="0">
      <alignment vertical="center"/>
    </xf>
    <xf numFmtId="0" fontId="43" fillId="17" borderId="0" applyNumberFormat="0" applyBorder="0" applyAlignment="0" applyProtection="0">
      <alignment vertical="center"/>
    </xf>
    <xf numFmtId="0" fontId="43" fillId="29" borderId="0" applyNumberFormat="0" applyBorder="0" applyAlignment="0" applyProtection="0">
      <alignment vertical="center"/>
    </xf>
    <xf numFmtId="0" fontId="43" fillId="29" borderId="0" applyNumberFormat="0" applyBorder="0" applyAlignment="0" applyProtection="0">
      <alignment vertical="center"/>
    </xf>
    <xf numFmtId="0" fontId="43" fillId="17" borderId="0" applyNumberFormat="0" applyBorder="0" applyAlignment="0" applyProtection="0">
      <alignment vertical="center"/>
    </xf>
    <xf numFmtId="0" fontId="58" fillId="0" borderId="0"/>
    <xf numFmtId="0" fontId="43" fillId="30" borderId="0" applyNumberFormat="0" applyBorder="0" applyAlignment="0" applyProtection="0">
      <alignment vertical="center"/>
    </xf>
    <xf numFmtId="0" fontId="43" fillId="31" borderId="0" applyNumberFormat="0" applyBorder="0" applyAlignment="0" applyProtection="0">
      <alignment vertical="center"/>
    </xf>
    <xf numFmtId="0" fontId="43" fillId="30" borderId="0" applyNumberFormat="0" applyBorder="0" applyAlignment="0" applyProtection="0">
      <alignment vertical="center"/>
    </xf>
    <xf numFmtId="0" fontId="43"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3" fillId="26" borderId="0" applyNumberFormat="0" applyBorder="0" applyAlignment="0" applyProtection="0">
      <alignment vertical="center"/>
    </xf>
    <xf numFmtId="0" fontId="43" fillId="32" borderId="0" applyNumberFormat="0" applyBorder="0" applyAlignment="0" applyProtection="0">
      <alignment vertical="center"/>
    </xf>
    <xf numFmtId="0" fontId="43" fillId="32" borderId="0" applyNumberFormat="0" applyBorder="0" applyAlignment="0" applyProtection="0">
      <alignment vertical="center"/>
    </xf>
    <xf numFmtId="0" fontId="43" fillId="26" borderId="0" applyNumberFormat="0" applyBorder="0" applyAlignment="0" applyProtection="0">
      <alignment vertical="center"/>
    </xf>
    <xf numFmtId="0" fontId="43" fillId="33" borderId="0" applyNumberFormat="0" applyBorder="0" applyAlignment="0" applyProtection="0">
      <alignment vertical="center"/>
    </xf>
    <xf numFmtId="0" fontId="43" fillId="24" borderId="0" applyNumberFormat="0" applyBorder="0" applyAlignment="0" applyProtection="0">
      <alignment vertical="center"/>
    </xf>
    <xf numFmtId="0" fontId="43" fillId="33" borderId="0" applyNumberFormat="0" applyBorder="0" applyAlignment="0" applyProtection="0">
      <alignment vertical="center"/>
    </xf>
    <xf numFmtId="0" fontId="43" fillId="33" borderId="0" applyNumberFormat="0" applyBorder="0" applyAlignment="0" applyProtection="0">
      <alignment vertical="center"/>
    </xf>
    <xf numFmtId="0" fontId="43" fillId="24" borderId="0" applyNumberFormat="0" applyBorder="0" applyAlignment="0" applyProtection="0">
      <alignment vertical="center"/>
    </xf>
    <xf numFmtId="0" fontId="43" fillId="27" borderId="0" applyNumberFormat="0" applyBorder="0" applyAlignment="0" applyProtection="0">
      <alignment vertical="center"/>
    </xf>
    <xf numFmtId="0" fontId="43" fillId="34" borderId="0" applyNumberFormat="0" applyBorder="0" applyAlignment="0" applyProtection="0">
      <alignment vertical="center"/>
    </xf>
    <xf numFmtId="0" fontId="43" fillId="27" borderId="0" applyNumberFormat="0" applyBorder="0" applyAlignment="0" applyProtection="0">
      <alignment vertical="center"/>
    </xf>
    <xf numFmtId="0" fontId="43" fillId="27" borderId="0" applyNumberFormat="0" applyBorder="0" applyAlignment="0" applyProtection="0">
      <alignment vertical="center"/>
    </xf>
    <xf numFmtId="0" fontId="43" fillId="34" borderId="0" applyNumberFormat="0" applyBorder="0" applyAlignment="0" applyProtection="0">
      <alignment vertical="center"/>
    </xf>
    <xf numFmtId="0" fontId="43" fillId="28" borderId="0" applyNumberFormat="0" applyBorder="0" applyAlignment="0" applyProtection="0">
      <alignment vertical="center"/>
    </xf>
    <xf numFmtId="0" fontId="43" fillId="26" borderId="0" applyNumberFormat="0" applyBorder="0" applyAlignment="0" applyProtection="0">
      <alignment vertical="center"/>
    </xf>
    <xf numFmtId="0" fontId="43" fillId="32" borderId="0" applyNumberFormat="0" applyBorder="0" applyAlignment="0" applyProtection="0">
      <alignment vertical="center"/>
    </xf>
    <xf numFmtId="0" fontId="43" fillId="26" borderId="0" applyNumberFormat="0" applyBorder="0" applyAlignment="0" applyProtection="0">
      <alignment vertical="center"/>
    </xf>
    <xf numFmtId="0" fontId="43" fillId="26" borderId="0" applyNumberFormat="0" applyBorder="0" applyAlignment="0" applyProtection="0">
      <alignment vertical="center"/>
    </xf>
    <xf numFmtId="0" fontId="43" fillId="32" borderId="0" applyNumberFormat="0" applyBorder="0" applyAlignment="0" applyProtection="0">
      <alignment vertical="center"/>
    </xf>
    <xf numFmtId="0" fontId="58" fillId="0" borderId="0"/>
    <xf numFmtId="0" fontId="44"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26" fillId="35" borderId="45" applyNumberFormat="0" applyAlignment="0" applyProtection="0">
      <alignment vertical="center"/>
    </xf>
    <xf numFmtId="0" fontId="45" fillId="23" borderId="0" applyNumberFormat="0" applyBorder="0" applyAlignment="0" applyProtection="0">
      <alignment vertical="center"/>
    </xf>
    <xf numFmtId="0" fontId="60" fillId="23" borderId="0" applyNumberFormat="0" applyBorder="0" applyAlignment="0" applyProtection="0">
      <alignment vertical="center"/>
    </xf>
    <xf numFmtId="0" fontId="45" fillId="23" borderId="0" applyNumberFormat="0" applyBorder="0" applyAlignment="0" applyProtection="0">
      <alignment vertical="center"/>
    </xf>
    <xf numFmtId="0" fontId="45" fillId="23" borderId="0" applyNumberFormat="0" applyBorder="0" applyAlignment="0" applyProtection="0">
      <alignment vertical="center"/>
    </xf>
    <xf numFmtId="0" fontId="60" fillId="23" borderId="0" applyNumberFormat="0" applyBorder="0" applyAlignment="0" applyProtection="0">
      <alignment vertical="center"/>
    </xf>
    <xf numFmtId="0" fontId="5" fillId="3" borderId="5" applyNumberFormat="0" applyFont="0" applyAlignment="0" applyProtection="0">
      <alignment vertical="center"/>
    </xf>
    <xf numFmtId="0" fontId="46" fillId="0" borderId="46" applyNumberFormat="0" applyFill="0" applyAlignment="0" applyProtection="0">
      <alignment vertical="center"/>
    </xf>
    <xf numFmtId="0" fontId="49" fillId="0" borderId="47" applyNumberFormat="0" applyFill="0" applyAlignment="0" applyProtection="0">
      <alignment vertical="center"/>
    </xf>
    <xf numFmtId="0" fontId="46" fillId="0" borderId="46" applyNumberFormat="0" applyFill="0" applyAlignment="0" applyProtection="0">
      <alignment vertical="center"/>
    </xf>
    <xf numFmtId="0" fontId="46" fillId="0" borderId="46" applyNumberFormat="0" applyFill="0" applyAlignment="0" applyProtection="0">
      <alignment vertical="center"/>
    </xf>
    <xf numFmtId="0" fontId="49" fillId="0" borderId="47" applyNumberFormat="0" applyFill="0" applyAlignment="0" applyProtection="0">
      <alignment vertical="center"/>
    </xf>
    <xf numFmtId="0" fontId="47" fillId="16" borderId="0" applyNumberFormat="0" applyBorder="0" applyAlignment="0" applyProtection="0">
      <alignment vertical="center"/>
    </xf>
    <xf numFmtId="0" fontId="47" fillId="19"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9" borderId="0" applyNumberFormat="0" applyBorder="0" applyAlignment="0" applyProtection="0">
      <alignment vertical="center"/>
    </xf>
    <xf numFmtId="0" fontId="48" fillId="36" borderId="48" applyNumberFormat="0" applyAlignment="0" applyProtection="0">
      <alignment vertical="center"/>
    </xf>
    <xf numFmtId="0" fontId="61" fillId="37" borderId="48" applyNumberFormat="0" applyAlignment="0" applyProtection="0">
      <alignment vertical="center"/>
    </xf>
    <xf numFmtId="0" fontId="48" fillId="36" borderId="48" applyNumberFormat="0" applyAlignment="0" applyProtection="0">
      <alignment vertical="center"/>
    </xf>
    <xf numFmtId="0" fontId="48" fillId="36" borderId="48" applyNumberFormat="0" applyAlignment="0" applyProtection="0">
      <alignment vertical="center"/>
    </xf>
    <xf numFmtId="0" fontId="61" fillId="37" borderId="48" applyNumberFormat="0" applyAlignment="0" applyProtection="0">
      <alignment vertical="center"/>
    </xf>
    <xf numFmtId="0" fontId="49" fillId="0" borderId="0" applyNumberFormat="0" applyFill="0" applyBorder="0" applyAlignment="0" applyProtection="0">
      <alignment vertical="center"/>
    </xf>
    <xf numFmtId="38" fontId="5" fillId="0" borderId="0" applyFont="0" applyFill="0" applyBorder="0" applyAlignment="0" applyProtection="0">
      <alignment vertical="center"/>
    </xf>
    <xf numFmtId="38" fontId="5" fillId="0" borderId="0" applyFont="0" applyFill="0" applyBorder="0" applyAlignment="0" applyProtection="0"/>
    <xf numFmtId="38" fontId="5" fillId="0" borderId="0" applyFont="0" applyFill="0" applyBorder="0" applyAlignment="0" applyProtection="0"/>
    <xf numFmtId="38" fontId="5" fillId="0" borderId="0" applyFont="0" applyFill="0" applyBorder="0" applyAlignment="0" applyProtection="0"/>
    <xf numFmtId="38" fontId="5" fillId="0" borderId="0" applyFont="0" applyFill="0" applyBorder="0" applyAlignment="0" applyProtection="0">
      <alignment vertical="center"/>
    </xf>
    <xf numFmtId="38" fontId="5" fillId="0" borderId="0" applyFont="0" applyFill="0" applyBorder="0" applyAlignment="0" applyProtection="0">
      <alignment vertical="center"/>
    </xf>
    <xf numFmtId="0" fontId="50" fillId="0" borderId="49" applyNumberFormat="0" applyFill="0" applyAlignment="0" applyProtection="0">
      <alignment vertical="center"/>
    </xf>
    <xf numFmtId="0" fontId="62" fillId="0" borderId="50" applyNumberFormat="0" applyFill="0" applyAlignment="0" applyProtection="0">
      <alignment vertical="center"/>
    </xf>
    <xf numFmtId="0" fontId="50" fillId="0" borderId="49" applyNumberFormat="0" applyFill="0" applyAlignment="0" applyProtection="0">
      <alignment vertical="center"/>
    </xf>
    <xf numFmtId="0" fontId="50" fillId="0" borderId="49" applyNumberFormat="0" applyFill="0" applyAlignment="0" applyProtection="0">
      <alignment vertical="center"/>
    </xf>
    <xf numFmtId="0" fontId="62" fillId="0" borderId="50" applyNumberFormat="0" applyFill="0" applyAlignment="0" applyProtection="0">
      <alignment vertical="center"/>
    </xf>
    <xf numFmtId="0" fontId="51" fillId="0" borderId="51" applyNumberFormat="0" applyFill="0" applyAlignment="0" applyProtection="0">
      <alignment vertical="center"/>
    </xf>
    <xf numFmtId="0" fontId="63" fillId="0" borderId="52" applyNumberFormat="0" applyFill="0" applyAlignment="0" applyProtection="0">
      <alignment vertical="center"/>
    </xf>
    <xf numFmtId="0" fontId="51" fillId="0" borderId="51" applyNumberFormat="0" applyFill="0" applyAlignment="0" applyProtection="0">
      <alignment vertical="center"/>
    </xf>
    <xf numFmtId="0" fontId="51" fillId="0" borderId="51" applyNumberFormat="0" applyFill="0" applyAlignment="0" applyProtection="0">
      <alignment vertical="center"/>
    </xf>
    <xf numFmtId="0" fontId="63" fillId="0" borderId="52" applyNumberFormat="0" applyFill="0" applyAlignment="0" applyProtection="0">
      <alignment vertical="center"/>
    </xf>
    <xf numFmtId="0" fontId="52" fillId="0" borderId="53" applyNumberFormat="0" applyFill="0" applyAlignment="0" applyProtection="0">
      <alignment vertical="center"/>
    </xf>
    <xf numFmtId="0" fontId="64" fillId="0" borderId="54" applyNumberFormat="0" applyFill="0" applyAlignment="0" applyProtection="0">
      <alignment vertical="center"/>
    </xf>
    <xf numFmtId="0" fontId="52" fillId="0" borderId="53" applyNumberFormat="0" applyFill="0" applyAlignment="0" applyProtection="0">
      <alignment vertical="center"/>
    </xf>
    <xf numFmtId="0" fontId="52" fillId="0" borderId="53" applyNumberFormat="0" applyFill="0" applyAlignment="0" applyProtection="0">
      <alignment vertical="center"/>
    </xf>
    <xf numFmtId="0" fontId="64" fillId="0" borderId="54" applyNumberFormat="0" applyFill="0" applyAlignment="0" applyProtection="0">
      <alignment vertical="center"/>
    </xf>
    <xf numFmtId="0" fontId="52"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3" fillId="0" borderId="55" applyNumberFormat="0" applyFill="0" applyAlignment="0" applyProtection="0">
      <alignment vertical="center"/>
    </xf>
    <xf numFmtId="0" fontId="53" fillId="0" borderId="56" applyNumberFormat="0" applyFill="0" applyAlignment="0" applyProtection="0">
      <alignment vertical="center"/>
    </xf>
    <xf numFmtId="0" fontId="53" fillId="0" borderId="55" applyNumberFormat="0" applyFill="0" applyAlignment="0" applyProtection="0">
      <alignment vertical="center"/>
    </xf>
    <xf numFmtId="0" fontId="53" fillId="0" borderId="55" applyNumberFormat="0" applyFill="0" applyAlignment="0" applyProtection="0">
      <alignment vertical="center"/>
    </xf>
    <xf numFmtId="0" fontId="53" fillId="0" borderId="56" applyNumberFormat="0" applyFill="0" applyAlignment="0" applyProtection="0">
      <alignment vertical="center"/>
    </xf>
    <xf numFmtId="0" fontId="54" fillId="36" borderId="57" applyNumberFormat="0" applyAlignment="0" applyProtection="0">
      <alignment vertical="center"/>
    </xf>
    <xf numFmtId="0" fontId="54" fillId="37" borderId="57" applyNumberFormat="0" applyAlignment="0" applyProtection="0">
      <alignment vertical="center"/>
    </xf>
    <xf numFmtId="0" fontId="54" fillId="36" borderId="57" applyNumberFormat="0" applyAlignment="0" applyProtection="0">
      <alignment vertical="center"/>
    </xf>
    <xf numFmtId="0" fontId="54" fillId="36" borderId="57" applyNumberFormat="0" applyAlignment="0" applyProtection="0">
      <alignment vertical="center"/>
    </xf>
    <xf numFmtId="0" fontId="54" fillId="37" borderId="57" applyNumberFormat="0" applyAlignment="0" applyProtection="0">
      <alignment vertical="center"/>
    </xf>
    <xf numFmtId="0" fontId="55" fillId="0" borderId="0" applyNumberFormat="0" applyFill="0" applyBorder="0" applyAlignment="0" applyProtection="0">
      <alignment vertical="center"/>
    </xf>
    <xf numFmtId="0" fontId="56" fillId="20" borderId="48" applyNumberFormat="0" applyAlignment="0" applyProtection="0">
      <alignment vertical="center"/>
    </xf>
    <xf numFmtId="0" fontId="56" fillId="23" borderId="48" applyNumberFormat="0" applyAlignment="0" applyProtection="0">
      <alignment vertical="center"/>
    </xf>
    <xf numFmtId="0" fontId="56" fillId="20" borderId="48" applyNumberFormat="0" applyAlignment="0" applyProtection="0">
      <alignment vertical="center"/>
    </xf>
    <xf numFmtId="0" fontId="56" fillId="20" borderId="48" applyNumberFormat="0" applyAlignment="0" applyProtection="0">
      <alignment vertical="center"/>
    </xf>
    <xf numFmtId="0" fontId="56" fillId="23" borderId="48" applyNumberFormat="0" applyAlignment="0" applyProtection="0">
      <alignment vertical="center"/>
    </xf>
    <xf numFmtId="0" fontId="5" fillId="0" borderId="0"/>
    <xf numFmtId="0" fontId="5" fillId="0" borderId="0"/>
    <xf numFmtId="0" fontId="5" fillId="0" borderId="0"/>
    <xf numFmtId="0" fontId="3" fillId="0" borderId="0">
      <alignment vertical="center"/>
    </xf>
    <xf numFmtId="0" fontId="5" fillId="0" borderId="0">
      <alignment vertical="center"/>
    </xf>
    <xf numFmtId="0" fontId="3" fillId="0" borderId="0">
      <alignment vertical="center"/>
    </xf>
    <xf numFmtId="0" fontId="5" fillId="0" borderId="0">
      <alignment vertical="center"/>
    </xf>
    <xf numFmtId="0" fontId="5" fillId="0" borderId="0">
      <alignment vertical="center"/>
    </xf>
    <xf numFmtId="0" fontId="5" fillId="0" borderId="0"/>
    <xf numFmtId="0" fontId="3" fillId="0" borderId="0">
      <alignment vertical="center"/>
    </xf>
    <xf numFmtId="0" fontId="3" fillId="0" borderId="0">
      <alignment vertical="center"/>
    </xf>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xf numFmtId="0" fontId="27" fillId="0" borderId="0"/>
    <xf numFmtId="0" fontId="5" fillId="0" borderId="0">
      <alignment vertical="center"/>
    </xf>
    <xf numFmtId="0" fontId="67" fillId="0" borderId="0">
      <alignment vertical="center"/>
    </xf>
    <xf numFmtId="0" fontId="5" fillId="0" borderId="0"/>
    <xf numFmtId="0" fontId="5" fillId="0" borderId="0">
      <alignment vertical="center"/>
    </xf>
    <xf numFmtId="0" fontId="5" fillId="0" borderId="0"/>
    <xf numFmtId="0" fontId="68" fillId="0" borderId="0">
      <alignment vertical="center"/>
    </xf>
    <xf numFmtId="0" fontId="5" fillId="0" borderId="0"/>
    <xf numFmtId="0" fontId="68" fillId="0" borderId="0">
      <alignment vertical="center"/>
    </xf>
    <xf numFmtId="0" fontId="5" fillId="0" borderId="0"/>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5" fillId="0" borderId="0">
      <alignment vertical="center"/>
    </xf>
    <xf numFmtId="0" fontId="5" fillId="0" borderId="0"/>
    <xf numFmtId="0" fontId="5" fillId="0" borderId="0"/>
    <xf numFmtId="0" fontId="5" fillId="0" borderId="0"/>
    <xf numFmtId="0" fontId="3" fillId="0" borderId="0">
      <alignment vertical="center"/>
    </xf>
    <xf numFmtId="0" fontId="5" fillId="0" borderId="0">
      <alignment vertical="center"/>
    </xf>
    <xf numFmtId="0" fontId="65" fillId="0" borderId="0"/>
    <xf numFmtId="0" fontId="3" fillId="0" borderId="0">
      <alignment vertical="center"/>
    </xf>
    <xf numFmtId="0" fontId="3" fillId="0" borderId="0">
      <alignment vertical="center"/>
    </xf>
    <xf numFmtId="0" fontId="65" fillId="0" borderId="0"/>
    <xf numFmtId="0" fontId="5" fillId="0" borderId="0"/>
    <xf numFmtId="0" fontId="3" fillId="0" borderId="0">
      <alignment vertical="center"/>
    </xf>
    <xf numFmtId="0" fontId="68" fillId="0" borderId="0">
      <alignment vertical="center"/>
    </xf>
    <xf numFmtId="0" fontId="27" fillId="0" borderId="0"/>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5" fillId="0" borderId="0"/>
    <xf numFmtId="0" fontId="39" fillId="0" borderId="0"/>
    <xf numFmtId="0" fontId="5" fillId="0" borderId="0"/>
    <xf numFmtId="0" fontId="39" fillId="0" borderId="0"/>
    <xf numFmtId="0" fontId="5" fillId="0" borderId="0"/>
    <xf numFmtId="0" fontId="5" fillId="0" borderId="0"/>
    <xf numFmtId="0" fontId="5" fillId="0" borderId="0"/>
    <xf numFmtId="0" fontId="39" fillId="0" borderId="0"/>
    <xf numFmtId="0" fontId="68" fillId="0" borderId="0">
      <alignment vertical="center"/>
    </xf>
    <xf numFmtId="0" fontId="39" fillId="0" borderId="18">
      <alignment horizontal="left"/>
    </xf>
    <xf numFmtId="49" fontId="39" fillId="0" borderId="0">
      <alignment horizontal="left" wrapText="1"/>
    </xf>
    <xf numFmtId="49" fontId="39" fillId="0" borderId="18">
      <alignment horizontal="left"/>
    </xf>
    <xf numFmtId="49" fontId="39" fillId="0" borderId="18">
      <alignment horizontal="left" vertical="top" wrapText="1"/>
    </xf>
    <xf numFmtId="0" fontId="39" fillId="0" borderId="0">
      <alignment wrapText="1"/>
    </xf>
    <xf numFmtId="0" fontId="66" fillId="0" borderId="0"/>
    <xf numFmtId="0" fontId="57" fillId="18" borderId="0" applyNumberFormat="0" applyBorder="0" applyAlignment="0" applyProtection="0">
      <alignment vertical="center"/>
    </xf>
    <xf numFmtId="0" fontId="57" fillId="21" borderId="0" applyNumberFormat="0" applyBorder="0" applyAlignment="0" applyProtection="0">
      <alignment vertical="center"/>
    </xf>
    <xf numFmtId="0" fontId="57" fillId="18" borderId="0" applyNumberFormat="0" applyBorder="0" applyAlignment="0" applyProtection="0">
      <alignment vertical="center"/>
    </xf>
    <xf numFmtId="0" fontId="57" fillId="18" borderId="0" applyNumberFormat="0" applyBorder="0" applyAlignment="0" applyProtection="0">
      <alignment vertical="center"/>
    </xf>
    <xf numFmtId="0" fontId="57" fillId="21"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69"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2" fillId="0" borderId="0"/>
    <xf numFmtId="0" fontId="2" fillId="0" borderId="0"/>
    <xf numFmtId="6" fontId="27" fillId="0" borderId="0" applyFont="0" applyFill="0" applyBorder="0" applyAlignment="0" applyProtection="0">
      <alignment vertical="center"/>
    </xf>
  </cellStyleXfs>
  <cellXfs count="399">
    <xf numFmtId="0" fontId="0" fillId="0" borderId="0" xfId="0">
      <alignment vertical="center"/>
    </xf>
    <xf numFmtId="0" fontId="0" fillId="0" borderId="0" xfId="0" applyAlignment="1">
      <alignment vertical="center"/>
    </xf>
    <xf numFmtId="0" fontId="30" fillId="0" borderId="0" xfId="0" applyFont="1">
      <alignment vertical="center"/>
    </xf>
    <xf numFmtId="0" fontId="0" fillId="5" borderId="0" xfId="0" applyFill="1">
      <alignment vertical="center"/>
    </xf>
    <xf numFmtId="0" fontId="31" fillId="0" borderId="0" xfId="0" applyFont="1">
      <alignment vertical="center"/>
    </xf>
    <xf numFmtId="0" fontId="0" fillId="0" borderId="0" xfId="0">
      <alignment vertical="center"/>
    </xf>
    <xf numFmtId="0" fontId="29" fillId="0" borderId="0" xfId="0" applyFont="1">
      <alignment vertical="center"/>
    </xf>
    <xf numFmtId="0" fontId="0" fillId="0" borderId="0" xfId="257" applyFont="1">
      <alignment vertical="center"/>
    </xf>
    <xf numFmtId="0" fontId="39" fillId="0" borderId="0" xfId="421" applyFont="1" applyBorder="1" applyAlignment="1">
      <alignment horizontal="left"/>
    </xf>
    <xf numFmtId="0" fontId="39" fillId="0" borderId="0" xfId="421" applyFont="1" applyBorder="1" applyAlignment="1">
      <alignment vertical="top"/>
    </xf>
    <xf numFmtId="0" fontId="39" fillId="0" borderId="0" xfId="421" applyFont="1" applyBorder="1" applyAlignment="1"/>
    <xf numFmtId="0" fontId="39" fillId="0" borderId="0" xfId="421" applyFont="1" applyAlignment="1"/>
    <xf numFmtId="0" fontId="0" fillId="0" borderId="0" xfId="0">
      <alignment vertical="center"/>
    </xf>
    <xf numFmtId="0" fontId="0" fillId="0" borderId="0" xfId="0">
      <alignment vertical="center"/>
    </xf>
    <xf numFmtId="49" fontId="40" fillId="9" borderId="43" xfId="0" applyNumberFormat="1" applyFont="1" applyFill="1" applyBorder="1" applyAlignment="1">
      <alignment horizontal="left" vertical="center" wrapText="1"/>
    </xf>
    <xf numFmtId="49" fontId="0" fillId="0" borderId="43" xfId="0" applyNumberFormat="1" applyBorder="1">
      <alignment vertical="center"/>
    </xf>
    <xf numFmtId="0" fontId="41" fillId="0" borderId="43" xfId="0" applyFont="1" applyBorder="1">
      <alignment vertical="center"/>
    </xf>
    <xf numFmtId="184" fontId="0" fillId="0" borderId="43" xfId="0" applyNumberFormat="1" applyBorder="1" applyAlignment="1">
      <alignment horizontal="right" vertical="center"/>
    </xf>
    <xf numFmtId="1" fontId="0" fillId="0" borderId="43" xfId="0" applyNumberFormat="1" applyBorder="1" applyAlignment="1">
      <alignment horizontal="right" vertical="center"/>
    </xf>
    <xf numFmtId="49" fontId="42" fillId="11" borderId="43" xfId="0" applyNumberFormat="1" applyFont="1" applyFill="1" applyBorder="1" applyAlignment="1">
      <alignment horizontal="left" vertical="center" wrapText="1"/>
    </xf>
    <xf numFmtId="0" fontId="0" fillId="0" borderId="0" xfId="0" applyBorder="1" applyAlignment="1">
      <alignment vertical="top" wrapText="1"/>
    </xf>
    <xf numFmtId="185" fontId="0" fillId="0" borderId="43" xfId="0" applyNumberFormat="1" applyBorder="1" applyAlignment="1">
      <alignment horizontal="right" vertical="center"/>
    </xf>
    <xf numFmtId="49" fontId="0" fillId="0" borderId="0" xfId="0" applyNumberFormat="1" applyBorder="1">
      <alignment vertical="center"/>
    </xf>
    <xf numFmtId="1" fontId="0" fillId="0" borderId="0" xfId="0" applyNumberFormat="1" applyBorder="1" applyAlignment="1">
      <alignment horizontal="right" vertical="center"/>
    </xf>
    <xf numFmtId="0" fontId="41" fillId="0" borderId="0" xfId="0" applyFont="1" applyBorder="1">
      <alignment vertical="center"/>
    </xf>
    <xf numFmtId="185" fontId="0" fillId="0" borderId="0" xfId="0" applyNumberFormat="1" applyBorder="1" applyAlignment="1">
      <alignment horizontal="right" vertical="center"/>
    </xf>
    <xf numFmtId="184" fontId="0" fillId="0" borderId="0" xfId="0" applyNumberFormat="1" applyBorder="1" applyAlignment="1">
      <alignment horizontal="right" vertical="center"/>
    </xf>
    <xf numFmtId="49" fontId="0" fillId="12" borderId="43" xfId="0" applyNumberFormat="1" applyFill="1" applyBorder="1">
      <alignment vertical="center"/>
    </xf>
    <xf numFmtId="184" fontId="0" fillId="12" borderId="43" xfId="0" applyNumberFormat="1" applyFill="1" applyBorder="1" applyAlignment="1">
      <alignment horizontal="right" vertical="center"/>
    </xf>
    <xf numFmtId="1" fontId="0" fillId="12" borderId="43" xfId="0" applyNumberFormat="1" applyFill="1" applyBorder="1" applyAlignment="1">
      <alignment horizontal="right" vertical="center"/>
    </xf>
    <xf numFmtId="0" fontId="0" fillId="13" borderId="0" xfId="0" applyFill="1">
      <alignment vertical="center"/>
    </xf>
    <xf numFmtId="0" fontId="0" fillId="10" borderId="0" xfId="0" applyFill="1">
      <alignment vertical="center"/>
    </xf>
    <xf numFmtId="0" fontId="0" fillId="10" borderId="0" xfId="0" applyFill="1">
      <alignment vertical="center"/>
    </xf>
    <xf numFmtId="0" fontId="0" fillId="0" borderId="0" xfId="0" applyBorder="1">
      <alignment vertical="center"/>
    </xf>
    <xf numFmtId="0" fontId="0" fillId="14" borderId="0" xfId="0" applyFill="1">
      <alignment vertical="center"/>
    </xf>
    <xf numFmtId="49" fontId="0" fillId="0" borderId="43" xfId="0" applyNumberFormat="1" applyFill="1" applyBorder="1">
      <alignment vertical="center"/>
    </xf>
    <xf numFmtId="1" fontId="0" fillId="0" borderId="43" xfId="0" applyNumberFormat="1" applyFill="1" applyBorder="1" applyAlignment="1">
      <alignment horizontal="right" vertical="center"/>
    </xf>
    <xf numFmtId="184" fontId="0" fillId="0" borderId="43" xfId="0" applyNumberFormat="1" applyFill="1" applyBorder="1" applyAlignment="1">
      <alignment horizontal="right" vertical="center"/>
    </xf>
    <xf numFmtId="0" fontId="32" fillId="0" borderId="43" xfId="0" applyFont="1" applyBorder="1">
      <alignment vertical="center"/>
    </xf>
    <xf numFmtId="0" fontId="41" fillId="0" borderId="43" xfId="0" applyFont="1" applyFill="1" applyBorder="1">
      <alignment vertical="center"/>
    </xf>
    <xf numFmtId="49" fontId="0" fillId="0" borderId="0" xfId="0" applyNumberFormat="1">
      <alignment vertical="center"/>
    </xf>
    <xf numFmtId="0" fontId="0" fillId="0" borderId="43" xfId="0" applyNumberFormat="1" applyBorder="1">
      <alignment vertical="center"/>
    </xf>
    <xf numFmtId="0" fontId="0" fillId="12" borderId="43" xfId="0" applyNumberFormat="1" applyFill="1" applyBorder="1">
      <alignment vertical="center"/>
    </xf>
    <xf numFmtId="0" fontId="41" fillId="12" borderId="43" xfId="0" applyFont="1" applyFill="1" applyBorder="1">
      <alignment vertical="center"/>
    </xf>
    <xf numFmtId="185" fontId="0" fillId="12" borderId="43" xfId="0" applyNumberFormat="1" applyFill="1" applyBorder="1" applyAlignment="1">
      <alignment horizontal="right" vertical="center"/>
    </xf>
    <xf numFmtId="1" fontId="0" fillId="0" borderId="0" xfId="0" applyNumberFormat="1">
      <alignment vertical="center"/>
    </xf>
    <xf numFmtId="0" fontId="0" fillId="0" borderId="0" xfId="0" applyFill="1" applyBorder="1">
      <alignment vertical="center"/>
    </xf>
    <xf numFmtId="0" fontId="0" fillId="0" borderId="0" xfId="0">
      <alignment vertical="center"/>
    </xf>
    <xf numFmtId="0" fontId="25" fillId="0" borderId="0" xfId="0" applyFont="1">
      <alignment vertical="center"/>
    </xf>
    <xf numFmtId="49" fontId="32" fillId="0" borderId="8" xfId="0" applyNumberFormat="1" applyFont="1" applyBorder="1" applyAlignment="1">
      <alignment horizontal="left" vertical="center"/>
    </xf>
    <xf numFmtId="0" fontId="32" fillId="0" borderId="0" xfId="0" applyFont="1" applyBorder="1">
      <alignment vertical="center"/>
    </xf>
    <xf numFmtId="0" fontId="72" fillId="0" borderId="0" xfId="257" applyFont="1" applyBorder="1">
      <alignment vertical="center"/>
    </xf>
    <xf numFmtId="0" fontId="72" fillId="0" borderId="0" xfId="0" applyFont="1">
      <alignment vertical="center"/>
    </xf>
    <xf numFmtId="0" fontId="74" fillId="6" borderId="8" xfId="281" applyFont="1" applyFill="1" applyBorder="1">
      <alignment vertical="center"/>
    </xf>
    <xf numFmtId="0" fontId="74" fillId="7" borderId="8" xfId="281" applyFont="1" applyFill="1" applyBorder="1">
      <alignment vertical="center"/>
    </xf>
    <xf numFmtId="0" fontId="72" fillId="0" borderId="8" xfId="281" applyFont="1" applyBorder="1">
      <alignment vertical="center"/>
    </xf>
    <xf numFmtId="0" fontId="73" fillId="0" borderId="0" xfId="0" applyFont="1">
      <alignment vertical="center"/>
    </xf>
    <xf numFmtId="0" fontId="5" fillId="0" borderId="0" xfId="0" applyFont="1">
      <alignment vertical="center"/>
    </xf>
    <xf numFmtId="0" fontId="0" fillId="0" borderId="0" xfId="0">
      <alignment vertical="center"/>
    </xf>
    <xf numFmtId="0" fontId="75" fillId="0" borderId="0" xfId="0" applyFont="1">
      <alignment vertical="center"/>
    </xf>
    <xf numFmtId="0" fontId="32" fillId="0" borderId="0" xfId="0" applyFont="1">
      <alignment vertical="center"/>
    </xf>
    <xf numFmtId="0" fontId="27" fillId="0" borderId="0" xfId="257" applyFont="1">
      <alignment vertical="center"/>
    </xf>
    <xf numFmtId="0" fontId="32" fillId="0" borderId="0" xfId="257" applyFont="1">
      <alignment vertical="center"/>
    </xf>
    <xf numFmtId="0" fontId="80" fillId="0" borderId="0" xfId="418" applyFont="1"/>
    <xf numFmtId="0" fontId="32" fillId="0" borderId="0" xfId="418" applyFont="1"/>
    <xf numFmtId="0" fontId="30" fillId="0" borderId="0" xfId="257" applyFont="1">
      <alignment vertical="center"/>
    </xf>
    <xf numFmtId="0" fontId="80" fillId="0" borderId="0" xfId="257" applyFont="1" applyBorder="1" applyAlignment="1">
      <alignment vertical="center"/>
    </xf>
    <xf numFmtId="0" fontId="30" fillId="0" borderId="0" xfId="257" applyFont="1" applyBorder="1" applyAlignment="1">
      <alignment horizontal="center" vertical="center"/>
    </xf>
    <xf numFmtId="0" fontId="30" fillId="0" borderId="0" xfId="257" applyFont="1" applyBorder="1" applyAlignment="1">
      <alignment vertical="center"/>
    </xf>
    <xf numFmtId="0" fontId="30" fillId="0" borderId="0" xfId="257" applyFont="1" applyAlignment="1">
      <alignment horizontal="left" vertical="center"/>
    </xf>
    <xf numFmtId="0" fontId="27" fillId="0" borderId="0" xfId="257" applyFont="1" applyAlignment="1">
      <alignment vertical="center"/>
    </xf>
    <xf numFmtId="0" fontId="80" fillId="0" borderId="0" xfId="257" applyFont="1" applyBorder="1" applyAlignment="1">
      <alignment horizontal="center" vertical="center"/>
    </xf>
    <xf numFmtId="176" fontId="81" fillId="5" borderId="59" xfId="257" applyNumberFormat="1" applyFont="1" applyFill="1" applyBorder="1" applyAlignment="1">
      <alignment horizontal="center" vertical="center" textRotation="90"/>
    </xf>
    <xf numFmtId="0" fontId="0" fillId="0" borderId="0" xfId="0">
      <alignment vertical="center"/>
    </xf>
    <xf numFmtId="0" fontId="0" fillId="0" borderId="0" xfId="0">
      <alignment vertical="center"/>
    </xf>
    <xf numFmtId="49" fontId="25" fillId="11" borderId="8" xfId="0" applyNumberFormat="1" applyFont="1" applyFill="1" applyBorder="1" applyAlignment="1">
      <alignment horizontal="left" vertical="center" wrapText="1"/>
    </xf>
    <xf numFmtId="49" fontId="71" fillId="9" borderId="8" xfId="0" applyNumberFormat="1" applyFont="1" applyFill="1" applyBorder="1" applyAlignment="1">
      <alignment horizontal="left" vertical="center" wrapText="1"/>
    </xf>
    <xf numFmtId="49" fontId="0" fillId="0" borderId="8" xfId="0" applyNumberFormat="1" applyBorder="1">
      <alignment vertical="center"/>
    </xf>
    <xf numFmtId="0" fontId="0" fillId="0" borderId="8" xfId="0" applyBorder="1">
      <alignment vertical="center"/>
    </xf>
    <xf numFmtId="0" fontId="30" fillId="39" borderId="0" xfId="0" applyFont="1" applyFill="1" applyBorder="1">
      <alignment vertical="center"/>
    </xf>
    <xf numFmtId="0" fontId="0" fillId="39" borderId="0" xfId="0" applyFill="1" applyBorder="1">
      <alignment vertical="center"/>
    </xf>
    <xf numFmtId="0" fontId="0" fillId="39" borderId="0" xfId="0" applyFill="1" applyBorder="1" applyAlignment="1">
      <alignment vertical="center" wrapText="1"/>
    </xf>
    <xf numFmtId="0" fontId="80" fillId="0" borderId="0" xfId="257" applyFont="1" applyBorder="1" applyAlignment="1">
      <alignment horizontal="left" vertical="center"/>
    </xf>
    <xf numFmtId="0" fontId="25" fillId="10" borderId="0" xfId="0" applyFont="1" applyFill="1">
      <alignment vertical="center"/>
    </xf>
    <xf numFmtId="0" fontId="27" fillId="0" borderId="0" xfId="257" applyFont="1" applyBorder="1">
      <alignment vertical="center"/>
    </xf>
    <xf numFmtId="0" fontId="32" fillId="0" borderId="0" xfId="257" applyFont="1" applyFill="1" applyBorder="1" applyAlignment="1">
      <alignment horizontal="left" vertical="center" wrapText="1"/>
    </xf>
    <xf numFmtId="0" fontId="32" fillId="0" borderId="0" xfId="257" applyFont="1" applyBorder="1">
      <alignment vertical="center"/>
    </xf>
    <xf numFmtId="0" fontId="0" fillId="0" borderId="0" xfId="0">
      <alignment vertical="center"/>
    </xf>
    <xf numFmtId="0" fontId="0" fillId="0" borderId="0" xfId="0">
      <alignment vertical="center"/>
    </xf>
    <xf numFmtId="0" fontId="29" fillId="0" borderId="0" xfId="257" applyFont="1">
      <alignment vertical="center"/>
    </xf>
    <xf numFmtId="0" fontId="84" fillId="0" borderId="0" xfId="257" applyFont="1" applyBorder="1" applyAlignment="1">
      <alignment horizontal="center" vertical="center"/>
    </xf>
    <xf numFmtId="0" fontId="84" fillId="0" borderId="0" xfId="257" applyFont="1" applyBorder="1" applyAlignment="1">
      <alignment vertical="center"/>
    </xf>
    <xf numFmtId="0" fontId="32" fillId="0" borderId="10" xfId="257" applyFont="1" applyBorder="1" applyAlignment="1">
      <alignment horizontal="center" vertical="center"/>
    </xf>
    <xf numFmtId="0" fontId="32" fillId="0" borderId="9" xfId="257" applyFont="1" applyBorder="1" applyAlignment="1">
      <alignment horizontal="center" vertical="center"/>
    </xf>
    <xf numFmtId="0" fontId="32" fillId="0" borderId="70" xfId="257" applyFont="1" applyBorder="1" applyAlignment="1">
      <alignment horizontal="center" vertical="center"/>
    </xf>
    <xf numFmtId="0" fontId="29" fillId="0" borderId="70" xfId="257" applyFont="1" applyBorder="1" applyAlignment="1">
      <alignment horizontal="center" vertical="center"/>
    </xf>
    <xf numFmtId="0" fontId="32" fillId="0" borderId="58" xfId="257" applyFont="1" applyBorder="1" applyAlignment="1">
      <alignment horizontal="center" vertical="center"/>
    </xf>
    <xf numFmtId="0" fontId="32" fillId="0" borderId="16" xfId="257" applyFont="1" applyBorder="1" applyAlignment="1">
      <alignment horizontal="center" vertical="center"/>
    </xf>
    <xf numFmtId="0" fontId="29" fillId="0" borderId="72" xfId="257" applyFont="1" applyBorder="1" applyAlignment="1">
      <alignment horizontal="center" vertical="center"/>
    </xf>
    <xf numFmtId="0" fontId="32" fillId="0" borderId="72" xfId="257" applyFont="1" applyBorder="1" applyAlignment="1">
      <alignment horizontal="center" vertical="center"/>
    </xf>
    <xf numFmtId="0" fontId="32" fillId="0" borderId="66" xfId="257" applyFont="1" applyBorder="1" applyAlignment="1">
      <alignment horizontal="center" vertical="center"/>
    </xf>
    <xf numFmtId="0" fontId="32" fillId="0" borderId="0" xfId="257" applyFont="1" applyAlignment="1">
      <alignment horizontal="center" vertical="center"/>
    </xf>
    <xf numFmtId="0" fontId="32" fillId="0" borderId="71" xfId="257" applyFont="1" applyBorder="1" applyAlignment="1">
      <alignment horizontal="center" vertical="center"/>
    </xf>
    <xf numFmtId="0" fontId="27" fillId="0" borderId="72" xfId="257" applyFont="1" applyBorder="1" applyAlignment="1">
      <alignment horizontal="center" vertical="center"/>
    </xf>
    <xf numFmtId="14" fontId="33" fillId="0" borderId="0" xfId="0" applyNumberFormat="1" applyFont="1" applyAlignment="1">
      <alignment horizontal="center" vertical="center"/>
    </xf>
    <xf numFmtId="0" fontId="33" fillId="0" borderId="0" xfId="0" applyFont="1" applyAlignment="1">
      <alignment horizontal="center" vertical="center"/>
    </xf>
    <xf numFmtId="0" fontId="34" fillId="5" borderId="0" xfId="0" quotePrefix="1" applyFont="1" applyFill="1" applyAlignment="1">
      <alignment horizontal="center" vertical="center"/>
    </xf>
    <xf numFmtId="0" fontId="0" fillId="0" borderId="0" xfId="0">
      <alignment vertical="center"/>
    </xf>
    <xf numFmtId="0" fontId="35" fillId="0" borderId="0" xfId="0" applyFont="1" applyAlignment="1">
      <alignment horizontal="center" vertical="center"/>
    </xf>
    <xf numFmtId="0" fontId="36" fillId="0" borderId="0" xfId="0" applyFont="1" applyAlignment="1">
      <alignment horizontal="center" vertical="center"/>
    </xf>
    <xf numFmtId="0" fontId="0" fillId="0" borderId="8" xfId="0" applyBorder="1" applyAlignment="1">
      <alignment horizontal="center" vertical="center"/>
    </xf>
    <xf numFmtId="0" fontId="0" fillId="0" borderId="8" xfId="0" applyBorder="1" applyAlignment="1">
      <alignment horizontal="left" vertical="center"/>
    </xf>
    <xf numFmtId="14" fontId="0" fillId="0" borderId="8" xfId="0" applyNumberFormat="1" applyBorder="1" applyAlignment="1">
      <alignment horizontal="center" vertical="center"/>
    </xf>
    <xf numFmtId="0" fontId="0" fillId="0" borderId="11" xfId="0" applyBorder="1" applyAlignment="1">
      <alignment horizontal="left" vertical="center" wrapText="1"/>
    </xf>
    <xf numFmtId="0" fontId="0" fillId="0" borderId="4" xfId="0" applyBorder="1" applyAlignment="1">
      <alignment horizontal="left" vertical="center" wrapText="1"/>
    </xf>
    <xf numFmtId="0" fontId="0" fillId="0" borderId="12" xfId="0" applyBorder="1" applyAlignment="1">
      <alignment horizontal="left" vertical="center" wrapText="1"/>
    </xf>
    <xf numFmtId="14" fontId="29" fillId="0" borderId="8" xfId="0" applyNumberFormat="1" applyFont="1" applyBorder="1" applyAlignment="1">
      <alignment horizontal="center" vertical="center"/>
    </xf>
    <xf numFmtId="0" fontId="29" fillId="0" borderId="8" xfId="0" applyFont="1" applyBorder="1" applyAlignment="1">
      <alignment horizontal="center" vertical="center"/>
    </xf>
    <xf numFmtId="0" fontId="29" fillId="0" borderId="8" xfId="0" applyFont="1" applyBorder="1" applyAlignment="1">
      <alignment horizontal="left" vertical="center"/>
    </xf>
    <xf numFmtId="0" fontId="29" fillId="0" borderId="8" xfId="0" applyFont="1" applyBorder="1" applyAlignment="1">
      <alignment horizontal="left" vertical="center" wrapText="1"/>
    </xf>
    <xf numFmtId="0" fontId="32" fillId="0" borderId="8" xfId="0" applyFont="1" applyBorder="1" applyAlignment="1">
      <alignment horizontal="center" vertical="center"/>
    </xf>
    <xf numFmtId="186" fontId="0" fillId="0" borderId="8" xfId="0" applyNumberFormat="1" applyBorder="1" applyAlignment="1">
      <alignment horizontal="center" vertical="center"/>
    </xf>
    <xf numFmtId="0" fontId="0" fillId="0" borderId="8" xfId="0" applyBorder="1" applyAlignment="1">
      <alignment horizontal="left" vertical="center" wrapText="1"/>
    </xf>
    <xf numFmtId="0" fontId="28" fillId="5" borderId="8" xfId="0" applyFont="1" applyFill="1" applyBorder="1" applyAlignment="1">
      <alignment horizontal="center" vertical="center"/>
    </xf>
    <xf numFmtId="0" fontId="0" fillId="0" borderId="7" xfId="0" applyBorder="1" applyAlignment="1">
      <alignment horizontal="center" vertical="center" shrinkToFit="1"/>
    </xf>
    <xf numFmtId="0" fontId="0" fillId="0" borderId="13" xfId="0" applyBorder="1" applyAlignment="1">
      <alignment horizontal="center" vertical="center" shrinkToFit="1"/>
    </xf>
    <xf numFmtId="0" fontId="0" fillId="0" borderId="14" xfId="0" applyBorder="1" applyAlignment="1">
      <alignment horizontal="center" vertical="center" shrinkToFit="1"/>
    </xf>
    <xf numFmtId="0" fontId="0" fillId="0" borderId="17" xfId="0" applyBorder="1" applyAlignment="1">
      <alignment horizontal="center" vertical="center" shrinkToFit="1"/>
    </xf>
    <xf numFmtId="0" fontId="0" fillId="0" borderId="18" xfId="0" applyBorder="1" applyAlignment="1">
      <alignment horizontal="center" vertical="center" shrinkToFit="1"/>
    </xf>
    <xf numFmtId="0" fontId="0" fillId="0" borderId="19" xfId="0" applyBorder="1" applyAlignment="1">
      <alignment horizontal="center" vertical="center" shrinkToFit="1"/>
    </xf>
    <xf numFmtId="0" fontId="0" fillId="0" borderId="8" xfId="0" applyFont="1" applyBorder="1" applyAlignment="1">
      <alignment horizontal="center" vertical="center"/>
    </xf>
    <xf numFmtId="0" fontId="32" fillId="0" borderId="60" xfId="257" applyFont="1" applyFill="1" applyBorder="1" applyAlignment="1">
      <alignment horizontal="left" vertical="center" wrapText="1"/>
    </xf>
    <xf numFmtId="0" fontId="32" fillId="0" borderId="61" xfId="257" applyFont="1" applyFill="1" applyBorder="1" applyAlignment="1">
      <alignment horizontal="left" vertical="center" wrapText="1"/>
    </xf>
    <xf numFmtId="0" fontId="32" fillId="0" borderId="62" xfId="257" applyFont="1" applyFill="1" applyBorder="1" applyAlignment="1">
      <alignment horizontal="left" vertical="center" wrapText="1"/>
    </xf>
    <xf numFmtId="0" fontId="32" fillId="0" borderId="63" xfId="257" applyFont="1" applyFill="1" applyBorder="1" applyAlignment="1">
      <alignment horizontal="left" vertical="center" wrapText="1"/>
    </xf>
    <xf numFmtId="0" fontId="32" fillId="0" borderId="64" xfId="257" applyFont="1" applyFill="1" applyBorder="1" applyAlignment="1">
      <alignment horizontal="left" vertical="center" wrapText="1"/>
    </xf>
    <xf numFmtId="0" fontId="32" fillId="0" borderId="65" xfId="257" applyFont="1" applyFill="1" applyBorder="1" applyAlignment="1">
      <alignment horizontal="left" vertical="center" wrapText="1"/>
    </xf>
    <xf numFmtId="49" fontId="32" fillId="0" borderId="60" xfId="257" applyNumberFormat="1" applyFont="1" applyBorder="1" applyAlignment="1">
      <alignment horizontal="left" vertical="center"/>
    </xf>
    <xf numFmtId="49" fontId="32" fillId="0" borderId="61" xfId="257" applyNumberFormat="1" applyFont="1" applyBorder="1" applyAlignment="1">
      <alignment horizontal="left" vertical="center"/>
    </xf>
    <xf numFmtId="49" fontId="32" fillId="0" borderId="62" xfId="257" applyNumberFormat="1" applyFont="1" applyBorder="1" applyAlignment="1">
      <alignment horizontal="left" vertical="center"/>
    </xf>
    <xf numFmtId="0" fontId="32" fillId="0" borderId="20" xfId="257" applyFont="1" applyFill="1" applyBorder="1" applyAlignment="1">
      <alignment horizontal="left" vertical="center" wrapText="1"/>
    </xf>
    <xf numFmtId="0" fontId="32" fillId="0" borderId="21" xfId="257" applyFont="1" applyFill="1" applyBorder="1" applyAlignment="1">
      <alignment horizontal="left" vertical="center" wrapText="1"/>
    </xf>
    <xf numFmtId="0" fontId="32" fillId="0" borderId="22" xfId="257" applyFont="1" applyFill="1" applyBorder="1" applyAlignment="1">
      <alignment horizontal="left" vertical="center" wrapText="1"/>
    </xf>
    <xf numFmtId="49" fontId="32" fillId="0" borderId="67" xfId="257" applyNumberFormat="1" applyFont="1" applyBorder="1" applyAlignment="1">
      <alignment horizontal="left" vertical="center"/>
    </xf>
    <xf numFmtId="49" fontId="32" fillId="0" borderId="68" xfId="257" applyNumberFormat="1" applyFont="1" applyBorder="1" applyAlignment="1">
      <alignment horizontal="left" vertical="center"/>
    </xf>
    <xf numFmtId="49" fontId="32" fillId="0" borderId="69" xfId="257" applyNumberFormat="1" applyFont="1" applyBorder="1" applyAlignment="1">
      <alignment horizontal="left" vertical="center"/>
    </xf>
    <xf numFmtId="49" fontId="32" fillId="0" borderId="73" xfId="257" applyNumberFormat="1" applyFont="1" applyBorder="1" applyAlignment="1">
      <alignment horizontal="left" vertical="center"/>
    </xf>
    <xf numFmtId="49" fontId="32" fillId="0" borderId="2" xfId="257" applyNumberFormat="1" applyFont="1" applyBorder="1" applyAlignment="1">
      <alignment horizontal="left" vertical="center"/>
    </xf>
    <xf numFmtId="49" fontId="32" fillId="0" borderId="74" xfId="257" applyNumberFormat="1" applyFont="1" applyBorder="1" applyAlignment="1">
      <alignment horizontal="left" vertical="center"/>
    </xf>
    <xf numFmtId="0" fontId="27" fillId="0" borderId="63" xfId="257" applyFont="1" applyBorder="1" applyAlignment="1">
      <alignment horizontal="left" vertical="center"/>
    </xf>
    <xf numFmtId="0" fontId="27" fillId="0" borderId="64" xfId="257" applyFont="1" applyBorder="1" applyAlignment="1">
      <alignment horizontal="left" vertical="center"/>
    </xf>
    <xf numFmtId="0" fontId="27" fillId="0" borderId="65" xfId="257" applyFont="1" applyBorder="1" applyAlignment="1">
      <alignment horizontal="left" vertical="center"/>
    </xf>
    <xf numFmtId="49" fontId="0" fillId="0" borderId="20" xfId="257" applyNumberFormat="1" applyFont="1" applyBorder="1" applyAlignment="1">
      <alignment horizontal="left" vertical="center"/>
    </xf>
    <xf numFmtId="49" fontId="0" fillId="0" borderId="21" xfId="257" applyNumberFormat="1" applyFont="1" applyBorder="1" applyAlignment="1">
      <alignment horizontal="left" vertical="center"/>
    </xf>
    <xf numFmtId="49" fontId="0" fillId="0" borderId="22" xfId="257" applyNumberFormat="1" applyFont="1" applyBorder="1" applyAlignment="1">
      <alignment horizontal="left" vertical="center"/>
    </xf>
    <xf numFmtId="49" fontId="32" fillId="0" borderId="63" xfId="257" applyNumberFormat="1" applyFont="1" applyBorder="1" applyAlignment="1">
      <alignment horizontal="left" vertical="center"/>
    </xf>
    <xf numFmtId="49" fontId="32" fillId="0" borderId="64" xfId="257" applyNumberFormat="1" applyFont="1" applyBorder="1" applyAlignment="1">
      <alignment horizontal="left" vertical="center"/>
    </xf>
    <xf numFmtId="49" fontId="32" fillId="0" borderId="65" xfId="257" applyNumberFormat="1" applyFont="1" applyBorder="1" applyAlignment="1">
      <alignment horizontal="left" vertical="center"/>
    </xf>
    <xf numFmtId="49" fontId="0" fillId="0" borderId="60" xfId="257" applyNumberFormat="1" applyFont="1" applyBorder="1" applyAlignment="1">
      <alignment horizontal="left" vertical="center"/>
    </xf>
    <xf numFmtId="49" fontId="0" fillId="0" borderId="61" xfId="257" applyNumberFormat="1" applyFont="1" applyBorder="1" applyAlignment="1">
      <alignment horizontal="left" vertical="center"/>
    </xf>
    <xf numFmtId="49" fontId="0" fillId="0" borderId="62" xfId="257" applyNumberFormat="1" applyFont="1" applyBorder="1" applyAlignment="1">
      <alignment horizontal="left" vertical="center"/>
    </xf>
    <xf numFmtId="49" fontId="32" fillId="0" borderId="20" xfId="257" applyNumberFormat="1" applyFont="1" applyBorder="1" applyAlignment="1">
      <alignment horizontal="left" vertical="center"/>
    </xf>
    <xf numFmtId="49" fontId="32" fillId="0" borderId="21" xfId="257" applyNumberFormat="1" applyFont="1" applyBorder="1" applyAlignment="1">
      <alignment horizontal="left" vertical="center"/>
    </xf>
    <xf numFmtId="49" fontId="32" fillId="0" borderId="22" xfId="257" applyNumberFormat="1" applyFont="1" applyBorder="1" applyAlignment="1">
      <alignment horizontal="left" vertical="center"/>
    </xf>
    <xf numFmtId="0" fontId="27" fillId="0" borderId="8" xfId="257" applyFont="1" applyBorder="1" applyAlignment="1">
      <alignment horizontal="center" vertical="center"/>
    </xf>
    <xf numFmtId="0" fontId="27" fillId="0" borderId="7" xfId="257" applyFont="1" applyBorder="1" applyAlignment="1">
      <alignment horizontal="center" vertical="center" shrinkToFit="1"/>
    </xf>
    <xf numFmtId="0" fontId="27" fillId="0" borderId="13" xfId="257" applyFont="1" applyBorder="1" applyAlignment="1">
      <alignment horizontal="center" vertical="center" shrinkToFit="1"/>
    </xf>
    <xf numFmtId="0" fontId="27" fillId="0" borderId="14" xfId="257" applyFont="1" applyBorder="1" applyAlignment="1">
      <alignment horizontal="center" vertical="center" shrinkToFit="1"/>
    </xf>
    <xf numFmtId="0" fontId="27" fillId="0" borderId="17" xfId="257" applyFont="1" applyBorder="1" applyAlignment="1">
      <alignment horizontal="center" vertical="center" shrinkToFit="1"/>
    </xf>
    <xf numFmtId="0" fontId="27" fillId="0" borderId="18" xfId="257" applyFont="1" applyBorder="1" applyAlignment="1">
      <alignment horizontal="center" vertical="center" shrinkToFit="1"/>
    </xf>
    <xf numFmtId="0" fontId="27" fillId="0" borderId="19" xfId="257" applyFont="1" applyBorder="1" applyAlignment="1">
      <alignment horizontal="center" vertical="center" shrinkToFit="1"/>
    </xf>
    <xf numFmtId="0" fontId="0" fillId="0" borderId="8" xfId="257" applyFont="1" applyBorder="1" applyAlignment="1">
      <alignment horizontal="center" vertical="center"/>
    </xf>
    <xf numFmtId="0" fontId="30" fillId="0" borderId="18" xfId="257" applyFont="1" applyBorder="1" applyAlignment="1">
      <alignment horizontal="center" vertical="center"/>
    </xf>
    <xf numFmtId="0" fontId="81" fillId="5" borderId="7" xfId="257" applyFont="1" applyFill="1" applyBorder="1" applyAlignment="1">
      <alignment vertical="center"/>
    </xf>
    <xf numFmtId="0" fontId="81" fillId="5" borderId="13" xfId="257" applyFont="1" applyFill="1" applyBorder="1" applyAlignment="1">
      <alignment vertical="center"/>
    </xf>
    <xf numFmtId="14" fontId="27" fillId="0" borderId="7" xfId="257" applyNumberFormat="1" applyFont="1" applyBorder="1" applyAlignment="1">
      <alignment horizontal="center" vertical="center"/>
    </xf>
    <xf numFmtId="14" fontId="27" fillId="0" borderId="13" xfId="257" applyNumberFormat="1" applyFont="1" applyBorder="1" applyAlignment="1">
      <alignment horizontal="center" vertical="center"/>
    </xf>
    <xf numFmtId="14" fontId="27" fillId="0" borderId="14" xfId="257" applyNumberFormat="1" applyFont="1" applyBorder="1" applyAlignment="1">
      <alignment horizontal="center" vertical="center"/>
    </xf>
    <xf numFmtId="14" fontId="27" fillId="0" borderId="17" xfId="257" applyNumberFormat="1" applyFont="1" applyBorder="1" applyAlignment="1">
      <alignment horizontal="center" vertical="center"/>
    </xf>
    <xf numFmtId="14" fontId="27" fillId="0" borderId="18" xfId="257" applyNumberFormat="1" applyFont="1" applyBorder="1" applyAlignment="1">
      <alignment horizontal="center" vertical="center"/>
    </xf>
    <xf numFmtId="14" fontId="27" fillId="0" borderId="19" xfId="257" applyNumberFormat="1" applyFont="1" applyBorder="1" applyAlignment="1">
      <alignment horizontal="center" vertical="center"/>
    </xf>
    <xf numFmtId="0" fontId="80" fillId="0" borderId="7" xfId="257" applyFont="1" applyBorder="1" applyAlignment="1">
      <alignment horizontal="left" vertical="center"/>
    </xf>
    <xf numFmtId="0" fontId="80" fillId="0" borderId="13" xfId="257" applyFont="1" applyBorder="1" applyAlignment="1">
      <alignment horizontal="left" vertical="center"/>
    </xf>
    <xf numFmtId="0" fontId="80" fillId="0" borderId="14" xfId="257" applyFont="1" applyBorder="1" applyAlignment="1">
      <alignment horizontal="left" vertical="center"/>
    </xf>
    <xf numFmtId="0" fontId="80" fillId="0" borderId="15" xfId="257" applyFont="1" applyBorder="1" applyAlignment="1">
      <alignment horizontal="left" vertical="center"/>
    </xf>
    <xf numFmtId="0" fontId="80" fillId="0" borderId="0" xfId="257" applyFont="1" applyBorder="1" applyAlignment="1">
      <alignment horizontal="left" vertical="center"/>
    </xf>
    <xf numFmtId="0" fontId="80" fillId="0" borderId="16" xfId="257" applyFont="1" applyBorder="1" applyAlignment="1">
      <alignment horizontal="left" vertical="center"/>
    </xf>
    <xf numFmtId="0" fontId="79" fillId="4" borderId="8" xfId="257" applyFont="1" applyFill="1" applyBorder="1" applyAlignment="1">
      <alignment horizontal="center" vertical="center"/>
    </xf>
    <xf numFmtId="0" fontId="0" fillId="0" borderId="7" xfId="257" applyFont="1" applyBorder="1" applyAlignment="1">
      <alignment horizontal="center" vertical="center"/>
    </xf>
    <xf numFmtId="0" fontId="27" fillId="0" borderId="13" xfId="257" applyFont="1" applyBorder="1" applyAlignment="1">
      <alignment horizontal="center" vertical="center"/>
    </xf>
    <xf numFmtId="0" fontId="27" fillId="0" borderId="14" xfId="257" applyFont="1" applyBorder="1" applyAlignment="1">
      <alignment horizontal="center" vertical="center"/>
    </xf>
    <xf numFmtId="0" fontId="27" fillId="0" borderId="17" xfId="257" applyFont="1" applyBorder="1" applyAlignment="1">
      <alignment horizontal="center" vertical="center"/>
    </xf>
    <xf numFmtId="0" fontId="27" fillId="0" borderId="18" xfId="257" applyFont="1" applyBorder="1" applyAlignment="1">
      <alignment horizontal="center" vertical="center"/>
    </xf>
    <xf numFmtId="0" fontId="27" fillId="0" borderId="19" xfId="257" applyFont="1" applyBorder="1" applyAlignment="1">
      <alignment horizontal="center" vertical="center"/>
    </xf>
    <xf numFmtId="0" fontId="80" fillId="0" borderId="18" xfId="257" applyFont="1" applyBorder="1" applyAlignment="1">
      <alignment horizontal="center" vertical="center"/>
    </xf>
    <xf numFmtId="0" fontId="30" fillId="0" borderId="7" xfId="0" applyFont="1" applyBorder="1" applyAlignment="1">
      <alignment horizontal="left" vertical="center"/>
    </xf>
    <xf numFmtId="0" fontId="30" fillId="0" borderId="13" xfId="0" applyFont="1" applyBorder="1" applyAlignment="1">
      <alignment horizontal="left" vertical="center"/>
    </xf>
    <xf numFmtId="0" fontId="30" fillId="0" borderId="14" xfId="0" applyFont="1" applyBorder="1" applyAlignment="1">
      <alignment horizontal="left" vertical="center"/>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0" fillId="0" borderId="16" xfId="0" applyFont="1" applyBorder="1" applyAlignment="1">
      <alignment horizontal="left" vertical="center"/>
    </xf>
    <xf numFmtId="0" fontId="30" fillId="0" borderId="17" xfId="0" applyFont="1" applyBorder="1" applyAlignment="1">
      <alignment horizontal="left" vertical="center"/>
    </xf>
    <xf numFmtId="0" fontId="30" fillId="0" borderId="18" xfId="0" applyFont="1" applyBorder="1" applyAlignment="1">
      <alignment horizontal="left" vertical="center"/>
    </xf>
    <xf numFmtId="0" fontId="30" fillId="0" borderId="19" xfId="0" applyFont="1" applyBorder="1" applyAlignment="1">
      <alignment horizontal="left" vertical="center"/>
    </xf>
    <xf numFmtId="0" fontId="81" fillId="5" borderId="8" xfId="257" applyFont="1" applyFill="1" applyBorder="1" applyAlignment="1">
      <alignment horizontal="center" vertical="center"/>
    </xf>
    <xf numFmtId="0" fontId="27" fillId="5" borderId="59" xfId="257" applyFont="1" applyFill="1" applyBorder="1" applyAlignment="1">
      <alignment horizontal="center" vertical="center"/>
    </xf>
    <xf numFmtId="49" fontId="32" fillId="0" borderId="7" xfId="257" applyNumberFormat="1" applyFont="1" applyBorder="1" applyAlignment="1">
      <alignment horizontal="left" vertical="center"/>
    </xf>
    <xf numFmtId="49" fontId="32" fillId="0" borderId="13" xfId="257" applyNumberFormat="1" applyFont="1" applyBorder="1" applyAlignment="1">
      <alignment horizontal="left" vertical="center"/>
    </xf>
    <xf numFmtId="49" fontId="32" fillId="0" borderId="14" xfId="257" applyNumberFormat="1" applyFont="1" applyBorder="1" applyAlignment="1">
      <alignment horizontal="left" vertical="center"/>
    </xf>
    <xf numFmtId="0" fontId="80" fillId="0" borderId="17" xfId="257" applyFont="1" applyBorder="1" applyAlignment="1">
      <alignment horizontal="left" vertical="center"/>
    </xf>
    <xf numFmtId="0" fontId="80" fillId="0" borderId="18" xfId="257" applyFont="1" applyBorder="1" applyAlignment="1">
      <alignment horizontal="left" vertical="center"/>
    </xf>
    <xf numFmtId="0" fontId="80" fillId="0" borderId="19" xfId="257" applyFont="1" applyBorder="1" applyAlignment="1">
      <alignment horizontal="left" vertical="center"/>
    </xf>
    <xf numFmtId="0" fontId="80" fillId="0" borderId="11" xfId="257" applyFont="1" applyBorder="1" applyAlignment="1">
      <alignment horizontal="left" vertical="center"/>
    </xf>
    <xf numFmtId="0" fontId="80" fillId="0" borderId="4" xfId="257" applyFont="1" applyBorder="1" applyAlignment="1">
      <alignment horizontal="left" vertical="center"/>
    </xf>
    <xf numFmtId="0" fontId="80" fillId="0" borderId="12" xfId="257" applyFont="1" applyBorder="1" applyAlignment="1">
      <alignment horizontal="left" vertical="center"/>
    </xf>
    <xf numFmtId="0" fontId="32" fillId="0" borderId="20" xfId="257" applyFont="1" applyFill="1" applyBorder="1" applyAlignment="1">
      <alignment horizontal="left" vertical="center"/>
    </xf>
    <xf numFmtId="0" fontId="32" fillId="0" borderId="21" xfId="257" applyFont="1" applyFill="1" applyBorder="1" applyAlignment="1">
      <alignment horizontal="left" vertical="center"/>
    </xf>
    <xf numFmtId="0" fontId="32" fillId="0" borderId="22" xfId="257" applyFont="1" applyFill="1" applyBorder="1" applyAlignment="1">
      <alignment horizontal="left" vertical="center"/>
    </xf>
    <xf numFmtId="6" fontId="80" fillId="0" borderId="7" xfId="763" applyFont="1" applyBorder="1" applyAlignment="1">
      <alignment horizontal="left" vertical="center"/>
    </xf>
    <xf numFmtId="6" fontId="80" fillId="0" borderId="13" xfId="763" applyFont="1" applyBorder="1" applyAlignment="1">
      <alignment horizontal="left" vertical="center"/>
    </xf>
    <xf numFmtId="6" fontId="80" fillId="0" borderId="14" xfId="763" applyFont="1" applyBorder="1" applyAlignment="1">
      <alignment horizontal="left" vertical="center"/>
    </xf>
    <xf numFmtId="6" fontId="80" fillId="0" borderId="15" xfId="763" applyFont="1" applyBorder="1" applyAlignment="1">
      <alignment horizontal="left" vertical="center"/>
    </xf>
    <xf numFmtId="6" fontId="80" fillId="0" borderId="0" xfId="763" applyFont="1" applyBorder="1" applyAlignment="1">
      <alignment horizontal="left" vertical="center"/>
    </xf>
    <xf numFmtId="6" fontId="80" fillId="0" borderId="16" xfId="763" applyFont="1" applyBorder="1" applyAlignment="1">
      <alignment horizontal="left" vertical="center"/>
    </xf>
    <xf numFmtId="49" fontId="0" fillId="0" borderId="67" xfId="257" applyNumberFormat="1" applyFont="1" applyBorder="1" applyAlignment="1">
      <alignment horizontal="left" vertical="center"/>
    </xf>
    <xf numFmtId="49" fontId="0" fillId="0" borderId="68" xfId="257" applyNumberFormat="1" applyFont="1" applyBorder="1" applyAlignment="1">
      <alignment horizontal="left" vertical="center"/>
    </xf>
    <xf numFmtId="49" fontId="0" fillId="0" borderId="69" xfId="257" applyNumberFormat="1" applyFont="1" applyBorder="1" applyAlignment="1">
      <alignment horizontal="left" vertical="center"/>
    </xf>
    <xf numFmtId="0" fontId="30" fillId="0" borderId="7" xfId="0" applyFont="1" applyBorder="1" applyAlignment="1">
      <alignment horizontal="left" vertical="center" wrapText="1"/>
    </xf>
    <xf numFmtId="0" fontId="30" fillId="0" borderId="13" xfId="0" applyFont="1" applyBorder="1" applyAlignment="1">
      <alignment horizontal="left" vertical="center" wrapText="1"/>
    </xf>
    <xf numFmtId="0" fontId="30" fillId="0" borderId="14" xfId="0" applyFont="1" applyBorder="1" applyAlignment="1">
      <alignment horizontal="left" vertical="center" wrapText="1"/>
    </xf>
    <xf numFmtId="0" fontId="30" fillId="0" borderId="15" xfId="0" applyFont="1" applyBorder="1" applyAlignment="1">
      <alignment horizontal="left" vertical="center" wrapText="1"/>
    </xf>
    <xf numFmtId="0" fontId="30" fillId="0" borderId="0" xfId="0" applyFont="1" applyBorder="1" applyAlignment="1">
      <alignment horizontal="left" vertical="center" wrapText="1"/>
    </xf>
    <xf numFmtId="0" fontId="30" fillId="0" borderId="16" xfId="0" applyFont="1" applyBorder="1" applyAlignment="1">
      <alignment horizontal="left" vertical="center" wrapText="1"/>
    </xf>
    <xf numFmtId="0" fontId="30" fillId="0" borderId="17" xfId="0" applyFont="1" applyBorder="1" applyAlignment="1">
      <alignment horizontal="left" vertical="center" wrapText="1"/>
    </xf>
    <xf numFmtId="0" fontId="30" fillId="0" borderId="18" xfId="0" applyFont="1" applyBorder="1" applyAlignment="1">
      <alignment horizontal="left" vertical="center" wrapText="1"/>
    </xf>
    <xf numFmtId="0" fontId="30" fillId="0" borderId="19" xfId="0" applyFont="1" applyBorder="1" applyAlignment="1">
      <alignment horizontal="left" vertical="center" wrapText="1"/>
    </xf>
    <xf numFmtId="0" fontId="30" fillId="8" borderId="11" xfId="257" quotePrefix="1" applyFont="1" applyFill="1" applyBorder="1" applyAlignment="1">
      <alignment vertical="top" wrapText="1"/>
    </xf>
    <xf numFmtId="0" fontId="30" fillId="8" borderId="4" xfId="257" applyFont="1" applyFill="1" applyBorder="1" applyAlignment="1">
      <alignment vertical="top" wrapText="1"/>
    </xf>
    <xf numFmtId="0" fontId="30" fillId="8" borderId="12" xfId="257" applyFont="1" applyFill="1" applyBorder="1" applyAlignment="1">
      <alignment vertical="top" wrapText="1"/>
    </xf>
    <xf numFmtId="0" fontId="30" fillId="8" borderId="11" xfId="257" applyFont="1" applyFill="1" applyBorder="1" applyAlignment="1">
      <alignment vertical="top" wrapText="1"/>
    </xf>
    <xf numFmtId="0" fontId="30" fillId="0" borderId="11" xfId="257" applyFont="1" applyFill="1" applyBorder="1" applyAlignment="1">
      <alignment vertical="top" wrapText="1"/>
    </xf>
    <xf numFmtId="0" fontId="30" fillId="0" borderId="4" xfId="257" applyFont="1" applyFill="1" applyBorder="1" applyAlignment="1">
      <alignment vertical="top" wrapText="1"/>
    </xf>
    <xf numFmtId="0" fontId="30" fillId="0" borderId="12" xfId="257" applyFont="1" applyFill="1" applyBorder="1" applyAlignment="1">
      <alignment vertical="top" wrapText="1"/>
    </xf>
    <xf numFmtId="0" fontId="32" fillId="0" borderId="7" xfId="257" applyFont="1" applyFill="1" applyBorder="1" applyAlignment="1">
      <alignment vertical="top" wrapText="1"/>
    </xf>
    <xf numFmtId="0" fontId="32" fillId="0" borderId="13" xfId="257" applyFont="1" applyFill="1" applyBorder="1" applyAlignment="1">
      <alignment vertical="top" wrapText="1"/>
    </xf>
    <xf numFmtId="0" fontId="32" fillId="0" borderId="14" xfId="257" applyFont="1" applyFill="1" applyBorder="1" applyAlignment="1">
      <alignment vertical="top" wrapText="1"/>
    </xf>
    <xf numFmtId="0" fontId="32" fillId="0" borderId="17" xfId="257" applyFont="1" applyFill="1" applyBorder="1" applyAlignment="1">
      <alignment vertical="top" wrapText="1"/>
    </xf>
    <xf numFmtId="0" fontId="32" fillId="0" borderId="18" xfId="257" applyFont="1" applyFill="1" applyBorder="1" applyAlignment="1">
      <alignment vertical="top" wrapText="1"/>
    </xf>
    <xf numFmtId="0" fontId="32" fillId="0" borderId="19" xfId="257" applyFont="1" applyFill="1" applyBorder="1" applyAlignment="1">
      <alignment vertical="top" wrapText="1"/>
    </xf>
    <xf numFmtId="0" fontId="27" fillId="0" borderId="7" xfId="257" applyFont="1" applyBorder="1" applyAlignment="1">
      <alignment vertical="center"/>
    </xf>
    <xf numFmtId="0" fontId="27" fillId="0" borderId="14" xfId="257" applyFont="1" applyBorder="1" applyAlignment="1">
      <alignment vertical="center"/>
    </xf>
    <xf numFmtId="0" fontId="27" fillId="0" borderId="17" xfId="257" applyFont="1" applyBorder="1" applyAlignment="1">
      <alignment vertical="center"/>
    </xf>
    <xf numFmtId="0" fontId="27" fillId="0" borderId="19" xfId="257" applyFont="1" applyBorder="1" applyAlignment="1">
      <alignment vertical="center"/>
    </xf>
    <xf numFmtId="14" fontId="27" fillId="0" borderId="11" xfId="257" applyNumberFormat="1" applyFont="1" applyBorder="1" applyAlignment="1">
      <alignment horizontal="center" vertical="center"/>
    </xf>
    <xf numFmtId="14" fontId="27" fillId="0" borderId="4" xfId="257" applyNumberFormat="1" applyFont="1" applyBorder="1" applyAlignment="1">
      <alignment horizontal="center" vertical="center"/>
    </xf>
    <xf numFmtId="14" fontId="27" fillId="0" borderId="12" xfId="257" applyNumberFormat="1" applyFont="1" applyBorder="1" applyAlignment="1">
      <alignment horizontal="center" vertical="center"/>
    </xf>
    <xf numFmtId="14" fontId="29" fillId="0" borderId="11" xfId="257" applyNumberFormat="1" applyFont="1" applyBorder="1" applyAlignment="1">
      <alignment horizontal="center" vertical="center"/>
    </xf>
    <xf numFmtId="14" fontId="29" fillId="0" borderId="4" xfId="257" applyNumberFormat="1" applyFont="1" applyBorder="1" applyAlignment="1">
      <alignment horizontal="center" vertical="center"/>
    </xf>
    <xf numFmtId="14" fontId="29" fillId="0" borderId="12" xfId="257" applyNumberFormat="1" applyFont="1" applyBorder="1" applyAlignment="1">
      <alignment horizontal="center" vertical="center"/>
    </xf>
    <xf numFmtId="49" fontId="69" fillId="0" borderId="7" xfId="759" applyNumberFormat="1" applyBorder="1" applyAlignment="1" applyProtection="1">
      <alignment horizontal="center" vertical="center"/>
    </xf>
    <xf numFmtId="49" fontId="69" fillId="0" borderId="13" xfId="759" applyNumberFormat="1" applyBorder="1" applyAlignment="1" applyProtection="1">
      <alignment horizontal="center" vertical="center"/>
    </xf>
    <xf numFmtId="49" fontId="69" fillId="0" borderId="14" xfId="759" applyNumberFormat="1" applyBorder="1" applyAlignment="1" applyProtection="1">
      <alignment horizontal="center" vertical="center"/>
    </xf>
    <xf numFmtId="49" fontId="69" fillId="0" borderId="17" xfId="759" applyNumberFormat="1" applyBorder="1" applyAlignment="1" applyProtection="1">
      <alignment horizontal="center" vertical="center"/>
    </xf>
    <xf numFmtId="49" fontId="69" fillId="0" borderId="18" xfId="759" applyNumberFormat="1" applyBorder="1" applyAlignment="1" applyProtection="1">
      <alignment horizontal="center" vertical="center"/>
    </xf>
    <xf numFmtId="49" fontId="69" fillId="0" borderId="19" xfId="759" applyNumberFormat="1" applyBorder="1" applyAlignment="1" applyProtection="1">
      <alignment horizontal="center" vertical="center"/>
    </xf>
    <xf numFmtId="0" fontId="77" fillId="0" borderId="7" xfId="421" applyFont="1" applyBorder="1" applyAlignment="1">
      <alignment vertical="top" wrapText="1"/>
    </xf>
    <xf numFmtId="0" fontId="77" fillId="0" borderId="13" xfId="421" applyFont="1" applyBorder="1" applyAlignment="1">
      <alignment vertical="top"/>
    </xf>
    <xf numFmtId="0" fontId="77" fillId="0" borderId="42" xfId="421" applyFont="1" applyBorder="1" applyAlignment="1">
      <alignment vertical="top"/>
    </xf>
    <xf numFmtId="0" fontId="77" fillId="0" borderId="17" xfId="421" applyFont="1" applyBorder="1" applyAlignment="1">
      <alignment vertical="top"/>
    </xf>
    <xf numFmtId="0" fontId="77" fillId="0" borderId="18" xfId="421" applyFont="1" applyBorder="1" applyAlignment="1">
      <alignment vertical="top"/>
    </xf>
    <xf numFmtId="0" fontId="77" fillId="0" borderId="41" xfId="421" applyFont="1" applyBorder="1" applyAlignment="1">
      <alignment vertical="top"/>
    </xf>
    <xf numFmtId="183" fontId="0" fillId="0" borderId="11" xfId="257" applyNumberFormat="1" applyFont="1" applyBorder="1" applyAlignment="1">
      <alignment horizontal="center" vertical="center"/>
    </xf>
    <xf numFmtId="183" fontId="27" fillId="0" borderId="4" xfId="257" applyNumberFormat="1" applyFont="1" applyBorder="1" applyAlignment="1">
      <alignment horizontal="center" vertical="center"/>
    </xf>
    <xf numFmtId="183" fontId="27" fillId="0" borderId="12" xfId="257" applyNumberFormat="1" applyFont="1" applyBorder="1" applyAlignment="1">
      <alignment horizontal="center" vertical="center"/>
    </xf>
    <xf numFmtId="183" fontId="29" fillId="0" borderId="11" xfId="257" applyNumberFormat="1" applyFont="1" applyBorder="1" applyAlignment="1">
      <alignment horizontal="center" vertical="center"/>
    </xf>
    <xf numFmtId="183" fontId="29" fillId="0" borderId="4" xfId="257" applyNumberFormat="1" applyFont="1" applyBorder="1" applyAlignment="1">
      <alignment horizontal="center" vertical="center"/>
    </xf>
    <xf numFmtId="183" fontId="29" fillId="0" borderId="12" xfId="257" applyNumberFormat="1" applyFont="1" applyBorder="1" applyAlignment="1">
      <alignment horizontal="center" vertical="center"/>
    </xf>
    <xf numFmtId="0" fontId="32" fillId="0" borderId="13" xfId="257" applyFont="1" applyFill="1" applyBorder="1" applyAlignment="1">
      <alignment vertical="top"/>
    </xf>
    <xf numFmtId="0" fontId="32" fillId="0" borderId="14" xfId="257" applyFont="1" applyFill="1" applyBorder="1" applyAlignment="1">
      <alignment vertical="top"/>
    </xf>
    <xf numFmtId="0" fontId="32" fillId="0" borderId="17" xfId="257" applyFont="1" applyFill="1" applyBorder="1" applyAlignment="1">
      <alignment vertical="top"/>
    </xf>
    <xf numFmtId="0" fontId="32" fillId="0" borderId="18" xfId="257" applyFont="1" applyFill="1" applyBorder="1" applyAlignment="1">
      <alignment vertical="top"/>
    </xf>
    <xf numFmtId="0" fontId="32" fillId="0" borderId="19" xfId="257" applyFont="1" applyFill="1" applyBorder="1" applyAlignment="1">
      <alignment vertical="top"/>
    </xf>
    <xf numFmtId="0" fontId="30" fillId="0" borderId="11" xfId="257" applyFont="1" applyFill="1" applyBorder="1" applyAlignment="1">
      <alignment horizontal="center" vertical="top" wrapText="1"/>
    </xf>
    <xf numFmtId="0" fontId="30" fillId="0" borderId="4" xfId="257" applyFont="1" applyFill="1" applyBorder="1" applyAlignment="1">
      <alignment horizontal="center" vertical="top" wrapText="1"/>
    </xf>
    <xf numFmtId="0" fontId="30" fillId="0" borderId="12" xfId="257" applyFont="1" applyFill="1" applyBorder="1" applyAlignment="1">
      <alignment horizontal="center" vertical="top" wrapText="1"/>
    </xf>
    <xf numFmtId="0" fontId="28" fillId="5" borderId="38" xfId="257" applyFont="1" applyFill="1" applyBorder="1" applyAlignment="1">
      <alignment horizontal="center" vertical="center"/>
    </xf>
    <xf numFmtId="0" fontId="28" fillId="5" borderId="36" xfId="257" applyFont="1" applyFill="1" applyBorder="1" applyAlignment="1">
      <alignment horizontal="center" vertical="center"/>
    </xf>
    <xf numFmtId="0" fontId="28" fillId="5" borderId="37" xfId="257" applyFont="1" applyFill="1" applyBorder="1" applyAlignment="1">
      <alignment horizontal="center" vertical="center"/>
    </xf>
    <xf numFmtId="0" fontId="28" fillId="5" borderId="17" xfId="257" applyFont="1" applyFill="1" applyBorder="1" applyAlignment="1">
      <alignment horizontal="center" vertical="center"/>
    </xf>
    <xf numFmtId="0" fontId="28" fillId="5" borderId="18" xfId="257" applyFont="1" applyFill="1" applyBorder="1" applyAlignment="1">
      <alignment horizontal="center" vertical="center"/>
    </xf>
    <xf numFmtId="0" fontId="28" fillId="5" borderId="19" xfId="257" applyFont="1" applyFill="1" applyBorder="1" applyAlignment="1">
      <alignment horizontal="center" vertical="center"/>
    </xf>
    <xf numFmtId="0" fontId="38" fillId="5" borderId="8" xfId="0" applyFont="1" applyFill="1" applyBorder="1" applyAlignment="1">
      <alignment horizontal="center" vertical="center"/>
    </xf>
    <xf numFmtId="0" fontId="5" fillId="0" borderId="11" xfId="421" applyFont="1" applyFill="1" applyBorder="1" applyAlignment="1">
      <alignment vertical="top" wrapText="1"/>
    </xf>
    <xf numFmtId="0" fontId="5" fillId="0" borderId="4" xfId="421" applyFont="1" applyFill="1" applyBorder="1" applyAlignment="1">
      <alignment vertical="top" wrapText="1"/>
    </xf>
    <xf numFmtId="0" fontId="5" fillId="0" borderId="12" xfId="421" applyFont="1" applyFill="1" applyBorder="1" applyAlignment="1">
      <alignment vertical="top" wrapText="1"/>
    </xf>
    <xf numFmtId="14" fontId="72" fillId="0" borderId="7" xfId="257" applyNumberFormat="1" applyFont="1" applyBorder="1" applyAlignment="1">
      <alignment horizontal="center" vertical="center"/>
    </xf>
    <xf numFmtId="0" fontId="72" fillId="0" borderId="13" xfId="257" applyFont="1" applyBorder="1" applyAlignment="1">
      <alignment horizontal="center" vertical="center"/>
    </xf>
    <xf numFmtId="0" fontId="72" fillId="0" borderId="14" xfId="257" applyFont="1" applyBorder="1" applyAlignment="1">
      <alignment horizontal="center" vertical="center"/>
    </xf>
    <xf numFmtId="0" fontId="72" fillId="0" borderId="17" xfId="257" applyFont="1" applyBorder="1" applyAlignment="1">
      <alignment horizontal="center" vertical="center"/>
    </xf>
    <xf numFmtId="0" fontId="72" fillId="0" borderId="18" xfId="257" applyFont="1" applyBorder="1" applyAlignment="1">
      <alignment horizontal="center" vertical="center"/>
    </xf>
    <xf numFmtId="0" fontId="72" fillId="0" borderId="19" xfId="257" applyFont="1" applyBorder="1" applyAlignment="1">
      <alignment horizontal="center" vertical="center"/>
    </xf>
    <xf numFmtId="14" fontId="72" fillId="0" borderId="13" xfId="257" applyNumberFormat="1" applyFont="1" applyBorder="1" applyAlignment="1">
      <alignment horizontal="center" vertical="center"/>
    </xf>
    <xf numFmtId="14" fontId="72" fillId="0" borderId="14" xfId="257" applyNumberFormat="1" applyFont="1" applyBorder="1" applyAlignment="1">
      <alignment horizontal="center" vertical="center"/>
    </xf>
    <xf numFmtId="14" fontId="72" fillId="0" borderId="17" xfId="257" applyNumberFormat="1" applyFont="1" applyBorder="1" applyAlignment="1">
      <alignment horizontal="center" vertical="center"/>
    </xf>
    <xf numFmtId="14" fontId="72" fillId="0" borderId="18" xfId="257" applyNumberFormat="1" applyFont="1" applyBorder="1" applyAlignment="1">
      <alignment horizontal="center" vertical="center"/>
    </xf>
    <xf numFmtId="14" fontId="72" fillId="0" borderId="19" xfId="257" applyNumberFormat="1" applyFont="1" applyBorder="1" applyAlignment="1">
      <alignment horizontal="center" vertical="center"/>
    </xf>
    <xf numFmtId="0" fontId="39" fillId="0" borderId="26" xfId="421" applyFont="1" applyFill="1" applyBorder="1" applyAlignment="1">
      <alignment vertical="center"/>
    </xf>
    <xf numFmtId="0" fontId="39" fillId="0" borderId="24" xfId="421" applyFont="1" applyFill="1" applyBorder="1" applyAlignment="1">
      <alignment vertical="center"/>
    </xf>
    <xf numFmtId="0" fontId="39" fillId="0" borderId="25" xfId="421" applyFont="1" applyFill="1" applyBorder="1" applyAlignment="1">
      <alignment vertical="center"/>
    </xf>
    <xf numFmtId="0" fontId="72" fillId="0" borderId="8" xfId="257" applyFont="1" applyBorder="1" applyAlignment="1">
      <alignment horizontal="center" vertical="center"/>
    </xf>
    <xf numFmtId="0" fontId="38" fillId="5" borderId="28" xfId="421" applyFont="1" applyFill="1" applyBorder="1" applyAlignment="1">
      <alignment horizontal="center" vertical="center"/>
    </xf>
    <xf numFmtId="0" fontId="38" fillId="5" borderId="4" xfId="421" applyFont="1" applyFill="1" applyBorder="1" applyAlignment="1">
      <alignment horizontal="center" vertical="center"/>
    </xf>
    <xf numFmtId="0" fontId="38" fillId="5" borderId="12" xfId="421" applyFont="1" applyFill="1" applyBorder="1" applyAlignment="1">
      <alignment horizontal="center" vertical="center"/>
    </xf>
    <xf numFmtId="0" fontId="38" fillId="5" borderId="28" xfId="421" applyFont="1" applyFill="1" applyBorder="1" applyAlignment="1">
      <alignment horizontal="center" vertical="center" wrapText="1"/>
    </xf>
    <xf numFmtId="0" fontId="38" fillId="5" borderId="4" xfId="421" applyFont="1" applyFill="1" applyBorder="1" applyAlignment="1">
      <alignment horizontal="center" vertical="center" wrapText="1"/>
    </xf>
    <xf numFmtId="0" fontId="38" fillId="5" borderId="12" xfId="421" applyFont="1" applyFill="1" applyBorder="1" applyAlignment="1">
      <alignment horizontal="center" vertical="center" wrapText="1"/>
    </xf>
    <xf numFmtId="0" fontId="38" fillId="5" borderId="30" xfId="421" applyFont="1" applyFill="1" applyBorder="1" applyAlignment="1">
      <alignment horizontal="center" vertical="center"/>
    </xf>
    <xf numFmtId="0" fontId="38" fillId="5" borderId="31" xfId="421" applyFont="1" applyFill="1" applyBorder="1" applyAlignment="1">
      <alignment horizontal="center" vertical="center"/>
    </xf>
    <xf numFmtId="0" fontId="38" fillId="5" borderId="32" xfId="421" applyFont="1" applyFill="1" applyBorder="1" applyAlignment="1">
      <alignment horizontal="center" vertical="center"/>
    </xf>
    <xf numFmtId="183" fontId="27" fillId="0" borderId="11" xfId="257" applyNumberFormat="1" applyFont="1" applyBorder="1" applyAlignment="1">
      <alignment vertical="center"/>
    </xf>
    <xf numFmtId="183" fontId="27" fillId="0" borderId="4" xfId="257" applyNumberFormat="1" applyFont="1" applyBorder="1" applyAlignment="1">
      <alignment vertical="center"/>
    </xf>
    <xf numFmtId="183" fontId="27" fillId="0" borderId="12" xfId="257" applyNumberFormat="1" applyFont="1" applyBorder="1" applyAlignment="1">
      <alignment vertical="center"/>
    </xf>
    <xf numFmtId="0" fontId="28" fillId="5" borderId="26" xfId="257" applyFont="1" applyFill="1" applyBorder="1" applyAlignment="1">
      <alignment horizontal="center" vertical="center"/>
    </xf>
    <xf numFmtId="0" fontId="28" fillId="5" borderId="24" xfId="257" applyFont="1" applyFill="1" applyBorder="1" applyAlignment="1">
      <alignment horizontal="center" vertical="center"/>
    </xf>
    <xf numFmtId="0" fontId="28" fillId="5" borderId="25" xfId="257" applyFont="1" applyFill="1" applyBorder="1" applyAlignment="1">
      <alignment horizontal="center" vertical="center"/>
    </xf>
    <xf numFmtId="0" fontId="38" fillId="5" borderId="26" xfId="421" applyFont="1" applyFill="1" applyBorder="1" applyAlignment="1">
      <alignment horizontal="center" vertical="center"/>
    </xf>
    <xf numFmtId="0" fontId="38" fillId="5" borderId="24" xfId="421" applyFont="1" applyFill="1" applyBorder="1" applyAlignment="1">
      <alignment horizontal="center" vertical="center"/>
    </xf>
    <xf numFmtId="0" fontId="38" fillId="5" borderId="27" xfId="421" applyFont="1" applyFill="1" applyBorder="1" applyAlignment="1">
      <alignment horizontal="center" vertical="center"/>
    </xf>
    <xf numFmtId="0" fontId="39" fillId="0" borderId="11" xfId="421" applyFont="1" applyFill="1" applyBorder="1" applyAlignment="1">
      <alignment vertical="top" wrapText="1"/>
    </xf>
    <xf numFmtId="0" fontId="39" fillId="0" borderId="4" xfId="421" applyFont="1" applyFill="1" applyBorder="1" applyAlignment="1">
      <alignment vertical="top" wrapText="1"/>
    </xf>
    <xf numFmtId="0" fontId="39" fillId="0" borderId="29" xfId="421" applyFont="1" applyFill="1" applyBorder="1" applyAlignment="1">
      <alignment vertical="top" wrapText="1"/>
    </xf>
    <xf numFmtId="0" fontId="5" fillId="0" borderId="33" xfId="421" applyFont="1" applyFill="1" applyBorder="1" applyAlignment="1">
      <alignment vertical="top" wrapText="1"/>
    </xf>
    <xf numFmtId="0" fontId="5" fillId="0" borderId="31" xfId="421" applyFont="1" applyFill="1" applyBorder="1" applyAlignment="1">
      <alignment vertical="top" wrapText="1"/>
    </xf>
    <xf numFmtId="0" fontId="5" fillId="0" borderId="32" xfId="421" applyFont="1" applyFill="1" applyBorder="1" applyAlignment="1">
      <alignment vertical="top" wrapText="1"/>
    </xf>
    <xf numFmtId="0" fontId="39" fillId="0" borderId="33" xfId="421" applyFont="1" applyFill="1" applyBorder="1" applyAlignment="1">
      <alignment vertical="top" wrapText="1"/>
    </xf>
    <xf numFmtId="0" fontId="39" fillId="0" borderId="31" xfId="421" applyFont="1" applyFill="1" applyBorder="1" applyAlignment="1">
      <alignment vertical="top" wrapText="1"/>
    </xf>
    <xf numFmtId="0" fontId="39" fillId="0" borderId="34" xfId="421" applyFont="1" applyFill="1" applyBorder="1" applyAlignment="1">
      <alignment vertical="top" wrapText="1"/>
    </xf>
    <xf numFmtId="0" fontId="28" fillId="5" borderId="38" xfId="421" applyFont="1" applyFill="1" applyBorder="1" applyAlignment="1">
      <alignment horizontal="center" vertical="center"/>
    </xf>
    <xf numFmtId="0" fontId="28" fillId="5" borderId="36" xfId="421" applyFont="1" applyFill="1" applyBorder="1" applyAlignment="1">
      <alignment horizontal="center" vertical="center"/>
    </xf>
    <xf numFmtId="0" fontId="28" fillId="5" borderId="39" xfId="421" applyFont="1" applyFill="1" applyBorder="1" applyAlignment="1">
      <alignment horizontal="center" vertical="center"/>
    </xf>
    <xf numFmtId="0" fontId="28" fillId="5" borderId="17" xfId="421" applyFont="1" applyFill="1" applyBorder="1" applyAlignment="1">
      <alignment horizontal="center" vertical="center"/>
    </xf>
    <xf numFmtId="0" fontId="28" fillId="5" borderId="18" xfId="421" applyFont="1" applyFill="1" applyBorder="1" applyAlignment="1">
      <alignment horizontal="center" vertical="center"/>
    </xf>
    <xf numFmtId="0" fontId="28" fillId="5" borderId="41" xfId="421" applyFont="1" applyFill="1" applyBorder="1" applyAlignment="1">
      <alignment horizontal="center" vertical="center"/>
    </xf>
    <xf numFmtId="0" fontId="28" fillId="5" borderId="35" xfId="257" applyFont="1" applyFill="1" applyBorder="1" applyAlignment="1">
      <alignment horizontal="center" vertical="center" wrapText="1"/>
    </xf>
    <xf numFmtId="0" fontId="28" fillId="5" borderId="36" xfId="257" applyFont="1" applyFill="1" applyBorder="1" applyAlignment="1">
      <alignment horizontal="center" vertical="center" wrapText="1"/>
    </xf>
    <xf numFmtId="0" fontId="28" fillId="5" borderId="37" xfId="257" applyFont="1" applyFill="1" applyBorder="1" applyAlignment="1">
      <alignment horizontal="center" vertical="center" wrapText="1"/>
    </xf>
    <xf numFmtId="0" fontId="28" fillId="5" borderId="40" xfId="257" applyFont="1" applyFill="1" applyBorder="1" applyAlignment="1">
      <alignment horizontal="center" vertical="center" wrapText="1"/>
    </xf>
    <xf numFmtId="0" fontId="28" fillId="5" borderId="0" xfId="257" applyFont="1" applyFill="1" applyBorder="1" applyAlignment="1">
      <alignment horizontal="center" vertical="center" wrapText="1"/>
    </xf>
    <xf numFmtId="0" fontId="28" fillId="5" borderId="16" xfId="257" applyFont="1" applyFill="1" applyBorder="1" applyAlignment="1">
      <alignment horizontal="center" vertical="center" wrapText="1"/>
    </xf>
    <xf numFmtId="0" fontId="28" fillId="5" borderId="26" xfId="257" applyFont="1" applyFill="1" applyBorder="1" applyAlignment="1">
      <alignment horizontal="center" vertical="center" wrapText="1"/>
    </xf>
    <xf numFmtId="0" fontId="28" fillId="5" borderId="24" xfId="257" applyFont="1" applyFill="1" applyBorder="1" applyAlignment="1">
      <alignment horizontal="center" vertical="center" wrapText="1"/>
    </xf>
    <xf numFmtId="0" fontId="28" fillId="5" borderId="25" xfId="257" applyFont="1" applyFill="1" applyBorder="1" applyAlignment="1">
      <alignment horizontal="center" vertical="center" wrapText="1"/>
    </xf>
    <xf numFmtId="0" fontId="28" fillId="5" borderId="38" xfId="257" applyFont="1" applyFill="1" applyBorder="1" applyAlignment="1">
      <alignment horizontal="center" vertical="center" wrapText="1"/>
    </xf>
    <xf numFmtId="0" fontId="28" fillId="5" borderId="17" xfId="257" applyFont="1" applyFill="1" applyBorder="1" applyAlignment="1">
      <alignment horizontal="center" vertical="center" wrapText="1"/>
    </xf>
    <xf numFmtId="0" fontId="28" fillId="5" borderId="19" xfId="257" applyFont="1" applyFill="1" applyBorder="1" applyAlignment="1">
      <alignment horizontal="center" vertical="center" wrapText="1"/>
    </xf>
    <xf numFmtId="0" fontId="28" fillId="5" borderId="11" xfId="257" applyFont="1" applyFill="1" applyBorder="1" applyAlignment="1">
      <alignment horizontal="center" vertical="center"/>
    </xf>
    <xf numFmtId="0" fontId="28" fillId="5" borderId="4" xfId="257" applyFont="1" applyFill="1" applyBorder="1" applyAlignment="1">
      <alignment horizontal="center" vertical="center"/>
    </xf>
    <xf numFmtId="0" fontId="28" fillId="5" borderId="12" xfId="257" applyFont="1" applyFill="1" applyBorder="1" applyAlignment="1">
      <alignment horizontal="center" vertical="center"/>
    </xf>
    <xf numFmtId="0" fontId="28" fillId="5" borderId="11" xfId="257" applyFont="1" applyFill="1" applyBorder="1" applyAlignment="1">
      <alignment horizontal="center" vertical="center" wrapText="1"/>
    </xf>
    <xf numFmtId="0" fontId="28" fillId="5" borderId="4" xfId="257" applyFont="1" applyFill="1" applyBorder="1" applyAlignment="1">
      <alignment horizontal="center" vertical="center" wrapText="1"/>
    </xf>
    <xf numFmtId="0" fontId="28" fillId="5" borderId="12" xfId="257" applyFont="1" applyFill="1" applyBorder="1" applyAlignment="1">
      <alignment horizontal="center" vertical="center" wrapText="1"/>
    </xf>
    <xf numFmtId="0" fontId="38" fillId="5" borderId="23" xfId="421" applyFont="1" applyFill="1" applyBorder="1" applyAlignment="1">
      <alignment horizontal="center" vertical="center"/>
    </xf>
    <xf numFmtId="0" fontId="38" fillId="5" borderId="25" xfId="421" applyFont="1" applyFill="1" applyBorder="1" applyAlignment="1">
      <alignment horizontal="center" vertical="center"/>
    </xf>
    <xf numFmtId="0" fontId="39" fillId="0" borderId="26" xfId="421" applyFont="1" applyFill="1" applyBorder="1" applyAlignment="1">
      <alignment horizontal="center" vertical="center"/>
    </xf>
    <xf numFmtId="0" fontId="39" fillId="0" borderId="24" xfId="421" applyFont="1" applyFill="1" applyBorder="1" applyAlignment="1">
      <alignment horizontal="center" vertical="center"/>
    </xf>
    <xf numFmtId="0" fontId="39" fillId="0" borderId="25" xfId="421" applyFont="1" applyFill="1" applyBorder="1" applyAlignment="1">
      <alignment horizontal="center" vertical="center"/>
    </xf>
    <xf numFmtId="183" fontId="27" fillId="0" borderId="7" xfId="257" applyNumberFormat="1" applyFont="1" applyBorder="1" applyAlignment="1">
      <alignment vertical="center"/>
    </xf>
    <xf numFmtId="183" fontId="27" fillId="0" borderId="13" xfId="257" applyNumberFormat="1" applyFont="1" applyBorder="1" applyAlignment="1">
      <alignment vertical="center"/>
    </xf>
    <xf numFmtId="183" fontId="27" fillId="0" borderId="14" xfId="257" applyNumberFormat="1" applyFont="1" applyBorder="1" applyAlignment="1">
      <alignment vertical="center"/>
    </xf>
    <xf numFmtId="0" fontId="25" fillId="10" borderId="0" xfId="0" applyFont="1" applyFill="1">
      <alignment vertical="center"/>
    </xf>
    <xf numFmtId="0" fontId="25" fillId="0" borderId="18" xfId="0" applyFont="1" applyBorder="1">
      <alignment vertical="center"/>
    </xf>
    <xf numFmtId="0" fontId="25" fillId="0" borderId="0" xfId="0" applyFont="1" applyBorder="1">
      <alignment vertical="center"/>
    </xf>
    <xf numFmtId="0" fontId="76" fillId="38" borderId="0" xfId="0" applyFont="1" applyFill="1" applyBorder="1" applyAlignment="1">
      <alignment horizontal="left" vertical="center" wrapText="1"/>
    </xf>
    <xf numFmtId="0" fontId="0" fillId="0" borderId="0" xfId="0" applyBorder="1">
      <alignment vertical="center"/>
    </xf>
    <xf numFmtId="0" fontId="0" fillId="10" borderId="0" xfId="0" applyFill="1">
      <alignment vertical="center"/>
    </xf>
    <xf numFmtId="0" fontId="0" fillId="0" borderId="44" xfId="0" applyBorder="1">
      <alignment vertical="center"/>
    </xf>
    <xf numFmtId="0" fontId="0" fillId="0" borderId="7"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0"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29" fillId="0" borderId="58" xfId="257" applyFont="1" applyBorder="1" applyAlignment="1">
      <alignment horizontal="center" vertical="center"/>
    </xf>
    <xf numFmtId="0" fontId="0" fillId="0" borderId="72" xfId="257" applyFont="1" applyBorder="1" applyAlignment="1">
      <alignment horizontal="center" vertical="center"/>
    </xf>
    <xf numFmtId="0" fontId="80" fillId="0" borderId="77" xfId="257" applyFont="1" applyBorder="1" applyAlignment="1">
      <alignment horizontal="left" vertical="center"/>
    </xf>
    <xf numFmtId="0" fontId="80" fillId="0" borderId="76" xfId="257" applyFont="1" applyBorder="1" applyAlignment="1">
      <alignment horizontal="left" vertical="center"/>
    </xf>
    <xf numFmtId="0" fontId="80" fillId="0" borderId="78" xfId="257" applyFont="1" applyBorder="1" applyAlignment="1">
      <alignment horizontal="left" vertical="center"/>
    </xf>
    <xf numFmtId="0" fontId="80" fillId="0" borderId="75" xfId="257" applyFont="1" applyBorder="1" applyAlignment="1">
      <alignment horizontal="left" vertical="center"/>
    </xf>
    <xf numFmtId="0" fontId="80" fillId="0" borderId="79" xfId="257" applyFont="1" applyBorder="1" applyAlignment="1">
      <alignment horizontal="left" vertical="center"/>
    </xf>
    <xf numFmtId="0" fontId="80" fillId="0" borderId="80" xfId="257" applyFont="1" applyBorder="1" applyAlignment="1">
      <alignment horizontal="left" vertical="center"/>
    </xf>
    <xf numFmtId="0" fontId="80" fillId="0" borderId="81" xfId="257" applyFont="1" applyBorder="1" applyAlignment="1">
      <alignment horizontal="left" vertical="center"/>
    </xf>
    <xf numFmtId="0" fontId="80" fillId="0" borderId="82" xfId="257" applyFont="1" applyBorder="1" applyAlignment="1">
      <alignment horizontal="left" vertical="center"/>
    </xf>
    <xf numFmtId="0" fontId="80" fillId="0" borderId="83" xfId="257" applyFont="1" applyBorder="1" applyAlignment="1">
      <alignment horizontal="left" vertical="center"/>
    </xf>
    <xf numFmtId="6" fontId="80" fillId="0" borderId="17" xfId="763" applyFont="1" applyBorder="1" applyAlignment="1">
      <alignment horizontal="left" vertical="center"/>
    </xf>
    <xf numFmtId="6" fontId="80" fillId="0" borderId="18" xfId="763" applyFont="1" applyBorder="1" applyAlignment="1">
      <alignment horizontal="left" vertical="center"/>
    </xf>
    <xf numFmtId="6" fontId="80" fillId="0" borderId="19" xfId="763" applyFont="1" applyBorder="1" applyAlignment="1">
      <alignment horizontal="left" vertical="center"/>
    </xf>
  </cellXfs>
  <cellStyles count="764">
    <cellStyle name="_x0001_+_x0001_+_x0001_+_x0001_+_x0001_+_x0001_+_x0001_+_x0001_+_x0001_+_x0001_+_x0001_+_x0001_+_x0001_+_x0001_+_x0001_+_x0001_+_x0001_+_x0001_+_x0001_+_x0001_+_x0001_+_x0001_" xfId="424"/>
    <cellStyle name="・１－装置区分" xfId="1"/>
    <cellStyle name="・２－部　品" xfId="2"/>
    <cellStyle name="・３－付属品 内蔵品" xfId="3"/>
    <cellStyle name="・未決品" xfId="4"/>
    <cellStyle name="0,0_x000d__x000a_NA_x000d__x000a_" xfId="5"/>
    <cellStyle name="20% - アクセント 1 2" xfId="426"/>
    <cellStyle name="20% - アクセント 1 2 2" xfId="427"/>
    <cellStyle name="20% - アクセント 1 3" xfId="428"/>
    <cellStyle name="20% - アクセント 1 3 2" xfId="429"/>
    <cellStyle name="20% - アクセント 1 4" xfId="425"/>
    <cellStyle name="20% - アクセント 2 2" xfId="431"/>
    <cellStyle name="20% - アクセント 2 2 2" xfId="432"/>
    <cellStyle name="20% - アクセント 2 3" xfId="433"/>
    <cellStyle name="20% - アクセント 2 3 2" xfId="434"/>
    <cellStyle name="20% - アクセント 2 4" xfId="430"/>
    <cellStyle name="20% - アクセント 3 2" xfId="436"/>
    <cellStyle name="20% - アクセント 3 2 2" xfId="437"/>
    <cellStyle name="20% - アクセント 3 3" xfId="438"/>
    <cellStyle name="20% - アクセント 3 3 2" xfId="439"/>
    <cellStyle name="20% - アクセント 3 4" xfId="435"/>
    <cellStyle name="20% - アクセント 4 2" xfId="441"/>
    <cellStyle name="20% - アクセント 4 2 2" xfId="442"/>
    <cellStyle name="20% - アクセント 4 3" xfId="443"/>
    <cellStyle name="20% - アクセント 4 3 2" xfId="444"/>
    <cellStyle name="20% - アクセント 4 4" xfId="440"/>
    <cellStyle name="20% - アクセント 5 2" xfId="445"/>
    <cellStyle name="20% - アクセント 6 2" xfId="447"/>
    <cellStyle name="20% - アクセント 6 2 2" xfId="448"/>
    <cellStyle name="20% - アクセント 6 3" xfId="449"/>
    <cellStyle name="20% - アクセント 6 3 2" xfId="450"/>
    <cellStyle name="20% - アクセント 6 4" xfId="446"/>
    <cellStyle name="40% - アクセント 1 2" xfId="452"/>
    <cellStyle name="40% - アクセント 1 2 2" xfId="453"/>
    <cellStyle name="40% - アクセント 1 3" xfId="454"/>
    <cellStyle name="40% - アクセント 1 3 2" xfId="455"/>
    <cellStyle name="40% - アクセント 1 4" xfId="451"/>
    <cellStyle name="40% - アクセント 2 2" xfId="456"/>
    <cellStyle name="40% - アクセント 3 2" xfId="458"/>
    <cellStyle name="40% - アクセント 3 2 2" xfId="459"/>
    <cellStyle name="40% - アクセント 3 3" xfId="460"/>
    <cellStyle name="40% - アクセント 3 3 2" xfId="461"/>
    <cellStyle name="40% - アクセント 3 4" xfId="457"/>
    <cellStyle name="40% - アクセント 4 2" xfId="463"/>
    <cellStyle name="40% - アクセント 4 2 2" xfId="464"/>
    <cellStyle name="40% - アクセント 4 3" xfId="465"/>
    <cellStyle name="40% - アクセント 4 3 2" xfId="466"/>
    <cellStyle name="40% - アクセント 4 4" xfId="462"/>
    <cellStyle name="40% - アクセント 5 2" xfId="468"/>
    <cellStyle name="40% - アクセント 5 2 2" xfId="469"/>
    <cellStyle name="40% - アクセント 5 3" xfId="470"/>
    <cellStyle name="40% - アクセント 5 3 2" xfId="471"/>
    <cellStyle name="40% - アクセント 5 4" xfId="467"/>
    <cellStyle name="40% - アクセント 6 2" xfId="473"/>
    <cellStyle name="40% - アクセント 6 2 2" xfId="474"/>
    <cellStyle name="40% - アクセント 6 3" xfId="475"/>
    <cellStyle name="40% - アクセント 6 3 2" xfId="476"/>
    <cellStyle name="40% - アクセント 6 4" xfId="472"/>
    <cellStyle name="60% - アクセント 1 2" xfId="478"/>
    <cellStyle name="60% - アクセント 1 2 2" xfId="479"/>
    <cellStyle name="60% - アクセント 1 3" xfId="480"/>
    <cellStyle name="60% - アクセント 1 3 2" xfId="481"/>
    <cellStyle name="60% - アクセント 1 4" xfId="477"/>
    <cellStyle name="60% - アクセント 2 2" xfId="483"/>
    <cellStyle name="60% - アクセント 2 2 2" xfId="484"/>
    <cellStyle name="60% - アクセント 2 3" xfId="485"/>
    <cellStyle name="60% - アクセント 2 3 2" xfId="486"/>
    <cellStyle name="60% - アクセント 2 4" xfId="482"/>
    <cellStyle name="60% - アクセント 3 2" xfId="488"/>
    <cellStyle name="60% - アクセント 3 2 2" xfId="489"/>
    <cellStyle name="60% - アクセント 3 3" xfId="490"/>
    <cellStyle name="60% - アクセント 3 3 2" xfId="491"/>
    <cellStyle name="60% - アクセント 3 4" xfId="487"/>
    <cellStyle name="60% - アクセント 4 2" xfId="493"/>
    <cellStyle name="60% - アクセント 4 2 2" xfId="494"/>
    <cellStyle name="60% - アクセント 4 3" xfId="495"/>
    <cellStyle name="60% - アクセント 4 3 2" xfId="496"/>
    <cellStyle name="60% - アクセント 4 4" xfId="492"/>
    <cellStyle name="60% - アクセント 5 2" xfId="498"/>
    <cellStyle name="60% - アクセント 5 2 2" xfId="499"/>
    <cellStyle name="60% - アクセント 5 3" xfId="500"/>
    <cellStyle name="60% - アクセント 5 3 2" xfId="501"/>
    <cellStyle name="60% - アクセント 5 4" xfId="497"/>
    <cellStyle name="60% - アクセント 6 2" xfId="503"/>
    <cellStyle name="60% - アクセント 6 2 2" xfId="504"/>
    <cellStyle name="60% - アクセント 6 3" xfId="505"/>
    <cellStyle name="60% - アクセント 6 3 2" xfId="506"/>
    <cellStyle name="60% - アクセント 6 4" xfId="502"/>
    <cellStyle name="Calc Currency (0)" xfId="6"/>
    <cellStyle name="Currency [0]" xfId="763" builtinId="7"/>
    <cellStyle name="dialog" xfId="507"/>
    <cellStyle name="Header1" xfId="7"/>
    <cellStyle name="Header2" xfId="8"/>
    <cellStyle name="Hyperlink" xfId="759" builtinId="8"/>
    <cellStyle name="Hyperlink 2" xfId="760"/>
    <cellStyle name="Normal" xfId="0" builtinId="0"/>
    <cellStyle name="Normal 2" xfId="761"/>
    <cellStyle name="Normal 3" xfId="762"/>
    <cellStyle name="アクセント 1 2" xfId="509"/>
    <cellStyle name="アクセント 1 2 2" xfId="510"/>
    <cellStyle name="アクセント 1 3" xfId="511"/>
    <cellStyle name="アクセント 1 3 2" xfId="512"/>
    <cellStyle name="アクセント 1 4" xfId="508"/>
    <cellStyle name="アクセント 2 2" xfId="514"/>
    <cellStyle name="アクセント 2 2 2" xfId="515"/>
    <cellStyle name="アクセント 2 3" xfId="516"/>
    <cellStyle name="アクセント 2 3 2" xfId="517"/>
    <cellStyle name="アクセント 2 4" xfId="513"/>
    <cellStyle name="アクセント 3 2" xfId="519"/>
    <cellStyle name="アクセント 3 2 2" xfId="520"/>
    <cellStyle name="アクセント 3 3" xfId="521"/>
    <cellStyle name="アクセント 3 3 2" xfId="522"/>
    <cellStyle name="アクセント 3 4" xfId="518"/>
    <cellStyle name="アクセント 4 2" xfId="524"/>
    <cellStyle name="アクセント 4 2 2" xfId="525"/>
    <cellStyle name="アクセント 4 3" xfId="526"/>
    <cellStyle name="アクセント 4 3 2" xfId="527"/>
    <cellStyle name="アクセント 4 4" xfId="523"/>
    <cellStyle name="アクセント 5 2" xfId="528"/>
    <cellStyle name="アクセント 6 2" xfId="530"/>
    <cellStyle name="アクセント 6 2 2" xfId="531"/>
    <cellStyle name="アクセント 6 3" xfId="532"/>
    <cellStyle name="アクセント 6 3 2" xfId="533"/>
    <cellStyle name="アクセント 6 4" xfId="529"/>
    <cellStyle name="スタイル 1" xfId="534"/>
    <cellStyle name="タイトル 2" xfId="536"/>
    <cellStyle name="タイトル 2 2" xfId="537"/>
    <cellStyle name="タイトル 3" xfId="538"/>
    <cellStyle name="タイトル 3 2" xfId="539"/>
    <cellStyle name="タイトル 4" xfId="535"/>
    <cellStyle name="チェック セル 2" xfId="540"/>
    <cellStyle name="ドキュメント標準" xfId="9"/>
    <cellStyle name="どちらでもない 2" xfId="542"/>
    <cellStyle name="どちらでもない 2 2" xfId="543"/>
    <cellStyle name="どちらでもない 3" xfId="544"/>
    <cellStyle name="どちらでもない 3 2" xfId="545"/>
    <cellStyle name="どちらでもない 4" xfId="541"/>
    <cellStyle name="ハイパーリンク 2" xfId="10"/>
    <cellStyle name="メモ 2" xfId="11"/>
    <cellStyle name="メモ 3" xfId="546"/>
    <cellStyle name="リンク セル 2" xfId="548"/>
    <cellStyle name="リンク セル 2 2" xfId="549"/>
    <cellStyle name="リンク セル 3" xfId="550"/>
    <cellStyle name="リンク セル 3 2" xfId="551"/>
    <cellStyle name="リンク セル 4" xfId="547"/>
    <cellStyle name="悪い 2" xfId="553"/>
    <cellStyle name="悪い 2 2" xfId="554"/>
    <cellStyle name="悪い 3" xfId="555"/>
    <cellStyle name="悪い 3 2" xfId="556"/>
    <cellStyle name="悪い 4" xfId="552"/>
    <cellStyle name="一覧表書式_タイトル" xfId="12"/>
    <cellStyle name="下1赤" xfId="13"/>
    <cellStyle name="画面設計標準" xfId="14"/>
    <cellStyle name="基本フォーム" xfId="15"/>
    <cellStyle name="計算 2" xfId="558"/>
    <cellStyle name="計算 2 2" xfId="559"/>
    <cellStyle name="計算 3" xfId="560"/>
    <cellStyle name="計算 3 2" xfId="561"/>
    <cellStyle name="計算 4" xfId="557"/>
    <cellStyle name="警告文 2" xfId="562"/>
    <cellStyle name="桁蟻唇Ｆ_支表拶侵13渋" xfId="16"/>
    <cellStyle name="桁区切り 2" xfId="17"/>
    <cellStyle name="桁区切り 2 2" xfId="564"/>
    <cellStyle name="桁区切り 2 3" xfId="565"/>
    <cellStyle name="桁区切り 2 4" xfId="566"/>
    <cellStyle name="桁区切り 3" xfId="567"/>
    <cellStyle name="桁区切り 3 2" xfId="568"/>
    <cellStyle name="桁区切り 4" xfId="563"/>
    <cellStyle name="見出し 1 2" xfId="570"/>
    <cellStyle name="見出し 1 2 2" xfId="571"/>
    <cellStyle name="見出し 1 3" xfId="572"/>
    <cellStyle name="見出し 1 3 2" xfId="573"/>
    <cellStyle name="見出し 1 4" xfId="569"/>
    <cellStyle name="見出し 2 2" xfId="575"/>
    <cellStyle name="見出し 2 2 2" xfId="576"/>
    <cellStyle name="見出し 2 3" xfId="577"/>
    <cellStyle name="見出し 2 3 2" xfId="578"/>
    <cellStyle name="見出し 2 4" xfId="574"/>
    <cellStyle name="見出し 3 2" xfId="580"/>
    <cellStyle name="見出し 3 2 2" xfId="581"/>
    <cellStyle name="見出し 3 3" xfId="582"/>
    <cellStyle name="見出し 3 3 2" xfId="583"/>
    <cellStyle name="見出し 3 4" xfId="579"/>
    <cellStyle name="見出し 4 2" xfId="585"/>
    <cellStyle name="見出し 4 2 2" xfId="586"/>
    <cellStyle name="見出し 4 3" xfId="587"/>
    <cellStyle name="見出し 4 3 2" xfId="588"/>
    <cellStyle name="見出し 4 4" xfId="584"/>
    <cellStyle name="仕様書標準" xfId="18"/>
    <cellStyle name="集計 2" xfId="590"/>
    <cellStyle name="集計 2 2" xfId="591"/>
    <cellStyle name="集計 3" xfId="592"/>
    <cellStyle name="集計 3 2" xfId="593"/>
    <cellStyle name="集計 4" xfId="589"/>
    <cellStyle name="出力 2" xfId="595"/>
    <cellStyle name="出力 2 2" xfId="596"/>
    <cellStyle name="出力 3" xfId="597"/>
    <cellStyle name="出力 3 2" xfId="598"/>
    <cellStyle name="出力 4" xfId="594"/>
    <cellStyle name="赤%" xfId="19"/>
    <cellStyle name="説明文 2" xfId="599"/>
    <cellStyle name="帳票設計標準" xfId="20"/>
    <cellStyle name="点以下1" xfId="21"/>
    <cellStyle name="日付" xfId="22"/>
    <cellStyle name="入力 2" xfId="601"/>
    <cellStyle name="入力 2 2" xfId="602"/>
    <cellStyle name="入力 3" xfId="603"/>
    <cellStyle name="入力 3 2" xfId="604"/>
    <cellStyle name="入力 4" xfId="600"/>
    <cellStyle name="標準 10" xfId="23"/>
    <cellStyle name="標準 10 2" xfId="24"/>
    <cellStyle name="標準 10 3" xfId="25"/>
    <cellStyle name="標準 100" xfId="26"/>
    <cellStyle name="標準 100 2" xfId="27"/>
    <cellStyle name="標準 101" xfId="28"/>
    <cellStyle name="標準 101 2" xfId="29"/>
    <cellStyle name="標準 102" xfId="30"/>
    <cellStyle name="標準 102 2" xfId="31"/>
    <cellStyle name="標準 103" xfId="32"/>
    <cellStyle name="標準 103 2" xfId="33"/>
    <cellStyle name="標準 104" xfId="34"/>
    <cellStyle name="標準 104 2" xfId="35"/>
    <cellStyle name="標準 105" xfId="36"/>
    <cellStyle name="標準 105 2" xfId="37"/>
    <cellStyle name="標準 106" xfId="38"/>
    <cellStyle name="標準 106 2" xfId="39"/>
    <cellStyle name="標準 107" xfId="40"/>
    <cellStyle name="標準 107 2" xfId="41"/>
    <cellStyle name="標準 108" xfId="42"/>
    <cellStyle name="標準 108 2" xfId="43"/>
    <cellStyle name="標準 109" xfId="44"/>
    <cellStyle name="標準 109 2" xfId="45"/>
    <cellStyle name="標準 11" xfId="46"/>
    <cellStyle name="標準 11 2" xfId="47"/>
    <cellStyle name="標準 110" xfId="48"/>
    <cellStyle name="標準 110 2" xfId="49"/>
    <cellStyle name="標準 111" xfId="50"/>
    <cellStyle name="標準 111 2" xfId="51"/>
    <cellStyle name="標準 112" xfId="52"/>
    <cellStyle name="標準 112 2" xfId="53"/>
    <cellStyle name="標準 113" xfId="54"/>
    <cellStyle name="標準 113 2" xfId="55"/>
    <cellStyle name="標準 114" xfId="56"/>
    <cellStyle name="標準 114 2" xfId="57"/>
    <cellStyle name="標準 115" xfId="58"/>
    <cellStyle name="標準 115 2" xfId="59"/>
    <cellStyle name="標準 116" xfId="60"/>
    <cellStyle name="標準 116 2" xfId="61"/>
    <cellStyle name="標準 117" xfId="62"/>
    <cellStyle name="標準 117 2" xfId="63"/>
    <cellStyle name="標準 118" xfId="64"/>
    <cellStyle name="標準 118 2" xfId="65"/>
    <cellStyle name="標準 119" xfId="66"/>
    <cellStyle name="標準 119 2" xfId="67"/>
    <cellStyle name="標準 12" xfId="68"/>
    <cellStyle name="標準 12 2" xfId="69"/>
    <cellStyle name="標準 120" xfId="70"/>
    <cellStyle name="標準 120 2" xfId="71"/>
    <cellStyle name="標準 121" xfId="72"/>
    <cellStyle name="標準 121 2" xfId="73"/>
    <cellStyle name="標準 122" xfId="74"/>
    <cellStyle name="標準 122 2" xfId="75"/>
    <cellStyle name="標準 123" xfId="76"/>
    <cellStyle name="標準 123 2" xfId="77"/>
    <cellStyle name="標準 124" xfId="78"/>
    <cellStyle name="標準 124 2" xfId="79"/>
    <cellStyle name="標準 125" xfId="80"/>
    <cellStyle name="標準 125 2" xfId="81"/>
    <cellStyle name="標準 126" xfId="82"/>
    <cellStyle name="標準 126 2" xfId="83"/>
    <cellStyle name="標準 127" xfId="84"/>
    <cellStyle name="標準 127 2" xfId="85"/>
    <cellStyle name="標準 128" xfId="86"/>
    <cellStyle name="標準 128 2" xfId="87"/>
    <cellStyle name="標準 129" xfId="88"/>
    <cellStyle name="標準 129 2" xfId="89"/>
    <cellStyle name="標準 13" xfId="90"/>
    <cellStyle name="標準 13 2" xfId="91"/>
    <cellStyle name="標準 130" xfId="92"/>
    <cellStyle name="標準 130 2" xfId="93"/>
    <cellStyle name="標準 131" xfId="94"/>
    <cellStyle name="標準 131 2" xfId="95"/>
    <cellStyle name="標準 132" xfId="96"/>
    <cellStyle name="標準 132 2" xfId="97"/>
    <cellStyle name="標準 133" xfId="98"/>
    <cellStyle name="標準 133 2" xfId="99"/>
    <cellStyle name="標準 134" xfId="100"/>
    <cellStyle name="標準 134 2" xfId="101"/>
    <cellStyle name="標準 135" xfId="102"/>
    <cellStyle name="標準 135 2" xfId="103"/>
    <cellStyle name="標準 136" xfId="104"/>
    <cellStyle name="標準 137" xfId="105"/>
    <cellStyle name="標準 138" xfId="106"/>
    <cellStyle name="標準 139" xfId="107"/>
    <cellStyle name="標準 14" xfId="108"/>
    <cellStyle name="標準 14 2" xfId="109"/>
    <cellStyle name="標準 140" xfId="110"/>
    <cellStyle name="標準 141" xfId="111"/>
    <cellStyle name="標準 142" xfId="112"/>
    <cellStyle name="標準 143" xfId="113"/>
    <cellStyle name="標準 144" xfId="114"/>
    <cellStyle name="標準 145" xfId="115"/>
    <cellStyle name="標準 146" xfId="116"/>
    <cellStyle name="標準 147" xfId="117"/>
    <cellStyle name="標準 148" xfId="118"/>
    <cellStyle name="標準 149" xfId="119"/>
    <cellStyle name="標準 15" xfId="120"/>
    <cellStyle name="標準 15 2" xfId="121"/>
    <cellStyle name="標準 150" xfId="122"/>
    <cellStyle name="標準 151" xfId="123"/>
    <cellStyle name="標準 152" xfId="124"/>
    <cellStyle name="標準 153" xfId="125"/>
    <cellStyle name="標準 154" xfId="126"/>
    <cellStyle name="標準 155" xfId="127"/>
    <cellStyle name="標準 156" xfId="128"/>
    <cellStyle name="標準 157" xfId="129"/>
    <cellStyle name="標準 158" xfId="130"/>
    <cellStyle name="標準 159" xfId="131"/>
    <cellStyle name="標準 16" xfId="132"/>
    <cellStyle name="標準 16 2" xfId="133"/>
    <cellStyle name="標準 160" xfId="134"/>
    <cellStyle name="標準 161" xfId="135"/>
    <cellStyle name="標準 162" xfId="136"/>
    <cellStyle name="標準 163" xfId="137"/>
    <cellStyle name="標準 164" xfId="138"/>
    <cellStyle name="標準 165" xfId="139"/>
    <cellStyle name="標準 166" xfId="140"/>
    <cellStyle name="標準 167" xfId="141"/>
    <cellStyle name="標準 168" xfId="142"/>
    <cellStyle name="標準 169" xfId="143"/>
    <cellStyle name="標準 17" xfId="144"/>
    <cellStyle name="標準 17 2" xfId="145"/>
    <cellStyle name="標準 170" xfId="146"/>
    <cellStyle name="標準 171" xfId="147"/>
    <cellStyle name="標準 172" xfId="148"/>
    <cellStyle name="標準 173" xfId="149"/>
    <cellStyle name="標準 174" xfId="150"/>
    <cellStyle name="標準 175" xfId="151"/>
    <cellStyle name="標準 176" xfId="152"/>
    <cellStyle name="標準 177" xfId="153"/>
    <cellStyle name="標準 178" xfId="154"/>
    <cellStyle name="標準 179" xfId="155"/>
    <cellStyle name="標準 18" xfId="156"/>
    <cellStyle name="標準 18 2" xfId="157"/>
    <cellStyle name="標準 180" xfId="158"/>
    <cellStyle name="標準 181" xfId="159"/>
    <cellStyle name="標準 182" xfId="160"/>
    <cellStyle name="標準 183" xfId="161"/>
    <cellStyle name="標準 184" xfId="162"/>
    <cellStyle name="標準 185" xfId="163"/>
    <cellStyle name="標準 186" xfId="164"/>
    <cellStyle name="標準 187" xfId="165"/>
    <cellStyle name="標準 188" xfId="166"/>
    <cellStyle name="標準 189" xfId="167"/>
    <cellStyle name="標準 19" xfId="168"/>
    <cellStyle name="標準 19 2" xfId="169"/>
    <cellStyle name="標準 190" xfId="170"/>
    <cellStyle name="標準 191" xfId="171"/>
    <cellStyle name="標準 192" xfId="172"/>
    <cellStyle name="標準 193" xfId="173"/>
    <cellStyle name="標準 194" xfId="174"/>
    <cellStyle name="標準 195" xfId="175"/>
    <cellStyle name="標準 196" xfId="176"/>
    <cellStyle name="標準 197" xfId="177"/>
    <cellStyle name="標準 198" xfId="178"/>
    <cellStyle name="標準 199" xfId="179"/>
    <cellStyle name="標準 2" xfId="180"/>
    <cellStyle name="標準 2 10" xfId="181"/>
    <cellStyle name="標準 2 10 2" xfId="605"/>
    <cellStyle name="標準 2 10 3" xfId="606"/>
    <cellStyle name="標準 2 10 4" xfId="607"/>
    <cellStyle name="標準 2 11" xfId="423"/>
    <cellStyle name="標準 2 11 2" xfId="608"/>
    <cellStyle name="標準 2 11 2 2" xfId="609"/>
    <cellStyle name="標準 2 12" xfId="610"/>
    <cellStyle name="標準 2 12 2" xfId="611"/>
    <cellStyle name="標準 2 13" xfId="612"/>
    <cellStyle name="標準 2 2" xfId="182"/>
    <cellStyle name="標準 2 2 2" xfId="183"/>
    <cellStyle name="標準 2 2 3" xfId="613"/>
    <cellStyle name="標準 2 2 3 2" xfId="614"/>
    <cellStyle name="標準 2 2 4" xfId="615"/>
    <cellStyle name="標準 2 2 4 2" xfId="616"/>
    <cellStyle name="標準 2 2 5" xfId="617"/>
    <cellStyle name="標準 2 2_■API_帳票出力" xfId="184"/>
    <cellStyle name="標準 2 3" xfId="185"/>
    <cellStyle name="標準 2 3 2" xfId="618"/>
    <cellStyle name="標準 2 3 2 2" xfId="619"/>
    <cellStyle name="標準 2 3 3" xfId="620"/>
    <cellStyle name="標準 2 3 4" xfId="621"/>
    <cellStyle name="標準 2 4" xfId="186"/>
    <cellStyle name="標準 2 4 2" xfId="622"/>
    <cellStyle name="標準 2 4 3" xfId="623"/>
    <cellStyle name="標準 2 4 4" xfId="624"/>
    <cellStyle name="標準 2 5" xfId="187"/>
    <cellStyle name="標準 2 5 2" xfId="625"/>
    <cellStyle name="標準 2 5 3" xfId="626"/>
    <cellStyle name="標準 2 5 4" xfId="627"/>
    <cellStyle name="標準 2 6" xfId="188"/>
    <cellStyle name="標準 2 6 2" xfId="628"/>
    <cellStyle name="標準 2 6 3" xfId="629"/>
    <cellStyle name="標準 2 6 4" xfId="630"/>
    <cellStyle name="標準 2 7" xfId="189"/>
    <cellStyle name="標準 2 7 2" xfId="631"/>
    <cellStyle name="標準 2 7 3" xfId="632"/>
    <cellStyle name="標準 2 7 4" xfId="633"/>
    <cellStyle name="標準 2 8" xfId="190"/>
    <cellStyle name="標準 2 8 2" xfId="634"/>
    <cellStyle name="標準 2 8 3" xfId="635"/>
    <cellStyle name="標準 2 8 4" xfId="636"/>
    <cellStyle name="標準 2 9" xfId="191"/>
    <cellStyle name="標準 2 9 2" xfId="637"/>
    <cellStyle name="標準 2 9 3" xfId="638"/>
    <cellStyle name="標準 2 9 4" xfId="639"/>
    <cellStyle name="標準 2_□(八幡版)SD020_290_インタフェース仕様_(13.02.ＩＤ／パスワード認証機能)_ID／パスワード認証" xfId="192"/>
    <cellStyle name="標準 20" xfId="193"/>
    <cellStyle name="標準 20 2" xfId="194"/>
    <cellStyle name="標準 200" xfId="195"/>
    <cellStyle name="標準 201" xfId="196"/>
    <cellStyle name="標準 202" xfId="197"/>
    <cellStyle name="標準 203" xfId="198"/>
    <cellStyle name="標準 204" xfId="199"/>
    <cellStyle name="標準 205" xfId="200"/>
    <cellStyle name="標準 206" xfId="201"/>
    <cellStyle name="標準 207" xfId="202"/>
    <cellStyle name="標準 208" xfId="203"/>
    <cellStyle name="標準 209" xfId="204"/>
    <cellStyle name="標準 21" xfId="205"/>
    <cellStyle name="標準 21 2" xfId="206"/>
    <cellStyle name="標準 210" xfId="207"/>
    <cellStyle name="標準 211" xfId="208"/>
    <cellStyle name="標準 212" xfId="209"/>
    <cellStyle name="標準 213" xfId="210"/>
    <cellStyle name="標準 214" xfId="211"/>
    <cellStyle name="標準 215" xfId="212"/>
    <cellStyle name="標準 216" xfId="213"/>
    <cellStyle name="標準 217" xfId="214"/>
    <cellStyle name="標準 218" xfId="215"/>
    <cellStyle name="標準 219" xfId="216"/>
    <cellStyle name="標準 22" xfId="217"/>
    <cellStyle name="標準 22 2" xfId="218"/>
    <cellStyle name="標準 220" xfId="219"/>
    <cellStyle name="標準 221" xfId="220"/>
    <cellStyle name="標準 222" xfId="221"/>
    <cellStyle name="標準 223" xfId="222"/>
    <cellStyle name="標準 224" xfId="223"/>
    <cellStyle name="標準 225" xfId="224"/>
    <cellStyle name="標準 225 2" xfId="640"/>
    <cellStyle name="標準 225 3" xfId="641"/>
    <cellStyle name="標準 225 4" xfId="642"/>
    <cellStyle name="標準 226" xfId="225"/>
    <cellStyle name="標準 227" xfId="226"/>
    <cellStyle name="標準 228" xfId="227"/>
    <cellStyle name="標準 229" xfId="228"/>
    <cellStyle name="標準 23" xfId="229"/>
    <cellStyle name="標準 23 2" xfId="230"/>
    <cellStyle name="標準 230" xfId="231"/>
    <cellStyle name="標準 231" xfId="232"/>
    <cellStyle name="標準 231 2" xfId="233"/>
    <cellStyle name="標準 232" xfId="234"/>
    <cellStyle name="標準 232 2" xfId="235"/>
    <cellStyle name="標準 232 2 2" xfId="236"/>
    <cellStyle name="標準 232 2 2 2" xfId="237"/>
    <cellStyle name="標準 233" xfId="238"/>
    <cellStyle name="標準 234" xfId="239"/>
    <cellStyle name="標準 235" xfId="240"/>
    <cellStyle name="標準 236" xfId="241"/>
    <cellStyle name="標準 236 2" xfId="242"/>
    <cellStyle name="標準 237" xfId="243"/>
    <cellStyle name="標準 238" xfId="244"/>
    <cellStyle name="標準 238 2" xfId="643"/>
    <cellStyle name="標準 238 3" xfId="644"/>
    <cellStyle name="標準 238 4" xfId="645"/>
    <cellStyle name="標準 239" xfId="646"/>
    <cellStyle name="標準 239 2" xfId="647"/>
    <cellStyle name="標準 24" xfId="245"/>
    <cellStyle name="標準 24 2" xfId="246"/>
    <cellStyle name="標準 240" xfId="648"/>
    <cellStyle name="標準 240 2" xfId="649"/>
    <cellStyle name="標準 241" xfId="650"/>
    <cellStyle name="標準 242" xfId="651"/>
    <cellStyle name="標準 242 2" xfId="652"/>
    <cellStyle name="標準 243" xfId="653"/>
    <cellStyle name="標準 244" xfId="654"/>
    <cellStyle name="標準 244 2" xfId="655"/>
    <cellStyle name="標準 245" xfId="656"/>
    <cellStyle name="標準 245 2" xfId="657"/>
    <cellStyle name="標準 246" xfId="658"/>
    <cellStyle name="標準 246 2" xfId="659"/>
    <cellStyle name="標準 247" xfId="660"/>
    <cellStyle name="標準 247 2" xfId="661"/>
    <cellStyle name="標準 248" xfId="662"/>
    <cellStyle name="標準 249" xfId="663"/>
    <cellStyle name="標準 25" xfId="247"/>
    <cellStyle name="標準 25 2" xfId="248"/>
    <cellStyle name="標準 250" xfId="664"/>
    <cellStyle name="標準 251" xfId="665"/>
    <cellStyle name="標準 252" xfId="666"/>
    <cellStyle name="標準 253" xfId="667"/>
    <cellStyle name="標準 254" xfId="668"/>
    <cellStyle name="標準 254 2" xfId="669"/>
    <cellStyle name="標準 255" xfId="670"/>
    <cellStyle name="標準 256" xfId="671"/>
    <cellStyle name="標準 257" xfId="672"/>
    <cellStyle name="標準 258" xfId="673"/>
    <cellStyle name="標準 259" xfId="674"/>
    <cellStyle name="標準 26" xfId="249"/>
    <cellStyle name="標準 26 2" xfId="250"/>
    <cellStyle name="標準 260" xfId="675"/>
    <cellStyle name="標準 260 2" xfId="676"/>
    <cellStyle name="標準 260 2 2" xfId="677"/>
    <cellStyle name="標準 261" xfId="678"/>
    <cellStyle name="標準 262" xfId="679"/>
    <cellStyle name="標準 263" xfId="680"/>
    <cellStyle name="標準 264" xfId="681"/>
    <cellStyle name="標準 265" xfId="682"/>
    <cellStyle name="標準 266" xfId="683"/>
    <cellStyle name="標準 267" xfId="684"/>
    <cellStyle name="標準 268" xfId="685"/>
    <cellStyle name="標準 269" xfId="686"/>
    <cellStyle name="標準 27" xfId="251"/>
    <cellStyle name="標準 27 2" xfId="252"/>
    <cellStyle name="標準 270" xfId="687"/>
    <cellStyle name="標準 271" xfId="688"/>
    <cellStyle name="標準 272" xfId="689"/>
    <cellStyle name="標準 273" xfId="690"/>
    <cellStyle name="標準 274" xfId="691"/>
    <cellStyle name="標準 275" xfId="692"/>
    <cellStyle name="標準 276" xfId="693"/>
    <cellStyle name="標準 277" xfId="694"/>
    <cellStyle name="標準 278" xfId="695"/>
    <cellStyle name="標準 279" xfId="696"/>
    <cellStyle name="標準 28" xfId="253"/>
    <cellStyle name="標準 28 2" xfId="254"/>
    <cellStyle name="標準 280" xfId="697"/>
    <cellStyle name="標準 281" xfId="698"/>
    <cellStyle name="標準 282" xfId="699"/>
    <cellStyle name="標準 283" xfId="700"/>
    <cellStyle name="標準 284" xfId="701"/>
    <cellStyle name="標準 285" xfId="702"/>
    <cellStyle name="標準 286" xfId="703"/>
    <cellStyle name="標準 287" xfId="704"/>
    <cellStyle name="標準 288" xfId="705"/>
    <cellStyle name="標準 289" xfId="706"/>
    <cellStyle name="標準 29" xfId="255"/>
    <cellStyle name="標準 29 2" xfId="256"/>
    <cellStyle name="標準 290" xfId="707"/>
    <cellStyle name="標準 291" xfId="708"/>
    <cellStyle name="標準 292" xfId="709"/>
    <cellStyle name="標準 293" xfId="710"/>
    <cellStyle name="標準 294" xfId="711"/>
    <cellStyle name="標準 295" xfId="712"/>
    <cellStyle name="標準 296" xfId="713"/>
    <cellStyle name="標準 297" xfId="714"/>
    <cellStyle name="標準 298" xfId="715"/>
    <cellStyle name="標準 299" xfId="716"/>
    <cellStyle name="標準 3" xfId="257"/>
    <cellStyle name="標準 3 2" xfId="258"/>
    <cellStyle name="標準 3 2 2" xfId="718"/>
    <cellStyle name="標準 3 3" xfId="259"/>
    <cellStyle name="標準 3 4" xfId="260"/>
    <cellStyle name="標準 3 4 2" xfId="720"/>
    <cellStyle name="標準 3 4 3" xfId="719"/>
    <cellStyle name="標準 3 5" xfId="721"/>
    <cellStyle name="標準 3 5 2" xfId="722"/>
    <cellStyle name="標準 3 6" xfId="723"/>
    <cellStyle name="標準 3 7" xfId="717"/>
    <cellStyle name="標準 3_エンティティ定義" xfId="724"/>
    <cellStyle name="標準 30" xfId="261"/>
    <cellStyle name="標準 30 2" xfId="262"/>
    <cellStyle name="標準 300" xfId="725"/>
    <cellStyle name="標準 301" xfId="726"/>
    <cellStyle name="標準 302" xfId="422"/>
    <cellStyle name="標準 31" xfId="263"/>
    <cellStyle name="標準 31 2" xfId="264"/>
    <cellStyle name="標準 32" xfId="265"/>
    <cellStyle name="標準 32 2" xfId="266"/>
    <cellStyle name="標準 33" xfId="267"/>
    <cellStyle name="標準 33 2" xfId="268"/>
    <cellStyle name="標準 338" xfId="727"/>
    <cellStyle name="標準 34" xfId="269"/>
    <cellStyle name="標準 34 2" xfId="270"/>
    <cellStyle name="標準 35" xfId="271"/>
    <cellStyle name="標準 35 2" xfId="272"/>
    <cellStyle name="標準 356" xfId="728"/>
    <cellStyle name="標準 357" xfId="729"/>
    <cellStyle name="標準 36" xfId="273"/>
    <cellStyle name="標準 36 2" xfId="274"/>
    <cellStyle name="標準 368" xfId="730"/>
    <cellStyle name="標準 37" xfId="275"/>
    <cellStyle name="標準 37 2" xfId="276"/>
    <cellStyle name="標準 371" xfId="731"/>
    <cellStyle name="標準 375" xfId="732"/>
    <cellStyle name="標準 38" xfId="277"/>
    <cellStyle name="標準 38 2" xfId="278"/>
    <cellStyle name="標準 39" xfId="279"/>
    <cellStyle name="標準 39 2" xfId="280"/>
    <cellStyle name="標準 4" xfId="281"/>
    <cellStyle name="標準 4 2" xfId="282"/>
    <cellStyle name="標準 4 3" xfId="734"/>
    <cellStyle name="標準 4 3 2" xfId="735"/>
    <cellStyle name="標準 4 3 2 2" xfId="736"/>
    <cellStyle name="標準 4 4" xfId="737"/>
    <cellStyle name="標準 4 4 2" xfId="738"/>
    <cellStyle name="標準 4 5" xfId="739"/>
    <cellStyle name="標準 4 6" xfId="740"/>
    <cellStyle name="標準 4 7" xfId="733"/>
    <cellStyle name="標準 4_■API_帳票出力" xfId="283"/>
    <cellStyle name="標準 40" xfId="284"/>
    <cellStyle name="標準 40 2" xfId="285"/>
    <cellStyle name="標準 41" xfId="286"/>
    <cellStyle name="標準 41 2" xfId="287"/>
    <cellStyle name="標準 42" xfId="288"/>
    <cellStyle name="標準 42 2" xfId="289"/>
    <cellStyle name="標準 429" xfId="741"/>
    <cellStyle name="標準 43" xfId="290"/>
    <cellStyle name="標準 43 2" xfId="291"/>
    <cellStyle name="標準 44" xfId="292"/>
    <cellStyle name="標準 44 2" xfId="293"/>
    <cellStyle name="標準 45" xfId="294"/>
    <cellStyle name="標準 45 2" xfId="295"/>
    <cellStyle name="標準 46" xfId="296"/>
    <cellStyle name="標準 46 2" xfId="297"/>
    <cellStyle name="標準 47" xfId="298"/>
    <cellStyle name="標準 47 2" xfId="299"/>
    <cellStyle name="標準 48" xfId="300"/>
    <cellStyle name="標準 48 2" xfId="301"/>
    <cellStyle name="標準 49" xfId="302"/>
    <cellStyle name="標準 49 2" xfId="303"/>
    <cellStyle name="標準 5" xfId="304"/>
    <cellStyle name="標準 5 2" xfId="305"/>
    <cellStyle name="標準 5_■API_帳票出力" xfId="306"/>
    <cellStyle name="標準 50" xfId="307"/>
    <cellStyle name="標準 50 2" xfId="308"/>
    <cellStyle name="標準 51" xfId="309"/>
    <cellStyle name="標準 51 2" xfId="310"/>
    <cellStyle name="標準 52" xfId="311"/>
    <cellStyle name="標準 52 2" xfId="312"/>
    <cellStyle name="標準 53" xfId="313"/>
    <cellStyle name="標準 53 2" xfId="314"/>
    <cellStyle name="標準 54" xfId="315"/>
    <cellStyle name="標準 54 2" xfId="316"/>
    <cellStyle name="標準 55" xfId="317"/>
    <cellStyle name="標準 55 2" xfId="318"/>
    <cellStyle name="標準 56" xfId="319"/>
    <cellStyle name="標準 56 2" xfId="320"/>
    <cellStyle name="標準 57" xfId="321"/>
    <cellStyle name="標準 57 2" xfId="322"/>
    <cellStyle name="標準 58" xfId="323"/>
    <cellStyle name="標準 58 2" xfId="324"/>
    <cellStyle name="標準 59" xfId="325"/>
    <cellStyle name="標準 59 2" xfId="326"/>
    <cellStyle name="標準 6" xfId="327"/>
    <cellStyle name="標準 6 2" xfId="328"/>
    <cellStyle name="標準 6_■API_帳票出力" xfId="329"/>
    <cellStyle name="標準 60" xfId="330"/>
    <cellStyle name="標準 60 2" xfId="331"/>
    <cellStyle name="標準 61" xfId="332"/>
    <cellStyle name="標準 61 2" xfId="333"/>
    <cellStyle name="標準 62" xfId="334"/>
    <cellStyle name="標準 62 2" xfId="335"/>
    <cellStyle name="標準 63" xfId="336"/>
    <cellStyle name="標準 63 2" xfId="337"/>
    <cellStyle name="標準 64" xfId="338"/>
    <cellStyle name="標準 64 2" xfId="339"/>
    <cellStyle name="標準 65" xfId="340"/>
    <cellStyle name="標準 65 2" xfId="341"/>
    <cellStyle name="標準 66" xfId="342"/>
    <cellStyle name="標準 66 2" xfId="343"/>
    <cellStyle name="標準 67" xfId="344"/>
    <cellStyle name="標準 67 2" xfId="345"/>
    <cellStyle name="標準 68" xfId="346"/>
    <cellStyle name="標準 68 2" xfId="347"/>
    <cellStyle name="標準 69" xfId="348"/>
    <cellStyle name="標準 69 2" xfId="349"/>
    <cellStyle name="標準 7" xfId="350"/>
    <cellStyle name="標準 7 2" xfId="351"/>
    <cellStyle name="標準 7_■API_帳票出力" xfId="352"/>
    <cellStyle name="標準 70" xfId="353"/>
    <cellStyle name="標準 70 2" xfId="354"/>
    <cellStyle name="標準 71" xfId="355"/>
    <cellStyle name="標準 71 2" xfId="356"/>
    <cellStyle name="標準 72" xfId="357"/>
    <cellStyle name="標準 72 2" xfId="358"/>
    <cellStyle name="標準 73" xfId="359"/>
    <cellStyle name="標準 73 2" xfId="360"/>
    <cellStyle name="標準 74" xfId="361"/>
    <cellStyle name="標準 74 2" xfId="362"/>
    <cellStyle name="標準 75" xfId="363"/>
    <cellStyle name="標準 75 2" xfId="364"/>
    <cellStyle name="標準 76" xfId="365"/>
    <cellStyle name="標準 76 2" xfId="366"/>
    <cellStyle name="標準 77" xfId="367"/>
    <cellStyle name="標準 77 2" xfId="368"/>
    <cellStyle name="標準 78" xfId="369"/>
    <cellStyle name="標準 78 2" xfId="370"/>
    <cellStyle name="標準 79" xfId="371"/>
    <cellStyle name="標準 79 2" xfId="372"/>
    <cellStyle name="標準 8" xfId="373"/>
    <cellStyle name="標準 8 2" xfId="374"/>
    <cellStyle name="標準 8_■API_帳票出力" xfId="375"/>
    <cellStyle name="標準 80" xfId="376"/>
    <cellStyle name="標準 80 2" xfId="377"/>
    <cellStyle name="標準 81" xfId="378"/>
    <cellStyle name="標準 81 2" xfId="379"/>
    <cellStyle name="標準 82" xfId="380"/>
    <cellStyle name="標準 82 2" xfId="381"/>
    <cellStyle name="標準 83" xfId="382"/>
    <cellStyle name="標準 83 2" xfId="383"/>
    <cellStyle name="標準 84" xfId="384"/>
    <cellStyle name="標準 84 2" xfId="385"/>
    <cellStyle name="標準 85" xfId="386"/>
    <cellStyle name="標準 85 2" xfId="387"/>
    <cellStyle name="標準 86" xfId="388"/>
    <cellStyle name="標準 86 2" xfId="389"/>
    <cellStyle name="標準 87" xfId="390"/>
    <cellStyle name="標準 87 2" xfId="391"/>
    <cellStyle name="標準 88" xfId="392"/>
    <cellStyle name="標準 88 2" xfId="393"/>
    <cellStyle name="標準 89" xfId="394"/>
    <cellStyle name="標準 89 2" xfId="395"/>
    <cellStyle name="標準 9" xfId="396"/>
    <cellStyle name="標準 9 2" xfId="397"/>
    <cellStyle name="標準 9_API_サブシステム内間連携処理" xfId="398"/>
    <cellStyle name="標準 90" xfId="399"/>
    <cellStyle name="標準 90 2" xfId="400"/>
    <cellStyle name="標準 91" xfId="401"/>
    <cellStyle name="標準 91 2" xfId="402"/>
    <cellStyle name="標準 92" xfId="403"/>
    <cellStyle name="標準 92 2" xfId="404"/>
    <cellStyle name="標準 93" xfId="405"/>
    <cellStyle name="標準 93 2" xfId="406"/>
    <cellStyle name="標準 94" xfId="407"/>
    <cellStyle name="標準 94 2" xfId="408"/>
    <cellStyle name="標準 95" xfId="409"/>
    <cellStyle name="標準 96" xfId="410"/>
    <cellStyle name="標準 96 2" xfId="411"/>
    <cellStyle name="標準 97" xfId="412"/>
    <cellStyle name="標準 97 2" xfId="413"/>
    <cellStyle name="標準 98" xfId="414"/>
    <cellStyle name="標準 98 2" xfId="415"/>
    <cellStyle name="標準 99" xfId="416"/>
    <cellStyle name="標準 99 2" xfId="417"/>
    <cellStyle name="標準_9_ScreenTransitionTest" xfId="421"/>
    <cellStyle name="標準_View_IT_20080218" xfId="418"/>
    <cellStyle name="標準上詰め（折り返し）" xfId="742"/>
    <cellStyle name="文字下詰め（折り返し）" xfId="743"/>
    <cellStyle name="文字下詰め（折り返しなし）" xfId="744"/>
    <cellStyle name="文字上詰め（折り返し）" xfId="745"/>
    <cellStyle name="文字上詰め（折り返しなし）" xfId="746"/>
    <cellStyle name="未定義" xfId="747"/>
    <cellStyle name="良い 2" xfId="749"/>
    <cellStyle name="良い 2 2" xfId="750"/>
    <cellStyle name="良い 3" xfId="751"/>
    <cellStyle name="良い 3 2" xfId="752"/>
    <cellStyle name="良い 4" xfId="748"/>
    <cellStyle name="㼿㼿㼿㼿㼿㼿㼿㼿" xfId="419"/>
    <cellStyle name="㼿㼿㼿㼿㼿㼿㼿㼿 2" xfId="753"/>
    <cellStyle name="㼿㼿㼿㼿㼿㼿㼿㼿 3" xfId="754"/>
    <cellStyle name="㼿㼿㼿㼿㼿㼿㼿㼿 4" xfId="755"/>
    <cellStyle name="㼿㼿㼿㼿㼿㼿㼿㼿㼿㼿㼿㼿㼿㼿㼿㼿?" xfId="420"/>
    <cellStyle name="㼿㼿㼿㼿㼿㼿㼿㼿㼿㼿㼿㼿㼿㼿㼿㼿? 2" xfId="756"/>
    <cellStyle name="㼿㼿㼿㼿㼿㼿㼿㼿㼿㼿㼿㼿㼿㼿㼿㼿? 3" xfId="757"/>
    <cellStyle name="㼿㼿㼿㼿㼿㼿㼿㼿㼿㼿㼿㼿㼿㼿㼿㼿? 4" xfId="75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1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29.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21.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25.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34.png"/></Relationships>
</file>

<file path=xl/drawings/_rels/drawing24.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10.png"/></Relationships>
</file>

<file path=xl/drawings/_rels/drawing25.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26.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36.png"/></Relationships>
</file>

<file path=xl/drawings/_rels/drawing27.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36.png"/></Relationships>
</file>

<file path=xl/drawings/_rels/drawing28.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8.png"/></Relationships>
</file>

<file path=xl/drawings/_rels/drawing29.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9.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0.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40.png"/></Relationships>
</file>

<file path=xl/drawings/_rels/drawing31.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41.png"/></Relationships>
</file>

<file path=xl/drawings/_rels/drawing32.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image" Target="../media/image36.png"/></Relationships>
</file>

<file path=xl/drawings/_rels/drawing33.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43.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103</xdr:col>
      <xdr:colOff>9525</xdr:colOff>
      <xdr:row>72</xdr:row>
      <xdr:rowOff>133350</xdr:rowOff>
    </xdr:to>
    <xdr:pic>
      <xdr:nvPicPr>
        <xdr:cNvPr id="2150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editAs="oneCell">
    <xdr:from>
      <xdr:col>2</xdr:col>
      <xdr:colOff>22411</xdr:colOff>
      <xdr:row>2</xdr:row>
      <xdr:rowOff>67235</xdr:rowOff>
    </xdr:from>
    <xdr:to>
      <xdr:col>61</xdr:col>
      <xdr:colOff>33617</xdr:colOff>
      <xdr:row>12</xdr:row>
      <xdr:rowOff>67235</xdr:rowOff>
    </xdr:to>
    <xdr:pic>
      <xdr:nvPicPr>
        <xdr:cNvPr id="13313" name="Picture 1">
          <a:extLst>
            <a:ext uri="{FF2B5EF4-FFF2-40B4-BE49-F238E27FC236}">
              <a16:creationId xmlns="" xmlns:a16="http://schemas.microsoft.com/office/drawing/2014/main" id="{00000000-0008-0000-0600-0000013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80999" y="403411"/>
          <a:ext cx="10589559" cy="1680883"/>
        </a:xfrm>
        <a:prstGeom prst="rect">
          <a:avLst/>
        </a:prstGeom>
        <a:noFill/>
        <a:ln w="1">
          <a:noFill/>
          <a:miter lim="800000"/>
          <a:headEnd/>
          <a:tailEnd type="none" w="med" len="med"/>
        </a:ln>
        <a:effectLst/>
      </xdr:spPr>
    </xdr:pic>
    <xdr:clientData/>
  </xdr:twoCellAnchor>
  <xdr:twoCellAnchor>
    <xdr:from>
      <xdr:col>32</xdr:col>
      <xdr:colOff>22413</xdr:colOff>
      <xdr:row>29</xdr:row>
      <xdr:rowOff>123265</xdr:rowOff>
    </xdr:from>
    <xdr:to>
      <xdr:col>45</xdr:col>
      <xdr:colOff>89648</xdr:colOff>
      <xdr:row>31</xdr:row>
      <xdr:rowOff>78441</xdr:rowOff>
    </xdr:to>
    <xdr:sp macro="" textlink="">
      <xdr:nvSpPr>
        <xdr:cNvPr id="18" name="Rectangle 17">
          <a:extLst>
            <a:ext uri="{FF2B5EF4-FFF2-40B4-BE49-F238E27FC236}">
              <a16:creationId xmlns="" xmlns:a16="http://schemas.microsoft.com/office/drawing/2014/main" id="{00000000-0008-0000-0600-000012000000}"/>
            </a:ext>
          </a:extLst>
        </xdr:cNvPr>
        <xdr:cNvSpPr/>
      </xdr:nvSpPr>
      <xdr:spPr>
        <a:xfrm>
          <a:off x="5759825" y="4997824"/>
          <a:ext cx="2398058"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65</xdr:col>
      <xdr:colOff>76200</xdr:colOff>
      <xdr:row>11</xdr:row>
      <xdr:rowOff>114300</xdr:rowOff>
    </xdr:to>
    <xdr:pic>
      <xdr:nvPicPr>
        <xdr:cNvPr id="1229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58588" y="504265"/>
          <a:ext cx="11371730" cy="1459006"/>
        </a:xfrm>
        <a:prstGeom prst="rect">
          <a:avLst/>
        </a:prstGeom>
        <a:noFill/>
        <a:ln w="1">
          <a:noFill/>
          <a:miter lim="800000"/>
          <a:headEnd/>
          <a:tailEnd type="none" w="med" len="med"/>
        </a:ln>
        <a:effectLst/>
      </xdr:spPr>
    </xdr:pic>
    <xdr:clientData/>
  </xdr:twoCellAnchor>
  <xdr:twoCellAnchor>
    <xdr:from>
      <xdr:col>6</xdr:col>
      <xdr:colOff>112059</xdr:colOff>
      <xdr:row>5</xdr:row>
      <xdr:rowOff>123265</xdr:rowOff>
    </xdr:from>
    <xdr:to>
      <xdr:col>49</xdr:col>
      <xdr:colOff>78441</xdr:colOff>
      <xdr:row>7</xdr:row>
      <xdr:rowOff>22411</xdr:rowOff>
    </xdr:to>
    <xdr:sp macro="" textlink="">
      <xdr:nvSpPr>
        <xdr:cNvPr id="18" name="Rectangle 17">
          <a:extLst>
            <a:ext uri="{FF2B5EF4-FFF2-40B4-BE49-F238E27FC236}">
              <a16:creationId xmlns="" xmlns:a16="http://schemas.microsoft.com/office/drawing/2014/main" id="{00000000-0008-0000-0F00-000012000000}"/>
            </a:ext>
          </a:extLst>
        </xdr:cNvPr>
        <xdr:cNvSpPr/>
      </xdr:nvSpPr>
      <xdr:spPr>
        <a:xfrm>
          <a:off x="1187824" y="963706"/>
          <a:ext cx="7676029" cy="2353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26625"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32</xdr:col>
      <xdr:colOff>123265</xdr:colOff>
      <xdr:row>29</xdr:row>
      <xdr:rowOff>112059</xdr:rowOff>
    </xdr:from>
    <xdr:to>
      <xdr:col>46</xdr:col>
      <xdr:colOff>11206</xdr:colOff>
      <xdr:row>31</xdr:row>
      <xdr:rowOff>67235</xdr:rowOff>
    </xdr:to>
    <xdr:sp macro="" textlink="">
      <xdr:nvSpPr>
        <xdr:cNvPr id="8" name="Rectangle 7">
          <a:extLst>
            <a:ext uri="{FF2B5EF4-FFF2-40B4-BE49-F238E27FC236}">
              <a16:creationId xmlns="" xmlns:a16="http://schemas.microsoft.com/office/drawing/2014/main" id="{00000000-0008-0000-0600-000012000000}"/>
            </a:ext>
          </a:extLst>
        </xdr:cNvPr>
        <xdr:cNvSpPr/>
      </xdr:nvSpPr>
      <xdr:spPr>
        <a:xfrm>
          <a:off x="5860677" y="4986618"/>
          <a:ext cx="2398058"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2</xdr:col>
      <xdr:colOff>0</xdr:colOff>
      <xdr:row>3</xdr:row>
      <xdr:rowOff>0</xdr:rowOff>
    </xdr:from>
    <xdr:ext cx="13211175" cy="1581150"/>
    <xdr:pic>
      <xdr:nvPicPr>
        <xdr:cNvPr id="3" name="Picture 2">
          <a:extLst>
            <a:ext uri="{FF2B5EF4-FFF2-40B4-BE49-F238E27FC236}">
              <a16:creationId xmlns="" xmlns:a16="http://schemas.microsoft.com/office/drawing/2014/main" id="{00000000-0008-0000-0A00-0000024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3211175" cy="1581150"/>
        </a:xfrm>
        <a:prstGeom prst="rect">
          <a:avLst/>
        </a:prstGeom>
        <a:noFill/>
        <a:ln w="1">
          <a:noFill/>
          <a:miter lim="800000"/>
          <a:headEnd/>
          <a:tailEnd type="none" w="med" len="med"/>
        </a:ln>
        <a:effectLst/>
      </xdr:spPr>
    </xdr:pic>
    <xdr:clientData/>
  </xdr:oneCellAnchor>
  <xdr:twoCellAnchor>
    <xdr:from>
      <xdr:col>6</xdr:col>
      <xdr:colOff>89647</xdr:colOff>
      <xdr:row>5</xdr:row>
      <xdr:rowOff>122144</xdr:rowOff>
    </xdr:from>
    <xdr:to>
      <xdr:col>50</xdr:col>
      <xdr:colOff>165236</xdr:colOff>
      <xdr:row>7</xdr:row>
      <xdr:rowOff>11206</xdr:rowOff>
    </xdr:to>
    <xdr:sp macro="" textlink="">
      <xdr:nvSpPr>
        <xdr:cNvPr id="4" name="Rectangle 3">
          <a:extLst>
            <a:ext uri="{FF2B5EF4-FFF2-40B4-BE49-F238E27FC236}">
              <a16:creationId xmlns="" xmlns:a16="http://schemas.microsoft.com/office/drawing/2014/main" id="{00000000-0008-0000-0A00-000011000000}"/>
            </a:ext>
          </a:extLst>
        </xdr:cNvPr>
        <xdr:cNvSpPr/>
      </xdr:nvSpPr>
      <xdr:spPr>
        <a:xfrm>
          <a:off x="1175497" y="979394"/>
          <a:ext cx="8038489" cy="2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16</xdr:row>
      <xdr:rowOff>0</xdr:rowOff>
    </xdr:from>
    <xdr:to>
      <xdr:col>103</xdr:col>
      <xdr:colOff>9525</xdr:colOff>
      <xdr:row>73</xdr:row>
      <xdr:rowOff>133350</xdr:rowOff>
    </xdr:to>
    <xdr:pic>
      <xdr:nvPicPr>
        <xdr:cNvPr id="276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743200"/>
          <a:ext cx="18288000" cy="9906000"/>
        </a:xfrm>
        <a:prstGeom prst="rect">
          <a:avLst/>
        </a:prstGeom>
        <a:noFill/>
        <a:ln w="1">
          <a:noFill/>
          <a:miter lim="800000"/>
          <a:headEnd/>
          <a:tailEnd type="none" w="med" len="med"/>
        </a:ln>
        <a:effectLst/>
      </xdr:spPr>
    </xdr:pic>
    <xdr:clientData/>
  </xdr:twoCellAnchor>
  <xdr:twoCellAnchor>
    <xdr:from>
      <xdr:col>33</xdr:col>
      <xdr:colOff>28575</xdr:colOff>
      <xdr:row>30</xdr:row>
      <xdr:rowOff>85725</xdr:rowOff>
    </xdr:from>
    <xdr:to>
      <xdr:col>51</xdr:col>
      <xdr:colOff>47625</xdr:colOff>
      <xdr:row>32</xdr:row>
      <xdr:rowOff>34177</xdr:rowOff>
    </xdr:to>
    <xdr:sp macro="" textlink="">
      <xdr:nvSpPr>
        <xdr:cNvPr id="8" name="Rectangle 7">
          <a:extLst>
            <a:ext uri="{FF2B5EF4-FFF2-40B4-BE49-F238E27FC236}">
              <a16:creationId xmlns="" xmlns:a16="http://schemas.microsoft.com/office/drawing/2014/main" id="{00000000-0008-0000-0600-000012000000}"/>
            </a:ext>
          </a:extLst>
        </xdr:cNvPr>
        <xdr:cNvSpPr/>
      </xdr:nvSpPr>
      <xdr:spPr>
        <a:xfrm>
          <a:off x="6000750" y="5229225"/>
          <a:ext cx="3276600"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133350</xdr:colOff>
      <xdr:row>11</xdr:row>
      <xdr:rowOff>76200</xdr:rowOff>
    </xdr:to>
    <xdr:pic>
      <xdr:nvPicPr>
        <xdr:cNvPr id="13316"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77700" cy="1447800"/>
        </a:xfrm>
        <a:prstGeom prst="rect">
          <a:avLst/>
        </a:prstGeom>
        <a:noFill/>
        <a:ln w="1">
          <a:noFill/>
          <a:miter lim="800000"/>
          <a:headEnd/>
          <a:tailEnd type="none" w="med" len="med"/>
        </a:ln>
        <a:effectLst/>
      </xdr:spPr>
    </xdr:pic>
    <xdr:clientData/>
  </xdr:twoCellAnchor>
  <xdr:twoCellAnchor>
    <xdr:from>
      <xdr:col>5</xdr:col>
      <xdr:colOff>89647</xdr:colOff>
      <xdr:row>5</xdr:row>
      <xdr:rowOff>103094</xdr:rowOff>
    </xdr:from>
    <xdr:to>
      <xdr:col>49</xdr:col>
      <xdr:colOff>165236</xdr:colOff>
      <xdr:row>6</xdr:row>
      <xdr:rowOff>163606</xdr:rowOff>
    </xdr:to>
    <xdr:sp macro="" textlink="">
      <xdr:nvSpPr>
        <xdr:cNvPr id="4" name="Rectangle 3">
          <a:extLst>
            <a:ext uri="{FF2B5EF4-FFF2-40B4-BE49-F238E27FC236}">
              <a16:creationId xmlns="" xmlns:a16="http://schemas.microsoft.com/office/drawing/2014/main" id="{00000000-0008-0000-0A00-000011000000}"/>
            </a:ext>
          </a:extLst>
        </xdr:cNvPr>
        <xdr:cNvSpPr/>
      </xdr:nvSpPr>
      <xdr:spPr>
        <a:xfrm>
          <a:off x="994522" y="960344"/>
          <a:ext cx="8038489" cy="2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16</xdr:row>
      <xdr:rowOff>0</xdr:rowOff>
    </xdr:from>
    <xdr:to>
      <xdr:col>103</xdr:col>
      <xdr:colOff>9525</xdr:colOff>
      <xdr:row>73</xdr:row>
      <xdr:rowOff>133350</xdr:rowOff>
    </xdr:to>
    <xdr:pic>
      <xdr:nvPicPr>
        <xdr:cNvPr id="19459"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61950" y="2743200"/>
          <a:ext cx="18288000" cy="9906000"/>
        </a:xfrm>
        <a:prstGeom prst="rect">
          <a:avLst/>
        </a:prstGeom>
        <a:noFill/>
        <a:ln w="1">
          <a:noFill/>
          <a:miter lim="800000"/>
          <a:headEnd/>
          <a:tailEnd type="none" w="med" len="med"/>
        </a:ln>
        <a:effectLst/>
      </xdr:spPr>
    </xdr:pic>
    <xdr:clientData/>
  </xdr:twoCellAnchor>
  <xdr:twoCellAnchor>
    <xdr:from>
      <xdr:col>31</xdr:col>
      <xdr:colOff>133350</xdr:colOff>
      <xdr:row>30</xdr:row>
      <xdr:rowOff>19050</xdr:rowOff>
    </xdr:from>
    <xdr:to>
      <xdr:col>41</xdr:col>
      <xdr:colOff>28575</xdr:colOff>
      <xdr:row>31</xdr:row>
      <xdr:rowOff>138952</xdr:rowOff>
    </xdr:to>
    <xdr:sp macro="" textlink="">
      <xdr:nvSpPr>
        <xdr:cNvPr id="10" name="Rectangle 9">
          <a:extLst>
            <a:ext uri="{FF2B5EF4-FFF2-40B4-BE49-F238E27FC236}">
              <a16:creationId xmlns="" xmlns:a16="http://schemas.microsoft.com/office/drawing/2014/main" id="{00000000-0008-0000-0600-000012000000}"/>
            </a:ext>
          </a:extLst>
        </xdr:cNvPr>
        <xdr:cNvSpPr/>
      </xdr:nvSpPr>
      <xdr:spPr>
        <a:xfrm>
          <a:off x="5743575" y="5162550"/>
          <a:ext cx="1704975"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152400</xdr:colOff>
      <xdr:row>10</xdr:row>
      <xdr:rowOff>161925</xdr:rowOff>
    </xdr:to>
    <xdr:pic>
      <xdr:nvPicPr>
        <xdr:cNvPr id="1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96750" cy="1362075"/>
        </a:xfrm>
        <a:prstGeom prst="rect">
          <a:avLst/>
        </a:prstGeom>
        <a:noFill/>
        <a:ln w="1">
          <a:noFill/>
          <a:miter lim="800000"/>
          <a:headEnd/>
          <a:tailEnd type="none" w="med" len="med"/>
        </a:ln>
        <a:effectLst/>
      </xdr:spPr>
    </xdr:pic>
    <xdr:clientData/>
  </xdr:twoCellAnchor>
  <xdr:twoCellAnchor>
    <xdr:from>
      <xdr:col>6</xdr:col>
      <xdr:colOff>112059</xdr:colOff>
      <xdr:row>5</xdr:row>
      <xdr:rowOff>100853</xdr:rowOff>
    </xdr:from>
    <xdr:to>
      <xdr:col>49</xdr:col>
      <xdr:colOff>78441</xdr:colOff>
      <xdr:row>6</xdr:row>
      <xdr:rowOff>168088</xdr:rowOff>
    </xdr:to>
    <xdr:sp macro="" textlink="">
      <xdr:nvSpPr>
        <xdr:cNvPr id="12" name="Rectangle 11">
          <a:extLst>
            <a:ext uri="{FF2B5EF4-FFF2-40B4-BE49-F238E27FC236}">
              <a16:creationId xmlns="" xmlns:a16="http://schemas.microsoft.com/office/drawing/2014/main" id="{00000000-0008-0000-0F00-000012000000}"/>
            </a:ext>
          </a:extLst>
        </xdr:cNvPr>
        <xdr:cNvSpPr/>
      </xdr:nvSpPr>
      <xdr:spPr>
        <a:xfrm>
          <a:off x="1197909" y="958103"/>
          <a:ext cx="7748307" cy="2386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1331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31</xdr:col>
      <xdr:colOff>133350</xdr:colOff>
      <xdr:row>31</xdr:row>
      <xdr:rowOff>47624</xdr:rowOff>
    </xdr:from>
    <xdr:to>
      <xdr:col>44</xdr:col>
      <xdr:colOff>178733</xdr:colOff>
      <xdr:row>36</xdr:row>
      <xdr:rowOff>171449</xdr:rowOff>
    </xdr:to>
    <xdr:sp macro="" textlink="">
      <xdr:nvSpPr>
        <xdr:cNvPr id="15" name="Rectangle 14">
          <a:extLst>
            <a:ext uri="{FF2B5EF4-FFF2-40B4-BE49-F238E27FC236}">
              <a16:creationId xmlns="" xmlns:a16="http://schemas.microsoft.com/office/drawing/2014/main" id="{00000000-0008-0000-0600-000012000000}"/>
            </a:ext>
          </a:extLst>
        </xdr:cNvPr>
        <xdr:cNvSpPr/>
      </xdr:nvSpPr>
      <xdr:spPr>
        <a:xfrm>
          <a:off x="5743575" y="5362574"/>
          <a:ext cx="2398058" cy="981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0</xdr:colOff>
      <xdr:row>3</xdr:row>
      <xdr:rowOff>0</xdr:rowOff>
    </xdr:from>
    <xdr:ext cx="13211175" cy="1628775"/>
    <xdr:pic>
      <xdr:nvPicPr>
        <xdr:cNvPr id="2" name="Picture 2">
          <a:extLst>
            <a:ext uri="{FF2B5EF4-FFF2-40B4-BE49-F238E27FC236}">
              <a16:creationId xmlns="" xmlns:a16="http://schemas.microsoft.com/office/drawing/2014/main" id="{00000000-0008-0000-0B00-0000024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3211175" cy="1628775"/>
        </a:xfrm>
        <a:prstGeom prst="rect">
          <a:avLst/>
        </a:prstGeom>
        <a:noFill/>
        <a:ln w="1">
          <a:noFill/>
          <a:miter lim="800000"/>
          <a:headEnd/>
          <a:tailEnd type="none" w="med" len="med"/>
        </a:ln>
        <a:effectLst/>
      </xdr:spPr>
    </xdr:pic>
    <xdr:clientData/>
  </xdr:oneCellAnchor>
  <xdr:twoCellAnchor>
    <xdr:from>
      <xdr:col>6</xdr:col>
      <xdr:colOff>112059</xdr:colOff>
      <xdr:row>5</xdr:row>
      <xdr:rowOff>134471</xdr:rowOff>
    </xdr:from>
    <xdr:to>
      <xdr:col>49</xdr:col>
      <xdr:colOff>78441</xdr:colOff>
      <xdr:row>7</xdr:row>
      <xdr:rowOff>33617</xdr:rowOff>
    </xdr:to>
    <xdr:sp macro="" textlink="">
      <xdr:nvSpPr>
        <xdr:cNvPr id="4" name="Rectangle 3">
          <a:extLst>
            <a:ext uri="{FF2B5EF4-FFF2-40B4-BE49-F238E27FC236}">
              <a16:creationId xmlns="" xmlns:a16="http://schemas.microsoft.com/office/drawing/2014/main" id="{00000000-0008-0000-0B00-00000E000000}"/>
            </a:ext>
          </a:extLst>
        </xdr:cNvPr>
        <xdr:cNvSpPr/>
      </xdr:nvSpPr>
      <xdr:spPr>
        <a:xfrm>
          <a:off x="1197909" y="991721"/>
          <a:ext cx="7748307"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2867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33</xdr:col>
      <xdr:colOff>0</xdr:colOff>
      <xdr:row>29</xdr:row>
      <xdr:rowOff>95250</xdr:rowOff>
    </xdr:from>
    <xdr:to>
      <xdr:col>47</xdr:col>
      <xdr:colOff>76199</xdr:colOff>
      <xdr:row>31</xdr:row>
      <xdr:rowOff>43702</xdr:rowOff>
    </xdr:to>
    <xdr:sp macro="" textlink="">
      <xdr:nvSpPr>
        <xdr:cNvPr id="8" name="Rectangle 7">
          <a:extLst>
            <a:ext uri="{FF2B5EF4-FFF2-40B4-BE49-F238E27FC236}">
              <a16:creationId xmlns="" xmlns:a16="http://schemas.microsoft.com/office/drawing/2014/main" id="{00000000-0008-0000-0600-000012000000}"/>
            </a:ext>
          </a:extLst>
        </xdr:cNvPr>
        <xdr:cNvSpPr/>
      </xdr:nvSpPr>
      <xdr:spPr>
        <a:xfrm>
          <a:off x="5972175" y="5067300"/>
          <a:ext cx="2609849"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75</xdr:col>
      <xdr:colOff>28575</xdr:colOff>
      <xdr:row>11</xdr:row>
      <xdr:rowOff>9525</xdr:rowOff>
    </xdr:to>
    <xdr:pic>
      <xdr:nvPicPr>
        <xdr:cNvPr id="7" name="Picture 1">
          <a:extLst>
            <a:ext uri="{FF2B5EF4-FFF2-40B4-BE49-F238E27FC236}">
              <a16:creationId xmlns="" xmlns:a16="http://schemas.microsoft.com/office/drawing/2014/main" id="{00000000-0008-0000-0E00-0000015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3239750" cy="1381125"/>
        </a:xfrm>
        <a:prstGeom prst="rect">
          <a:avLst/>
        </a:prstGeom>
        <a:noFill/>
        <a:ln w="1">
          <a:noFill/>
          <a:miter lim="800000"/>
          <a:headEnd/>
          <a:tailEnd type="none" w="med" len="med"/>
        </a:ln>
        <a:effectLst/>
      </xdr:spPr>
    </xdr:pic>
    <xdr:clientData/>
  </xdr:twoCellAnchor>
  <xdr:twoCellAnchor>
    <xdr:from>
      <xdr:col>6</xdr:col>
      <xdr:colOff>112059</xdr:colOff>
      <xdr:row>5</xdr:row>
      <xdr:rowOff>104215</xdr:rowOff>
    </xdr:from>
    <xdr:to>
      <xdr:col>49</xdr:col>
      <xdr:colOff>78441</xdr:colOff>
      <xdr:row>7</xdr:row>
      <xdr:rowOff>3361</xdr:rowOff>
    </xdr:to>
    <xdr:sp macro="" textlink="">
      <xdr:nvSpPr>
        <xdr:cNvPr id="9" name="Rectangle 8">
          <a:extLst>
            <a:ext uri="{FF2B5EF4-FFF2-40B4-BE49-F238E27FC236}">
              <a16:creationId xmlns="" xmlns:a16="http://schemas.microsoft.com/office/drawing/2014/main" id="{00000000-0008-0000-0E00-00000F000000}"/>
            </a:ext>
          </a:extLst>
        </xdr:cNvPr>
        <xdr:cNvSpPr/>
      </xdr:nvSpPr>
      <xdr:spPr>
        <a:xfrm>
          <a:off x="1197909" y="961465"/>
          <a:ext cx="7748307"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2969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32</xdr:col>
      <xdr:colOff>171450</xdr:colOff>
      <xdr:row>29</xdr:row>
      <xdr:rowOff>133350</xdr:rowOff>
    </xdr:from>
    <xdr:to>
      <xdr:col>46</xdr:col>
      <xdr:colOff>152400</xdr:colOff>
      <xdr:row>31</xdr:row>
      <xdr:rowOff>81802</xdr:rowOff>
    </xdr:to>
    <xdr:sp macro="" textlink="">
      <xdr:nvSpPr>
        <xdr:cNvPr id="12" name="Rectangle 11">
          <a:extLst>
            <a:ext uri="{FF2B5EF4-FFF2-40B4-BE49-F238E27FC236}">
              <a16:creationId xmlns="" xmlns:a16="http://schemas.microsoft.com/office/drawing/2014/main" id="{00000000-0008-0000-0600-000012000000}"/>
            </a:ext>
          </a:extLst>
        </xdr:cNvPr>
        <xdr:cNvSpPr/>
      </xdr:nvSpPr>
      <xdr:spPr>
        <a:xfrm>
          <a:off x="5962650" y="5105400"/>
          <a:ext cx="2514600"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19050</xdr:colOff>
      <xdr:row>12</xdr:row>
      <xdr:rowOff>19050</xdr:rowOff>
    </xdr:to>
    <xdr:pic>
      <xdr:nvPicPr>
        <xdr:cNvPr id="1843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1963400" cy="1562100"/>
        </a:xfrm>
        <a:prstGeom prst="rect">
          <a:avLst/>
        </a:prstGeom>
        <a:noFill/>
        <a:ln w="1">
          <a:noFill/>
          <a:miter lim="800000"/>
          <a:headEnd/>
          <a:tailEnd type="none" w="med" len="med"/>
        </a:ln>
        <a:effectLst/>
      </xdr:spPr>
    </xdr:pic>
    <xdr:clientData/>
  </xdr:twoCellAnchor>
  <xdr:twoCellAnchor>
    <xdr:from>
      <xdr:col>6</xdr:col>
      <xdr:colOff>112060</xdr:colOff>
      <xdr:row>5</xdr:row>
      <xdr:rowOff>123265</xdr:rowOff>
    </xdr:from>
    <xdr:to>
      <xdr:col>46</xdr:col>
      <xdr:colOff>66676</xdr:colOff>
      <xdr:row>7</xdr:row>
      <xdr:rowOff>22411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10" y="980515"/>
          <a:ext cx="71936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20481"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31</xdr:col>
      <xdr:colOff>142875</xdr:colOff>
      <xdr:row>29</xdr:row>
      <xdr:rowOff>0</xdr:rowOff>
    </xdr:from>
    <xdr:to>
      <xdr:col>41</xdr:col>
      <xdr:colOff>47625</xdr:colOff>
      <xdr:row>30</xdr:row>
      <xdr:rowOff>119902</xdr:rowOff>
    </xdr:to>
    <xdr:sp macro="" textlink="">
      <xdr:nvSpPr>
        <xdr:cNvPr id="8" name="Rectangle 7">
          <a:extLst>
            <a:ext uri="{FF2B5EF4-FFF2-40B4-BE49-F238E27FC236}">
              <a16:creationId xmlns="" xmlns:a16="http://schemas.microsoft.com/office/drawing/2014/main" id="{00000000-0008-0000-0600-000012000000}"/>
            </a:ext>
          </a:extLst>
        </xdr:cNvPr>
        <xdr:cNvSpPr/>
      </xdr:nvSpPr>
      <xdr:spPr>
        <a:xfrm>
          <a:off x="5753100" y="4972050"/>
          <a:ext cx="1714500"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3</xdr:row>
      <xdr:rowOff>9525</xdr:rowOff>
    </xdr:from>
    <xdr:to>
      <xdr:col>68</xdr:col>
      <xdr:colOff>142875</xdr:colOff>
      <xdr:row>11</xdr:row>
      <xdr:rowOff>66675</xdr:rowOff>
    </xdr:to>
    <xdr:pic>
      <xdr:nvPicPr>
        <xdr:cNvPr id="1945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61950" y="523875"/>
          <a:ext cx="12087225" cy="1428750"/>
        </a:xfrm>
        <a:prstGeom prst="rect">
          <a:avLst/>
        </a:prstGeom>
        <a:noFill/>
        <a:ln w="1">
          <a:noFill/>
          <a:miter lim="800000"/>
          <a:headEnd/>
          <a:tailEnd type="none" w="med" len="med"/>
        </a:ln>
        <a:effectLst/>
      </xdr:spPr>
    </xdr:pic>
    <xdr:clientData/>
  </xdr:twoCellAnchor>
  <xdr:twoCellAnchor>
    <xdr:from>
      <xdr:col>6</xdr:col>
      <xdr:colOff>112060</xdr:colOff>
      <xdr:row>5</xdr:row>
      <xdr:rowOff>123265</xdr:rowOff>
    </xdr:from>
    <xdr:to>
      <xdr:col>46</xdr:col>
      <xdr:colOff>66676</xdr:colOff>
      <xdr:row>7</xdr:row>
      <xdr:rowOff>22411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10" y="980515"/>
          <a:ext cx="71936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1433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31</xdr:col>
      <xdr:colOff>57150</xdr:colOff>
      <xdr:row>31</xdr:row>
      <xdr:rowOff>9524</xdr:rowOff>
    </xdr:from>
    <xdr:to>
      <xdr:col>44</xdr:col>
      <xdr:colOff>102533</xdr:colOff>
      <xdr:row>37</xdr:row>
      <xdr:rowOff>38099</xdr:rowOff>
    </xdr:to>
    <xdr:sp macro="" textlink="">
      <xdr:nvSpPr>
        <xdr:cNvPr id="8" name="Rectangle 7">
          <a:extLst>
            <a:ext uri="{FF2B5EF4-FFF2-40B4-BE49-F238E27FC236}">
              <a16:creationId xmlns="" xmlns:a16="http://schemas.microsoft.com/office/drawing/2014/main" id="{00000000-0008-0000-0600-000012000000}"/>
            </a:ext>
          </a:extLst>
        </xdr:cNvPr>
        <xdr:cNvSpPr/>
      </xdr:nvSpPr>
      <xdr:spPr>
        <a:xfrm>
          <a:off x="5667375" y="5324474"/>
          <a:ext cx="2398058" cy="10572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133350</xdr:colOff>
      <xdr:row>11</xdr:row>
      <xdr:rowOff>76200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77700" cy="1447800"/>
        </a:xfrm>
        <a:prstGeom prst="rect">
          <a:avLst/>
        </a:prstGeom>
        <a:noFill/>
        <a:ln w="1">
          <a:noFill/>
          <a:miter lim="800000"/>
          <a:headEnd/>
          <a:tailEnd type="none" w="med" len="med"/>
        </a:ln>
        <a:effectLst/>
      </xdr:spPr>
    </xdr:pic>
    <xdr:clientData/>
  </xdr:twoCellAnchor>
  <xdr:twoCellAnchor>
    <xdr:from>
      <xdr:col>5</xdr:col>
      <xdr:colOff>89647</xdr:colOff>
      <xdr:row>5</xdr:row>
      <xdr:rowOff>103094</xdr:rowOff>
    </xdr:from>
    <xdr:to>
      <xdr:col>49</xdr:col>
      <xdr:colOff>165236</xdr:colOff>
      <xdr:row>6</xdr:row>
      <xdr:rowOff>163606</xdr:rowOff>
    </xdr:to>
    <xdr:sp macro="" textlink="">
      <xdr:nvSpPr>
        <xdr:cNvPr id="4" name="Rectangle 3">
          <a:extLst>
            <a:ext uri="{FF2B5EF4-FFF2-40B4-BE49-F238E27FC236}">
              <a16:creationId xmlns="" xmlns:a16="http://schemas.microsoft.com/office/drawing/2014/main" id="{00000000-0008-0000-0A00-000011000000}"/>
            </a:ext>
          </a:extLst>
        </xdr:cNvPr>
        <xdr:cNvSpPr/>
      </xdr:nvSpPr>
      <xdr:spPr>
        <a:xfrm>
          <a:off x="994522" y="960344"/>
          <a:ext cx="8038489" cy="2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16</xdr:row>
      <xdr:rowOff>0</xdr:rowOff>
    </xdr:from>
    <xdr:to>
      <xdr:col>103</xdr:col>
      <xdr:colOff>9525</xdr:colOff>
      <xdr:row>73</xdr:row>
      <xdr:rowOff>133350</xdr:rowOff>
    </xdr:to>
    <xdr:pic>
      <xdr:nvPicPr>
        <xdr:cNvPr id="8"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61950" y="2743200"/>
          <a:ext cx="18288000" cy="9906000"/>
        </a:xfrm>
        <a:prstGeom prst="rect">
          <a:avLst/>
        </a:prstGeom>
        <a:noFill/>
        <a:ln w="1">
          <a:noFill/>
          <a:miter lim="800000"/>
          <a:headEnd/>
          <a:tailEnd type="none" w="med" len="med"/>
        </a:ln>
        <a:effectLst/>
      </xdr:spPr>
    </xdr:pic>
    <xdr:clientData/>
  </xdr:twoCellAnchor>
  <xdr:twoCellAnchor>
    <xdr:from>
      <xdr:col>31</xdr:col>
      <xdr:colOff>133350</xdr:colOff>
      <xdr:row>30</xdr:row>
      <xdr:rowOff>9525</xdr:rowOff>
    </xdr:from>
    <xdr:to>
      <xdr:col>41</xdr:col>
      <xdr:colOff>28575</xdr:colOff>
      <xdr:row>31</xdr:row>
      <xdr:rowOff>129427</xdr:rowOff>
    </xdr:to>
    <xdr:sp macro="" textlink="">
      <xdr:nvSpPr>
        <xdr:cNvPr id="9" name="Rectangle 8">
          <a:extLst>
            <a:ext uri="{FF2B5EF4-FFF2-40B4-BE49-F238E27FC236}">
              <a16:creationId xmlns="" xmlns:a16="http://schemas.microsoft.com/office/drawing/2014/main" id="{00000000-0008-0000-0600-000012000000}"/>
            </a:ext>
          </a:extLst>
        </xdr:cNvPr>
        <xdr:cNvSpPr/>
      </xdr:nvSpPr>
      <xdr:spPr>
        <a:xfrm>
          <a:off x="5743575" y="5153025"/>
          <a:ext cx="1704975"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152400</xdr:colOff>
      <xdr:row>10</xdr:row>
      <xdr:rowOff>161925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96750" cy="1362075"/>
        </a:xfrm>
        <a:prstGeom prst="rect">
          <a:avLst/>
        </a:prstGeom>
        <a:noFill/>
        <a:ln w="1">
          <a:noFill/>
          <a:miter lim="800000"/>
          <a:headEnd/>
          <a:tailEnd type="none" w="med" len="med"/>
        </a:ln>
        <a:effectLst/>
      </xdr:spPr>
    </xdr:pic>
    <xdr:clientData/>
  </xdr:twoCellAnchor>
  <xdr:twoCellAnchor>
    <xdr:from>
      <xdr:col>6</xdr:col>
      <xdr:colOff>112059</xdr:colOff>
      <xdr:row>5</xdr:row>
      <xdr:rowOff>100853</xdr:rowOff>
    </xdr:from>
    <xdr:to>
      <xdr:col>49</xdr:col>
      <xdr:colOff>78441</xdr:colOff>
      <xdr:row>6</xdr:row>
      <xdr:rowOff>168088</xdr:rowOff>
    </xdr:to>
    <xdr:sp macro="" textlink="">
      <xdr:nvSpPr>
        <xdr:cNvPr id="4" name="Rectangle 3">
          <a:extLst>
            <a:ext uri="{FF2B5EF4-FFF2-40B4-BE49-F238E27FC236}">
              <a16:creationId xmlns="" xmlns:a16="http://schemas.microsoft.com/office/drawing/2014/main" id="{00000000-0008-0000-0F00-000012000000}"/>
            </a:ext>
          </a:extLst>
        </xdr:cNvPr>
        <xdr:cNvSpPr/>
      </xdr:nvSpPr>
      <xdr:spPr>
        <a:xfrm>
          <a:off x="1197909" y="958103"/>
          <a:ext cx="7748307" cy="2386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3</xdr:row>
      <xdr:rowOff>0</xdr:rowOff>
    </xdr:from>
    <xdr:to>
      <xdr:col>68</xdr:col>
      <xdr:colOff>152400</xdr:colOff>
      <xdr:row>10</xdr:row>
      <xdr:rowOff>161925</xdr:rowOff>
    </xdr:to>
    <xdr:pic>
      <xdr:nvPicPr>
        <xdr:cNvPr id="8"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96750" cy="1362075"/>
        </a:xfrm>
        <a:prstGeom prst="rect">
          <a:avLst/>
        </a:prstGeom>
        <a:noFill/>
        <a:ln w="1">
          <a:noFill/>
          <a:miter lim="800000"/>
          <a:headEnd/>
          <a:tailEnd type="none" w="med" len="med"/>
        </a:ln>
        <a:effectLst/>
      </xdr:spPr>
    </xdr:pic>
    <xdr:clientData/>
  </xdr:twoCellAnchor>
  <xdr:twoCellAnchor>
    <xdr:from>
      <xdr:col>6</xdr:col>
      <xdr:colOff>112059</xdr:colOff>
      <xdr:row>5</xdr:row>
      <xdr:rowOff>100853</xdr:rowOff>
    </xdr:from>
    <xdr:to>
      <xdr:col>49</xdr:col>
      <xdr:colOff>78441</xdr:colOff>
      <xdr:row>6</xdr:row>
      <xdr:rowOff>168088</xdr:rowOff>
    </xdr:to>
    <xdr:sp macro="" textlink="">
      <xdr:nvSpPr>
        <xdr:cNvPr id="9" name="Rectangle 8">
          <a:extLst>
            <a:ext uri="{FF2B5EF4-FFF2-40B4-BE49-F238E27FC236}">
              <a16:creationId xmlns="" xmlns:a16="http://schemas.microsoft.com/office/drawing/2014/main" id="{00000000-0008-0000-0F00-000012000000}"/>
            </a:ext>
          </a:extLst>
        </xdr:cNvPr>
        <xdr:cNvSpPr/>
      </xdr:nvSpPr>
      <xdr:spPr>
        <a:xfrm>
          <a:off x="1197909" y="958103"/>
          <a:ext cx="7748307" cy="2386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15361"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31</xdr:col>
      <xdr:colOff>66674</xdr:colOff>
      <xdr:row>31</xdr:row>
      <xdr:rowOff>9525</xdr:rowOff>
    </xdr:from>
    <xdr:to>
      <xdr:col>44</xdr:col>
      <xdr:colOff>64432</xdr:colOff>
      <xdr:row>37</xdr:row>
      <xdr:rowOff>28575</xdr:rowOff>
    </xdr:to>
    <xdr:sp macro="" textlink="">
      <xdr:nvSpPr>
        <xdr:cNvPr id="13" name="Rectangle 12">
          <a:extLst>
            <a:ext uri="{FF2B5EF4-FFF2-40B4-BE49-F238E27FC236}">
              <a16:creationId xmlns="" xmlns:a16="http://schemas.microsoft.com/office/drawing/2014/main" id="{00000000-0008-0000-0600-000012000000}"/>
            </a:ext>
          </a:extLst>
        </xdr:cNvPr>
        <xdr:cNvSpPr/>
      </xdr:nvSpPr>
      <xdr:spPr>
        <a:xfrm>
          <a:off x="5676899" y="5324475"/>
          <a:ext cx="2350433" cy="1047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68</xdr:col>
      <xdr:colOff>95250</xdr:colOff>
      <xdr:row>32</xdr:row>
      <xdr:rowOff>38100</xdr:rowOff>
    </xdr:to>
    <xdr:pic>
      <xdr:nvPicPr>
        <xdr:cNvPr id="13315"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361950" y="2571750"/>
          <a:ext cx="12039600" cy="2952750"/>
        </a:xfrm>
        <a:prstGeom prst="rect">
          <a:avLst/>
        </a:prstGeom>
        <a:noFill/>
        <a:ln w="1">
          <a:noFill/>
          <a:miter lim="800000"/>
          <a:headEnd/>
          <a:tailEnd type="none" w="med" len="med"/>
        </a:ln>
        <a:effectLst/>
      </xdr:spPr>
    </xdr:pic>
    <xdr:clientData/>
  </xdr:twoCellAnchor>
  <xdr:twoCellAnchor editAs="oneCell">
    <xdr:from>
      <xdr:col>2</xdr:col>
      <xdr:colOff>0</xdr:colOff>
      <xdr:row>3</xdr:row>
      <xdr:rowOff>0</xdr:rowOff>
    </xdr:from>
    <xdr:to>
      <xdr:col>68</xdr:col>
      <xdr:colOff>38100</xdr:colOff>
      <xdr:row>12</xdr:row>
      <xdr:rowOff>114300</xdr:rowOff>
    </xdr:to>
    <xdr:pic>
      <xdr:nvPicPr>
        <xdr:cNvPr id="1331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514350"/>
          <a:ext cx="11982450" cy="1657350"/>
        </a:xfrm>
        <a:prstGeom prst="rect">
          <a:avLst/>
        </a:prstGeom>
        <a:noFill/>
        <a:ln w="1">
          <a:noFill/>
          <a:miter lim="800000"/>
          <a:headEnd/>
          <a:tailEnd type="none" w="med" len="med"/>
        </a:ln>
        <a:effectLst/>
      </xdr:spPr>
    </xdr:pic>
    <xdr:clientData/>
  </xdr:twoCellAnchor>
  <xdr:twoCellAnchor>
    <xdr:from>
      <xdr:col>2</xdr:col>
      <xdr:colOff>78442</xdr:colOff>
      <xdr:row>5</xdr:row>
      <xdr:rowOff>100853</xdr:rowOff>
    </xdr:from>
    <xdr:to>
      <xdr:col>42</xdr:col>
      <xdr:colOff>168088</xdr:colOff>
      <xdr:row>7</xdr:row>
      <xdr:rowOff>22411</xdr:rowOff>
    </xdr:to>
    <xdr:sp macro="" textlink="">
      <xdr:nvSpPr>
        <xdr:cNvPr id="3" name="Rectangle 2">
          <a:extLst>
            <a:ext uri="{FF2B5EF4-FFF2-40B4-BE49-F238E27FC236}">
              <a16:creationId xmlns="" xmlns:a16="http://schemas.microsoft.com/office/drawing/2014/main" id="{00000000-0008-0000-0600-000012000000}"/>
            </a:ext>
          </a:extLst>
        </xdr:cNvPr>
        <xdr:cNvSpPr/>
      </xdr:nvSpPr>
      <xdr:spPr>
        <a:xfrm>
          <a:off x="437030" y="941294"/>
          <a:ext cx="7261411" cy="25773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100854</xdr:colOff>
      <xdr:row>23</xdr:row>
      <xdr:rowOff>112060</xdr:rowOff>
    </xdr:from>
    <xdr:to>
      <xdr:col>7</xdr:col>
      <xdr:colOff>134472</xdr:colOff>
      <xdr:row>24</xdr:row>
      <xdr:rowOff>156883</xdr:rowOff>
    </xdr:to>
    <xdr:sp macro="" textlink="">
      <xdr:nvSpPr>
        <xdr:cNvPr id="5" name="Rectangle 4">
          <a:extLst>
            <a:ext uri="{FF2B5EF4-FFF2-40B4-BE49-F238E27FC236}">
              <a16:creationId xmlns="" xmlns:a16="http://schemas.microsoft.com/office/drawing/2014/main" id="{00000000-0008-0000-0600-000014000000}"/>
            </a:ext>
          </a:extLst>
        </xdr:cNvPr>
        <xdr:cNvSpPr/>
      </xdr:nvSpPr>
      <xdr:spPr>
        <a:xfrm>
          <a:off x="459442" y="3978089"/>
          <a:ext cx="930089" cy="2129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30</xdr:col>
      <xdr:colOff>78441</xdr:colOff>
      <xdr:row>28</xdr:row>
      <xdr:rowOff>112058</xdr:rowOff>
    </xdr:from>
    <xdr:to>
      <xdr:col>56</xdr:col>
      <xdr:colOff>11206</xdr:colOff>
      <xdr:row>30</xdr:row>
      <xdr:rowOff>67235</xdr:rowOff>
    </xdr:to>
    <xdr:sp macro="" textlink="">
      <xdr:nvSpPr>
        <xdr:cNvPr id="6" name="Rectangle 5">
          <a:extLst>
            <a:ext uri="{FF2B5EF4-FFF2-40B4-BE49-F238E27FC236}">
              <a16:creationId xmlns="" xmlns:a16="http://schemas.microsoft.com/office/drawing/2014/main" id="{00000000-0008-0000-0600-000015000000}"/>
            </a:ext>
          </a:extLst>
        </xdr:cNvPr>
        <xdr:cNvSpPr/>
      </xdr:nvSpPr>
      <xdr:spPr>
        <a:xfrm>
          <a:off x="5457265" y="4818529"/>
          <a:ext cx="4594412" cy="29135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75</xdr:col>
      <xdr:colOff>28575</xdr:colOff>
      <xdr:row>12</xdr:row>
      <xdr:rowOff>19050</xdr:rowOff>
    </xdr:to>
    <xdr:pic>
      <xdr:nvPicPr>
        <xdr:cNvPr id="2" name="Picture 1">
          <a:extLst>
            <a:ext uri="{FF2B5EF4-FFF2-40B4-BE49-F238E27FC236}">
              <a16:creationId xmlns="" xmlns:a16="http://schemas.microsoft.com/office/drawing/2014/main" id="{00000000-0008-0000-0D00-0000015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3239750" cy="1562100"/>
        </a:xfrm>
        <a:prstGeom prst="rect">
          <a:avLst/>
        </a:prstGeom>
        <a:noFill/>
        <a:ln w="1">
          <a:noFill/>
          <a:miter lim="800000"/>
          <a:headEnd/>
          <a:tailEnd type="none" w="med" len="med"/>
        </a:ln>
        <a:effectLst/>
      </xdr:spPr>
    </xdr:pic>
    <xdr:clientData/>
  </xdr:twoCellAnchor>
  <xdr:twoCellAnchor>
    <xdr:from>
      <xdr:col>6</xdr:col>
      <xdr:colOff>112059</xdr:colOff>
      <xdr:row>5</xdr:row>
      <xdr:rowOff>134471</xdr:rowOff>
    </xdr:from>
    <xdr:to>
      <xdr:col>49</xdr:col>
      <xdr:colOff>78441</xdr:colOff>
      <xdr:row>7</xdr:row>
      <xdr:rowOff>33617</xdr:rowOff>
    </xdr:to>
    <xdr:sp macro="" textlink="">
      <xdr:nvSpPr>
        <xdr:cNvPr id="4" name="Rectangle 3">
          <a:extLst>
            <a:ext uri="{FF2B5EF4-FFF2-40B4-BE49-F238E27FC236}">
              <a16:creationId xmlns="" xmlns:a16="http://schemas.microsoft.com/office/drawing/2014/main" id="{00000000-0008-0000-0D00-00000F000000}"/>
            </a:ext>
          </a:extLst>
        </xdr:cNvPr>
        <xdr:cNvSpPr/>
      </xdr:nvSpPr>
      <xdr:spPr>
        <a:xfrm>
          <a:off x="1197909" y="991721"/>
          <a:ext cx="7748307"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31745"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32</xdr:col>
      <xdr:colOff>142874</xdr:colOff>
      <xdr:row>29</xdr:row>
      <xdr:rowOff>123825</xdr:rowOff>
    </xdr:from>
    <xdr:to>
      <xdr:col>46</xdr:col>
      <xdr:colOff>152399</xdr:colOff>
      <xdr:row>31</xdr:row>
      <xdr:rowOff>72277</xdr:rowOff>
    </xdr:to>
    <xdr:sp macro="" textlink="">
      <xdr:nvSpPr>
        <xdr:cNvPr id="8" name="Rectangle 7">
          <a:extLst>
            <a:ext uri="{FF2B5EF4-FFF2-40B4-BE49-F238E27FC236}">
              <a16:creationId xmlns="" xmlns:a16="http://schemas.microsoft.com/office/drawing/2014/main" id="{00000000-0008-0000-0600-000012000000}"/>
            </a:ext>
          </a:extLst>
        </xdr:cNvPr>
        <xdr:cNvSpPr/>
      </xdr:nvSpPr>
      <xdr:spPr>
        <a:xfrm>
          <a:off x="5934074" y="5095875"/>
          <a:ext cx="2543175"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75</xdr:col>
      <xdr:colOff>28575</xdr:colOff>
      <xdr:row>11</xdr:row>
      <xdr:rowOff>9525</xdr:rowOff>
    </xdr:to>
    <xdr:pic>
      <xdr:nvPicPr>
        <xdr:cNvPr id="2" name="Picture 1">
          <a:extLst>
            <a:ext uri="{FF2B5EF4-FFF2-40B4-BE49-F238E27FC236}">
              <a16:creationId xmlns="" xmlns:a16="http://schemas.microsoft.com/office/drawing/2014/main" id="{00000000-0008-0000-0E00-0000015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3239750" cy="1381125"/>
        </a:xfrm>
        <a:prstGeom prst="rect">
          <a:avLst/>
        </a:prstGeom>
        <a:noFill/>
        <a:ln w="1">
          <a:noFill/>
          <a:miter lim="800000"/>
          <a:headEnd/>
          <a:tailEnd type="none" w="med" len="med"/>
        </a:ln>
        <a:effectLst/>
      </xdr:spPr>
    </xdr:pic>
    <xdr:clientData/>
  </xdr:twoCellAnchor>
  <xdr:twoCellAnchor>
    <xdr:from>
      <xdr:col>6</xdr:col>
      <xdr:colOff>112059</xdr:colOff>
      <xdr:row>5</xdr:row>
      <xdr:rowOff>123265</xdr:rowOff>
    </xdr:from>
    <xdr:to>
      <xdr:col>49</xdr:col>
      <xdr:colOff>78441</xdr:colOff>
      <xdr:row>7</xdr:row>
      <xdr:rowOff>22411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09" y="980515"/>
          <a:ext cx="7748307"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3276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32</xdr:col>
      <xdr:colOff>152399</xdr:colOff>
      <xdr:row>29</xdr:row>
      <xdr:rowOff>85725</xdr:rowOff>
    </xdr:from>
    <xdr:to>
      <xdr:col>46</xdr:col>
      <xdr:colOff>142874</xdr:colOff>
      <xdr:row>31</xdr:row>
      <xdr:rowOff>34177</xdr:rowOff>
    </xdr:to>
    <xdr:sp macro="" textlink="">
      <xdr:nvSpPr>
        <xdr:cNvPr id="8" name="Rectangle 7">
          <a:extLst>
            <a:ext uri="{FF2B5EF4-FFF2-40B4-BE49-F238E27FC236}">
              <a16:creationId xmlns="" xmlns:a16="http://schemas.microsoft.com/office/drawing/2014/main" id="{00000000-0008-0000-0600-000012000000}"/>
            </a:ext>
          </a:extLst>
        </xdr:cNvPr>
        <xdr:cNvSpPr/>
      </xdr:nvSpPr>
      <xdr:spPr>
        <a:xfrm>
          <a:off x="5943599" y="5057775"/>
          <a:ext cx="2524125"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152400</xdr:colOff>
      <xdr:row>10</xdr:row>
      <xdr:rowOff>76200</xdr:rowOff>
    </xdr:to>
    <xdr:pic>
      <xdr:nvPicPr>
        <xdr:cNvPr id="2150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96750" cy="1276350"/>
        </a:xfrm>
        <a:prstGeom prst="rect">
          <a:avLst/>
        </a:prstGeom>
        <a:noFill/>
        <a:ln w="1">
          <a:noFill/>
          <a:miter lim="800000"/>
          <a:headEnd/>
          <a:tailEnd type="none" w="med" len="med"/>
        </a:ln>
        <a:effectLst/>
      </xdr:spPr>
    </xdr:pic>
    <xdr:clientData/>
  </xdr:twoCellAnchor>
  <xdr:twoCellAnchor>
    <xdr:from>
      <xdr:col>6</xdr:col>
      <xdr:colOff>112060</xdr:colOff>
      <xdr:row>5</xdr:row>
      <xdr:rowOff>123265</xdr:rowOff>
    </xdr:from>
    <xdr:to>
      <xdr:col>46</xdr:col>
      <xdr:colOff>66676</xdr:colOff>
      <xdr:row>7</xdr:row>
      <xdr:rowOff>22411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10" y="980515"/>
          <a:ext cx="71936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3</xdr:row>
      <xdr:rowOff>9525</xdr:rowOff>
    </xdr:from>
    <xdr:to>
      <xdr:col>68</xdr:col>
      <xdr:colOff>142875</xdr:colOff>
      <xdr:row>12</xdr:row>
      <xdr:rowOff>38100</xdr:rowOff>
    </xdr:to>
    <xdr:pic>
      <xdr:nvPicPr>
        <xdr:cNvPr id="2252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523875"/>
          <a:ext cx="12087225" cy="1571625"/>
        </a:xfrm>
        <a:prstGeom prst="rect">
          <a:avLst/>
        </a:prstGeom>
        <a:noFill/>
        <a:ln w="1">
          <a:noFill/>
          <a:miter lim="800000"/>
          <a:headEnd/>
          <a:tailEnd type="none" w="med" len="med"/>
        </a:ln>
        <a:effectLst/>
      </xdr:spPr>
    </xdr:pic>
    <xdr:clientData/>
  </xdr:twoCellAnchor>
  <xdr:twoCellAnchor>
    <xdr:from>
      <xdr:col>6</xdr:col>
      <xdr:colOff>112060</xdr:colOff>
      <xdr:row>5</xdr:row>
      <xdr:rowOff>123265</xdr:rowOff>
    </xdr:from>
    <xdr:to>
      <xdr:col>46</xdr:col>
      <xdr:colOff>66676</xdr:colOff>
      <xdr:row>7</xdr:row>
      <xdr:rowOff>22411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10" y="980515"/>
          <a:ext cx="71936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16385"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31</xdr:col>
      <xdr:colOff>76200</xdr:colOff>
      <xdr:row>31</xdr:row>
      <xdr:rowOff>9524</xdr:rowOff>
    </xdr:from>
    <xdr:to>
      <xdr:col>44</xdr:col>
      <xdr:colOff>121583</xdr:colOff>
      <xdr:row>37</xdr:row>
      <xdr:rowOff>38099</xdr:rowOff>
    </xdr:to>
    <xdr:sp macro="" textlink="">
      <xdr:nvSpPr>
        <xdr:cNvPr id="8" name="Rectangle 7">
          <a:extLst>
            <a:ext uri="{FF2B5EF4-FFF2-40B4-BE49-F238E27FC236}">
              <a16:creationId xmlns="" xmlns:a16="http://schemas.microsoft.com/office/drawing/2014/main" id="{00000000-0008-0000-0600-000012000000}"/>
            </a:ext>
          </a:extLst>
        </xdr:cNvPr>
        <xdr:cNvSpPr/>
      </xdr:nvSpPr>
      <xdr:spPr>
        <a:xfrm>
          <a:off x="5686425" y="5324474"/>
          <a:ext cx="2398058" cy="10572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133350</xdr:colOff>
      <xdr:row>11</xdr:row>
      <xdr:rowOff>76200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77700" cy="1447800"/>
        </a:xfrm>
        <a:prstGeom prst="rect">
          <a:avLst/>
        </a:prstGeom>
        <a:noFill/>
        <a:ln w="1">
          <a:noFill/>
          <a:miter lim="800000"/>
          <a:headEnd/>
          <a:tailEnd type="none" w="med" len="med"/>
        </a:ln>
        <a:effectLst/>
      </xdr:spPr>
    </xdr:pic>
    <xdr:clientData/>
  </xdr:twoCellAnchor>
  <xdr:twoCellAnchor>
    <xdr:from>
      <xdr:col>5</xdr:col>
      <xdr:colOff>89647</xdr:colOff>
      <xdr:row>5</xdr:row>
      <xdr:rowOff>103094</xdr:rowOff>
    </xdr:from>
    <xdr:to>
      <xdr:col>49</xdr:col>
      <xdr:colOff>165236</xdr:colOff>
      <xdr:row>6</xdr:row>
      <xdr:rowOff>163606</xdr:rowOff>
    </xdr:to>
    <xdr:sp macro="" textlink="">
      <xdr:nvSpPr>
        <xdr:cNvPr id="4" name="Rectangle 3">
          <a:extLst>
            <a:ext uri="{FF2B5EF4-FFF2-40B4-BE49-F238E27FC236}">
              <a16:creationId xmlns="" xmlns:a16="http://schemas.microsoft.com/office/drawing/2014/main" id="{00000000-0008-0000-0A00-000011000000}"/>
            </a:ext>
          </a:extLst>
        </xdr:cNvPr>
        <xdr:cNvSpPr/>
      </xdr:nvSpPr>
      <xdr:spPr>
        <a:xfrm>
          <a:off x="994522" y="960344"/>
          <a:ext cx="8038489" cy="2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16</xdr:row>
      <xdr:rowOff>0</xdr:rowOff>
    </xdr:from>
    <xdr:to>
      <xdr:col>103</xdr:col>
      <xdr:colOff>9525</xdr:colOff>
      <xdr:row>73</xdr:row>
      <xdr:rowOff>133350</xdr:rowOff>
    </xdr:to>
    <xdr:pic>
      <xdr:nvPicPr>
        <xdr:cNvPr id="3481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743200"/>
          <a:ext cx="18288000" cy="9906000"/>
        </a:xfrm>
        <a:prstGeom prst="rect">
          <a:avLst/>
        </a:prstGeom>
        <a:noFill/>
        <a:ln w="1">
          <a:noFill/>
          <a:miter lim="800000"/>
          <a:headEnd/>
          <a:tailEnd type="none" w="med" len="med"/>
        </a:ln>
        <a:effec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152400</xdr:colOff>
      <xdr:row>10</xdr:row>
      <xdr:rowOff>161925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96750" cy="1362075"/>
        </a:xfrm>
        <a:prstGeom prst="rect">
          <a:avLst/>
        </a:prstGeom>
        <a:noFill/>
        <a:ln w="1">
          <a:noFill/>
          <a:miter lim="800000"/>
          <a:headEnd/>
          <a:tailEnd type="none" w="med" len="med"/>
        </a:ln>
        <a:effectLst/>
      </xdr:spPr>
    </xdr:pic>
    <xdr:clientData/>
  </xdr:twoCellAnchor>
  <xdr:twoCellAnchor>
    <xdr:from>
      <xdr:col>6</xdr:col>
      <xdr:colOff>112059</xdr:colOff>
      <xdr:row>5</xdr:row>
      <xdr:rowOff>100853</xdr:rowOff>
    </xdr:from>
    <xdr:to>
      <xdr:col>49</xdr:col>
      <xdr:colOff>78441</xdr:colOff>
      <xdr:row>6</xdr:row>
      <xdr:rowOff>168088</xdr:rowOff>
    </xdr:to>
    <xdr:sp macro="" textlink="">
      <xdr:nvSpPr>
        <xdr:cNvPr id="4" name="Rectangle 3">
          <a:extLst>
            <a:ext uri="{FF2B5EF4-FFF2-40B4-BE49-F238E27FC236}">
              <a16:creationId xmlns="" xmlns:a16="http://schemas.microsoft.com/office/drawing/2014/main" id="{00000000-0008-0000-0F00-000012000000}"/>
            </a:ext>
          </a:extLst>
        </xdr:cNvPr>
        <xdr:cNvSpPr/>
      </xdr:nvSpPr>
      <xdr:spPr>
        <a:xfrm>
          <a:off x="1197909" y="958103"/>
          <a:ext cx="7748307" cy="2386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1740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32</xdr:col>
      <xdr:colOff>0</xdr:colOff>
      <xdr:row>31</xdr:row>
      <xdr:rowOff>38100</xdr:rowOff>
    </xdr:from>
    <xdr:to>
      <xdr:col>45</xdr:col>
      <xdr:colOff>45383</xdr:colOff>
      <xdr:row>37</xdr:row>
      <xdr:rowOff>19050</xdr:rowOff>
    </xdr:to>
    <xdr:sp macro="" textlink="">
      <xdr:nvSpPr>
        <xdr:cNvPr id="8" name="Rectangle 7">
          <a:extLst>
            <a:ext uri="{FF2B5EF4-FFF2-40B4-BE49-F238E27FC236}">
              <a16:creationId xmlns="" xmlns:a16="http://schemas.microsoft.com/office/drawing/2014/main" id="{00000000-0008-0000-0600-000012000000}"/>
            </a:ext>
          </a:extLst>
        </xdr:cNvPr>
        <xdr:cNvSpPr/>
      </xdr:nvSpPr>
      <xdr:spPr>
        <a:xfrm>
          <a:off x="5791200" y="5353050"/>
          <a:ext cx="2398058" cy="1009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66</xdr:col>
      <xdr:colOff>171450</xdr:colOff>
      <xdr:row>10</xdr:row>
      <xdr:rowOff>133350</xdr:rowOff>
    </xdr:to>
    <xdr:pic>
      <xdr:nvPicPr>
        <xdr:cNvPr id="8"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80975" y="514350"/>
          <a:ext cx="11934825" cy="1333500"/>
        </a:xfrm>
        <a:prstGeom prst="rect">
          <a:avLst/>
        </a:prstGeom>
        <a:noFill/>
        <a:ln w="1">
          <a:noFill/>
          <a:miter lim="800000"/>
          <a:headEnd/>
          <a:tailEnd type="none" w="med" len="med"/>
        </a:ln>
        <a:effectLst/>
      </xdr:spPr>
    </xdr:pic>
    <xdr:clientData/>
  </xdr:twoCellAnchor>
  <xdr:twoCellAnchor>
    <xdr:from>
      <xdr:col>6</xdr:col>
      <xdr:colOff>112059</xdr:colOff>
      <xdr:row>5</xdr:row>
      <xdr:rowOff>104215</xdr:rowOff>
    </xdr:from>
    <xdr:to>
      <xdr:col>48</xdr:col>
      <xdr:colOff>161925</xdr:colOff>
      <xdr:row>7</xdr:row>
      <xdr:rowOff>3361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09" y="961465"/>
          <a:ext cx="76508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0</xdr:colOff>
      <xdr:row>15</xdr:row>
      <xdr:rowOff>0</xdr:rowOff>
    </xdr:from>
    <xdr:to>
      <xdr:col>102</xdr:col>
      <xdr:colOff>9525</xdr:colOff>
      <xdr:row>72</xdr:row>
      <xdr:rowOff>133350</xdr:rowOff>
    </xdr:to>
    <xdr:pic>
      <xdr:nvPicPr>
        <xdr:cNvPr id="30721"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0975" y="2571750"/>
          <a:ext cx="18288000" cy="9906000"/>
        </a:xfrm>
        <a:prstGeom prst="rect">
          <a:avLst/>
        </a:prstGeom>
        <a:noFill/>
        <a:ln w="1">
          <a:noFill/>
          <a:miter lim="800000"/>
          <a:headEnd/>
          <a:tailEnd type="none" w="med" len="med"/>
        </a:ln>
        <a:effectLst/>
      </xdr:spPr>
    </xdr:pic>
    <xdr:clientData/>
  </xdr:twoCellAnchor>
  <xdr:twoCellAnchor>
    <xdr:from>
      <xdr:col>31</xdr:col>
      <xdr:colOff>85724</xdr:colOff>
      <xdr:row>29</xdr:row>
      <xdr:rowOff>142875</xdr:rowOff>
    </xdr:from>
    <xdr:to>
      <xdr:col>46</xdr:col>
      <xdr:colOff>28574</xdr:colOff>
      <xdr:row>31</xdr:row>
      <xdr:rowOff>91327</xdr:rowOff>
    </xdr:to>
    <xdr:sp macro="" textlink="">
      <xdr:nvSpPr>
        <xdr:cNvPr id="9" name="Rectangle 8">
          <a:extLst>
            <a:ext uri="{FF2B5EF4-FFF2-40B4-BE49-F238E27FC236}">
              <a16:creationId xmlns="" xmlns:a16="http://schemas.microsoft.com/office/drawing/2014/main" id="{00000000-0008-0000-0600-000012000000}"/>
            </a:ext>
          </a:extLst>
        </xdr:cNvPr>
        <xdr:cNvSpPr/>
      </xdr:nvSpPr>
      <xdr:spPr>
        <a:xfrm>
          <a:off x="5695949" y="5114925"/>
          <a:ext cx="2657475"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66</xdr:col>
      <xdr:colOff>171450</xdr:colOff>
      <xdr:row>10</xdr:row>
      <xdr:rowOff>133350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80975" y="514350"/>
          <a:ext cx="11934825" cy="1333500"/>
        </a:xfrm>
        <a:prstGeom prst="rect">
          <a:avLst/>
        </a:prstGeom>
        <a:noFill/>
        <a:ln w="1">
          <a:noFill/>
          <a:miter lim="800000"/>
          <a:headEnd/>
          <a:tailEnd type="none" w="med" len="med"/>
        </a:ln>
        <a:effectLst/>
      </xdr:spPr>
    </xdr:pic>
    <xdr:clientData/>
  </xdr:twoCellAnchor>
  <xdr:twoCellAnchor>
    <xdr:from>
      <xdr:col>6</xdr:col>
      <xdr:colOff>112059</xdr:colOff>
      <xdr:row>5</xdr:row>
      <xdr:rowOff>104215</xdr:rowOff>
    </xdr:from>
    <xdr:to>
      <xdr:col>48</xdr:col>
      <xdr:colOff>161925</xdr:colOff>
      <xdr:row>7</xdr:row>
      <xdr:rowOff>3361</xdr:rowOff>
    </xdr:to>
    <xdr:sp macro="" textlink="">
      <xdr:nvSpPr>
        <xdr:cNvPr id="3" name="Rectangle 2">
          <a:extLst>
            <a:ext uri="{FF2B5EF4-FFF2-40B4-BE49-F238E27FC236}">
              <a16:creationId xmlns="" xmlns:a16="http://schemas.microsoft.com/office/drawing/2014/main" id="{00000000-0008-0000-0E00-00000F000000}"/>
            </a:ext>
          </a:extLst>
        </xdr:cNvPr>
        <xdr:cNvSpPr/>
      </xdr:nvSpPr>
      <xdr:spPr>
        <a:xfrm>
          <a:off x="1197909" y="961465"/>
          <a:ext cx="76508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0</xdr:colOff>
      <xdr:row>15</xdr:row>
      <xdr:rowOff>0</xdr:rowOff>
    </xdr:from>
    <xdr:to>
      <xdr:col>102</xdr:col>
      <xdr:colOff>9525</xdr:colOff>
      <xdr:row>72</xdr:row>
      <xdr:rowOff>133350</xdr:rowOff>
    </xdr:to>
    <xdr:pic>
      <xdr:nvPicPr>
        <xdr:cNvPr id="4"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0975" y="2571750"/>
          <a:ext cx="18288000" cy="9906000"/>
        </a:xfrm>
        <a:prstGeom prst="rect">
          <a:avLst/>
        </a:prstGeom>
        <a:noFill/>
        <a:ln w="1">
          <a:noFill/>
          <a:miter lim="800000"/>
          <a:headEnd/>
          <a:tailEnd type="none" w="med" len="med"/>
        </a:ln>
        <a:effectLst/>
      </xdr:spPr>
    </xdr:pic>
    <xdr:clientData/>
  </xdr:twoCellAnchor>
  <xdr:twoCellAnchor>
    <xdr:from>
      <xdr:col>31</xdr:col>
      <xdr:colOff>85724</xdr:colOff>
      <xdr:row>29</xdr:row>
      <xdr:rowOff>142875</xdr:rowOff>
    </xdr:from>
    <xdr:to>
      <xdr:col>46</xdr:col>
      <xdr:colOff>28574</xdr:colOff>
      <xdr:row>31</xdr:row>
      <xdr:rowOff>91327</xdr:rowOff>
    </xdr:to>
    <xdr:sp macro="" textlink="">
      <xdr:nvSpPr>
        <xdr:cNvPr id="5" name="Rectangle 4">
          <a:extLst>
            <a:ext uri="{FF2B5EF4-FFF2-40B4-BE49-F238E27FC236}">
              <a16:creationId xmlns="" xmlns:a16="http://schemas.microsoft.com/office/drawing/2014/main" id="{00000000-0008-0000-0600-000012000000}"/>
            </a:ext>
          </a:extLst>
        </xdr:cNvPr>
        <xdr:cNvSpPr/>
      </xdr:nvSpPr>
      <xdr:spPr>
        <a:xfrm>
          <a:off x="5695949" y="5114925"/>
          <a:ext cx="2657475"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168087</xdr:colOff>
      <xdr:row>15</xdr:row>
      <xdr:rowOff>67235</xdr:rowOff>
    </xdr:from>
    <xdr:to>
      <xdr:col>101</xdr:col>
      <xdr:colOff>177612</xdr:colOff>
      <xdr:row>73</xdr:row>
      <xdr:rowOff>32497</xdr:rowOff>
    </xdr:to>
    <xdr:pic>
      <xdr:nvPicPr>
        <xdr:cNvPr id="3584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8087" y="2588559"/>
          <a:ext cx="18118231" cy="9714379"/>
        </a:xfrm>
        <a:prstGeom prst="rect">
          <a:avLst/>
        </a:prstGeom>
        <a:noFill/>
        <a:ln w="1">
          <a:noFill/>
          <a:miter lim="800000"/>
          <a:headEnd/>
          <a:tailEnd type="none" w="med" len="med"/>
        </a:ln>
        <a:effectLst/>
      </xdr:spPr>
    </xdr:pic>
    <xdr:clientData/>
  </xdr:twoCellAnchor>
  <xdr:twoCellAnchor editAs="oneCell">
    <xdr:from>
      <xdr:col>1</xdr:col>
      <xdr:colOff>0</xdr:colOff>
      <xdr:row>3</xdr:row>
      <xdr:rowOff>0</xdr:rowOff>
    </xdr:from>
    <xdr:to>
      <xdr:col>66</xdr:col>
      <xdr:colOff>171450</xdr:colOff>
      <xdr:row>10</xdr:row>
      <xdr:rowOff>133350</xdr:rowOff>
    </xdr:to>
    <xdr:pic>
      <xdr:nvPicPr>
        <xdr:cNvPr id="2"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79294" y="504265"/>
          <a:ext cx="11825568" cy="1309967"/>
        </a:xfrm>
        <a:prstGeom prst="rect">
          <a:avLst/>
        </a:prstGeom>
        <a:noFill/>
        <a:ln w="1">
          <a:noFill/>
          <a:miter lim="800000"/>
          <a:headEnd/>
          <a:tailEnd type="none" w="med" len="med"/>
        </a:ln>
        <a:effectLst/>
      </xdr:spPr>
    </xdr:pic>
    <xdr:clientData/>
  </xdr:twoCellAnchor>
  <xdr:twoCellAnchor>
    <xdr:from>
      <xdr:col>6</xdr:col>
      <xdr:colOff>112059</xdr:colOff>
      <xdr:row>5</xdr:row>
      <xdr:rowOff>104215</xdr:rowOff>
    </xdr:from>
    <xdr:to>
      <xdr:col>48</xdr:col>
      <xdr:colOff>161925</xdr:colOff>
      <xdr:row>7</xdr:row>
      <xdr:rowOff>3361</xdr:rowOff>
    </xdr:to>
    <xdr:sp macro="" textlink="">
      <xdr:nvSpPr>
        <xdr:cNvPr id="3" name="Rectangle 2">
          <a:extLst>
            <a:ext uri="{FF2B5EF4-FFF2-40B4-BE49-F238E27FC236}">
              <a16:creationId xmlns="" xmlns:a16="http://schemas.microsoft.com/office/drawing/2014/main" id="{00000000-0008-0000-0E00-00000F000000}"/>
            </a:ext>
          </a:extLst>
        </xdr:cNvPr>
        <xdr:cNvSpPr/>
      </xdr:nvSpPr>
      <xdr:spPr>
        <a:xfrm>
          <a:off x="1197909" y="961465"/>
          <a:ext cx="76508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31</xdr:col>
      <xdr:colOff>160243</xdr:colOff>
      <xdr:row>23</xdr:row>
      <xdr:rowOff>131109</xdr:rowOff>
    </xdr:from>
    <xdr:to>
      <xdr:col>43</xdr:col>
      <xdr:colOff>22411</xdr:colOff>
      <xdr:row>25</xdr:row>
      <xdr:rowOff>44824</xdr:rowOff>
    </xdr:to>
    <xdr:sp macro="" textlink="">
      <xdr:nvSpPr>
        <xdr:cNvPr id="15" name="Rectangle 14">
          <a:extLst>
            <a:ext uri="{FF2B5EF4-FFF2-40B4-BE49-F238E27FC236}">
              <a16:creationId xmlns="" xmlns:a16="http://schemas.microsoft.com/office/drawing/2014/main" id="{00000000-0008-0000-0700-000010000000}"/>
            </a:ext>
          </a:extLst>
        </xdr:cNvPr>
        <xdr:cNvSpPr/>
      </xdr:nvSpPr>
      <xdr:spPr>
        <a:xfrm>
          <a:off x="5718361" y="3997138"/>
          <a:ext cx="2013697" cy="24989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100854</xdr:colOff>
      <xdr:row>15</xdr:row>
      <xdr:rowOff>56029</xdr:rowOff>
    </xdr:from>
    <xdr:to>
      <xdr:col>102</xdr:col>
      <xdr:colOff>110379</xdr:colOff>
      <xdr:row>73</xdr:row>
      <xdr:rowOff>21292</xdr:rowOff>
    </xdr:to>
    <xdr:pic>
      <xdr:nvPicPr>
        <xdr:cNvPr id="3788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0148" y="2577353"/>
          <a:ext cx="18118231" cy="9714380"/>
        </a:xfrm>
        <a:prstGeom prst="rect">
          <a:avLst/>
        </a:prstGeom>
        <a:noFill/>
        <a:ln w="1">
          <a:noFill/>
          <a:miter lim="800000"/>
          <a:headEnd/>
          <a:tailEnd type="none" w="med" len="med"/>
        </a:ln>
        <a:effectLst/>
      </xdr:spPr>
    </xdr:pic>
    <xdr:clientData/>
  </xdr:twoCellAnchor>
  <xdr:twoCellAnchor editAs="oneCell">
    <xdr:from>
      <xdr:col>1</xdr:col>
      <xdr:colOff>0</xdr:colOff>
      <xdr:row>3</xdr:row>
      <xdr:rowOff>0</xdr:rowOff>
    </xdr:from>
    <xdr:to>
      <xdr:col>66</xdr:col>
      <xdr:colOff>171450</xdr:colOff>
      <xdr:row>10</xdr:row>
      <xdr:rowOff>133350</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80975" y="514350"/>
          <a:ext cx="11934825" cy="1333500"/>
        </a:xfrm>
        <a:prstGeom prst="rect">
          <a:avLst/>
        </a:prstGeom>
        <a:noFill/>
        <a:ln w="1">
          <a:noFill/>
          <a:miter lim="800000"/>
          <a:headEnd/>
          <a:tailEnd type="none" w="med" len="med"/>
        </a:ln>
        <a:effectLst/>
      </xdr:spPr>
    </xdr:pic>
    <xdr:clientData/>
  </xdr:twoCellAnchor>
  <xdr:twoCellAnchor>
    <xdr:from>
      <xdr:col>6</xdr:col>
      <xdr:colOff>112059</xdr:colOff>
      <xdr:row>5</xdr:row>
      <xdr:rowOff>104215</xdr:rowOff>
    </xdr:from>
    <xdr:to>
      <xdr:col>48</xdr:col>
      <xdr:colOff>161925</xdr:colOff>
      <xdr:row>7</xdr:row>
      <xdr:rowOff>3361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09" y="961465"/>
          <a:ext cx="76508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25</xdr:col>
      <xdr:colOff>0</xdr:colOff>
      <xdr:row>17</xdr:row>
      <xdr:rowOff>97444</xdr:rowOff>
    </xdr:from>
    <xdr:to>
      <xdr:col>32</xdr:col>
      <xdr:colOff>168087</xdr:colOff>
      <xdr:row>18</xdr:row>
      <xdr:rowOff>112059</xdr:rowOff>
    </xdr:to>
    <xdr:sp macro="" textlink="">
      <xdr:nvSpPr>
        <xdr:cNvPr id="5" name="Rectangle 4">
          <a:extLst>
            <a:ext uri="{FF2B5EF4-FFF2-40B4-BE49-F238E27FC236}">
              <a16:creationId xmlns="" xmlns:a16="http://schemas.microsoft.com/office/drawing/2014/main" id="{00000000-0008-0000-0700-00000E000000}"/>
            </a:ext>
          </a:extLst>
        </xdr:cNvPr>
        <xdr:cNvSpPr/>
      </xdr:nvSpPr>
      <xdr:spPr>
        <a:xfrm>
          <a:off x="4482353" y="2954944"/>
          <a:ext cx="1423146" cy="18270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32</xdr:col>
      <xdr:colOff>36979</xdr:colOff>
      <xdr:row>13</xdr:row>
      <xdr:rowOff>99732</xdr:rowOff>
    </xdr:from>
    <xdr:to>
      <xdr:col>43</xdr:col>
      <xdr:colOff>89647</xdr:colOff>
      <xdr:row>15</xdr:row>
      <xdr:rowOff>96056</xdr:rowOff>
    </xdr:to>
    <xdr:sp macro="" textlink="">
      <xdr:nvSpPr>
        <xdr:cNvPr id="6" name="Rectangular Callout 5">
          <a:extLst>
            <a:ext uri="{FF2B5EF4-FFF2-40B4-BE49-F238E27FC236}">
              <a16:creationId xmlns="" xmlns:a16="http://schemas.microsoft.com/office/drawing/2014/main" id="{00000000-0008-0000-0700-000011000000}"/>
            </a:ext>
          </a:extLst>
        </xdr:cNvPr>
        <xdr:cNvSpPr/>
      </xdr:nvSpPr>
      <xdr:spPr>
        <a:xfrm>
          <a:off x="5828179" y="2328582"/>
          <a:ext cx="2043393" cy="339224"/>
        </a:xfrm>
        <a:prstGeom prst="wedgeRectCallout">
          <a:avLst>
            <a:gd name="adj1" fmla="val -58782"/>
            <a:gd name="adj2" fmla="val 146755"/>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Với</a:t>
          </a:r>
          <a:r>
            <a:rPr kumimoji="1" lang="en-US" altLang="ja-JP" sz="1100" baseline="0">
              <a:solidFill>
                <a:srgbClr val="FF0000"/>
              </a:solidFill>
            </a:rPr>
            <a:t> memberId nhập vào 9 kí tự</a:t>
          </a:r>
          <a:endParaRPr kumimoji="1" lang="ja-JP" altLang="en-US" sz="1100">
            <a:solidFill>
              <a:srgbClr val="FF0000"/>
            </a:solidFill>
          </a:endParaRPr>
        </a:p>
      </xdr:txBody>
    </xdr:sp>
    <xdr:clientData/>
  </xdr:twoCellAnchor>
  <xdr:twoCellAnchor>
    <xdr:from>
      <xdr:col>31</xdr:col>
      <xdr:colOff>160243</xdr:colOff>
      <xdr:row>23</xdr:row>
      <xdr:rowOff>131109</xdr:rowOff>
    </xdr:from>
    <xdr:to>
      <xdr:col>43</xdr:col>
      <xdr:colOff>22411</xdr:colOff>
      <xdr:row>25</xdr:row>
      <xdr:rowOff>44824</xdr:rowOff>
    </xdr:to>
    <xdr:sp macro="" textlink="">
      <xdr:nvSpPr>
        <xdr:cNvPr id="7" name="Rectangle 6">
          <a:extLst>
            <a:ext uri="{FF2B5EF4-FFF2-40B4-BE49-F238E27FC236}">
              <a16:creationId xmlns="" xmlns:a16="http://schemas.microsoft.com/office/drawing/2014/main" id="{00000000-0008-0000-0700-000010000000}"/>
            </a:ext>
          </a:extLst>
        </xdr:cNvPr>
        <xdr:cNvSpPr/>
      </xdr:nvSpPr>
      <xdr:spPr>
        <a:xfrm>
          <a:off x="5770468" y="4074459"/>
          <a:ext cx="2033868" cy="2566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103</xdr:col>
      <xdr:colOff>9525</xdr:colOff>
      <xdr:row>76</xdr:row>
      <xdr:rowOff>133350</xdr:rowOff>
    </xdr:to>
    <xdr:pic>
      <xdr:nvPicPr>
        <xdr:cNvPr id="2252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3257550"/>
          <a:ext cx="18288000" cy="9906000"/>
        </a:xfrm>
        <a:prstGeom prst="rect">
          <a:avLst/>
        </a:prstGeom>
        <a:noFill/>
        <a:ln w="1">
          <a:noFill/>
          <a:miter lim="800000"/>
          <a:headEnd/>
          <a:tailEnd type="none" w="med" len="med"/>
        </a:ln>
        <a:effectLst/>
      </xdr:spPr>
    </xdr:pic>
    <xdr:clientData/>
  </xdr:twoCellAnchor>
  <xdr:twoCellAnchor editAs="oneCell">
    <xdr:from>
      <xdr:col>2</xdr:col>
      <xdr:colOff>0</xdr:colOff>
      <xdr:row>3</xdr:row>
      <xdr:rowOff>33617</xdr:rowOff>
    </xdr:from>
    <xdr:to>
      <xdr:col>68</xdr:col>
      <xdr:colOff>133350</xdr:colOff>
      <xdr:row>12</xdr:row>
      <xdr:rowOff>8404</xdr:rowOff>
    </xdr:to>
    <xdr:pic>
      <xdr:nvPicPr>
        <xdr:cNvPr id="15361"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58588" y="537882"/>
          <a:ext cx="11966762" cy="1487581"/>
        </a:xfrm>
        <a:prstGeom prst="rect">
          <a:avLst/>
        </a:prstGeom>
        <a:noFill/>
        <a:ln w="1">
          <a:noFill/>
          <a:miter lim="800000"/>
          <a:headEnd/>
          <a:tailEnd type="none" w="med" len="med"/>
        </a:ln>
        <a:effectLst/>
      </xdr:spPr>
    </xdr:pic>
    <xdr:clientData/>
  </xdr:twoCellAnchor>
  <xdr:twoCellAnchor>
    <xdr:from>
      <xdr:col>21</xdr:col>
      <xdr:colOff>156885</xdr:colOff>
      <xdr:row>21</xdr:row>
      <xdr:rowOff>41414</xdr:rowOff>
    </xdr:from>
    <xdr:to>
      <xdr:col>28</xdr:col>
      <xdr:colOff>123266</xdr:colOff>
      <xdr:row>22</xdr:row>
      <xdr:rowOff>67236</xdr:rowOff>
    </xdr:to>
    <xdr:sp macro="" textlink="">
      <xdr:nvSpPr>
        <xdr:cNvPr id="9" name="Rectangle 8">
          <a:extLst>
            <a:ext uri="{FF2B5EF4-FFF2-40B4-BE49-F238E27FC236}">
              <a16:creationId xmlns="" xmlns:a16="http://schemas.microsoft.com/office/drawing/2014/main" id="{00000000-0008-0000-0700-00000E000000}"/>
            </a:ext>
          </a:extLst>
        </xdr:cNvPr>
        <xdr:cNvSpPr/>
      </xdr:nvSpPr>
      <xdr:spPr>
        <a:xfrm>
          <a:off x="3922061" y="3571267"/>
          <a:ext cx="1221440" cy="19391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29</xdr:col>
      <xdr:colOff>149039</xdr:colOff>
      <xdr:row>17</xdr:row>
      <xdr:rowOff>110938</xdr:rowOff>
    </xdr:from>
    <xdr:to>
      <xdr:col>41</xdr:col>
      <xdr:colOff>22412</xdr:colOff>
      <xdr:row>19</xdr:row>
      <xdr:rowOff>107263</xdr:rowOff>
    </xdr:to>
    <xdr:sp macro="" textlink="">
      <xdr:nvSpPr>
        <xdr:cNvPr id="14" name="Rectangular Callout 13">
          <a:extLst>
            <a:ext uri="{FF2B5EF4-FFF2-40B4-BE49-F238E27FC236}">
              <a16:creationId xmlns="" xmlns:a16="http://schemas.microsoft.com/office/drawing/2014/main" id="{00000000-0008-0000-0700-000011000000}"/>
            </a:ext>
          </a:extLst>
        </xdr:cNvPr>
        <xdr:cNvSpPr/>
      </xdr:nvSpPr>
      <xdr:spPr>
        <a:xfrm>
          <a:off x="5348568" y="2968438"/>
          <a:ext cx="2024903" cy="332501"/>
        </a:xfrm>
        <a:prstGeom prst="wedgeRectCallout">
          <a:avLst>
            <a:gd name="adj1" fmla="val -58782"/>
            <a:gd name="adj2" fmla="val 146755"/>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Với</a:t>
          </a:r>
          <a:r>
            <a:rPr kumimoji="1" lang="en-US" altLang="ja-JP" sz="1100" baseline="0">
              <a:solidFill>
                <a:srgbClr val="FF0000"/>
              </a:solidFill>
            </a:rPr>
            <a:t> memberId nhập vào 9 kí tự</a:t>
          </a:r>
          <a:endParaRPr kumimoji="1" lang="ja-JP" altLang="en-US" sz="1100">
            <a:solidFill>
              <a:srgbClr val="FF0000"/>
            </a:solidFill>
          </a:endParaRPr>
        </a:p>
      </xdr:txBody>
    </xdr:sp>
    <xdr:clientData/>
  </xdr:twoCellAnchor>
  <xdr:twoCellAnchor>
    <xdr:from>
      <xdr:col>32</xdr:col>
      <xdr:colOff>149037</xdr:colOff>
      <xdr:row>33</xdr:row>
      <xdr:rowOff>119902</xdr:rowOff>
    </xdr:from>
    <xdr:to>
      <xdr:col>44</xdr:col>
      <xdr:colOff>11205</xdr:colOff>
      <xdr:row>35</xdr:row>
      <xdr:rowOff>33618</xdr:rowOff>
    </xdr:to>
    <xdr:sp macro="" textlink="">
      <xdr:nvSpPr>
        <xdr:cNvPr id="10" name="Rectangle 9">
          <a:extLst>
            <a:ext uri="{FF2B5EF4-FFF2-40B4-BE49-F238E27FC236}">
              <a16:creationId xmlns="" xmlns:a16="http://schemas.microsoft.com/office/drawing/2014/main" id="{00000000-0008-0000-0700-000010000000}"/>
            </a:ext>
          </a:extLst>
        </xdr:cNvPr>
        <xdr:cNvSpPr/>
      </xdr:nvSpPr>
      <xdr:spPr>
        <a:xfrm>
          <a:off x="5886449" y="5666814"/>
          <a:ext cx="2013697" cy="24989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123264</xdr:colOff>
      <xdr:row>15</xdr:row>
      <xdr:rowOff>67236</xdr:rowOff>
    </xdr:from>
    <xdr:to>
      <xdr:col>101</xdr:col>
      <xdr:colOff>132789</xdr:colOff>
      <xdr:row>73</xdr:row>
      <xdr:rowOff>32498</xdr:rowOff>
    </xdr:to>
    <xdr:pic>
      <xdr:nvPicPr>
        <xdr:cNvPr id="3686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3264" y="2588560"/>
          <a:ext cx="18118231" cy="9714379"/>
        </a:xfrm>
        <a:prstGeom prst="rect">
          <a:avLst/>
        </a:prstGeom>
        <a:noFill/>
        <a:ln w="1">
          <a:noFill/>
          <a:miter lim="800000"/>
          <a:headEnd/>
          <a:tailEnd type="none" w="med" len="med"/>
        </a:ln>
        <a:effectLst/>
      </xdr:spPr>
    </xdr:pic>
    <xdr:clientData/>
  </xdr:twoCellAnchor>
  <xdr:twoCellAnchor editAs="oneCell">
    <xdr:from>
      <xdr:col>1</xdr:col>
      <xdr:colOff>0</xdr:colOff>
      <xdr:row>3</xdr:row>
      <xdr:rowOff>0</xdr:rowOff>
    </xdr:from>
    <xdr:to>
      <xdr:col>66</xdr:col>
      <xdr:colOff>171450</xdr:colOff>
      <xdr:row>10</xdr:row>
      <xdr:rowOff>133350</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80975" y="514350"/>
          <a:ext cx="11934825" cy="1333500"/>
        </a:xfrm>
        <a:prstGeom prst="rect">
          <a:avLst/>
        </a:prstGeom>
        <a:noFill/>
        <a:ln w="1">
          <a:noFill/>
          <a:miter lim="800000"/>
          <a:headEnd/>
          <a:tailEnd type="none" w="med" len="med"/>
        </a:ln>
        <a:effectLst/>
      </xdr:spPr>
    </xdr:pic>
    <xdr:clientData/>
  </xdr:twoCellAnchor>
  <xdr:twoCellAnchor>
    <xdr:from>
      <xdr:col>6</xdr:col>
      <xdr:colOff>112059</xdr:colOff>
      <xdr:row>5</xdr:row>
      <xdr:rowOff>104215</xdr:rowOff>
    </xdr:from>
    <xdr:to>
      <xdr:col>48</xdr:col>
      <xdr:colOff>161925</xdr:colOff>
      <xdr:row>7</xdr:row>
      <xdr:rowOff>3361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09" y="961465"/>
          <a:ext cx="76508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24</xdr:col>
      <xdr:colOff>11207</xdr:colOff>
      <xdr:row>17</xdr:row>
      <xdr:rowOff>97444</xdr:rowOff>
    </xdr:from>
    <xdr:to>
      <xdr:col>32</xdr:col>
      <xdr:colOff>145675</xdr:colOff>
      <xdr:row>18</xdr:row>
      <xdr:rowOff>123265</xdr:rowOff>
    </xdr:to>
    <xdr:sp macro="" textlink="">
      <xdr:nvSpPr>
        <xdr:cNvPr id="5" name="Rectangle 4">
          <a:extLst>
            <a:ext uri="{FF2B5EF4-FFF2-40B4-BE49-F238E27FC236}">
              <a16:creationId xmlns="" xmlns:a16="http://schemas.microsoft.com/office/drawing/2014/main" id="{00000000-0008-0000-0700-00000E000000}"/>
            </a:ext>
          </a:extLst>
        </xdr:cNvPr>
        <xdr:cNvSpPr/>
      </xdr:nvSpPr>
      <xdr:spPr>
        <a:xfrm>
          <a:off x="4314266" y="2954944"/>
          <a:ext cx="1568821" cy="19390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32</xdr:col>
      <xdr:colOff>36979</xdr:colOff>
      <xdr:row>13</xdr:row>
      <xdr:rowOff>99732</xdr:rowOff>
    </xdr:from>
    <xdr:to>
      <xdr:col>43</xdr:col>
      <xdr:colOff>89647</xdr:colOff>
      <xdr:row>15</xdr:row>
      <xdr:rowOff>96056</xdr:rowOff>
    </xdr:to>
    <xdr:sp macro="" textlink="">
      <xdr:nvSpPr>
        <xdr:cNvPr id="6" name="Rectangular Callout 5">
          <a:extLst>
            <a:ext uri="{FF2B5EF4-FFF2-40B4-BE49-F238E27FC236}">
              <a16:creationId xmlns="" xmlns:a16="http://schemas.microsoft.com/office/drawing/2014/main" id="{00000000-0008-0000-0700-000011000000}"/>
            </a:ext>
          </a:extLst>
        </xdr:cNvPr>
        <xdr:cNvSpPr/>
      </xdr:nvSpPr>
      <xdr:spPr>
        <a:xfrm>
          <a:off x="5828179" y="2328582"/>
          <a:ext cx="2043393" cy="339224"/>
        </a:xfrm>
        <a:prstGeom prst="wedgeRectCallout">
          <a:avLst>
            <a:gd name="adj1" fmla="val -58782"/>
            <a:gd name="adj2" fmla="val 146755"/>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Với</a:t>
          </a:r>
          <a:r>
            <a:rPr kumimoji="1" lang="en-US" altLang="ja-JP" sz="1100" baseline="0">
              <a:solidFill>
                <a:srgbClr val="FF0000"/>
              </a:solidFill>
            </a:rPr>
            <a:t> memberId nhập vào 11 kí tự</a:t>
          </a:r>
          <a:endParaRPr kumimoji="1" lang="ja-JP" altLang="en-US" sz="1100">
            <a:solidFill>
              <a:srgbClr val="FF0000"/>
            </a:solidFill>
          </a:endParaRPr>
        </a:p>
      </xdr:txBody>
    </xdr:sp>
    <xdr:clientData/>
  </xdr:twoCellAnchor>
  <xdr:twoCellAnchor>
    <xdr:from>
      <xdr:col>31</xdr:col>
      <xdr:colOff>160243</xdr:colOff>
      <xdr:row>23</xdr:row>
      <xdr:rowOff>131109</xdr:rowOff>
    </xdr:from>
    <xdr:to>
      <xdr:col>43</xdr:col>
      <xdr:colOff>22411</xdr:colOff>
      <xdr:row>25</xdr:row>
      <xdr:rowOff>44824</xdr:rowOff>
    </xdr:to>
    <xdr:sp macro="" textlink="">
      <xdr:nvSpPr>
        <xdr:cNvPr id="7" name="Rectangle 6">
          <a:extLst>
            <a:ext uri="{FF2B5EF4-FFF2-40B4-BE49-F238E27FC236}">
              <a16:creationId xmlns="" xmlns:a16="http://schemas.microsoft.com/office/drawing/2014/main" id="{00000000-0008-0000-0700-000010000000}"/>
            </a:ext>
          </a:extLst>
        </xdr:cNvPr>
        <xdr:cNvSpPr/>
      </xdr:nvSpPr>
      <xdr:spPr>
        <a:xfrm>
          <a:off x="5770468" y="4074459"/>
          <a:ext cx="2033868" cy="2566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102</xdr:col>
      <xdr:colOff>9525</xdr:colOff>
      <xdr:row>72</xdr:row>
      <xdr:rowOff>133350</xdr:rowOff>
    </xdr:to>
    <xdr:pic>
      <xdr:nvPicPr>
        <xdr:cNvPr id="3891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80975" y="2571750"/>
          <a:ext cx="18288000" cy="9906000"/>
        </a:xfrm>
        <a:prstGeom prst="rect">
          <a:avLst/>
        </a:prstGeom>
        <a:noFill/>
        <a:ln w="1">
          <a:noFill/>
          <a:miter lim="800000"/>
          <a:headEnd/>
          <a:tailEnd type="none" w="med" len="med"/>
        </a:ln>
        <a:effectLst/>
      </xdr:spPr>
    </xdr:pic>
    <xdr:clientData/>
  </xdr:twoCellAnchor>
  <xdr:twoCellAnchor editAs="oneCell">
    <xdr:from>
      <xdr:col>1</xdr:col>
      <xdr:colOff>0</xdr:colOff>
      <xdr:row>3</xdr:row>
      <xdr:rowOff>0</xdr:rowOff>
    </xdr:from>
    <xdr:to>
      <xdr:col>66</xdr:col>
      <xdr:colOff>171450</xdr:colOff>
      <xdr:row>10</xdr:row>
      <xdr:rowOff>133350</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80975" y="514350"/>
          <a:ext cx="11934825" cy="1333500"/>
        </a:xfrm>
        <a:prstGeom prst="rect">
          <a:avLst/>
        </a:prstGeom>
        <a:noFill/>
        <a:ln w="1">
          <a:noFill/>
          <a:miter lim="800000"/>
          <a:headEnd/>
          <a:tailEnd type="none" w="med" len="med"/>
        </a:ln>
        <a:effectLst/>
      </xdr:spPr>
    </xdr:pic>
    <xdr:clientData/>
  </xdr:twoCellAnchor>
  <xdr:twoCellAnchor>
    <xdr:from>
      <xdr:col>6</xdr:col>
      <xdr:colOff>112059</xdr:colOff>
      <xdr:row>5</xdr:row>
      <xdr:rowOff>104215</xdr:rowOff>
    </xdr:from>
    <xdr:to>
      <xdr:col>48</xdr:col>
      <xdr:colOff>161925</xdr:colOff>
      <xdr:row>7</xdr:row>
      <xdr:rowOff>3361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09" y="961465"/>
          <a:ext cx="76508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32</xdr:col>
      <xdr:colOff>3361</xdr:colOff>
      <xdr:row>23</xdr:row>
      <xdr:rowOff>52667</xdr:rowOff>
    </xdr:from>
    <xdr:to>
      <xdr:col>47</xdr:col>
      <xdr:colOff>11205</xdr:colOff>
      <xdr:row>25</xdr:row>
      <xdr:rowOff>0</xdr:rowOff>
    </xdr:to>
    <xdr:sp macro="" textlink="">
      <xdr:nvSpPr>
        <xdr:cNvPr id="7" name="Rectangle 6">
          <a:extLst>
            <a:ext uri="{FF2B5EF4-FFF2-40B4-BE49-F238E27FC236}">
              <a16:creationId xmlns="" xmlns:a16="http://schemas.microsoft.com/office/drawing/2014/main" id="{00000000-0008-0000-0700-000010000000}"/>
            </a:ext>
          </a:extLst>
        </xdr:cNvPr>
        <xdr:cNvSpPr/>
      </xdr:nvSpPr>
      <xdr:spPr>
        <a:xfrm>
          <a:off x="5740773" y="3918696"/>
          <a:ext cx="2697256" cy="28351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66</xdr:col>
      <xdr:colOff>171450</xdr:colOff>
      <xdr:row>10</xdr:row>
      <xdr:rowOff>133350</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80975" y="514350"/>
          <a:ext cx="11934825" cy="1333500"/>
        </a:xfrm>
        <a:prstGeom prst="rect">
          <a:avLst/>
        </a:prstGeom>
        <a:noFill/>
        <a:ln w="1">
          <a:noFill/>
          <a:miter lim="800000"/>
          <a:headEnd/>
          <a:tailEnd type="none" w="med" len="med"/>
        </a:ln>
        <a:effectLst/>
      </xdr:spPr>
    </xdr:pic>
    <xdr:clientData/>
  </xdr:twoCellAnchor>
  <xdr:twoCellAnchor>
    <xdr:from>
      <xdr:col>6</xdr:col>
      <xdr:colOff>112059</xdr:colOff>
      <xdr:row>5</xdr:row>
      <xdr:rowOff>104215</xdr:rowOff>
    </xdr:from>
    <xdr:to>
      <xdr:col>48</xdr:col>
      <xdr:colOff>161925</xdr:colOff>
      <xdr:row>7</xdr:row>
      <xdr:rowOff>3361</xdr:rowOff>
    </xdr:to>
    <xdr:sp macro="" textlink="">
      <xdr:nvSpPr>
        <xdr:cNvPr id="4" name="Rectangle 3">
          <a:extLst>
            <a:ext uri="{FF2B5EF4-FFF2-40B4-BE49-F238E27FC236}">
              <a16:creationId xmlns="" xmlns:a16="http://schemas.microsoft.com/office/drawing/2014/main" id="{00000000-0008-0000-0E00-00000F000000}"/>
            </a:ext>
          </a:extLst>
        </xdr:cNvPr>
        <xdr:cNvSpPr/>
      </xdr:nvSpPr>
      <xdr:spPr>
        <a:xfrm>
          <a:off x="1197909" y="961465"/>
          <a:ext cx="76508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0</xdr:colOff>
      <xdr:row>15</xdr:row>
      <xdr:rowOff>0</xdr:rowOff>
    </xdr:from>
    <xdr:to>
      <xdr:col>102</xdr:col>
      <xdr:colOff>9525</xdr:colOff>
      <xdr:row>72</xdr:row>
      <xdr:rowOff>133350</xdr:rowOff>
    </xdr:to>
    <xdr:pic>
      <xdr:nvPicPr>
        <xdr:cNvPr id="3993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79294" y="2521324"/>
          <a:ext cx="18118231" cy="9714379"/>
        </a:xfrm>
        <a:prstGeom prst="rect">
          <a:avLst/>
        </a:prstGeom>
        <a:noFill/>
        <a:ln w="1">
          <a:noFill/>
          <a:miter lim="800000"/>
          <a:headEnd/>
          <a:tailEnd type="none" w="med" len="med"/>
        </a:ln>
        <a:effectLst/>
      </xdr:spPr>
    </xdr:pic>
    <xdr:clientData/>
  </xdr:twoCellAnchor>
  <xdr:twoCellAnchor>
    <xdr:from>
      <xdr:col>30</xdr:col>
      <xdr:colOff>113739</xdr:colOff>
      <xdr:row>22</xdr:row>
      <xdr:rowOff>128868</xdr:rowOff>
    </xdr:from>
    <xdr:to>
      <xdr:col>72</xdr:col>
      <xdr:colOff>163606</xdr:colOff>
      <xdr:row>24</xdr:row>
      <xdr:rowOff>28014</xdr:rowOff>
    </xdr:to>
    <xdr:sp macro="" textlink="">
      <xdr:nvSpPr>
        <xdr:cNvPr id="9" name="Rectangle 8">
          <a:extLst>
            <a:ext uri="{FF2B5EF4-FFF2-40B4-BE49-F238E27FC236}">
              <a16:creationId xmlns="" xmlns:a16="http://schemas.microsoft.com/office/drawing/2014/main" id="{00000000-0008-0000-0E00-00000F000000}"/>
            </a:ext>
          </a:extLst>
        </xdr:cNvPr>
        <xdr:cNvSpPr/>
      </xdr:nvSpPr>
      <xdr:spPr>
        <a:xfrm>
          <a:off x="5492563" y="3826809"/>
          <a:ext cx="7580219" cy="2353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editAs="oneCell">
    <xdr:from>
      <xdr:col>2</xdr:col>
      <xdr:colOff>44823</xdr:colOff>
      <xdr:row>15</xdr:row>
      <xdr:rowOff>44824</xdr:rowOff>
    </xdr:from>
    <xdr:to>
      <xdr:col>103</xdr:col>
      <xdr:colOff>54348</xdr:colOff>
      <xdr:row>73</xdr:row>
      <xdr:rowOff>10086</xdr:rowOff>
    </xdr:to>
    <xdr:pic>
      <xdr:nvPicPr>
        <xdr:cNvPr id="4096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03411" y="2566148"/>
          <a:ext cx="18118231" cy="9714379"/>
        </a:xfrm>
        <a:prstGeom prst="rect">
          <a:avLst/>
        </a:prstGeom>
        <a:noFill/>
        <a:ln w="1">
          <a:noFill/>
          <a:miter lim="800000"/>
          <a:headEnd/>
          <a:tailEnd type="none" w="med" len="med"/>
        </a:ln>
        <a:effectLst/>
      </xdr:spPr>
    </xdr:pic>
    <xdr:clientData/>
  </xdr:twoCellAnchor>
  <xdr:twoCellAnchor editAs="oneCell">
    <xdr:from>
      <xdr:col>1</xdr:col>
      <xdr:colOff>0</xdr:colOff>
      <xdr:row>3</xdr:row>
      <xdr:rowOff>0</xdr:rowOff>
    </xdr:from>
    <xdr:to>
      <xdr:col>66</xdr:col>
      <xdr:colOff>171450</xdr:colOff>
      <xdr:row>10</xdr:row>
      <xdr:rowOff>133350</xdr:rowOff>
    </xdr:to>
    <xdr:pic>
      <xdr:nvPicPr>
        <xdr:cNvPr id="2"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0975" y="514350"/>
          <a:ext cx="11934825" cy="1333500"/>
        </a:xfrm>
        <a:prstGeom prst="rect">
          <a:avLst/>
        </a:prstGeom>
        <a:noFill/>
        <a:ln w="1">
          <a:noFill/>
          <a:miter lim="800000"/>
          <a:headEnd/>
          <a:tailEnd type="none" w="med" len="med"/>
        </a:ln>
        <a:effectLst/>
      </xdr:spPr>
    </xdr:pic>
    <xdr:clientData/>
  </xdr:twoCellAnchor>
  <xdr:twoCellAnchor>
    <xdr:from>
      <xdr:col>6</xdr:col>
      <xdr:colOff>112059</xdr:colOff>
      <xdr:row>5</xdr:row>
      <xdr:rowOff>104215</xdr:rowOff>
    </xdr:from>
    <xdr:to>
      <xdr:col>48</xdr:col>
      <xdr:colOff>161925</xdr:colOff>
      <xdr:row>7</xdr:row>
      <xdr:rowOff>3361</xdr:rowOff>
    </xdr:to>
    <xdr:sp macro="" textlink="">
      <xdr:nvSpPr>
        <xdr:cNvPr id="3" name="Rectangle 2">
          <a:extLst>
            <a:ext uri="{FF2B5EF4-FFF2-40B4-BE49-F238E27FC236}">
              <a16:creationId xmlns="" xmlns:a16="http://schemas.microsoft.com/office/drawing/2014/main" id="{00000000-0008-0000-0E00-00000F000000}"/>
            </a:ext>
          </a:extLst>
        </xdr:cNvPr>
        <xdr:cNvSpPr/>
      </xdr:nvSpPr>
      <xdr:spPr>
        <a:xfrm>
          <a:off x="1197909" y="961465"/>
          <a:ext cx="7650816" cy="2420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31</xdr:col>
      <xdr:colOff>1681</xdr:colOff>
      <xdr:row>23</xdr:row>
      <xdr:rowOff>11207</xdr:rowOff>
    </xdr:from>
    <xdr:to>
      <xdr:col>41</xdr:col>
      <xdr:colOff>33618</xdr:colOff>
      <xdr:row>32</xdr:row>
      <xdr:rowOff>11206</xdr:rowOff>
    </xdr:to>
    <xdr:sp macro="" textlink="">
      <xdr:nvSpPr>
        <xdr:cNvPr id="5" name="Rectangle 4">
          <a:extLst>
            <a:ext uri="{FF2B5EF4-FFF2-40B4-BE49-F238E27FC236}">
              <a16:creationId xmlns="" xmlns:a16="http://schemas.microsoft.com/office/drawing/2014/main" id="{00000000-0008-0000-0E00-00000F000000}"/>
            </a:ext>
          </a:extLst>
        </xdr:cNvPr>
        <xdr:cNvSpPr/>
      </xdr:nvSpPr>
      <xdr:spPr>
        <a:xfrm>
          <a:off x="5559799" y="3877236"/>
          <a:ext cx="1824878" cy="15127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74</xdr:col>
      <xdr:colOff>123825</xdr:colOff>
      <xdr:row>14</xdr:row>
      <xdr:rowOff>9525</xdr:rowOff>
    </xdr:to>
    <xdr:pic>
      <xdr:nvPicPr>
        <xdr:cNvPr id="7" name="Picture 2">
          <a:extLst>
            <a:ext uri="{FF2B5EF4-FFF2-40B4-BE49-F238E27FC236}">
              <a16:creationId xmlns="" xmlns:a16="http://schemas.microsoft.com/office/drawing/2014/main" id="{00000000-0008-0000-0700-0000023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3154025" cy="1895475"/>
        </a:xfrm>
        <a:prstGeom prst="rect">
          <a:avLst/>
        </a:prstGeom>
        <a:noFill/>
        <a:ln w="1">
          <a:noFill/>
          <a:miter lim="800000"/>
          <a:headEnd/>
          <a:tailEnd type="none" w="med" len="med"/>
        </a:ln>
        <a:effectLst/>
      </xdr:spPr>
    </xdr:pic>
    <xdr:clientData/>
  </xdr:twoCellAnchor>
  <xdr:twoCellAnchor>
    <xdr:from>
      <xdr:col>6</xdr:col>
      <xdr:colOff>67236</xdr:colOff>
      <xdr:row>5</xdr:row>
      <xdr:rowOff>97443</xdr:rowOff>
    </xdr:from>
    <xdr:to>
      <xdr:col>50</xdr:col>
      <xdr:colOff>67236</xdr:colOff>
      <xdr:row>6</xdr:row>
      <xdr:rowOff>163704</xdr:rowOff>
    </xdr:to>
    <xdr:sp macro="" textlink="">
      <xdr:nvSpPr>
        <xdr:cNvPr id="8" name="Rectangle 7">
          <a:extLst>
            <a:ext uri="{FF2B5EF4-FFF2-40B4-BE49-F238E27FC236}">
              <a16:creationId xmlns="" xmlns:a16="http://schemas.microsoft.com/office/drawing/2014/main" id="{00000000-0008-0000-0700-00000E000000}"/>
            </a:ext>
          </a:extLst>
        </xdr:cNvPr>
        <xdr:cNvSpPr/>
      </xdr:nvSpPr>
      <xdr:spPr>
        <a:xfrm>
          <a:off x="1153086" y="954693"/>
          <a:ext cx="7962900" cy="23771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51</xdr:col>
      <xdr:colOff>81803</xdr:colOff>
      <xdr:row>1</xdr:row>
      <xdr:rowOff>99733</xdr:rowOff>
    </xdr:from>
    <xdr:to>
      <xdr:col>62</xdr:col>
      <xdr:colOff>134471</xdr:colOff>
      <xdr:row>3</xdr:row>
      <xdr:rowOff>96057</xdr:rowOff>
    </xdr:to>
    <xdr:sp macro="" textlink="">
      <xdr:nvSpPr>
        <xdr:cNvPr id="15" name="Rectangular Callout 14">
          <a:extLst>
            <a:ext uri="{FF2B5EF4-FFF2-40B4-BE49-F238E27FC236}">
              <a16:creationId xmlns="" xmlns:a16="http://schemas.microsoft.com/office/drawing/2014/main" id="{00000000-0008-0000-0700-000011000000}"/>
            </a:ext>
          </a:extLst>
        </xdr:cNvPr>
        <xdr:cNvSpPr/>
      </xdr:nvSpPr>
      <xdr:spPr>
        <a:xfrm>
          <a:off x="9311528" y="271183"/>
          <a:ext cx="2043393" cy="339224"/>
        </a:xfrm>
        <a:prstGeom prst="wedgeRectCallout">
          <a:avLst>
            <a:gd name="adj1" fmla="val -58782"/>
            <a:gd name="adj2" fmla="val 146755"/>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Với</a:t>
          </a:r>
          <a:r>
            <a:rPr kumimoji="1" lang="en-US" altLang="ja-JP" sz="1100" baseline="0">
              <a:solidFill>
                <a:srgbClr val="FF0000"/>
              </a:solidFill>
            </a:rPr>
            <a:t> memberId nhập vào 11 kí tự</a:t>
          </a:r>
          <a:endParaRPr kumimoji="1" lang="ja-JP" altLang="en-US" sz="1100">
            <a:solidFill>
              <a:srgbClr val="FF0000"/>
            </a:solidFill>
          </a:endParaRPr>
        </a:p>
      </xdr:txBody>
    </xdr:sp>
    <xdr:clientData/>
  </xdr:twoCellAnchor>
  <xdr:twoCellAnchor editAs="oneCell">
    <xdr:from>
      <xdr:col>2</xdr:col>
      <xdr:colOff>44824</xdr:colOff>
      <xdr:row>19</xdr:row>
      <xdr:rowOff>0</xdr:rowOff>
    </xdr:from>
    <xdr:to>
      <xdr:col>103</xdr:col>
      <xdr:colOff>54349</xdr:colOff>
      <xdr:row>76</xdr:row>
      <xdr:rowOff>133350</xdr:rowOff>
    </xdr:to>
    <xdr:pic>
      <xdr:nvPicPr>
        <xdr:cNvPr id="2355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403412" y="3193676"/>
          <a:ext cx="18118231" cy="9714380"/>
        </a:xfrm>
        <a:prstGeom prst="rect">
          <a:avLst/>
        </a:prstGeom>
        <a:noFill/>
        <a:ln w="1">
          <a:noFill/>
          <a:miter lim="800000"/>
          <a:headEnd/>
          <a:tailEnd type="none" w="med" len="med"/>
        </a:ln>
        <a:effectLst/>
      </xdr:spPr>
    </xdr:pic>
    <xdr:clientData/>
  </xdr:twoCellAnchor>
  <xdr:twoCellAnchor>
    <xdr:from>
      <xdr:col>30</xdr:col>
      <xdr:colOff>149038</xdr:colOff>
      <xdr:row>18</xdr:row>
      <xdr:rowOff>7845</xdr:rowOff>
    </xdr:from>
    <xdr:to>
      <xdr:col>42</xdr:col>
      <xdr:colOff>22412</xdr:colOff>
      <xdr:row>20</xdr:row>
      <xdr:rowOff>4169</xdr:rowOff>
    </xdr:to>
    <xdr:sp macro="" textlink="">
      <xdr:nvSpPr>
        <xdr:cNvPr id="18" name="Rectangular Callout 17">
          <a:extLst>
            <a:ext uri="{FF2B5EF4-FFF2-40B4-BE49-F238E27FC236}">
              <a16:creationId xmlns="" xmlns:a16="http://schemas.microsoft.com/office/drawing/2014/main" id="{00000000-0008-0000-0700-000011000000}"/>
            </a:ext>
          </a:extLst>
        </xdr:cNvPr>
        <xdr:cNvSpPr/>
      </xdr:nvSpPr>
      <xdr:spPr>
        <a:xfrm>
          <a:off x="5527862" y="3033433"/>
          <a:ext cx="2024903" cy="332501"/>
        </a:xfrm>
        <a:prstGeom prst="wedgeRectCallout">
          <a:avLst>
            <a:gd name="adj1" fmla="val -58782"/>
            <a:gd name="adj2" fmla="val 146755"/>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Với</a:t>
          </a:r>
          <a:r>
            <a:rPr kumimoji="1" lang="en-US" altLang="ja-JP" sz="1100" baseline="0">
              <a:solidFill>
                <a:srgbClr val="FF0000"/>
              </a:solidFill>
            </a:rPr>
            <a:t> memberId nhập vào 11 kí tự</a:t>
          </a:r>
          <a:endParaRPr kumimoji="1" lang="ja-JP" altLang="en-US" sz="1100">
            <a:solidFill>
              <a:srgbClr val="FF0000"/>
            </a:solidFill>
          </a:endParaRPr>
        </a:p>
      </xdr:txBody>
    </xdr:sp>
    <xdr:clientData/>
  </xdr:twoCellAnchor>
  <xdr:twoCellAnchor>
    <xdr:from>
      <xdr:col>21</xdr:col>
      <xdr:colOff>160245</xdr:colOff>
      <xdr:row>21</xdr:row>
      <xdr:rowOff>7843</xdr:rowOff>
    </xdr:from>
    <xdr:to>
      <xdr:col>29</xdr:col>
      <xdr:colOff>112060</xdr:colOff>
      <xdr:row>22</xdr:row>
      <xdr:rowOff>112059</xdr:rowOff>
    </xdr:to>
    <xdr:sp macro="" textlink="">
      <xdr:nvSpPr>
        <xdr:cNvPr id="19" name="Rectangle 18">
          <a:extLst>
            <a:ext uri="{FF2B5EF4-FFF2-40B4-BE49-F238E27FC236}">
              <a16:creationId xmlns="" xmlns:a16="http://schemas.microsoft.com/office/drawing/2014/main" id="{00000000-0008-0000-0700-00000E000000}"/>
            </a:ext>
          </a:extLst>
        </xdr:cNvPr>
        <xdr:cNvSpPr/>
      </xdr:nvSpPr>
      <xdr:spPr>
        <a:xfrm>
          <a:off x="3925421" y="3537696"/>
          <a:ext cx="1386168" cy="27230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33</xdr:col>
      <xdr:colOff>22411</xdr:colOff>
      <xdr:row>33</xdr:row>
      <xdr:rowOff>89646</xdr:rowOff>
    </xdr:from>
    <xdr:to>
      <xdr:col>43</xdr:col>
      <xdr:colOff>168087</xdr:colOff>
      <xdr:row>35</xdr:row>
      <xdr:rowOff>67236</xdr:rowOff>
    </xdr:to>
    <xdr:sp macro="" textlink="">
      <xdr:nvSpPr>
        <xdr:cNvPr id="20" name="Rectangle 19">
          <a:extLst>
            <a:ext uri="{FF2B5EF4-FFF2-40B4-BE49-F238E27FC236}">
              <a16:creationId xmlns="" xmlns:a16="http://schemas.microsoft.com/office/drawing/2014/main" id="{00000000-0008-0000-0700-00000E000000}"/>
            </a:ext>
          </a:extLst>
        </xdr:cNvPr>
        <xdr:cNvSpPr/>
      </xdr:nvSpPr>
      <xdr:spPr>
        <a:xfrm>
          <a:off x="5939117" y="5636558"/>
          <a:ext cx="1938617" cy="31376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11206</xdr:colOff>
      <xdr:row>19</xdr:row>
      <xdr:rowOff>0</xdr:rowOff>
    </xdr:from>
    <xdr:to>
      <xdr:col>103</xdr:col>
      <xdr:colOff>20731</xdr:colOff>
      <xdr:row>76</xdr:row>
      <xdr:rowOff>133350</xdr:rowOff>
    </xdr:to>
    <xdr:pic>
      <xdr:nvPicPr>
        <xdr:cNvPr id="2457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9794" y="3193676"/>
          <a:ext cx="18118231" cy="9714380"/>
        </a:xfrm>
        <a:prstGeom prst="rect">
          <a:avLst/>
        </a:prstGeom>
        <a:noFill/>
        <a:ln w="1">
          <a:noFill/>
          <a:miter lim="800000"/>
          <a:headEnd/>
          <a:tailEnd type="none" w="med" len="med"/>
        </a:ln>
        <a:effectLst/>
      </xdr:spPr>
    </xdr:pic>
    <xdr:clientData/>
  </xdr:twoCellAnchor>
  <xdr:twoCellAnchor editAs="oneCell">
    <xdr:from>
      <xdr:col>2</xdr:col>
      <xdr:colOff>0</xdr:colOff>
      <xdr:row>3</xdr:row>
      <xdr:rowOff>0</xdr:rowOff>
    </xdr:from>
    <xdr:to>
      <xdr:col>74</xdr:col>
      <xdr:colOff>123825</xdr:colOff>
      <xdr:row>14</xdr:row>
      <xdr:rowOff>9525</xdr:rowOff>
    </xdr:to>
    <xdr:pic>
      <xdr:nvPicPr>
        <xdr:cNvPr id="7" name="Picture 2">
          <a:extLst>
            <a:ext uri="{FF2B5EF4-FFF2-40B4-BE49-F238E27FC236}">
              <a16:creationId xmlns="" xmlns:a16="http://schemas.microsoft.com/office/drawing/2014/main" id="{00000000-0008-0000-0700-0000023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61950" y="514350"/>
          <a:ext cx="13154025" cy="1895475"/>
        </a:xfrm>
        <a:prstGeom prst="rect">
          <a:avLst/>
        </a:prstGeom>
        <a:noFill/>
        <a:ln w="1">
          <a:noFill/>
          <a:miter lim="800000"/>
          <a:headEnd/>
          <a:tailEnd type="none" w="med" len="med"/>
        </a:ln>
        <a:effectLst/>
      </xdr:spPr>
    </xdr:pic>
    <xdr:clientData/>
  </xdr:twoCellAnchor>
  <xdr:twoCellAnchor>
    <xdr:from>
      <xdr:col>6</xdr:col>
      <xdr:colOff>67236</xdr:colOff>
      <xdr:row>5</xdr:row>
      <xdr:rowOff>97443</xdr:rowOff>
    </xdr:from>
    <xdr:to>
      <xdr:col>50</xdr:col>
      <xdr:colOff>67236</xdr:colOff>
      <xdr:row>6</xdr:row>
      <xdr:rowOff>163704</xdr:rowOff>
    </xdr:to>
    <xdr:sp macro="" textlink="">
      <xdr:nvSpPr>
        <xdr:cNvPr id="9" name="Rectangle 8">
          <a:extLst>
            <a:ext uri="{FF2B5EF4-FFF2-40B4-BE49-F238E27FC236}">
              <a16:creationId xmlns="" xmlns:a16="http://schemas.microsoft.com/office/drawing/2014/main" id="{00000000-0008-0000-0700-00000E000000}"/>
            </a:ext>
          </a:extLst>
        </xdr:cNvPr>
        <xdr:cNvSpPr/>
      </xdr:nvSpPr>
      <xdr:spPr>
        <a:xfrm>
          <a:off x="1153086" y="954693"/>
          <a:ext cx="7962900" cy="23771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51</xdr:col>
      <xdr:colOff>81803</xdr:colOff>
      <xdr:row>1</xdr:row>
      <xdr:rowOff>99733</xdr:rowOff>
    </xdr:from>
    <xdr:to>
      <xdr:col>62</xdr:col>
      <xdr:colOff>134471</xdr:colOff>
      <xdr:row>3</xdr:row>
      <xdr:rowOff>96057</xdr:rowOff>
    </xdr:to>
    <xdr:sp macro="" textlink="">
      <xdr:nvSpPr>
        <xdr:cNvPr id="10" name="Rectangular Callout 9">
          <a:extLst>
            <a:ext uri="{FF2B5EF4-FFF2-40B4-BE49-F238E27FC236}">
              <a16:creationId xmlns="" xmlns:a16="http://schemas.microsoft.com/office/drawing/2014/main" id="{00000000-0008-0000-0700-000011000000}"/>
            </a:ext>
          </a:extLst>
        </xdr:cNvPr>
        <xdr:cNvSpPr/>
      </xdr:nvSpPr>
      <xdr:spPr>
        <a:xfrm>
          <a:off x="9311528" y="271183"/>
          <a:ext cx="2043393" cy="339224"/>
        </a:xfrm>
        <a:prstGeom prst="wedgeRectCallout">
          <a:avLst>
            <a:gd name="adj1" fmla="val -58782"/>
            <a:gd name="adj2" fmla="val 146755"/>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Với</a:t>
          </a:r>
          <a:r>
            <a:rPr kumimoji="1" lang="en-US" altLang="ja-JP" sz="1100" baseline="0">
              <a:solidFill>
                <a:srgbClr val="FF0000"/>
              </a:solidFill>
            </a:rPr>
            <a:t> memberId nhập vào 11 kí tự</a:t>
          </a:r>
          <a:endParaRPr kumimoji="1" lang="ja-JP" altLang="en-US" sz="1100">
            <a:solidFill>
              <a:srgbClr val="FF0000"/>
            </a:solidFill>
          </a:endParaRPr>
        </a:p>
      </xdr:txBody>
    </xdr:sp>
    <xdr:clientData/>
  </xdr:twoCellAnchor>
  <xdr:twoCellAnchor>
    <xdr:from>
      <xdr:col>30</xdr:col>
      <xdr:colOff>149038</xdr:colOff>
      <xdr:row>18</xdr:row>
      <xdr:rowOff>7845</xdr:rowOff>
    </xdr:from>
    <xdr:to>
      <xdr:col>45</xdr:col>
      <xdr:colOff>145677</xdr:colOff>
      <xdr:row>20</xdr:row>
      <xdr:rowOff>4169</xdr:rowOff>
    </xdr:to>
    <xdr:sp macro="" textlink="">
      <xdr:nvSpPr>
        <xdr:cNvPr id="14" name="Rectangular Callout 13">
          <a:extLst>
            <a:ext uri="{FF2B5EF4-FFF2-40B4-BE49-F238E27FC236}">
              <a16:creationId xmlns="" xmlns:a16="http://schemas.microsoft.com/office/drawing/2014/main" id="{00000000-0008-0000-0700-000011000000}"/>
            </a:ext>
          </a:extLst>
        </xdr:cNvPr>
        <xdr:cNvSpPr/>
      </xdr:nvSpPr>
      <xdr:spPr>
        <a:xfrm>
          <a:off x="5527862" y="3033433"/>
          <a:ext cx="2686050" cy="332501"/>
        </a:xfrm>
        <a:prstGeom prst="wedgeRectCallout">
          <a:avLst>
            <a:gd name="adj1" fmla="val -58782"/>
            <a:gd name="adj2" fmla="val 146755"/>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Với</a:t>
          </a:r>
          <a:r>
            <a:rPr kumimoji="1" lang="en-US" altLang="ja-JP" sz="1100" baseline="0">
              <a:solidFill>
                <a:srgbClr val="FF0000"/>
              </a:solidFill>
            </a:rPr>
            <a:t> memberId nhập vào chứa kí tự đặc biệt</a:t>
          </a:r>
          <a:endParaRPr kumimoji="1" lang="ja-JP" altLang="en-US" sz="1100">
            <a:solidFill>
              <a:srgbClr val="FF0000"/>
            </a:solidFill>
          </a:endParaRPr>
        </a:p>
      </xdr:txBody>
    </xdr:sp>
    <xdr:clientData/>
  </xdr:twoCellAnchor>
  <xdr:twoCellAnchor>
    <xdr:from>
      <xdr:col>21</xdr:col>
      <xdr:colOff>160245</xdr:colOff>
      <xdr:row>21</xdr:row>
      <xdr:rowOff>7843</xdr:rowOff>
    </xdr:from>
    <xdr:to>
      <xdr:col>29</xdr:col>
      <xdr:colOff>112060</xdr:colOff>
      <xdr:row>22</xdr:row>
      <xdr:rowOff>112059</xdr:rowOff>
    </xdr:to>
    <xdr:sp macro="" textlink="">
      <xdr:nvSpPr>
        <xdr:cNvPr id="15" name="Rectangle 14">
          <a:extLst>
            <a:ext uri="{FF2B5EF4-FFF2-40B4-BE49-F238E27FC236}">
              <a16:creationId xmlns="" xmlns:a16="http://schemas.microsoft.com/office/drawing/2014/main" id="{00000000-0008-0000-0700-00000E000000}"/>
            </a:ext>
          </a:extLst>
        </xdr:cNvPr>
        <xdr:cNvSpPr/>
      </xdr:nvSpPr>
      <xdr:spPr>
        <a:xfrm>
          <a:off x="3960720" y="3608293"/>
          <a:ext cx="1399615" cy="27566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33</xdr:col>
      <xdr:colOff>22411</xdr:colOff>
      <xdr:row>33</xdr:row>
      <xdr:rowOff>89646</xdr:rowOff>
    </xdr:from>
    <xdr:to>
      <xdr:col>48</xdr:col>
      <xdr:colOff>56029</xdr:colOff>
      <xdr:row>35</xdr:row>
      <xdr:rowOff>67236</xdr:rowOff>
    </xdr:to>
    <xdr:sp macro="" textlink="">
      <xdr:nvSpPr>
        <xdr:cNvPr id="16" name="Rectangle 15">
          <a:extLst>
            <a:ext uri="{FF2B5EF4-FFF2-40B4-BE49-F238E27FC236}">
              <a16:creationId xmlns="" xmlns:a16="http://schemas.microsoft.com/office/drawing/2014/main" id="{00000000-0008-0000-0700-00000E000000}"/>
            </a:ext>
          </a:extLst>
        </xdr:cNvPr>
        <xdr:cNvSpPr/>
      </xdr:nvSpPr>
      <xdr:spPr>
        <a:xfrm>
          <a:off x="5939117" y="5636558"/>
          <a:ext cx="2723030" cy="31376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133350</xdr:colOff>
      <xdr:row>11</xdr:row>
      <xdr:rowOff>76200</xdr:rowOff>
    </xdr:to>
    <xdr:pic>
      <xdr:nvPicPr>
        <xdr:cNvPr id="7"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77700" cy="1447800"/>
        </a:xfrm>
        <a:prstGeom prst="rect">
          <a:avLst/>
        </a:prstGeom>
        <a:noFill/>
        <a:ln w="1">
          <a:noFill/>
          <a:miter lim="800000"/>
          <a:headEnd/>
          <a:tailEnd type="none" w="med" len="med"/>
        </a:ln>
        <a:effectLst/>
      </xdr:spPr>
    </xdr:pic>
    <xdr:clientData/>
  </xdr:twoCellAnchor>
  <xdr:twoCellAnchor>
    <xdr:from>
      <xdr:col>5</xdr:col>
      <xdr:colOff>89647</xdr:colOff>
      <xdr:row>5</xdr:row>
      <xdr:rowOff>103094</xdr:rowOff>
    </xdr:from>
    <xdr:to>
      <xdr:col>49</xdr:col>
      <xdr:colOff>165236</xdr:colOff>
      <xdr:row>6</xdr:row>
      <xdr:rowOff>163606</xdr:rowOff>
    </xdr:to>
    <xdr:sp macro="" textlink="">
      <xdr:nvSpPr>
        <xdr:cNvPr id="9" name="Rectangle 8">
          <a:extLst>
            <a:ext uri="{FF2B5EF4-FFF2-40B4-BE49-F238E27FC236}">
              <a16:creationId xmlns="" xmlns:a16="http://schemas.microsoft.com/office/drawing/2014/main" id="{00000000-0008-0000-0A00-000011000000}"/>
            </a:ext>
          </a:extLst>
        </xdr:cNvPr>
        <xdr:cNvSpPr/>
      </xdr:nvSpPr>
      <xdr:spPr>
        <a:xfrm>
          <a:off x="994522" y="960344"/>
          <a:ext cx="8038489" cy="2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16</xdr:row>
      <xdr:rowOff>0</xdr:rowOff>
    </xdr:from>
    <xdr:to>
      <xdr:col>103</xdr:col>
      <xdr:colOff>9525</xdr:colOff>
      <xdr:row>73</xdr:row>
      <xdr:rowOff>133350</xdr:rowOff>
    </xdr:to>
    <xdr:pic>
      <xdr:nvPicPr>
        <xdr:cNvPr id="1843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58588" y="2689412"/>
          <a:ext cx="18118231" cy="9714379"/>
        </a:xfrm>
        <a:prstGeom prst="rect">
          <a:avLst/>
        </a:prstGeom>
        <a:noFill/>
        <a:ln w="1">
          <a:noFill/>
          <a:miter lim="800000"/>
          <a:headEnd/>
          <a:tailEnd type="none" w="med" len="med"/>
        </a:ln>
        <a:effectLst/>
      </xdr:spPr>
    </xdr:pic>
    <xdr:clientData/>
  </xdr:twoCellAnchor>
  <xdr:twoCellAnchor>
    <xdr:from>
      <xdr:col>31</xdr:col>
      <xdr:colOff>168088</xdr:colOff>
      <xdr:row>29</xdr:row>
      <xdr:rowOff>156882</xdr:rowOff>
    </xdr:from>
    <xdr:to>
      <xdr:col>41</xdr:col>
      <xdr:colOff>100853</xdr:colOff>
      <xdr:row>31</xdr:row>
      <xdr:rowOff>112058</xdr:rowOff>
    </xdr:to>
    <xdr:sp macro="" textlink="">
      <xdr:nvSpPr>
        <xdr:cNvPr id="12" name="Rectangle 11">
          <a:extLst>
            <a:ext uri="{FF2B5EF4-FFF2-40B4-BE49-F238E27FC236}">
              <a16:creationId xmlns="" xmlns:a16="http://schemas.microsoft.com/office/drawing/2014/main" id="{00000000-0008-0000-0600-000012000000}"/>
            </a:ext>
          </a:extLst>
        </xdr:cNvPr>
        <xdr:cNvSpPr/>
      </xdr:nvSpPr>
      <xdr:spPr>
        <a:xfrm>
          <a:off x="5726206" y="5031441"/>
          <a:ext cx="1725706"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68</xdr:col>
      <xdr:colOff>152400</xdr:colOff>
      <xdr:row>10</xdr:row>
      <xdr:rowOff>161925</xdr:rowOff>
    </xdr:to>
    <xdr:pic>
      <xdr:nvPicPr>
        <xdr:cNvPr id="1740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514350"/>
          <a:ext cx="12096750" cy="1362075"/>
        </a:xfrm>
        <a:prstGeom prst="rect">
          <a:avLst/>
        </a:prstGeom>
        <a:noFill/>
        <a:ln w="1">
          <a:noFill/>
          <a:miter lim="800000"/>
          <a:headEnd/>
          <a:tailEnd type="none" w="med" len="med"/>
        </a:ln>
        <a:effectLst/>
      </xdr:spPr>
    </xdr:pic>
    <xdr:clientData/>
  </xdr:twoCellAnchor>
  <xdr:twoCellAnchor>
    <xdr:from>
      <xdr:col>6</xdr:col>
      <xdr:colOff>112059</xdr:colOff>
      <xdr:row>5</xdr:row>
      <xdr:rowOff>100853</xdr:rowOff>
    </xdr:from>
    <xdr:to>
      <xdr:col>49</xdr:col>
      <xdr:colOff>78441</xdr:colOff>
      <xdr:row>6</xdr:row>
      <xdr:rowOff>168088</xdr:rowOff>
    </xdr:to>
    <xdr:sp macro="" textlink="">
      <xdr:nvSpPr>
        <xdr:cNvPr id="9" name="Rectangle 8">
          <a:extLst>
            <a:ext uri="{FF2B5EF4-FFF2-40B4-BE49-F238E27FC236}">
              <a16:creationId xmlns="" xmlns:a16="http://schemas.microsoft.com/office/drawing/2014/main" id="{00000000-0008-0000-0F00-000012000000}"/>
            </a:ext>
          </a:extLst>
        </xdr:cNvPr>
        <xdr:cNvSpPr/>
      </xdr:nvSpPr>
      <xdr:spPr>
        <a:xfrm>
          <a:off x="1187824" y="941294"/>
          <a:ext cx="7676029" cy="2353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12291"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31</xdr:col>
      <xdr:colOff>160244</xdr:colOff>
      <xdr:row>31</xdr:row>
      <xdr:rowOff>39221</xdr:rowOff>
    </xdr:from>
    <xdr:to>
      <xdr:col>45</xdr:col>
      <xdr:colOff>48185</xdr:colOff>
      <xdr:row>37</xdr:row>
      <xdr:rowOff>22411</xdr:rowOff>
    </xdr:to>
    <xdr:sp macro="" textlink="">
      <xdr:nvSpPr>
        <xdr:cNvPr id="12" name="Rectangle 11">
          <a:extLst>
            <a:ext uri="{FF2B5EF4-FFF2-40B4-BE49-F238E27FC236}">
              <a16:creationId xmlns="" xmlns:a16="http://schemas.microsoft.com/office/drawing/2014/main" id="{00000000-0008-0000-0600-000012000000}"/>
            </a:ext>
          </a:extLst>
        </xdr:cNvPr>
        <xdr:cNvSpPr/>
      </xdr:nvSpPr>
      <xdr:spPr>
        <a:xfrm>
          <a:off x="5718362" y="5249956"/>
          <a:ext cx="2398058" cy="9917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33617</xdr:colOff>
      <xdr:row>2</xdr:row>
      <xdr:rowOff>56029</xdr:rowOff>
    </xdr:from>
    <xdr:to>
      <xdr:col>75</xdr:col>
      <xdr:colOff>62192</xdr:colOff>
      <xdr:row>11</xdr:row>
      <xdr:rowOff>40340</xdr:rowOff>
    </xdr:to>
    <xdr:pic>
      <xdr:nvPicPr>
        <xdr:cNvPr id="7" name="Picture 2">
          <a:extLst>
            <a:ext uri="{FF2B5EF4-FFF2-40B4-BE49-F238E27FC236}">
              <a16:creationId xmlns="" xmlns:a16="http://schemas.microsoft.com/office/drawing/2014/main" id="{00000000-0008-0000-0800-0000023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5567" y="398929"/>
          <a:ext cx="13239750" cy="1527361"/>
        </a:xfrm>
        <a:prstGeom prst="rect">
          <a:avLst/>
        </a:prstGeom>
        <a:noFill/>
        <a:ln w="1">
          <a:noFill/>
          <a:miter lim="800000"/>
          <a:headEnd/>
          <a:tailEnd type="none" w="med" len="med"/>
        </a:ln>
        <a:effectLst/>
      </xdr:spPr>
    </xdr:pic>
    <xdr:clientData/>
  </xdr:twoCellAnchor>
  <xdr:twoCellAnchor>
    <xdr:from>
      <xdr:col>6</xdr:col>
      <xdr:colOff>156882</xdr:colOff>
      <xdr:row>4</xdr:row>
      <xdr:rowOff>134471</xdr:rowOff>
    </xdr:from>
    <xdr:to>
      <xdr:col>49</xdr:col>
      <xdr:colOff>89647</xdr:colOff>
      <xdr:row>6</xdr:row>
      <xdr:rowOff>123265</xdr:rowOff>
    </xdr:to>
    <xdr:sp macro="" textlink="">
      <xdr:nvSpPr>
        <xdr:cNvPr id="8" name="Rectangle 7">
          <a:extLst>
            <a:ext uri="{FF2B5EF4-FFF2-40B4-BE49-F238E27FC236}">
              <a16:creationId xmlns="" xmlns:a16="http://schemas.microsoft.com/office/drawing/2014/main" id="{00000000-0008-0000-0800-00000F000000}"/>
            </a:ext>
          </a:extLst>
        </xdr:cNvPr>
        <xdr:cNvSpPr/>
      </xdr:nvSpPr>
      <xdr:spPr>
        <a:xfrm>
          <a:off x="1242732" y="820271"/>
          <a:ext cx="7714690" cy="3316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2</xdr:col>
      <xdr:colOff>0</xdr:colOff>
      <xdr:row>15</xdr:row>
      <xdr:rowOff>0</xdr:rowOff>
    </xdr:from>
    <xdr:to>
      <xdr:col>103</xdr:col>
      <xdr:colOff>9525</xdr:colOff>
      <xdr:row>72</xdr:row>
      <xdr:rowOff>133350</xdr:rowOff>
    </xdr:to>
    <xdr:pic>
      <xdr:nvPicPr>
        <xdr:cNvPr id="25601"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2571750"/>
          <a:ext cx="18288000" cy="9906000"/>
        </a:xfrm>
        <a:prstGeom prst="rect">
          <a:avLst/>
        </a:prstGeom>
        <a:noFill/>
        <a:ln w="1">
          <a:noFill/>
          <a:miter lim="800000"/>
          <a:headEnd/>
          <a:tailEnd type="none" w="med" len="med"/>
        </a:ln>
        <a:effectLst/>
      </xdr:spPr>
    </xdr:pic>
    <xdr:clientData/>
  </xdr:twoCellAnchor>
  <xdr:twoCellAnchor>
    <xdr:from>
      <xdr:col>32</xdr:col>
      <xdr:colOff>70597</xdr:colOff>
      <xdr:row>29</xdr:row>
      <xdr:rowOff>95250</xdr:rowOff>
    </xdr:from>
    <xdr:to>
      <xdr:col>45</xdr:col>
      <xdr:colOff>137832</xdr:colOff>
      <xdr:row>31</xdr:row>
      <xdr:rowOff>50426</xdr:rowOff>
    </xdr:to>
    <xdr:sp macro="" textlink="">
      <xdr:nvSpPr>
        <xdr:cNvPr id="13" name="Rectangle 12">
          <a:extLst>
            <a:ext uri="{FF2B5EF4-FFF2-40B4-BE49-F238E27FC236}">
              <a16:creationId xmlns="" xmlns:a16="http://schemas.microsoft.com/office/drawing/2014/main" id="{00000000-0008-0000-0600-000012000000}"/>
            </a:ext>
          </a:extLst>
        </xdr:cNvPr>
        <xdr:cNvSpPr/>
      </xdr:nvSpPr>
      <xdr:spPr>
        <a:xfrm>
          <a:off x="5808009" y="4969809"/>
          <a:ext cx="2398058"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69</xdr:col>
      <xdr:colOff>161925</xdr:colOff>
      <xdr:row>32</xdr:row>
      <xdr:rowOff>133350</xdr:rowOff>
    </xdr:to>
    <xdr:pic>
      <xdr:nvPicPr>
        <xdr:cNvPr id="1433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37882" y="2521324"/>
          <a:ext cx="11995337" cy="2990850"/>
        </a:xfrm>
        <a:prstGeom prst="rect">
          <a:avLst/>
        </a:prstGeom>
        <a:noFill/>
        <a:ln w="1">
          <a:noFill/>
          <a:miter lim="800000"/>
          <a:headEnd/>
          <a:tailEnd type="none" w="med" len="med"/>
        </a:ln>
        <a:effectLst/>
      </xdr:spPr>
    </xdr:pic>
    <xdr:clientData/>
  </xdr:twoCellAnchor>
  <xdr:twoCellAnchor editAs="oneCell">
    <xdr:from>
      <xdr:col>2</xdr:col>
      <xdr:colOff>0</xdr:colOff>
      <xdr:row>3</xdr:row>
      <xdr:rowOff>0</xdr:rowOff>
    </xdr:from>
    <xdr:to>
      <xdr:col>68</xdr:col>
      <xdr:colOff>142875</xdr:colOff>
      <xdr:row>11</xdr:row>
      <xdr:rowOff>57150</xdr:rowOff>
    </xdr:to>
    <xdr:pic>
      <xdr:nvPicPr>
        <xdr:cNvPr id="1433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61950" y="514350"/>
          <a:ext cx="12087225" cy="1428750"/>
        </a:xfrm>
        <a:prstGeom prst="rect">
          <a:avLst/>
        </a:prstGeom>
        <a:noFill/>
        <a:ln w="1">
          <a:noFill/>
          <a:miter lim="800000"/>
          <a:headEnd/>
          <a:tailEnd type="none" w="med" len="med"/>
        </a:ln>
        <a:effectLst/>
      </xdr:spPr>
    </xdr:pic>
    <xdr:clientData/>
  </xdr:twoCellAnchor>
  <xdr:twoCellAnchor>
    <xdr:from>
      <xdr:col>2</xdr:col>
      <xdr:colOff>78442</xdr:colOff>
      <xdr:row>5</xdr:row>
      <xdr:rowOff>100854</xdr:rowOff>
    </xdr:from>
    <xdr:to>
      <xdr:col>44</xdr:col>
      <xdr:colOff>44824</xdr:colOff>
      <xdr:row>7</xdr:row>
      <xdr:rowOff>11207</xdr:rowOff>
    </xdr:to>
    <xdr:sp macro="" textlink="">
      <xdr:nvSpPr>
        <xdr:cNvPr id="4" name="Rectangle 3">
          <a:extLst>
            <a:ext uri="{FF2B5EF4-FFF2-40B4-BE49-F238E27FC236}">
              <a16:creationId xmlns="" xmlns:a16="http://schemas.microsoft.com/office/drawing/2014/main" id="{00000000-0008-0000-0600-000012000000}"/>
            </a:ext>
          </a:extLst>
        </xdr:cNvPr>
        <xdr:cNvSpPr/>
      </xdr:nvSpPr>
      <xdr:spPr>
        <a:xfrm>
          <a:off x="437030" y="941295"/>
          <a:ext cx="7496735" cy="2465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112060</xdr:colOff>
      <xdr:row>25</xdr:row>
      <xdr:rowOff>1</xdr:rowOff>
    </xdr:from>
    <xdr:to>
      <xdr:col>8</xdr:col>
      <xdr:colOff>145678</xdr:colOff>
      <xdr:row>26</xdr:row>
      <xdr:rowOff>44825</xdr:rowOff>
    </xdr:to>
    <xdr:sp macro="" textlink="">
      <xdr:nvSpPr>
        <xdr:cNvPr id="5" name="Rectangle 4">
          <a:extLst>
            <a:ext uri="{FF2B5EF4-FFF2-40B4-BE49-F238E27FC236}">
              <a16:creationId xmlns="" xmlns:a16="http://schemas.microsoft.com/office/drawing/2014/main" id="{00000000-0008-0000-0600-000014000000}"/>
            </a:ext>
          </a:extLst>
        </xdr:cNvPr>
        <xdr:cNvSpPr/>
      </xdr:nvSpPr>
      <xdr:spPr>
        <a:xfrm>
          <a:off x="649942" y="4202207"/>
          <a:ext cx="930089" cy="2129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27</xdr:col>
      <xdr:colOff>11206</xdr:colOff>
      <xdr:row>30</xdr:row>
      <xdr:rowOff>33618</xdr:rowOff>
    </xdr:from>
    <xdr:to>
      <xdr:col>58</xdr:col>
      <xdr:colOff>89648</xdr:colOff>
      <xdr:row>31</xdr:row>
      <xdr:rowOff>156883</xdr:rowOff>
    </xdr:to>
    <xdr:sp macro="" textlink="">
      <xdr:nvSpPr>
        <xdr:cNvPr id="6" name="Rectangle 5">
          <a:extLst>
            <a:ext uri="{FF2B5EF4-FFF2-40B4-BE49-F238E27FC236}">
              <a16:creationId xmlns="" xmlns:a16="http://schemas.microsoft.com/office/drawing/2014/main" id="{00000000-0008-0000-0600-000015000000}"/>
            </a:ext>
          </a:extLst>
        </xdr:cNvPr>
        <xdr:cNvSpPr/>
      </xdr:nvSpPr>
      <xdr:spPr>
        <a:xfrm>
          <a:off x="4852147" y="5076265"/>
          <a:ext cx="5636560" cy="29135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boo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UC_LIST.WJ2"/>
      <sheetName val="マスタ"/>
    </sheetNames>
    <sheetDataSet>
      <sheetData sheetId="0" refreshError="1">
        <row r="216">
          <cell r="A216">
            <v>147</v>
          </cell>
        </row>
        <row r="217">
          <cell r="A217">
            <v>148</v>
          </cell>
        </row>
        <row r="218">
          <cell r="A218">
            <v>149</v>
          </cell>
        </row>
        <row r="219">
          <cell r="A219">
            <v>150</v>
          </cell>
        </row>
        <row r="220">
          <cell r="A220">
            <v>151</v>
          </cell>
        </row>
        <row r="221">
          <cell r="A221">
            <v>152</v>
          </cell>
        </row>
        <row r="222">
          <cell r="A222">
            <v>153</v>
          </cell>
        </row>
        <row r="223">
          <cell r="A223">
            <v>154</v>
          </cell>
        </row>
        <row r="224">
          <cell r="A224">
            <v>155</v>
          </cell>
        </row>
        <row r="225">
          <cell r="A225">
            <v>156</v>
          </cell>
        </row>
        <row r="226">
          <cell r="A226">
            <v>157</v>
          </cell>
        </row>
        <row r="227">
          <cell r="A227">
            <v>158</v>
          </cell>
        </row>
        <row r="228">
          <cell r="A228">
            <v>159</v>
          </cell>
        </row>
        <row r="229">
          <cell r="A229">
            <v>160</v>
          </cell>
        </row>
        <row r="230">
          <cell r="A230">
            <v>161</v>
          </cell>
        </row>
        <row r="231">
          <cell r="A231">
            <v>162</v>
          </cell>
        </row>
        <row r="232">
          <cell r="A232">
            <v>163</v>
          </cell>
        </row>
        <row r="233">
          <cell r="A233">
            <v>164</v>
          </cell>
        </row>
        <row r="234">
          <cell r="A234">
            <v>165</v>
          </cell>
        </row>
        <row r="235">
          <cell r="A235">
            <v>166</v>
          </cell>
        </row>
        <row r="236">
          <cell r="A236">
            <v>167</v>
          </cell>
        </row>
        <row r="237">
          <cell r="A237">
            <v>168</v>
          </cell>
        </row>
        <row r="238">
          <cell r="A238">
            <v>169</v>
          </cell>
        </row>
        <row r="239">
          <cell r="A239">
            <v>170</v>
          </cell>
        </row>
        <row r="240">
          <cell r="A240">
            <v>171</v>
          </cell>
        </row>
        <row r="241">
          <cell r="A241">
            <v>172</v>
          </cell>
        </row>
        <row r="242">
          <cell r="A242">
            <v>173</v>
          </cell>
        </row>
        <row r="243">
          <cell r="A243">
            <v>174</v>
          </cell>
        </row>
        <row r="244">
          <cell r="A244">
            <v>175</v>
          </cell>
        </row>
        <row r="245">
          <cell r="A245">
            <v>176</v>
          </cell>
        </row>
        <row r="246">
          <cell r="A246">
            <v>177</v>
          </cell>
        </row>
        <row r="247">
          <cell r="A247">
            <v>178</v>
          </cell>
        </row>
        <row r="248">
          <cell r="A248">
            <v>179</v>
          </cell>
        </row>
        <row r="249">
          <cell r="A249">
            <v>180</v>
          </cell>
        </row>
        <row r="250">
          <cell r="A250">
            <v>181</v>
          </cell>
        </row>
        <row r="251">
          <cell r="A251">
            <v>182</v>
          </cell>
        </row>
        <row r="252">
          <cell r="A252">
            <v>183</v>
          </cell>
        </row>
        <row r="253">
          <cell r="A253">
            <v>184</v>
          </cell>
        </row>
        <row r="254">
          <cell r="A254">
            <v>185</v>
          </cell>
        </row>
        <row r="255">
          <cell r="A255">
            <v>186</v>
          </cell>
        </row>
        <row r="256">
          <cell r="A256">
            <v>187</v>
          </cell>
        </row>
        <row r="257">
          <cell r="A257">
            <v>188</v>
          </cell>
        </row>
        <row r="258">
          <cell r="A258">
            <v>189</v>
          </cell>
        </row>
        <row r="259">
          <cell r="A259">
            <v>190</v>
          </cell>
        </row>
        <row r="260">
          <cell r="A260">
            <v>191</v>
          </cell>
        </row>
        <row r="261">
          <cell r="A261">
            <v>192</v>
          </cell>
        </row>
        <row r="262">
          <cell r="A262">
            <v>193</v>
          </cell>
        </row>
        <row r="263">
          <cell r="A263">
            <v>194</v>
          </cell>
        </row>
        <row r="264">
          <cell r="A264">
            <v>195</v>
          </cell>
        </row>
        <row r="265">
          <cell r="A265">
            <v>196</v>
          </cell>
        </row>
        <row r="266">
          <cell r="A266">
            <v>197</v>
          </cell>
        </row>
        <row r="267">
          <cell r="A267">
            <v>198</v>
          </cell>
        </row>
        <row r="268">
          <cell r="A268">
            <v>199</v>
          </cell>
        </row>
        <row r="269">
          <cell r="A269">
            <v>200</v>
          </cell>
        </row>
        <row r="270">
          <cell r="A270">
            <v>201</v>
          </cell>
        </row>
        <row r="271">
          <cell r="A271">
            <v>202</v>
          </cell>
        </row>
        <row r="272">
          <cell r="A272">
            <v>203</v>
          </cell>
        </row>
        <row r="273">
          <cell r="A273">
            <v>204</v>
          </cell>
        </row>
        <row r="274">
          <cell r="A274">
            <v>205</v>
          </cell>
        </row>
        <row r="275">
          <cell r="A275">
            <v>206</v>
          </cell>
        </row>
        <row r="276">
          <cell r="A276">
            <v>207</v>
          </cell>
        </row>
        <row r="277">
          <cell r="A277">
            <v>208</v>
          </cell>
        </row>
        <row r="278">
          <cell r="A278">
            <v>209</v>
          </cell>
        </row>
        <row r="279">
          <cell r="A279">
            <v>210</v>
          </cell>
        </row>
        <row r="280">
          <cell r="A280">
            <v>211</v>
          </cell>
        </row>
        <row r="281">
          <cell r="A281">
            <v>212</v>
          </cell>
        </row>
        <row r="282">
          <cell r="A282">
            <v>213</v>
          </cell>
        </row>
        <row r="283">
          <cell r="A283">
            <v>214</v>
          </cell>
        </row>
        <row r="284">
          <cell r="A284">
            <v>215</v>
          </cell>
        </row>
        <row r="285">
          <cell r="A285">
            <v>216</v>
          </cell>
        </row>
        <row r="286">
          <cell r="A286">
            <v>217</v>
          </cell>
        </row>
        <row r="287">
          <cell r="A287">
            <v>218</v>
          </cell>
        </row>
        <row r="288">
          <cell r="A288">
            <v>219</v>
          </cell>
        </row>
        <row r="289">
          <cell r="A289">
            <v>220</v>
          </cell>
        </row>
        <row r="290">
          <cell r="A290">
            <v>221</v>
          </cell>
        </row>
        <row r="291">
          <cell r="A291">
            <v>222</v>
          </cell>
        </row>
        <row r="292">
          <cell r="A292">
            <v>223</v>
          </cell>
        </row>
        <row r="293">
          <cell r="A293">
            <v>224</v>
          </cell>
        </row>
        <row r="294">
          <cell r="A294">
            <v>225</v>
          </cell>
        </row>
        <row r="295">
          <cell r="A295">
            <v>226</v>
          </cell>
        </row>
        <row r="296">
          <cell r="A296">
            <v>227</v>
          </cell>
        </row>
        <row r="297">
          <cell r="A297">
            <v>228</v>
          </cell>
        </row>
        <row r="298">
          <cell r="A298">
            <v>229</v>
          </cell>
        </row>
        <row r="299">
          <cell r="A299">
            <v>230</v>
          </cell>
        </row>
        <row r="300">
          <cell r="A300">
            <v>231</v>
          </cell>
        </row>
        <row r="301">
          <cell r="A301">
            <v>232</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solidFill>
              <a:srgbClr val="FF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6"/>
  <dimension ref="A1:BC31"/>
  <sheetViews>
    <sheetView zoomScale="85" zoomScaleNormal="85" zoomScaleSheetLayoutView="100" workbookViewId="0">
      <selection sqref="A1:BC1"/>
    </sheetView>
  </sheetViews>
  <sheetFormatPr defaultColWidth="9" defaultRowHeight="13.5"/>
  <cols>
    <col min="1" max="156" width="2.625" style="5" customWidth="1"/>
    <col min="157" max="16384" width="9" style="5"/>
  </cols>
  <sheetData>
    <row r="1" spans="1:55" s="4" customFormat="1" ht="30" customHeight="1">
      <c r="A1" s="106" t="s">
        <v>6</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row>
    <row r="7" spans="1:55">
      <c r="O7" s="6"/>
    </row>
    <row r="8" spans="1:55" ht="42">
      <c r="A8" s="108" t="s">
        <v>373</v>
      </c>
      <c r="B8" s="108"/>
      <c r="C8" s="108"/>
      <c r="D8" s="108"/>
      <c r="E8" s="108"/>
      <c r="F8" s="108"/>
      <c r="G8" s="108"/>
      <c r="H8" s="108"/>
      <c r="I8" s="108"/>
      <c r="J8" s="108"/>
      <c r="K8" s="108"/>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row>
    <row r="9" spans="1:55" ht="42">
      <c r="A9" s="108" t="s">
        <v>190</v>
      </c>
      <c r="B9" s="108"/>
      <c r="C9" s="108"/>
      <c r="D9" s="108"/>
      <c r="E9" s="108"/>
      <c r="F9" s="108"/>
      <c r="G9" s="108"/>
      <c r="H9" s="108"/>
      <c r="I9" s="108"/>
      <c r="J9" s="108"/>
      <c r="K9" s="108"/>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row>
    <row r="11" spans="1:55" ht="25.5">
      <c r="A11" s="105"/>
      <c r="B11" s="105"/>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row>
    <row r="13" spans="1:55" ht="30.75">
      <c r="A13" s="109" t="s">
        <v>270</v>
      </c>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row>
    <row r="14" spans="1:55" ht="30.75">
      <c r="A14" s="109" t="s">
        <v>191</v>
      </c>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row>
    <row r="16" spans="1:5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row>
    <row r="23" spans="1:55" ht="25.5">
      <c r="A23" s="104">
        <v>44757</v>
      </c>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row>
    <row r="28" spans="1:55" ht="25.5">
      <c r="A28" s="104"/>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row>
    <row r="31" spans="1:5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sheetData>
  <mergeCells count="8">
    <mergeCell ref="A28:BC28"/>
    <mergeCell ref="A1:BC1"/>
    <mergeCell ref="A8:BC8"/>
    <mergeCell ref="A9:BC9"/>
    <mergeCell ref="A11:BC11"/>
    <mergeCell ref="A13:BC13"/>
    <mergeCell ref="A23:BC23"/>
    <mergeCell ref="A14:BC14"/>
  </mergeCells>
  <phoneticPr fontId="7"/>
  <pageMargins left="0.23622047244094491" right="0.23622047244094491" top="0.55118110236220474" bottom="0.55118110236220474" header="0.31496062992125984" footer="0.31496062992125984"/>
  <pageSetup paperSize="9" scale="97" orientation="landscape" horizontalDpi="300" verticalDpi="300" r:id="rId1"/>
  <legacyDrawing r:id="rId2"/>
</worksheet>
</file>

<file path=xl/worksheets/sheet10.xml><?xml version="1.0" encoding="utf-8"?>
<worksheet xmlns="http://schemas.openxmlformats.org/spreadsheetml/2006/main" xmlns:r="http://schemas.openxmlformats.org/officeDocument/2006/relationships">
  <dimension ref="A2:A18"/>
  <sheetViews>
    <sheetView zoomScale="85" zoomScaleNormal="85" zoomScaleSheetLayoutView="85" workbookViewId="0">
      <selection sqref="A1:XFD1048576"/>
    </sheetView>
  </sheetViews>
  <sheetFormatPr defaultColWidth="2.375" defaultRowHeight="13.5"/>
  <cols>
    <col min="1" max="1" width="2.375" style="79"/>
    <col min="2" max="16384" width="2.375" style="80"/>
  </cols>
  <sheetData>
    <row r="2" spans="1:1">
      <c r="A2" s="79" t="s">
        <v>263</v>
      </c>
    </row>
    <row r="18" spans="1:1">
      <c r="A18" s="79" t="s">
        <v>265</v>
      </c>
    </row>
  </sheetData>
  <phoneticPr fontId="37"/>
  <pageMargins left="0.7" right="0.7" top="0.75" bottom="0.75" header="0.3" footer="0.3"/>
  <pageSetup paperSize="9" scale="35" orientation="portrait" r:id="rId1"/>
  <drawing r:id="rId2"/>
</worksheet>
</file>

<file path=xl/worksheets/sheet11.xml><?xml version="1.0" encoding="utf-8"?>
<worksheet xmlns="http://schemas.openxmlformats.org/spreadsheetml/2006/main" xmlns:r="http://schemas.openxmlformats.org/officeDocument/2006/relationships">
  <dimension ref="A2:A18"/>
  <sheetViews>
    <sheetView zoomScale="85" zoomScaleNormal="85" zoomScaleSheetLayoutView="85" workbookViewId="0">
      <selection activeCell="CN16" sqref="CN16"/>
    </sheetView>
  </sheetViews>
  <sheetFormatPr defaultColWidth="2.375" defaultRowHeight="13.5"/>
  <cols>
    <col min="1" max="1" width="2.375" style="79"/>
    <col min="2" max="16384" width="2.375" style="80"/>
  </cols>
  <sheetData>
    <row r="2" spans="1:1">
      <c r="A2" s="79" t="s">
        <v>263</v>
      </c>
    </row>
    <row r="18" spans="1:1">
      <c r="A18" s="79" t="s">
        <v>265</v>
      </c>
    </row>
  </sheetData>
  <phoneticPr fontId="37"/>
  <pageMargins left="0.7" right="0.7" top="0.75" bottom="0.75" header="0.3" footer="0.3"/>
  <pageSetup paperSize="9" scale="35" orientation="portrait" r:id="rId1"/>
  <drawing r:id="rId2"/>
</worksheet>
</file>

<file path=xl/worksheets/sheet12.xml><?xml version="1.0" encoding="utf-8"?>
<worksheet xmlns="http://schemas.openxmlformats.org/spreadsheetml/2006/main" xmlns:r="http://schemas.openxmlformats.org/officeDocument/2006/relationships">
  <dimension ref="A2:A15"/>
  <sheetViews>
    <sheetView zoomScale="85" zoomScaleNormal="85" zoomScaleSheetLayoutView="85" workbookViewId="0">
      <selection activeCell="S15" sqref="S15"/>
    </sheetView>
  </sheetViews>
  <sheetFormatPr defaultColWidth="2.375" defaultRowHeight="13.5"/>
  <cols>
    <col min="1" max="1" width="2.375" style="79"/>
    <col min="2" max="16384" width="2.375" style="80"/>
  </cols>
  <sheetData>
    <row r="2" spans="1:1">
      <c r="A2" s="79" t="s">
        <v>262</v>
      </c>
    </row>
    <row r="15" spans="1:1">
      <c r="A15" s="79" t="s">
        <v>264</v>
      </c>
    </row>
  </sheetData>
  <phoneticPr fontId="37"/>
  <pageMargins left="0.7" right="0.7" top="0.75" bottom="0.75" header="0.3" footer="0.3"/>
  <pageSetup paperSize="9" scale="35" orientation="portrait" r:id="rId1"/>
  <drawing r:id="rId2"/>
</worksheet>
</file>

<file path=xl/worksheets/sheet13.xml><?xml version="1.0" encoding="utf-8"?>
<worksheet xmlns="http://schemas.openxmlformats.org/spreadsheetml/2006/main" xmlns:r="http://schemas.openxmlformats.org/officeDocument/2006/relationships">
  <dimension ref="A2:A14"/>
  <sheetViews>
    <sheetView topLeftCell="A4" zoomScale="85" zoomScaleNormal="85" zoomScaleSheetLayoutView="85" workbookViewId="0">
      <selection activeCell="CD15" sqref="CD15"/>
    </sheetView>
  </sheetViews>
  <sheetFormatPr defaultColWidth="2.375" defaultRowHeight="13.5"/>
  <cols>
    <col min="1" max="1" width="2.375" style="79"/>
    <col min="2" max="16384" width="2.375" style="80"/>
  </cols>
  <sheetData>
    <row r="2" spans="1:1">
      <c r="A2" s="79" t="s">
        <v>263</v>
      </c>
    </row>
    <row r="14" spans="1:1">
      <c r="A14" s="79" t="s">
        <v>264</v>
      </c>
    </row>
  </sheetData>
  <phoneticPr fontId="37"/>
  <pageMargins left="0.7" right="0.7" top="0.75" bottom="0.75" header="0.3" footer="0.3"/>
  <pageSetup paperSize="9" scale="35" orientation="portrait" r:id="rId1"/>
  <drawing r:id="rId2"/>
</worksheet>
</file>

<file path=xl/worksheets/sheet14.xml><?xml version="1.0" encoding="utf-8"?>
<worksheet xmlns="http://schemas.openxmlformats.org/spreadsheetml/2006/main" xmlns:r="http://schemas.openxmlformats.org/officeDocument/2006/relationships">
  <dimension ref="A2:A14"/>
  <sheetViews>
    <sheetView topLeftCell="A7" zoomScale="85" zoomScaleNormal="85" zoomScaleSheetLayoutView="85" workbookViewId="0">
      <selection activeCell="CW12" sqref="CW12"/>
    </sheetView>
  </sheetViews>
  <sheetFormatPr defaultColWidth="2.375" defaultRowHeight="13.5"/>
  <cols>
    <col min="1" max="1" width="2.375" style="79"/>
    <col min="2" max="16384" width="2.375" style="80"/>
  </cols>
  <sheetData>
    <row r="2" spans="1:1">
      <c r="A2" s="79" t="s">
        <v>263</v>
      </c>
    </row>
    <row r="14" spans="1:1">
      <c r="A14" s="79" t="s">
        <v>266</v>
      </c>
    </row>
  </sheetData>
  <phoneticPr fontId="37"/>
  <pageMargins left="0.7" right="0.7" top="0.75" bottom="0.75" header="0.3" footer="0.3"/>
  <pageSetup paperSize="9" scale="35" orientation="portrait" r:id="rId1"/>
  <drawing r:id="rId2"/>
</worksheet>
</file>

<file path=xl/worksheets/sheet15.xml><?xml version="1.0" encoding="utf-8"?>
<worksheet xmlns="http://schemas.openxmlformats.org/spreadsheetml/2006/main" xmlns:r="http://schemas.openxmlformats.org/officeDocument/2006/relationships">
  <dimension ref="A2:T66"/>
  <sheetViews>
    <sheetView zoomScale="85" zoomScaleNormal="85" zoomScaleSheetLayoutView="85" workbookViewId="0"/>
  </sheetViews>
  <sheetFormatPr defaultColWidth="2.375" defaultRowHeight="13.5"/>
  <cols>
    <col min="1" max="1" width="2.375" style="79"/>
    <col min="2" max="16384" width="2.375" style="80"/>
  </cols>
  <sheetData>
    <row r="2" spans="1:1">
      <c r="A2" s="2" t="s">
        <v>267</v>
      </c>
    </row>
    <row r="14" spans="1:1">
      <c r="A14" s="2" t="s">
        <v>268</v>
      </c>
    </row>
    <row r="36" spans="1:1">
      <c r="A36" s="2"/>
    </row>
    <row r="66" spans="20:20">
      <c r="T66" s="81"/>
    </row>
  </sheetData>
  <phoneticPr fontId="37"/>
  <pageMargins left="0.7" right="0.7" top="0.75" bottom="0.75" header="0.3" footer="0.3"/>
  <pageSetup paperSize="9" scale="35" orientation="portrait" r:id="rId1"/>
  <drawing r:id="rId2"/>
</worksheet>
</file>

<file path=xl/worksheets/sheet16.xml><?xml version="1.0" encoding="utf-8"?>
<worksheet xmlns="http://schemas.openxmlformats.org/spreadsheetml/2006/main" xmlns:r="http://schemas.openxmlformats.org/officeDocument/2006/relationships">
  <dimension ref="A2:CD15"/>
  <sheetViews>
    <sheetView zoomScale="85" zoomScaleNormal="85" zoomScaleSheetLayoutView="85" workbookViewId="0">
      <selection activeCell="C16" sqref="C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scale="35" orientation="portrait" r:id="rId1"/>
  <drawing r:id="rId2"/>
</worksheet>
</file>

<file path=xl/worksheets/sheet17.xml><?xml version="1.0" encoding="utf-8"?>
<worksheet xmlns="http://schemas.openxmlformats.org/spreadsheetml/2006/main" xmlns:r="http://schemas.openxmlformats.org/officeDocument/2006/relationships">
  <dimension ref="A2:A15"/>
  <sheetViews>
    <sheetView topLeftCell="A16" zoomScale="85" zoomScaleNormal="85" workbookViewId="0">
      <selection activeCell="C17" sqref="C17"/>
    </sheetView>
  </sheetViews>
  <sheetFormatPr defaultColWidth="2.375" defaultRowHeight="13.5"/>
  <cols>
    <col min="1" max="1" width="2.375" style="79"/>
    <col min="2" max="16384" width="2.375" style="80"/>
  </cols>
  <sheetData>
    <row r="2" spans="1:1">
      <c r="A2" s="79" t="s">
        <v>262</v>
      </c>
    </row>
    <row r="15" spans="1:1">
      <c r="A15" s="79" t="s">
        <v>264</v>
      </c>
    </row>
  </sheetData>
  <phoneticPr fontId="37"/>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dimension ref="A2:A15"/>
  <sheetViews>
    <sheetView topLeftCell="A16" zoomScale="85" zoomScaleNormal="85" workbookViewId="0">
      <selection activeCell="C17" sqref="C17"/>
    </sheetView>
  </sheetViews>
  <sheetFormatPr defaultColWidth="2.375" defaultRowHeight="13.5"/>
  <cols>
    <col min="1" max="1" width="2.375" style="79"/>
    <col min="2" max="16384" width="2.375" style="80"/>
  </cols>
  <sheetData>
    <row r="2" spans="1:1">
      <c r="A2" s="79" t="s">
        <v>262</v>
      </c>
    </row>
    <row r="15" spans="1:1">
      <c r="A15" s="79" t="s">
        <v>264</v>
      </c>
    </row>
  </sheetData>
  <phoneticPr fontId="37"/>
  <pageMargins left="0.7" right="0.7" top="0.75" bottom="0.75" header="0.3" footer="0.3"/>
  <pageSetup paperSize="9"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dimension ref="A2:CD15"/>
  <sheetViews>
    <sheetView topLeftCell="A4" zoomScale="85" zoomScaleNormal="85" workbookViewId="0">
      <selection activeCell="C16" sqref="C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BC23"/>
  <sheetViews>
    <sheetView view="pageBreakPreview" zoomScale="85" zoomScaleNormal="100" zoomScaleSheetLayoutView="85" workbookViewId="0">
      <selection activeCell="AV2" sqref="AV2:AY3"/>
    </sheetView>
  </sheetViews>
  <sheetFormatPr defaultColWidth="9" defaultRowHeight="13.5"/>
  <cols>
    <col min="1" max="156" width="2.625" style="47" customWidth="1"/>
    <col min="157" max="16384" width="9" style="47"/>
  </cols>
  <sheetData>
    <row r="1" spans="1:55">
      <c r="A1" s="123" t="s">
        <v>192</v>
      </c>
      <c r="B1" s="123"/>
      <c r="C1" s="123"/>
      <c r="D1" s="123"/>
      <c r="E1" s="123"/>
      <c r="F1" s="123" t="s">
        <v>0</v>
      </c>
      <c r="G1" s="123"/>
      <c r="H1" s="123"/>
      <c r="I1" s="123"/>
      <c r="J1" s="123"/>
      <c r="K1" s="123"/>
      <c r="L1" s="123"/>
      <c r="M1" s="123"/>
      <c r="N1" s="123"/>
      <c r="O1" s="123"/>
      <c r="P1" s="123"/>
      <c r="Q1" s="123"/>
      <c r="R1" s="123"/>
      <c r="S1" s="123"/>
      <c r="T1" s="123"/>
      <c r="U1" s="123" t="s">
        <v>1</v>
      </c>
      <c r="V1" s="123"/>
      <c r="W1" s="123"/>
      <c r="X1" s="123"/>
      <c r="Y1" s="123"/>
      <c r="Z1" s="123"/>
      <c r="AA1" s="123" t="s">
        <v>2</v>
      </c>
      <c r="AB1" s="123"/>
      <c r="AC1" s="123"/>
      <c r="AD1" s="123"/>
      <c r="AE1" s="123"/>
      <c r="AF1" s="123"/>
      <c r="AG1" s="123"/>
      <c r="AH1" s="123"/>
      <c r="AI1" s="123"/>
      <c r="AJ1" s="123"/>
      <c r="AK1" s="123"/>
      <c r="AL1" s="123"/>
      <c r="AM1" s="123"/>
      <c r="AN1" s="123" t="s">
        <v>3</v>
      </c>
      <c r="AO1" s="123"/>
      <c r="AP1" s="123"/>
      <c r="AQ1" s="123"/>
      <c r="AR1" s="123" t="s">
        <v>4</v>
      </c>
      <c r="AS1" s="123"/>
      <c r="AT1" s="123"/>
      <c r="AU1" s="123"/>
      <c r="AV1" s="123" t="s">
        <v>5</v>
      </c>
      <c r="AW1" s="123"/>
      <c r="AX1" s="123"/>
      <c r="AY1" s="123"/>
      <c r="AZ1" s="123" t="s">
        <v>195</v>
      </c>
      <c r="BA1" s="123"/>
      <c r="BB1" s="123"/>
      <c r="BC1" s="123"/>
    </row>
    <row r="2" spans="1:55">
      <c r="A2" s="110" t="s">
        <v>207</v>
      </c>
      <c r="B2" s="110"/>
      <c r="C2" s="110"/>
      <c r="D2" s="110"/>
      <c r="E2" s="110"/>
      <c r="F2" s="124" t="str">
        <f>表紙!A13</f>
        <v>Search Order API</v>
      </c>
      <c r="G2" s="125"/>
      <c r="H2" s="125"/>
      <c r="I2" s="125"/>
      <c r="J2" s="125"/>
      <c r="K2" s="125"/>
      <c r="L2" s="125"/>
      <c r="M2" s="125"/>
      <c r="N2" s="125"/>
      <c r="O2" s="125"/>
      <c r="P2" s="125"/>
      <c r="Q2" s="125"/>
      <c r="R2" s="125"/>
      <c r="S2" s="125"/>
      <c r="T2" s="126"/>
      <c r="U2" s="110" t="s">
        <v>196</v>
      </c>
      <c r="V2" s="110"/>
      <c r="W2" s="110"/>
      <c r="X2" s="110"/>
      <c r="Y2" s="110"/>
      <c r="Z2" s="110"/>
      <c r="AA2" s="130" t="str">
        <f>表紙!$A$13</f>
        <v>Search Order API</v>
      </c>
      <c r="AB2" s="130"/>
      <c r="AC2" s="130"/>
      <c r="AD2" s="130"/>
      <c r="AE2" s="130"/>
      <c r="AF2" s="130"/>
      <c r="AG2" s="130"/>
      <c r="AH2" s="130"/>
      <c r="AI2" s="130"/>
      <c r="AJ2" s="130"/>
      <c r="AK2" s="130"/>
      <c r="AL2" s="130"/>
      <c r="AM2" s="130"/>
      <c r="AN2" s="112">
        <v>44757</v>
      </c>
      <c r="AO2" s="110"/>
      <c r="AP2" s="110"/>
      <c r="AQ2" s="110"/>
      <c r="AR2" s="110" t="s">
        <v>283</v>
      </c>
      <c r="AS2" s="110"/>
      <c r="AT2" s="110"/>
      <c r="AU2" s="110"/>
      <c r="AV2" s="112">
        <v>44763</v>
      </c>
      <c r="AW2" s="110"/>
      <c r="AX2" s="110"/>
      <c r="AY2" s="110"/>
      <c r="AZ2" s="110" t="s">
        <v>283</v>
      </c>
      <c r="BA2" s="110"/>
      <c r="BB2" s="110"/>
      <c r="BC2" s="110"/>
    </row>
    <row r="3" spans="1:55">
      <c r="A3" s="110"/>
      <c r="B3" s="110"/>
      <c r="C3" s="110"/>
      <c r="D3" s="110"/>
      <c r="E3" s="110"/>
      <c r="F3" s="127"/>
      <c r="G3" s="128"/>
      <c r="H3" s="128"/>
      <c r="I3" s="128"/>
      <c r="J3" s="128"/>
      <c r="K3" s="128"/>
      <c r="L3" s="128"/>
      <c r="M3" s="128"/>
      <c r="N3" s="128"/>
      <c r="O3" s="128"/>
      <c r="P3" s="128"/>
      <c r="Q3" s="128"/>
      <c r="R3" s="128"/>
      <c r="S3" s="128"/>
      <c r="T3" s="129"/>
      <c r="U3" s="110"/>
      <c r="V3" s="110"/>
      <c r="W3" s="110"/>
      <c r="X3" s="110"/>
      <c r="Y3" s="110"/>
      <c r="Z3" s="110"/>
      <c r="AA3" s="130"/>
      <c r="AB3" s="130"/>
      <c r="AC3" s="130"/>
      <c r="AD3" s="130"/>
      <c r="AE3" s="130"/>
      <c r="AF3" s="130"/>
      <c r="AG3" s="130"/>
      <c r="AH3" s="130"/>
      <c r="AI3" s="130"/>
      <c r="AJ3" s="130"/>
      <c r="AK3" s="130"/>
      <c r="AL3" s="130"/>
      <c r="AM3" s="130"/>
      <c r="AN3" s="110"/>
      <c r="AO3" s="110"/>
      <c r="AP3" s="110"/>
      <c r="AQ3" s="110"/>
      <c r="AR3" s="110"/>
      <c r="AS3" s="110"/>
      <c r="AT3" s="110"/>
      <c r="AU3" s="110"/>
      <c r="AV3" s="110"/>
      <c r="AW3" s="110"/>
      <c r="AX3" s="110"/>
      <c r="AY3" s="110"/>
      <c r="AZ3" s="110"/>
      <c r="BA3" s="110"/>
      <c r="BB3" s="110"/>
      <c r="BC3" s="110"/>
    </row>
    <row r="5" spans="1:55">
      <c r="A5" s="2" t="s">
        <v>197</v>
      </c>
    </row>
    <row r="6" spans="1:55">
      <c r="A6" s="123" t="s">
        <v>198</v>
      </c>
      <c r="B6" s="123"/>
      <c r="C6" s="123"/>
      <c r="D6" s="123"/>
      <c r="E6" s="123"/>
      <c r="F6" s="123" t="s">
        <v>199</v>
      </c>
      <c r="G6" s="123"/>
      <c r="H6" s="123"/>
      <c r="I6" s="123"/>
      <c r="J6" s="123" t="s">
        <v>200</v>
      </c>
      <c r="K6" s="123"/>
      <c r="L6" s="123"/>
      <c r="M6" s="123"/>
      <c r="N6" s="123"/>
      <c r="O6" s="123" t="s">
        <v>201</v>
      </c>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t="s">
        <v>202</v>
      </c>
      <c r="AW6" s="123"/>
      <c r="AX6" s="123"/>
      <c r="AY6" s="123"/>
      <c r="AZ6" s="123" t="s">
        <v>203</v>
      </c>
      <c r="BA6" s="123"/>
      <c r="BB6" s="123"/>
      <c r="BC6" s="123"/>
    </row>
    <row r="7" spans="1:55" ht="27" customHeight="1">
      <c r="A7" s="112">
        <v>44757</v>
      </c>
      <c r="B7" s="110"/>
      <c r="C7" s="110"/>
      <c r="D7" s="110"/>
      <c r="E7" s="110"/>
      <c r="F7" s="110" t="s">
        <v>204</v>
      </c>
      <c r="G7" s="110"/>
      <c r="H7" s="110"/>
      <c r="I7" s="110"/>
      <c r="J7" s="121" t="s">
        <v>205</v>
      </c>
      <c r="K7" s="121"/>
      <c r="L7" s="121"/>
      <c r="M7" s="121"/>
      <c r="N7" s="121"/>
      <c r="O7" s="122" t="s">
        <v>206</v>
      </c>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0" t="s">
        <v>271</v>
      </c>
      <c r="AW7" s="110"/>
      <c r="AX7" s="110"/>
      <c r="AY7" s="110"/>
      <c r="AZ7" s="110"/>
      <c r="BA7" s="110"/>
      <c r="BB7" s="110"/>
      <c r="BC7" s="110"/>
    </row>
    <row r="8" spans="1:55" ht="27" customHeight="1">
      <c r="A8" s="116"/>
      <c r="B8" s="117"/>
      <c r="C8" s="117"/>
      <c r="D8" s="117"/>
      <c r="E8" s="117"/>
      <c r="F8" s="117"/>
      <c r="G8" s="117"/>
      <c r="H8" s="117"/>
      <c r="I8" s="117"/>
      <c r="J8" s="117"/>
      <c r="K8" s="117"/>
      <c r="L8" s="117"/>
      <c r="M8" s="117"/>
      <c r="N8" s="117"/>
      <c r="O8" s="119"/>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7"/>
      <c r="AW8" s="117"/>
      <c r="AX8" s="117"/>
      <c r="AY8" s="117"/>
      <c r="AZ8" s="120"/>
      <c r="BA8" s="120"/>
      <c r="BB8" s="120"/>
      <c r="BC8" s="120"/>
    </row>
    <row r="9" spans="1:55" ht="27" customHeight="1">
      <c r="A9" s="116"/>
      <c r="B9" s="117"/>
      <c r="C9" s="117"/>
      <c r="D9" s="117"/>
      <c r="E9" s="117"/>
      <c r="F9" s="117"/>
      <c r="G9" s="117"/>
      <c r="H9" s="117"/>
      <c r="I9" s="117"/>
      <c r="J9" s="117"/>
      <c r="K9" s="117"/>
      <c r="L9" s="117"/>
      <c r="M9" s="117"/>
      <c r="N9" s="117"/>
      <c r="O9" s="119"/>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7"/>
      <c r="AW9" s="117"/>
      <c r="AX9" s="117"/>
      <c r="AY9" s="117"/>
      <c r="AZ9" s="110"/>
      <c r="BA9" s="110"/>
      <c r="BB9" s="110"/>
      <c r="BC9" s="110"/>
    </row>
    <row r="10" spans="1:55" ht="27" customHeight="1">
      <c r="A10" s="116"/>
      <c r="B10" s="117"/>
      <c r="C10" s="117"/>
      <c r="D10" s="117"/>
      <c r="E10" s="117"/>
      <c r="F10" s="117"/>
      <c r="G10" s="117"/>
      <c r="H10" s="117"/>
      <c r="I10" s="117"/>
      <c r="J10" s="117"/>
      <c r="K10" s="117"/>
      <c r="L10" s="117"/>
      <c r="M10" s="117"/>
      <c r="N10" s="117"/>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7"/>
      <c r="AW10" s="117"/>
      <c r="AX10" s="117"/>
      <c r="AY10" s="117"/>
      <c r="AZ10" s="110"/>
      <c r="BA10" s="110"/>
      <c r="BB10" s="110"/>
      <c r="BC10" s="110"/>
    </row>
    <row r="11" spans="1:55" ht="27" customHeight="1">
      <c r="A11" s="112"/>
      <c r="B11" s="112"/>
      <c r="C11" s="112"/>
      <c r="D11" s="112"/>
      <c r="E11" s="112"/>
      <c r="F11" s="110"/>
      <c r="G11" s="110"/>
      <c r="H11" s="110"/>
      <c r="I11" s="110"/>
      <c r="J11" s="110"/>
      <c r="K11" s="110"/>
      <c r="L11" s="110"/>
      <c r="M11" s="110"/>
      <c r="N11" s="110"/>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0"/>
      <c r="AW11" s="110"/>
      <c r="AX11" s="110"/>
      <c r="AY11" s="110"/>
      <c r="AZ11" s="110"/>
      <c r="BA11" s="110"/>
      <c r="BB11" s="110"/>
      <c r="BC11" s="110"/>
    </row>
    <row r="12" spans="1:55" ht="27" customHeight="1">
      <c r="A12" s="112"/>
      <c r="B12" s="110"/>
      <c r="C12" s="110"/>
      <c r="D12" s="110"/>
      <c r="E12" s="110"/>
      <c r="F12" s="110"/>
      <c r="G12" s="110"/>
      <c r="H12" s="110"/>
      <c r="I12" s="110"/>
      <c r="J12" s="110"/>
      <c r="K12" s="110"/>
      <c r="L12" s="110"/>
      <c r="M12" s="110"/>
      <c r="N12" s="110"/>
      <c r="O12" s="113"/>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5"/>
      <c r="AV12" s="110"/>
      <c r="AW12" s="110"/>
      <c r="AX12" s="110"/>
      <c r="AY12" s="110"/>
      <c r="AZ12" s="110"/>
      <c r="BA12" s="110"/>
      <c r="BB12" s="110"/>
      <c r="BC12" s="110"/>
    </row>
    <row r="13" spans="1:55" ht="27" customHeight="1">
      <c r="A13" s="112"/>
      <c r="B13" s="110"/>
      <c r="C13" s="110"/>
      <c r="D13" s="110"/>
      <c r="E13" s="110"/>
      <c r="F13" s="110"/>
      <c r="G13" s="110"/>
      <c r="H13" s="110"/>
      <c r="I13" s="110"/>
      <c r="J13" s="110"/>
      <c r="K13" s="110"/>
      <c r="L13" s="110"/>
      <c r="M13" s="110"/>
      <c r="N13" s="110"/>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0"/>
      <c r="AW13" s="110"/>
      <c r="AX13" s="110"/>
      <c r="AY13" s="110"/>
      <c r="AZ13" s="110"/>
      <c r="BA13" s="110"/>
      <c r="BB13" s="110"/>
      <c r="BC13" s="110"/>
    </row>
    <row r="14" spans="1:55" ht="27" customHeight="1">
      <c r="A14" s="112"/>
      <c r="B14" s="110"/>
      <c r="C14" s="110"/>
      <c r="D14" s="110"/>
      <c r="E14" s="110"/>
      <c r="F14" s="110"/>
      <c r="G14" s="110"/>
      <c r="H14" s="110"/>
      <c r="I14" s="110"/>
      <c r="J14" s="110"/>
      <c r="K14" s="110"/>
      <c r="L14" s="110"/>
      <c r="M14" s="110"/>
      <c r="N14" s="110"/>
      <c r="O14" s="113"/>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5"/>
      <c r="AV14" s="110"/>
      <c r="AW14" s="110"/>
      <c r="AX14" s="110"/>
      <c r="AY14" s="110"/>
      <c r="AZ14" s="110"/>
      <c r="BA14" s="110"/>
      <c r="BB14" s="110"/>
      <c r="BC14" s="110"/>
    </row>
    <row r="15" spans="1:55" ht="27" customHeight="1">
      <c r="A15" s="110"/>
      <c r="B15" s="110"/>
      <c r="C15" s="110"/>
      <c r="D15" s="110"/>
      <c r="E15" s="110"/>
      <c r="F15" s="110"/>
      <c r="G15" s="110"/>
      <c r="H15" s="110"/>
      <c r="I15" s="110"/>
      <c r="J15" s="110"/>
      <c r="K15" s="110"/>
      <c r="L15" s="110"/>
      <c r="M15" s="110"/>
      <c r="N15" s="110"/>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0"/>
      <c r="AW15" s="110"/>
      <c r="AX15" s="110"/>
      <c r="AY15" s="110"/>
      <c r="AZ15" s="110"/>
      <c r="BA15" s="110"/>
      <c r="BB15" s="110"/>
      <c r="BC15" s="110"/>
    </row>
    <row r="16" spans="1:55" ht="27" customHeight="1">
      <c r="A16" s="110"/>
      <c r="B16" s="110"/>
      <c r="C16" s="110"/>
      <c r="D16" s="110"/>
      <c r="E16" s="110"/>
      <c r="F16" s="110"/>
      <c r="G16" s="110"/>
      <c r="H16" s="110"/>
      <c r="I16" s="110"/>
      <c r="J16" s="110"/>
      <c r="K16" s="110"/>
      <c r="L16" s="110"/>
      <c r="M16" s="110"/>
      <c r="N16" s="110"/>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1"/>
      <c r="AP16" s="111"/>
      <c r="AQ16" s="111"/>
      <c r="AR16" s="111"/>
      <c r="AS16" s="111"/>
      <c r="AT16" s="111"/>
      <c r="AU16" s="111"/>
      <c r="AV16" s="110"/>
      <c r="AW16" s="110"/>
      <c r="AX16" s="110"/>
      <c r="AY16" s="110"/>
      <c r="AZ16" s="110"/>
      <c r="BA16" s="110"/>
      <c r="BB16" s="110"/>
      <c r="BC16" s="110"/>
    </row>
    <row r="17" spans="1:55" ht="27" customHeight="1">
      <c r="A17" s="110"/>
      <c r="B17" s="110"/>
      <c r="C17" s="110"/>
      <c r="D17" s="110"/>
      <c r="E17" s="110"/>
      <c r="F17" s="110"/>
      <c r="G17" s="110"/>
      <c r="H17" s="110"/>
      <c r="I17" s="110"/>
      <c r="J17" s="110"/>
      <c r="K17" s="110"/>
      <c r="L17" s="110"/>
      <c r="M17" s="110"/>
      <c r="N17" s="110"/>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c r="AM17" s="111"/>
      <c r="AN17" s="111"/>
      <c r="AO17" s="111"/>
      <c r="AP17" s="111"/>
      <c r="AQ17" s="111"/>
      <c r="AR17" s="111"/>
      <c r="AS17" s="111"/>
      <c r="AT17" s="111"/>
      <c r="AU17" s="111"/>
      <c r="AV17" s="110"/>
      <c r="AW17" s="110"/>
      <c r="AX17" s="110"/>
      <c r="AY17" s="110"/>
      <c r="AZ17" s="110"/>
      <c r="BA17" s="110"/>
      <c r="BB17" s="110"/>
      <c r="BC17" s="110"/>
    </row>
    <row r="18" spans="1:55" ht="27" customHeight="1">
      <c r="A18" s="110"/>
      <c r="B18" s="110"/>
      <c r="C18" s="110"/>
      <c r="D18" s="110"/>
      <c r="E18" s="110"/>
      <c r="F18" s="110"/>
      <c r="G18" s="110"/>
      <c r="H18" s="110"/>
      <c r="I18" s="110"/>
      <c r="J18" s="110"/>
      <c r="K18" s="110"/>
      <c r="L18" s="110"/>
      <c r="M18" s="110"/>
      <c r="N18" s="110"/>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0"/>
      <c r="AW18" s="110"/>
      <c r="AX18" s="110"/>
      <c r="AY18" s="110"/>
      <c r="AZ18" s="110"/>
      <c r="BA18" s="110"/>
      <c r="BB18" s="110"/>
      <c r="BC18" s="110"/>
    </row>
    <row r="19" spans="1:55" ht="27" customHeight="1">
      <c r="A19" s="110"/>
      <c r="B19" s="110"/>
      <c r="C19" s="110"/>
      <c r="D19" s="110"/>
      <c r="E19" s="110"/>
      <c r="F19" s="110"/>
      <c r="G19" s="110"/>
      <c r="H19" s="110"/>
      <c r="I19" s="110"/>
      <c r="J19" s="110"/>
      <c r="K19" s="110"/>
      <c r="L19" s="110"/>
      <c r="M19" s="110"/>
      <c r="N19" s="110"/>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0"/>
      <c r="AW19" s="110"/>
      <c r="AX19" s="110"/>
      <c r="AY19" s="110"/>
      <c r="AZ19" s="110"/>
      <c r="BA19" s="110"/>
      <c r="BB19" s="110"/>
      <c r="BC19" s="110"/>
    </row>
    <row r="20" spans="1:55" ht="27" customHeight="1">
      <c r="A20" s="110"/>
      <c r="B20" s="110"/>
      <c r="C20" s="110"/>
      <c r="D20" s="110"/>
      <c r="E20" s="110"/>
      <c r="F20" s="110"/>
      <c r="G20" s="110"/>
      <c r="H20" s="110"/>
      <c r="I20" s="110"/>
      <c r="J20" s="110"/>
      <c r="K20" s="110"/>
      <c r="L20" s="110"/>
      <c r="M20" s="110"/>
      <c r="N20" s="110"/>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c r="AL20" s="111"/>
      <c r="AM20" s="111"/>
      <c r="AN20" s="111"/>
      <c r="AO20" s="111"/>
      <c r="AP20" s="111"/>
      <c r="AQ20" s="111"/>
      <c r="AR20" s="111"/>
      <c r="AS20" s="111"/>
      <c r="AT20" s="111"/>
      <c r="AU20" s="111"/>
      <c r="AV20" s="110"/>
      <c r="AW20" s="110"/>
      <c r="AX20" s="110"/>
      <c r="AY20" s="110"/>
      <c r="AZ20" s="110"/>
      <c r="BA20" s="110"/>
      <c r="BB20" s="110"/>
      <c r="BC20" s="110"/>
    </row>
    <row r="21" spans="1:55" ht="27" customHeight="1">
      <c r="A21" s="110"/>
      <c r="B21" s="110"/>
      <c r="C21" s="110"/>
      <c r="D21" s="110"/>
      <c r="E21" s="110"/>
      <c r="F21" s="110"/>
      <c r="G21" s="110"/>
      <c r="H21" s="110"/>
      <c r="I21" s="110"/>
      <c r="J21" s="110"/>
      <c r="K21" s="110"/>
      <c r="L21" s="110"/>
      <c r="M21" s="110"/>
      <c r="N21" s="110"/>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0"/>
      <c r="AW21" s="110"/>
      <c r="AX21" s="110"/>
      <c r="AY21" s="110"/>
      <c r="AZ21" s="110"/>
      <c r="BA21" s="110"/>
      <c r="BB21" s="110"/>
      <c r="BC21" s="110"/>
    </row>
    <row r="22" spans="1:55" ht="27" customHeight="1">
      <c r="A22" s="110"/>
      <c r="B22" s="110"/>
      <c r="C22" s="110"/>
      <c r="D22" s="110"/>
      <c r="E22" s="110"/>
      <c r="F22" s="110"/>
      <c r="G22" s="110"/>
      <c r="H22" s="110"/>
      <c r="I22" s="110"/>
      <c r="J22" s="110"/>
      <c r="K22" s="110"/>
      <c r="L22" s="110"/>
      <c r="M22" s="110"/>
      <c r="N22" s="110"/>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0"/>
      <c r="AW22" s="110"/>
      <c r="AX22" s="110"/>
      <c r="AY22" s="110"/>
      <c r="AZ22" s="110"/>
      <c r="BA22" s="110"/>
      <c r="BB22" s="110"/>
      <c r="BC22" s="110"/>
    </row>
    <row r="23" spans="1:55" ht="27" customHeight="1">
      <c r="A23" s="110"/>
      <c r="B23" s="110"/>
      <c r="C23" s="110"/>
      <c r="D23" s="110"/>
      <c r="E23" s="110"/>
      <c r="F23" s="110"/>
      <c r="G23" s="110"/>
      <c r="H23" s="110"/>
      <c r="I23" s="110"/>
      <c r="J23" s="110"/>
      <c r="K23" s="110"/>
      <c r="L23" s="110"/>
      <c r="M23" s="110"/>
      <c r="N23" s="110"/>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0"/>
      <c r="AW23" s="110"/>
      <c r="AX23" s="110"/>
      <c r="AY23" s="110"/>
      <c r="AZ23" s="110"/>
      <c r="BA23" s="110"/>
      <c r="BB23" s="110"/>
      <c r="BC23" s="110"/>
    </row>
  </sheetData>
  <mergeCells count="124">
    <mergeCell ref="AV1:AY1"/>
    <mergeCell ref="AZ1:BC1"/>
    <mergeCell ref="A2:E3"/>
    <mergeCell ref="F2:T3"/>
    <mergeCell ref="U2:Z3"/>
    <mergeCell ref="AA2:AM3"/>
    <mergeCell ref="AN2:AQ3"/>
    <mergeCell ref="AR2:AU3"/>
    <mergeCell ref="AV2:AY3"/>
    <mergeCell ref="AZ2:BC3"/>
    <mergeCell ref="A1:E1"/>
    <mergeCell ref="F1:T1"/>
    <mergeCell ref="U1:Z1"/>
    <mergeCell ref="AA1:AM1"/>
    <mergeCell ref="AN1:AQ1"/>
    <mergeCell ref="AR1:AU1"/>
    <mergeCell ref="A7:E7"/>
    <mergeCell ref="F7:I7"/>
    <mergeCell ref="J7:N7"/>
    <mergeCell ref="O7:AU7"/>
    <mergeCell ref="AV7:AY7"/>
    <mergeCell ref="AZ7:BC7"/>
    <mergeCell ref="A6:E6"/>
    <mergeCell ref="F6:I6"/>
    <mergeCell ref="J6:N6"/>
    <mergeCell ref="O6:AU6"/>
    <mergeCell ref="AV6:AY6"/>
    <mergeCell ref="AZ6:BC6"/>
    <mergeCell ref="A9:E9"/>
    <mergeCell ref="F9:I9"/>
    <mergeCell ref="J9:N9"/>
    <mergeCell ref="O9:AU9"/>
    <mergeCell ref="AV9:AY9"/>
    <mergeCell ref="AZ9:BC9"/>
    <mergeCell ref="A8:E8"/>
    <mergeCell ref="F8:I8"/>
    <mergeCell ref="J8:N8"/>
    <mergeCell ref="O8:AU8"/>
    <mergeCell ref="AV8:AY8"/>
    <mergeCell ref="AZ8:BC8"/>
    <mergeCell ref="A11:E11"/>
    <mergeCell ref="F11:I11"/>
    <mergeCell ref="J11:N11"/>
    <mergeCell ref="O11:AU11"/>
    <mergeCell ref="AV11:AY11"/>
    <mergeCell ref="AZ11:BC11"/>
    <mergeCell ref="A10:E10"/>
    <mergeCell ref="F10:I10"/>
    <mergeCell ref="J10:N10"/>
    <mergeCell ref="O10:AU10"/>
    <mergeCell ref="AV10:AY10"/>
    <mergeCell ref="AZ10:BC10"/>
    <mergeCell ref="A13:E13"/>
    <mergeCell ref="F13:I13"/>
    <mergeCell ref="J13:N13"/>
    <mergeCell ref="O13:AU13"/>
    <mergeCell ref="AV13:AY13"/>
    <mergeCell ref="AZ13:BC13"/>
    <mergeCell ref="A12:E12"/>
    <mergeCell ref="F12:I12"/>
    <mergeCell ref="J12:N12"/>
    <mergeCell ref="O12:AU12"/>
    <mergeCell ref="AV12:AY12"/>
    <mergeCell ref="AZ12:BC12"/>
    <mergeCell ref="A15:E15"/>
    <mergeCell ref="F15:I15"/>
    <mergeCell ref="J15:N15"/>
    <mergeCell ref="O15:AU15"/>
    <mergeCell ref="AV15:AY15"/>
    <mergeCell ref="AZ15:BC15"/>
    <mergeCell ref="A14:E14"/>
    <mergeCell ref="F14:I14"/>
    <mergeCell ref="J14:N14"/>
    <mergeCell ref="O14:AU14"/>
    <mergeCell ref="AV14:AY14"/>
    <mergeCell ref="AZ14:BC14"/>
    <mergeCell ref="A17:E17"/>
    <mergeCell ref="F17:I17"/>
    <mergeCell ref="J17:N17"/>
    <mergeCell ref="O17:AU17"/>
    <mergeCell ref="AV17:AY17"/>
    <mergeCell ref="AZ17:BC17"/>
    <mergeCell ref="A16:E16"/>
    <mergeCell ref="F16:I16"/>
    <mergeCell ref="J16:N16"/>
    <mergeCell ref="O16:AU16"/>
    <mergeCell ref="AV16:AY16"/>
    <mergeCell ref="AZ16:BC16"/>
    <mergeCell ref="A19:E19"/>
    <mergeCell ref="F19:I19"/>
    <mergeCell ref="J19:N19"/>
    <mergeCell ref="O19:AU19"/>
    <mergeCell ref="AV19:AY19"/>
    <mergeCell ref="AZ19:BC19"/>
    <mergeCell ref="A18:E18"/>
    <mergeCell ref="F18:I18"/>
    <mergeCell ref="J18:N18"/>
    <mergeCell ref="O18:AU18"/>
    <mergeCell ref="AV18:AY18"/>
    <mergeCell ref="AZ18:BC18"/>
    <mergeCell ref="A21:E21"/>
    <mergeCell ref="F21:I21"/>
    <mergeCell ref="J21:N21"/>
    <mergeCell ref="O21:AU21"/>
    <mergeCell ref="AV21:AY21"/>
    <mergeCell ref="AZ21:BC21"/>
    <mergeCell ref="A20:E20"/>
    <mergeCell ref="F20:I20"/>
    <mergeCell ref="J20:N20"/>
    <mergeCell ref="O20:AU20"/>
    <mergeCell ref="AV20:AY20"/>
    <mergeCell ref="AZ20:BC20"/>
    <mergeCell ref="A23:E23"/>
    <mergeCell ref="F23:I23"/>
    <mergeCell ref="J23:N23"/>
    <mergeCell ref="O23:AU23"/>
    <mergeCell ref="AV23:AY23"/>
    <mergeCell ref="AZ23:BC23"/>
    <mergeCell ref="A22:E22"/>
    <mergeCell ref="F22:I22"/>
    <mergeCell ref="J22:N22"/>
    <mergeCell ref="O22:AU22"/>
    <mergeCell ref="AV22:AY22"/>
    <mergeCell ref="AZ22:BC22"/>
  </mergeCells>
  <phoneticPr fontId="37"/>
  <pageMargins left="0.23622047244094491" right="0.23622047244094491" top="0.55118110236220474" bottom="0.55118110236220474" header="0.31496062992125984" footer="0.31496062992125984"/>
  <pageSetup paperSize="9" orientation="landscape" r:id="rId1"/>
  <headerFooter>
    <oddHeader>&amp;L&amp;A</oddHeader>
    <oddFooter>&amp;C&amp;P / &amp;N</oddFooter>
  </headerFooter>
</worksheet>
</file>

<file path=xl/worksheets/sheet20.xml><?xml version="1.0" encoding="utf-8"?>
<worksheet xmlns="http://schemas.openxmlformats.org/spreadsheetml/2006/main" xmlns:r="http://schemas.openxmlformats.org/officeDocument/2006/relationships">
  <dimension ref="A2:A14"/>
  <sheetViews>
    <sheetView topLeftCell="A15" zoomScale="85" zoomScaleNormal="85" workbookViewId="0">
      <selection activeCell="CD15" sqref="CD15"/>
    </sheetView>
  </sheetViews>
  <sheetFormatPr defaultColWidth="2.375" defaultRowHeight="13.5"/>
  <cols>
    <col min="1" max="1" width="2.375" style="79"/>
    <col min="2" max="16384" width="2.375" style="80"/>
  </cols>
  <sheetData>
    <row r="2" spans="1:1">
      <c r="A2" s="79" t="s">
        <v>263</v>
      </c>
    </row>
    <row r="14" spans="1:1">
      <c r="A14" s="79" t="s">
        <v>264</v>
      </c>
    </row>
  </sheetData>
  <phoneticPr fontId="37"/>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2:CD15"/>
  <sheetViews>
    <sheetView topLeftCell="A15" zoomScale="85" zoomScaleNormal="85" workbookViewId="0">
      <selection activeCell="C16" sqref="C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22.xml><?xml version="1.0" encoding="utf-8"?>
<worksheet xmlns="http://schemas.openxmlformats.org/spreadsheetml/2006/main" xmlns:r="http://schemas.openxmlformats.org/officeDocument/2006/relationships">
  <dimension ref="A2:CD15"/>
  <sheetViews>
    <sheetView zoomScale="85" zoomScaleNormal="85" workbookViewId="0">
      <selection activeCell="C16" sqref="C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23.xml><?xml version="1.0" encoding="utf-8"?>
<worksheet xmlns="http://schemas.openxmlformats.org/spreadsheetml/2006/main" xmlns:r="http://schemas.openxmlformats.org/officeDocument/2006/relationships">
  <dimension ref="A2:CD15"/>
  <sheetViews>
    <sheetView zoomScale="85" zoomScaleNormal="85" workbookViewId="0">
      <selection activeCell="C16" sqref="C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dimension ref="A2:A15"/>
  <sheetViews>
    <sheetView zoomScale="85" zoomScaleNormal="85" workbookViewId="0">
      <selection activeCell="S14" sqref="S14"/>
    </sheetView>
  </sheetViews>
  <sheetFormatPr defaultColWidth="2.375" defaultRowHeight="13.5"/>
  <cols>
    <col min="1" max="1" width="2.375" style="79"/>
    <col min="2" max="16384" width="2.375" style="80"/>
  </cols>
  <sheetData>
    <row r="2" spans="1:1">
      <c r="A2" s="79" t="s">
        <v>262</v>
      </c>
    </row>
    <row r="15" spans="1:1">
      <c r="A15" s="79" t="s">
        <v>264</v>
      </c>
    </row>
  </sheetData>
  <phoneticPr fontId="37"/>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2:CD15"/>
  <sheetViews>
    <sheetView topLeftCell="A15" zoomScale="85" zoomScaleNormal="85" workbookViewId="0">
      <selection activeCell="BD15" sqref="BD15"/>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2:CD15"/>
  <sheetViews>
    <sheetView zoomScale="85" zoomScaleNormal="85" workbookViewId="0">
      <selection activeCell="C16" sqref="C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2:CD15"/>
  <sheetViews>
    <sheetView zoomScale="85" zoomScaleNormal="85" workbookViewId="0">
      <selection activeCell="C16" sqref="C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2:A14"/>
  <sheetViews>
    <sheetView zoomScale="85" zoomScaleNormal="85" workbookViewId="0">
      <selection activeCell="C16" sqref="C16"/>
    </sheetView>
  </sheetViews>
  <sheetFormatPr defaultColWidth="2.375" defaultRowHeight="13.5"/>
  <cols>
    <col min="1" max="1" width="2.375" style="79"/>
    <col min="2" max="16384" width="2.375" style="80"/>
  </cols>
  <sheetData>
    <row r="2" spans="1:1">
      <c r="A2" s="79" t="s">
        <v>263</v>
      </c>
    </row>
    <row r="14" spans="1:1">
      <c r="A14" s="79" t="s">
        <v>264</v>
      </c>
    </row>
  </sheetData>
  <phoneticPr fontId="37"/>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2:CD15"/>
  <sheetViews>
    <sheetView zoomScale="85" zoomScaleNormal="85" workbookViewId="0">
      <selection activeCell="C16" sqref="C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pageSetUpPr fitToPage="1"/>
  </sheetPr>
  <dimension ref="A1:DI244"/>
  <sheetViews>
    <sheetView tabSelected="1" topLeftCell="AE10" zoomScaleNormal="100" zoomScaleSheetLayoutView="100" workbookViewId="0">
      <selection activeCell="AT27" sqref="AT27:CB27"/>
    </sheetView>
  </sheetViews>
  <sheetFormatPr defaultColWidth="9" defaultRowHeight="13.5"/>
  <cols>
    <col min="1" max="32" width="2.625" style="61" customWidth="1"/>
    <col min="33" max="33" width="2.75" style="61" customWidth="1"/>
    <col min="34" max="56" width="2.625" style="61" customWidth="1"/>
    <col min="57" max="57" width="3.25" style="61" customWidth="1"/>
    <col min="58" max="58" width="3.125" style="61" customWidth="1"/>
    <col min="59" max="64" width="2.625" style="61" customWidth="1"/>
    <col min="65" max="65" width="2.75" style="61" customWidth="1"/>
    <col min="66" max="80" width="2.625" style="61" customWidth="1"/>
    <col min="81" max="81" width="3" style="62" customWidth="1"/>
    <col min="82" max="88" width="2.625" style="62" customWidth="1"/>
    <col min="89" max="100" width="2.625" style="61" customWidth="1"/>
    <col min="101" max="101" width="2.375" style="61" customWidth="1"/>
    <col min="102" max="102" width="2.75" style="61" customWidth="1"/>
    <col min="103" max="103" width="2.875" style="61" customWidth="1"/>
    <col min="104" max="104" width="3" style="61" customWidth="1"/>
    <col min="105" max="105" width="2.75" style="61" customWidth="1"/>
    <col min="106" max="106" width="2.5" style="61" customWidth="1"/>
    <col min="107" max="107" width="2.75" style="61" customWidth="1"/>
    <col min="108" max="108" width="2.625" style="61" customWidth="1"/>
    <col min="109" max="109" width="2.75" style="61" customWidth="1"/>
    <col min="110" max="111" width="2.625" style="61" customWidth="1"/>
    <col min="112" max="113" width="2.75" style="61" customWidth="1"/>
    <col min="114" max="16384" width="9" style="61"/>
  </cols>
  <sheetData>
    <row r="1" spans="1:113">
      <c r="A1" s="187" t="s">
        <v>441</v>
      </c>
      <c r="B1" s="187" t="e">
        <v>#REF!</v>
      </c>
      <c r="C1" s="187" t="e">
        <v>#REF!</v>
      </c>
      <c r="D1" s="187" t="e">
        <v>#REF!</v>
      </c>
      <c r="E1" s="187" t="e">
        <v>#REF!</v>
      </c>
      <c r="F1" s="187" t="s">
        <v>8</v>
      </c>
      <c r="G1" s="187" t="e">
        <v>#REF!</v>
      </c>
      <c r="H1" s="187" t="e">
        <v>#REF!</v>
      </c>
      <c r="I1" s="187" t="e">
        <v>#REF!</v>
      </c>
      <c r="J1" s="187" t="e">
        <v>#REF!</v>
      </c>
      <c r="K1" s="187" t="e">
        <v>#REF!</v>
      </c>
      <c r="L1" s="187" t="e">
        <v>#REF!</v>
      </c>
      <c r="M1" s="187" t="e">
        <v>#REF!</v>
      </c>
      <c r="N1" s="187"/>
      <c r="O1" s="187"/>
      <c r="P1" s="187"/>
      <c r="Q1" s="187"/>
      <c r="R1" s="187"/>
      <c r="S1" s="187" t="e">
        <v>#REF!</v>
      </c>
      <c r="T1" s="187" t="e">
        <v>#REF!</v>
      </c>
      <c r="U1" s="187" t="e">
        <v>#REF!</v>
      </c>
      <c r="V1" s="187" t="e">
        <v>#REF!</v>
      </c>
      <c r="W1" s="187" t="e">
        <v>#REF!</v>
      </c>
      <c r="X1" s="187" t="e">
        <v>#REF!</v>
      </c>
      <c r="Y1" s="187" t="e">
        <v>#REF!</v>
      </c>
      <c r="Z1" s="187" t="s">
        <v>9</v>
      </c>
      <c r="AA1" s="187" t="e">
        <v>#REF!</v>
      </c>
      <c r="AB1" s="187" t="e">
        <v>#REF!</v>
      </c>
      <c r="AC1" s="187" t="e">
        <v>#REF!</v>
      </c>
      <c r="AD1" s="187" t="e">
        <v>#REF!</v>
      </c>
      <c r="AE1" s="187" t="e">
        <v>#REF!</v>
      </c>
      <c r="AF1" s="187" t="s">
        <v>215</v>
      </c>
      <c r="AG1" s="187" t="e">
        <v>#REF!</v>
      </c>
      <c r="AH1" s="187"/>
      <c r="AI1" s="187"/>
      <c r="AJ1" s="187"/>
      <c r="AK1" s="187"/>
      <c r="AL1" s="187"/>
      <c r="AM1" s="187"/>
      <c r="AN1" s="187" t="e">
        <v>#REF!</v>
      </c>
      <c r="AO1" s="187" t="e">
        <v>#REF!</v>
      </c>
      <c r="AP1" s="187" t="e">
        <v>#REF!</v>
      </c>
      <c r="AQ1" s="187" t="e">
        <v>#REF!</v>
      </c>
      <c r="AR1" s="187" t="e">
        <v>#REF!</v>
      </c>
      <c r="AS1" s="187" t="e">
        <v>#REF!</v>
      </c>
      <c r="AT1" s="187" t="e">
        <v>#REF!</v>
      </c>
      <c r="AU1" s="187" t="e">
        <v>#REF!</v>
      </c>
      <c r="AV1" s="187" t="e">
        <v>#REF!</v>
      </c>
      <c r="AW1" s="187" t="e">
        <v>#REF!</v>
      </c>
      <c r="AX1" s="187" t="e">
        <v>#REF!</v>
      </c>
      <c r="AY1" s="187" t="s">
        <v>10</v>
      </c>
      <c r="AZ1" s="187" t="e">
        <v>#REF!</v>
      </c>
      <c r="BA1" s="187" t="e">
        <v>#REF!</v>
      </c>
      <c r="BB1" s="187" t="e">
        <v>#REF!</v>
      </c>
      <c r="BC1" s="187" t="s">
        <v>216</v>
      </c>
      <c r="BD1" s="187" t="e">
        <v>#REF!</v>
      </c>
      <c r="BE1" s="187" t="e">
        <v>#REF!</v>
      </c>
      <c r="BF1" s="187" t="e">
        <v>#REF!</v>
      </c>
      <c r="BG1" s="187" t="s">
        <v>11</v>
      </c>
      <c r="BH1" s="187" t="e">
        <v>#REF!</v>
      </c>
      <c r="BI1" s="187" t="e">
        <v>#REF!</v>
      </c>
      <c r="BJ1" s="187" t="e">
        <v>#REF!</v>
      </c>
      <c r="BK1" s="187" t="s">
        <v>217</v>
      </c>
      <c r="BL1" s="187" t="e">
        <v>#REF!</v>
      </c>
      <c r="BM1" s="187" t="e">
        <v>#REF!</v>
      </c>
      <c r="BN1" s="187" t="e">
        <v>#REF!</v>
      </c>
    </row>
    <row r="2" spans="1:113">
      <c r="A2" s="164" t="str">
        <f>表紙!A14</f>
        <v>内部結合テスト</v>
      </c>
      <c r="B2" s="164" t="e">
        <v>#REF!</v>
      </c>
      <c r="C2" s="164" t="e">
        <v>#REF!</v>
      </c>
      <c r="D2" s="164" t="e">
        <v>#REF!</v>
      </c>
      <c r="E2" s="164" t="e">
        <v>#REF!</v>
      </c>
      <c r="F2" s="165" t="str">
        <f>表紙!A13</f>
        <v>Search Order API</v>
      </c>
      <c r="G2" s="166"/>
      <c r="H2" s="166"/>
      <c r="I2" s="166"/>
      <c r="J2" s="166"/>
      <c r="K2" s="166"/>
      <c r="L2" s="166"/>
      <c r="M2" s="166"/>
      <c r="N2" s="166"/>
      <c r="O2" s="166"/>
      <c r="P2" s="166"/>
      <c r="Q2" s="166"/>
      <c r="R2" s="166"/>
      <c r="S2" s="166"/>
      <c r="T2" s="166"/>
      <c r="U2" s="166"/>
      <c r="V2" s="166"/>
      <c r="W2" s="166"/>
      <c r="X2" s="166"/>
      <c r="Y2" s="167"/>
      <c r="Z2" s="171" t="s">
        <v>374</v>
      </c>
      <c r="AA2" s="164" t="e">
        <v>#REF!</v>
      </c>
      <c r="AB2" s="164" t="e">
        <v>#REF!</v>
      </c>
      <c r="AC2" s="164" t="e">
        <v>#REF!</v>
      </c>
      <c r="AD2" s="164" t="e">
        <v>#REF!</v>
      </c>
      <c r="AE2" s="164" t="e">
        <v>#REF!</v>
      </c>
      <c r="AF2" s="164" t="str">
        <f>更新履歴!AA2</f>
        <v>Search Order API</v>
      </c>
      <c r="AG2" s="164" t="e">
        <v>#REF!</v>
      </c>
      <c r="AH2" s="164"/>
      <c r="AI2" s="164"/>
      <c r="AJ2" s="164"/>
      <c r="AK2" s="164"/>
      <c r="AL2" s="164"/>
      <c r="AM2" s="164"/>
      <c r="AN2" s="164" t="e">
        <v>#REF!</v>
      </c>
      <c r="AO2" s="164" t="e">
        <v>#REF!</v>
      </c>
      <c r="AP2" s="164" t="e">
        <v>#REF!</v>
      </c>
      <c r="AQ2" s="164" t="e">
        <v>#REF!</v>
      </c>
      <c r="AR2" s="164" t="e">
        <v>#REF!</v>
      </c>
      <c r="AS2" s="164" t="e">
        <v>#REF!</v>
      </c>
      <c r="AT2" s="164" t="e">
        <v>#REF!</v>
      </c>
      <c r="AU2" s="164" t="e">
        <v>#REF!</v>
      </c>
      <c r="AV2" s="164" t="e">
        <v>#REF!</v>
      </c>
      <c r="AW2" s="164" t="e">
        <v>#REF!</v>
      </c>
      <c r="AX2" s="164" t="e">
        <v>#REF!</v>
      </c>
      <c r="AY2" s="175">
        <v>44757</v>
      </c>
      <c r="AZ2" s="176"/>
      <c r="BA2" s="176"/>
      <c r="BB2" s="177"/>
      <c r="BC2" s="188" t="s">
        <v>271</v>
      </c>
      <c r="BD2" s="189"/>
      <c r="BE2" s="189"/>
      <c r="BF2" s="190"/>
      <c r="BG2" s="175">
        <v>44763</v>
      </c>
      <c r="BH2" s="176"/>
      <c r="BI2" s="176"/>
      <c r="BJ2" s="177"/>
      <c r="BK2" s="188" t="s">
        <v>271</v>
      </c>
      <c r="BL2" s="189"/>
      <c r="BM2" s="189"/>
      <c r="BN2" s="190"/>
    </row>
    <row r="3" spans="1:113">
      <c r="A3" s="164" t="e">
        <v>#REF!</v>
      </c>
      <c r="B3" s="164" t="e">
        <v>#REF!</v>
      </c>
      <c r="C3" s="164" t="e">
        <v>#REF!</v>
      </c>
      <c r="D3" s="164" t="e">
        <v>#REF!</v>
      </c>
      <c r="E3" s="164" t="e">
        <v>#REF!</v>
      </c>
      <c r="F3" s="168"/>
      <c r="G3" s="169"/>
      <c r="H3" s="169"/>
      <c r="I3" s="169"/>
      <c r="J3" s="169"/>
      <c r="K3" s="169"/>
      <c r="L3" s="169"/>
      <c r="M3" s="169"/>
      <c r="N3" s="169"/>
      <c r="O3" s="169"/>
      <c r="P3" s="169"/>
      <c r="Q3" s="169"/>
      <c r="R3" s="169"/>
      <c r="S3" s="169"/>
      <c r="T3" s="169"/>
      <c r="U3" s="169"/>
      <c r="V3" s="169"/>
      <c r="W3" s="169"/>
      <c r="X3" s="169"/>
      <c r="Y3" s="170"/>
      <c r="Z3" s="164" t="e">
        <v>#REF!</v>
      </c>
      <c r="AA3" s="164" t="e">
        <v>#REF!</v>
      </c>
      <c r="AB3" s="164" t="e">
        <v>#REF!</v>
      </c>
      <c r="AC3" s="164" t="e">
        <v>#REF!</v>
      </c>
      <c r="AD3" s="164" t="e">
        <v>#REF!</v>
      </c>
      <c r="AE3" s="164" t="e">
        <v>#REF!</v>
      </c>
      <c r="AF3" s="164" t="e">
        <v>#REF!</v>
      </c>
      <c r="AG3" s="164" t="e">
        <v>#REF!</v>
      </c>
      <c r="AH3" s="164"/>
      <c r="AI3" s="164"/>
      <c r="AJ3" s="164"/>
      <c r="AK3" s="164"/>
      <c r="AL3" s="164"/>
      <c r="AM3" s="164"/>
      <c r="AN3" s="164" t="e">
        <v>#REF!</v>
      </c>
      <c r="AO3" s="164" t="e">
        <v>#REF!</v>
      </c>
      <c r="AP3" s="164" t="e">
        <v>#REF!</v>
      </c>
      <c r="AQ3" s="164" t="e">
        <v>#REF!</v>
      </c>
      <c r="AR3" s="164" t="e">
        <v>#REF!</v>
      </c>
      <c r="AS3" s="164" t="e">
        <v>#REF!</v>
      </c>
      <c r="AT3" s="164" t="e">
        <v>#REF!</v>
      </c>
      <c r="AU3" s="164" t="e">
        <v>#REF!</v>
      </c>
      <c r="AV3" s="164" t="e">
        <v>#REF!</v>
      </c>
      <c r="AW3" s="164" t="e">
        <v>#REF!</v>
      </c>
      <c r="AX3" s="164" t="e">
        <v>#REF!</v>
      </c>
      <c r="AY3" s="178"/>
      <c r="AZ3" s="179"/>
      <c r="BA3" s="179"/>
      <c r="BB3" s="180"/>
      <c r="BC3" s="191"/>
      <c r="BD3" s="192"/>
      <c r="BE3" s="192"/>
      <c r="BF3" s="193"/>
      <c r="BG3" s="178"/>
      <c r="BH3" s="179"/>
      <c r="BI3" s="179"/>
      <c r="BJ3" s="180"/>
      <c r="BK3" s="191"/>
      <c r="BL3" s="192"/>
      <c r="BM3" s="192"/>
      <c r="BN3" s="193"/>
    </row>
    <row r="5" spans="1:113">
      <c r="A5" s="63" t="s">
        <v>218</v>
      </c>
      <c r="B5" s="64"/>
      <c r="C5" s="64"/>
      <c r="D5" s="64"/>
      <c r="E5" s="64"/>
      <c r="F5" s="64"/>
    </row>
    <row r="6" spans="1:113">
      <c r="BX6" s="84"/>
    </row>
    <row r="7" spans="1:113">
      <c r="B7" s="65"/>
      <c r="C7" s="65"/>
      <c r="BS7" s="84"/>
    </row>
    <row r="8" spans="1:113">
      <c r="BU8" s="84"/>
    </row>
    <row r="9" spans="1:113">
      <c r="D9" s="172" t="s">
        <v>250</v>
      </c>
      <c r="E9" s="172"/>
      <c r="F9" s="172"/>
      <c r="G9" s="172"/>
      <c r="H9" s="172"/>
      <c r="I9" s="172"/>
      <c r="J9" s="172"/>
      <c r="K9" s="172"/>
      <c r="L9" s="172"/>
      <c r="M9" s="172"/>
      <c r="N9" s="172"/>
      <c r="O9" s="172"/>
      <c r="P9" s="172"/>
      <c r="Q9" s="172"/>
      <c r="R9" s="172"/>
      <c r="T9" s="66"/>
      <c r="U9" s="66"/>
      <c r="V9" s="66"/>
      <c r="W9" s="66"/>
      <c r="X9" s="66"/>
      <c r="Z9" s="194" t="s">
        <v>219</v>
      </c>
      <c r="AA9" s="194"/>
      <c r="AB9" s="194"/>
      <c r="AC9" s="194"/>
      <c r="AD9" s="194"/>
      <c r="AE9" s="194"/>
      <c r="AF9" s="194"/>
      <c r="AG9" s="194"/>
      <c r="AH9" s="194"/>
      <c r="AI9" s="194"/>
      <c r="AJ9" s="194"/>
      <c r="AK9" s="194"/>
      <c r="AL9" s="194"/>
      <c r="AM9" s="194"/>
      <c r="AN9" s="194"/>
      <c r="AO9" s="194"/>
      <c r="AP9" s="194"/>
      <c r="AQ9" s="194"/>
      <c r="AR9" s="194"/>
      <c r="AS9" s="194"/>
      <c r="AT9" s="194"/>
      <c r="AU9" s="194"/>
      <c r="AV9" s="194"/>
      <c r="AW9" s="194"/>
      <c r="AX9" s="194"/>
      <c r="AY9" s="194"/>
      <c r="AZ9" s="194"/>
      <c r="BA9" s="194"/>
      <c r="BB9" s="194"/>
      <c r="BC9" s="194"/>
      <c r="BD9" s="194"/>
      <c r="BE9" s="194"/>
      <c r="BF9" s="194"/>
      <c r="BG9" s="194"/>
      <c r="BH9" s="194"/>
      <c r="BI9" s="194"/>
      <c r="BJ9" s="194"/>
      <c r="BK9" s="194"/>
      <c r="BL9" s="194"/>
      <c r="BM9" s="194"/>
      <c r="BN9" s="194"/>
      <c r="BO9" s="194"/>
      <c r="BP9" s="194"/>
      <c r="BQ9" s="194"/>
      <c r="BR9" s="194"/>
      <c r="BS9" s="194"/>
      <c r="BT9" s="194"/>
      <c r="BU9" s="194"/>
      <c r="BV9" s="194"/>
      <c r="BW9" s="194"/>
      <c r="BX9" s="194"/>
      <c r="BY9" s="194"/>
      <c r="BZ9" s="194"/>
      <c r="CA9" s="194"/>
      <c r="CB9" s="194"/>
      <c r="CC9" s="71"/>
      <c r="CD9" s="71"/>
      <c r="CE9" s="71"/>
      <c r="CF9" s="71"/>
      <c r="CG9" s="71"/>
      <c r="CH9" s="71"/>
      <c r="CI9" s="61"/>
      <c r="CJ9" s="61"/>
    </row>
    <row r="10" spans="1:113">
      <c r="D10" s="67"/>
      <c r="E10" s="68"/>
      <c r="F10" s="67"/>
      <c r="G10" s="67"/>
      <c r="H10" s="67"/>
      <c r="I10" s="67"/>
      <c r="J10" s="67"/>
      <c r="K10" s="67"/>
      <c r="L10" s="67"/>
      <c r="M10" s="67"/>
      <c r="N10" s="67"/>
      <c r="O10" s="67"/>
      <c r="P10" s="67"/>
      <c r="Q10" s="67"/>
      <c r="R10" s="67"/>
      <c r="T10" s="66"/>
      <c r="U10" s="71"/>
      <c r="V10" s="71"/>
      <c r="W10" s="71"/>
      <c r="X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61"/>
      <c r="CJ10" s="61"/>
    </row>
    <row r="11" spans="1:113">
      <c r="D11" s="67" t="s">
        <v>220</v>
      </c>
      <c r="E11" s="68" t="s">
        <v>272</v>
      </c>
      <c r="F11" s="67"/>
      <c r="G11" s="67"/>
      <c r="H11" s="67"/>
      <c r="I11" s="67"/>
      <c r="J11" s="67"/>
      <c r="K11" s="67"/>
      <c r="L11" s="67"/>
      <c r="M11" s="67"/>
      <c r="N11" s="67"/>
      <c r="O11" s="67"/>
      <c r="P11" s="67"/>
      <c r="Q11" s="67"/>
      <c r="R11" s="67"/>
      <c r="T11" s="69"/>
      <c r="U11" s="66"/>
      <c r="V11" s="66"/>
      <c r="W11" s="71"/>
      <c r="X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D11" s="71"/>
      <c r="CG11" s="71"/>
    </row>
    <row r="12" spans="1:113" ht="36" customHeight="1">
      <c r="U12" s="70"/>
      <c r="V12" s="70"/>
      <c r="Z12" s="204"/>
      <c r="AA12" s="204"/>
      <c r="AB12" s="204"/>
      <c r="AC12" s="204"/>
      <c r="AD12" s="204"/>
      <c r="AE12" s="204"/>
      <c r="AF12" s="204"/>
      <c r="AG12" s="204"/>
      <c r="AH12" s="205"/>
      <c r="AI12" s="205"/>
      <c r="AJ12" s="205"/>
      <c r="AK12" s="205"/>
      <c r="AL12" s="205"/>
      <c r="AM12" s="205"/>
      <c r="AN12" s="205"/>
      <c r="AO12" s="205"/>
      <c r="AP12" s="205"/>
      <c r="AQ12" s="205"/>
      <c r="AR12" s="205"/>
      <c r="AS12" s="205"/>
      <c r="AT12" s="173" t="s">
        <v>221</v>
      </c>
      <c r="AU12" s="174"/>
      <c r="AV12" s="174"/>
      <c r="AW12" s="174"/>
      <c r="AX12" s="174"/>
      <c r="AY12" s="174"/>
      <c r="AZ12" s="174"/>
      <c r="BA12" s="174"/>
      <c r="BB12" s="174"/>
      <c r="BC12" s="174"/>
      <c r="BD12" s="174"/>
      <c r="BE12" s="174"/>
      <c r="BF12" s="174"/>
      <c r="BG12" s="174"/>
      <c r="BH12" s="174"/>
      <c r="BI12" s="174"/>
      <c r="BJ12" s="174"/>
      <c r="BK12" s="174"/>
      <c r="BL12" s="174"/>
      <c r="BM12" s="174"/>
      <c r="BN12" s="174"/>
      <c r="BO12" s="174"/>
      <c r="BP12" s="174"/>
      <c r="BQ12" s="174"/>
      <c r="BR12" s="174"/>
      <c r="BS12" s="174"/>
      <c r="BT12" s="174"/>
      <c r="BU12" s="174"/>
      <c r="BV12" s="174"/>
      <c r="BW12" s="174"/>
      <c r="BX12" s="174"/>
      <c r="BY12" s="174"/>
      <c r="BZ12" s="174"/>
      <c r="CA12" s="174"/>
      <c r="CB12" s="174"/>
      <c r="CC12" s="72">
        <v>1</v>
      </c>
      <c r="CD12" s="72">
        <v>2</v>
      </c>
      <c r="CE12" s="72">
        <v>3</v>
      </c>
      <c r="CF12" s="72">
        <v>4</v>
      </c>
      <c r="CG12" s="72">
        <v>5</v>
      </c>
      <c r="CH12" s="72">
        <v>6</v>
      </c>
      <c r="CI12" s="72">
        <v>7</v>
      </c>
      <c r="CJ12" s="72">
        <v>8</v>
      </c>
      <c r="CK12" s="72">
        <v>9</v>
      </c>
      <c r="CL12" s="72">
        <v>10</v>
      </c>
      <c r="CM12" s="72">
        <v>11</v>
      </c>
      <c r="CN12" s="72">
        <v>12</v>
      </c>
      <c r="CO12" s="72">
        <v>13</v>
      </c>
      <c r="CP12" s="72">
        <v>14</v>
      </c>
      <c r="CQ12" s="72">
        <v>15</v>
      </c>
      <c r="CR12" s="72">
        <v>16</v>
      </c>
      <c r="CS12" s="72">
        <v>17</v>
      </c>
      <c r="CT12" s="72">
        <v>18</v>
      </c>
      <c r="CU12" s="72">
        <v>19</v>
      </c>
      <c r="CV12" s="72">
        <v>20</v>
      </c>
      <c r="CW12" s="72">
        <v>21</v>
      </c>
      <c r="CX12" s="72">
        <v>22</v>
      </c>
      <c r="CY12" s="72">
        <v>23</v>
      </c>
      <c r="CZ12" s="72">
        <v>24</v>
      </c>
      <c r="DA12" s="72">
        <v>25</v>
      </c>
      <c r="DB12" s="72">
        <v>26</v>
      </c>
      <c r="DC12" s="72">
        <v>27</v>
      </c>
      <c r="DD12" s="72">
        <v>28</v>
      </c>
      <c r="DE12" s="72">
        <v>29</v>
      </c>
      <c r="DF12" s="72">
        <v>30</v>
      </c>
      <c r="DG12" s="72">
        <v>31</v>
      </c>
      <c r="DH12" s="72">
        <v>32</v>
      </c>
      <c r="DI12" s="72">
        <v>33</v>
      </c>
    </row>
    <row r="13" spans="1:113" ht="13.5" customHeight="1">
      <c r="D13" s="67"/>
      <c r="E13" s="67"/>
      <c r="F13" s="68"/>
      <c r="G13" s="67"/>
      <c r="H13" s="67"/>
      <c r="I13" s="67"/>
      <c r="J13" s="67"/>
      <c r="K13" s="71"/>
      <c r="L13" s="71"/>
      <c r="M13" s="71"/>
      <c r="N13" s="71"/>
      <c r="O13" s="71"/>
      <c r="P13" s="71"/>
      <c r="Q13" s="71"/>
      <c r="R13" s="71"/>
      <c r="S13" s="62"/>
      <c r="T13" s="71"/>
      <c r="U13" s="71"/>
      <c r="V13" s="71"/>
      <c r="W13" s="71"/>
      <c r="X13" s="71"/>
      <c r="Y13" s="62"/>
      <c r="Z13" s="181" t="s">
        <v>488</v>
      </c>
      <c r="AA13" s="182"/>
      <c r="AB13" s="182"/>
      <c r="AC13" s="182"/>
      <c r="AD13" s="182"/>
      <c r="AE13" s="182"/>
      <c r="AF13" s="182"/>
      <c r="AG13" s="183"/>
      <c r="AH13" s="181" t="s">
        <v>273</v>
      </c>
      <c r="AI13" s="182"/>
      <c r="AJ13" s="182"/>
      <c r="AK13" s="182"/>
      <c r="AL13" s="182"/>
      <c r="AM13" s="182"/>
      <c r="AN13" s="182"/>
      <c r="AO13" s="182"/>
      <c r="AP13" s="182"/>
      <c r="AQ13" s="182"/>
      <c r="AR13" s="182"/>
      <c r="AS13" s="183"/>
      <c r="AT13" s="161" t="s">
        <v>255</v>
      </c>
      <c r="AU13" s="162"/>
      <c r="AV13" s="162"/>
      <c r="AW13" s="162"/>
      <c r="AX13" s="162"/>
      <c r="AY13" s="162"/>
      <c r="AZ13" s="162"/>
      <c r="BA13" s="162"/>
      <c r="BB13" s="162"/>
      <c r="BC13" s="162"/>
      <c r="BD13" s="162"/>
      <c r="BE13" s="162"/>
      <c r="BF13" s="162"/>
      <c r="BG13" s="162"/>
      <c r="BH13" s="162"/>
      <c r="BI13" s="162"/>
      <c r="BJ13" s="162"/>
      <c r="BK13" s="162"/>
      <c r="BL13" s="162"/>
      <c r="BM13" s="162"/>
      <c r="BN13" s="162"/>
      <c r="BO13" s="162"/>
      <c r="BP13" s="162"/>
      <c r="BQ13" s="162"/>
      <c r="BR13" s="162"/>
      <c r="BS13" s="162"/>
      <c r="BT13" s="162"/>
      <c r="BU13" s="162"/>
      <c r="BV13" s="162"/>
      <c r="BW13" s="162"/>
      <c r="BX13" s="162"/>
      <c r="BY13" s="162"/>
      <c r="BZ13" s="162"/>
      <c r="CA13" s="162"/>
      <c r="CB13" s="163"/>
      <c r="CC13" s="92" t="s">
        <v>194</v>
      </c>
      <c r="CD13" s="92"/>
      <c r="CE13" s="92"/>
      <c r="CF13" s="92"/>
      <c r="CG13" s="92"/>
      <c r="CH13" s="92"/>
      <c r="CI13" s="92"/>
      <c r="CJ13" s="92"/>
      <c r="CK13" s="92"/>
      <c r="CL13" s="92"/>
      <c r="CM13" s="92"/>
      <c r="CN13" s="92"/>
      <c r="CO13" s="92"/>
      <c r="CP13" s="92"/>
      <c r="CQ13" s="92"/>
      <c r="CR13" s="92"/>
      <c r="CS13" s="92"/>
      <c r="CT13" s="92"/>
      <c r="CU13" s="92"/>
      <c r="CV13" s="92"/>
      <c r="CW13" s="92"/>
      <c r="CX13" s="92"/>
      <c r="CY13" s="92"/>
      <c r="CZ13" s="92"/>
      <c r="DA13" s="92"/>
      <c r="DB13" s="92"/>
      <c r="DC13" s="92"/>
      <c r="DD13" s="92"/>
      <c r="DE13" s="92"/>
      <c r="DF13" s="92"/>
      <c r="DG13" s="92"/>
      <c r="DH13" s="92"/>
      <c r="DI13" s="92"/>
    </row>
    <row r="14" spans="1:113" ht="13.5" customHeight="1">
      <c r="D14" s="67"/>
      <c r="E14" s="67"/>
      <c r="F14" s="68"/>
      <c r="G14" s="67"/>
      <c r="H14" s="67"/>
      <c r="I14" s="67"/>
      <c r="J14" s="67"/>
      <c r="K14" s="71"/>
      <c r="L14" s="71"/>
      <c r="M14" s="71"/>
      <c r="N14" s="71"/>
      <c r="O14" s="71"/>
      <c r="P14" s="71"/>
      <c r="Q14" s="71"/>
      <c r="R14" s="71"/>
      <c r="S14" s="62"/>
      <c r="T14" s="71"/>
      <c r="U14" s="71"/>
      <c r="V14" s="71"/>
      <c r="W14" s="71"/>
      <c r="X14" s="71"/>
      <c r="Y14" s="62"/>
      <c r="Z14" s="184"/>
      <c r="AA14" s="185"/>
      <c r="AB14" s="185"/>
      <c r="AC14" s="185"/>
      <c r="AD14" s="185"/>
      <c r="AE14" s="185"/>
      <c r="AF14" s="185"/>
      <c r="AG14" s="186"/>
      <c r="AH14" s="184"/>
      <c r="AI14" s="185"/>
      <c r="AJ14" s="185"/>
      <c r="AK14" s="185"/>
      <c r="AL14" s="185"/>
      <c r="AM14" s="185"/>
      <c r="AN14" s="185"/>
      <c r="AO14" s="185"/>
      <c r="AP14" s="185"/>
      <c r="AQ14" s="185"/>
      <c r="AR14" s="185"/>
      <c r="AS14" s="186"/>
      <c r="AT14" s="137" t="s">
        <v>375</v>
      </c>
      <c r="AU14" s="138"/>
      <c r="AV14" s="138"/>
      <c r="AW14" s="138"/>
      <c r="AX14" s="138"/>
      <c r="AY14" s="138"/>
      <c r="AZ14" s="138"/>
      <c r="BA14" s="138"/>
      <c r="BB14" s="138"/>
      <c r="BC14" s="138"/>
      <c r="BD14" s="138"/>
      <c r="BE14" s="138"/>
      <c r="BF14" s="138"/>
      <c r="BG14" s="138"/>
      <c r="BH14" s="138"/>
      <c r="BI14" s="138"/>
      <c r="BJ14" s="138"/>
      <c r="BK14" s="138"/>
      <c r="BL14" s="138"/>
      <c r="BM14" s="138"/>
      <c r="BN14" s="138"/>
      <c r="BO14" s="138"/>
      <c r="BP14" s="138"/>
      <c r="BQ14" s="138"/>
      <c r="BR14" s="138"/>
      <c r="BS14" s="138"/>
      <c r="BT14" s="138"/>
      <c r="BU14" s="138"/>
      <c r="BV14" s="138"/>
      <c r="BW14" s="138"/>
      <c r="BX14" s="138"/>
      <c r="BY14" s="138"/>
      <c r="BZ14" s="138"/>
      <c r="CA14" s="138"/>
      <c r="CB14" s="139"/>
      <c r="CC14" s="93"/>
      <c r="CD14" s="93" t="s">
        <v>194</v>
      </c>
      <c r="CE14" s="93"/>
      <c r="CF14" s="93"/>
      <c r="CG14" s="93"/>
      <c r="CH14" s="93"/>
      <c r="CI14" s="93"/>
      <c r="CJ14" s="93"/>
      <c r="CK14" s="93"/>
      <c r="CL14" s="93"/>
      <c r="CM14" s="93"/>
      <c r="CN14" s="93"/>
      <c r="CO14" s="93"/>
      <c r="CP14" s="93"/>
      <c r="CQ14" s="93"/>
      <c r="CR14" s="93"/>
      <c r="CS14" s="93"/>
      <c r="CT14" s="93"/>
      <c r="CU14" s="93"/>
      <c r="CV14" s="93"/>
      <c r="CW14" s="93"/>
      <c r="CX14" s="93"/>
      <c r="CY14" s="93"/>
      <c r="CZ14" s="93"/>
      <c r="DA14" s="93"/>
      <c r="DB14" s="93"/>
      <c r="DC14" s="93"/>
      <c r="DD14" s="93"/>
      <c r="DE14" s="93"/>
      <c r="DF14" s="93"/>
      <c r="DG14" s="93"/>
      <c r="DH14" s="93"/>
      <c r="DI14" s="93"/>
    </row>
    <row r="15" spans="1:113" ht="13.5" customHeight="1">
      <c r="D15" s="67"/>
      <c r="E15" s="67"/>
      <c r="F15" s="68"/>
      <c r="G15" s="67"/>
      <c r="H15" s="67"/>
      <c r="I15" s="67"/>
      <c r="J15" s="67"/>
      <c r="K15" s="71"/>
      <c r="L15" s="71"/>
      <c r="M15" s="71"/>
      <c r="N15" s="71"/>
      <c r="O15" s="71"/>
      <c r="P15" s="71"/>
      <c r="Q15" s="71"/>
      <c r="R15" s="71"/>
      <c r="S15" s="62"/>
      <c r="T15" s="71"/>
      <c r="U15" s="71"/>
      <c r="V15" s="71"/>
      <c r="W15" s="71"/>
      <c r="X15" s="71"/>
      <c r="Y15" s="62"/>
      <c r="Z15" s="184"/>
      <c r="AA15" s="185"/>
      <c r="AB15" s="185"/>
      <c r="AC15" s="185"/>
      <c r="AD15" s="185"/>
      <c r="AE15" s="185"/>
      <c r="AF15" s="185"/>
      <c r="AG15" s="186"/>
      <c r="AH15" s="184"/>
      <c r="AI15" s="185"/>
      <c r="AJ15" s="185"/>
      <c r="AK15" s="185"/>
      <c r="AL15" s="185"/>
      <c r="AM15" s="185"/>
      <c r="AN15" s="185"/>
      <c r="AO15" s="185"/>
      <c r="AP15" s="185"/>
      <c r="AQ15" s="185"/>
      <c r="AR15" s="185"/>
      <c r="AS15" s="186"/>
      <c r="AT15" s="137" t="s">
        <v>444</v>
      </c>
      <c r="AU15" s="138"/>
      <c r="AV15" s="138"/>
      <c r="AW15" s="138"/>
      <c r="AX15" s="138"/>
      <c r="AY15" s="138"/>
      <c r="AZ15" s="138"/>
      <c r="BA15" s="138"/>
      <c r="BB15" s="138"/>
      <c r="BC15" s="138"/>
      <c r="BD15" s="138"/>
      <c r="BE15" s="138"/>
      <c r="BF15" s="138"/>
      <c r="BG15" s="138"/>
      <c r="BH15" s="138"/>
      <c r="BI15" s="138"/>
      <c r="BJ15" s="138"/>
      <c r="BK15" s="138"/>
      <c r="BL15" s="138"/>
      <c r="BM15" s="138"/>
      <c r="BN15" s="138"/>
      <c r="BO15" s="138"/>
      <c r="BP15" s="138"/>
      <c r="BQ15" s="138"/>
      <c r="BR15" s="138"/>
      <c r="BS15" s="138"/>
      <c r="BT15" s="138"/>
      <c r="BU15" s="138"/>
      <c r="BV15" s="138"/>
      <c r="BW15" s="138"/>
      <c r="BX15" s="138"/>
      <c r="BY15" s="138"/>
      <c r="BZ15" s="138"/>
      <c r="CA15" s="138"/>
      <c r="CB15" s="139"/>
      <c r="CC15" s="94"/>
      <c r="CD15" s="94"/>
      <c r="CE15" s="94" t="s">
        <v>194</v>
      </c>
      <c r="CF15" s="94"/>
      <c r="CG15" s="94"/>
      <c r="CH15" s="94"/>
      <c r="CI15" s="94"/>
      <c r="CJ15" s="94"/>
      <c r="CK15" s="94"/>
      <c r="CL15" s="94"/>
      <c r="CM15" s="94"/>
      <c r="CN15" s="94"/>
      <c r="CO15" s="94"/>
      <c r="CP15" s="94"/>
      <c r="CQ15" s="94"/>
      <c r="CR15" s="94"/>
      <c r="CS15" s="94"/>
      <c r="CT15" s="94"/>
      <c r="CU15" s="94"/>
      <c r="CV15" s="94"/>
      <c r="CW15" s="94"/>
      <c r="CX15" s="94"/>
      <c r="CY15" s="94"/>
      <c r="CZ15" s="94"/>
      <c r="DA15" s="94"/>
      <c r="DB15" s="94"/>
      <c r="DC15" s="94"/>
      <c r="DD15" s="94"/>
      <c r="DE15" s="94"/>
      <c r="DF15" s="94"/>
      <c r="DG15" s="94"/>
      <c r="DH15" s="94"/>
      <c r="DI15" s="94"/>
    </row>
    <row r="16" spans="1:113" ht="13.5" customHeight="1">
      <c r="D16" s="67"/>
      <c r="E16" s="67"/>
      <c r="F16" s="68"/>
      <c r="G16" s="67"/>
      <c r="H16" s="67"/>
      <c r="I16" s="67"/>
      <c r="J16" s="67"/>
      <c r="K16" s="71"/>
      <c r="L16" s="71"/>
      <c r="M16" s="71"/>
      <c r="N16" s="71"/>
      <c r="O16" s="71"/>
      <c r="P16" s="71"/>
      <c r="Q16" s="71"/>
      <c r="R16" s="71"/>
      <c r="S16" s="62"/>
      <c r="T16" s="71"/>
      <c r="U16" s="71"/>
      <c r="V16" s="71"/>
      <c r="W16" s="71"/>
      <c r="X16" s="71"/>
      <c r="Y16" s="62"/>
      <c r="Z16" s="184"/>
      <c r="AA16" s="185"/>
      <c r="AB16" s="185"/>
      <c r="AC16" s="185"/>
      <c r="AD16" s="185"/>
      <c r="AE16" s="185"/>
      <c r="AF16" s="185"/>
      <c r="AG16" s="186"/>
      <c r="AH16" s="184"/>
      <c r="AI16" s="185"/>
      <c r="AJ16" s="185"/>
      <c r="AK16" s="185"/>
      <c r="AL16" s="185"/>
      <c r="AM16" s="185"/>
      <c r="AN16" s="185"/>
      <c r="AO16" s="185"/>
      <c r="AP16" s="185"/>
      <c r="AQ16" s="185"/>
      <c r="AR16" s="185"/>
      <c r="AS16" s="186"/>
      <c r="AT16" s="146" t="s">
        <v>445</v>
      </c>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47"/>
      <c r="BZ16" s="147"/>
      <c r="CA16" s="147"/>
      <c r="CB16" s="148"/>
      <c r="CC16" s="94"/>
      <c r="CD16" s="94"/>
      <c r="CE16" s="94"/>
      <c r="CF16" s="94" t="s">
        <v>194</v>
      </c>
      <c r="CG16" s="94"/>
      <c r="CH16" s="94"/>
      <c r="CI16" s="94"/>
      <c r="CJ16" s="94"/>
      <c r="CK16" s="94"/>
      <c r="CL16" s="94"/>
      <c r="CM16" s="94"/>
      <c r="CN16" s="94"/>
      <c r="CO16" s="94"/>
      <c r="CP16" s="94"/>
      <c r="CQ16" s="94"/>
      <c r="CR16" s="94"/>
      <c r="CS16" s="94"/>
      <c r="CT16" s="94"/>
      <c r="CU16" s="94"/>
      <c r="CV16" s="94"/>
      <c r="CW16" s="94"/>
      <c r="CX16" s="94"/>
      <c r="CY16" s="94"/>
      <c r="CZ16" s="94"/>
      <c r="DA16" s="94"/>
      <c r="DB16" s="94"/>
      <c r="DC16" s="94"/>
      <c r="DD16" s="94"/>
      <c r="DE16" s="94"/>
      <c r="DF16" s="94"/>
      <c r="DG16" s="94"/>
      <c r="DH16" s="94"/>
      <c r="DI16" s="94"/>
    </row>
    <row r="17" spans="4:113" ht="13.5" customHeight="1">
      <c r="D17" s="67"/>
      <c r="E17" s="67"/>
      <c r="F17" s="68"/>
      <c r="G17" s="67"/>
      <c r="H17" s="67"/>
      <c r="I17" s="67"/>
      <c r="J17" s="67"/>
      <c r="K17" s="71"/>
      <c r="L17" s="71"/>
      <c r="M17" s="71"/>
      <c r="N17" s="71"/>
      <c r="O17" s="71"/>
      <c r="P17" s="71"/>
      <c r="Q17" s="71"/>
      <c r="R17" s="71"/>
      <c r="S17" s="62"/>
      <c r="T17" s="71"/>
      <c r="U17" s="71"/>
      <c r="V17" s="71"/>
      <c r="W17" s="71"/>
      <c r="X17" s="71"/>
      <c r="Y17" s="62"/>
      <c r="Z17" s="184"/>
      <c r="AA17" s="185"/>
      <c r="AB17" s="185"/>
      <c r="AC17" s="185"/>
      <c r="AD17" s="185"/>
      <c r="AE17" s="185"/>
      <c r="AF17" s="185"/>
      <c r="AG17" s="186"/>
      <c r="AH17" s="184"/>
      <c r="AI17" s="185"/>
      <c r="AJ17" s="185"/>
      <c r="AK17" s="185"/>
      <c r="AL17" s="185"/>
      <c r="AM17" s="185"/>
      <c r="AN17" s="185"/>
      <c r="AO17" s="185"/>
      <c r="AP17" s="185"/>
      <c r="AQ17" s="185"/>
      <c r="AR17" s="185"/>
      <c r="AS17" s="186"/>
      <c r="AT17" s="143" t="s">
        <v>447</v>
      </c>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5"/>
      <c r="CC17" s="94"/>
      <c r="CD17" s="94"/>
      <c r="CE17" s="94"/>
      <c r="CF17" s="94"/>
      <c r="CG17" s="94" t="s">
        <v>194</v>
      </c>
      <c r="CH17" s="94"/>
      <c r="CI17" s="94"/>
      <c r="CJ17" s="94"/>
      <c r="CK17" s="94"/>
      <c r="CL17" s="94"/>
      <c r="CM17" s="94"/>
      <c r="CN17" s="94"/>
      <c r="CO17" s="94"/>
      <c r="CP17" s="94"/>
      <c r="CQ17" s="94"/>
      <c r="CR17" s="94"/>
      <c r="CS17" s="94"/>
      <c r="CT17" s="94"/>
      <c r="CU17" s="94"/>
      <c r="CV17" s="94"/>
      <c r="CW17" s="94"/>
      <c r="CX17" s="94"/>
      <c r="CY17" s="94"/>
      <c r="CZ17" s="94"/>
      <c r="DA17" s="94"/>
      <c r="DB17" s="94"/>
      <c r="DC17" s="94"/>
      <c r="DD17" s="94"/>
      <c r="DE17" s="94"/>
      <c r="DF17" s="94"/>
      <c r="DG17" s="94"/>
      <c r="DH17" s="94"/>
      <c r="DI17" s="94"/>
    </row>
    <row r="18" spans="4:113" ht="13.5" customHeight="1">
      <c r="D18" s="67"/>
      <c r="E18" s="67"/>
      <c r="F18" s="68"/>
      <c r="G18" s="67"/>
      <c r="H18" s="67"/>
      <c r="I18" s="67"/>
      <c r="J18" s="67"/>
      <c r="K18" s="71"/>
      <c r="L18" s="71"/>
      <c r="M18" s="71"/>
      <c r="N18" s="71"/>
      <c r="O18" s="71"/>
      <c r="P18" s="71"/>
      <c r="Q18" s="71"/>
      <c r="R18" s="71"/>
      <c r="S18" s="62"/>
      <c r="T18" s="71"/>
      <c r="U18" s="71"/>
      <c r="V18" s="71"/>
      <c r="W18" s="71"/>
      <c r="X18" s="71"/>
      <c r="Y18" s="62"/>
      <c r="Z18" s="184"/>
      <c r="AA18" s="185"/>
      <c r="AB18" s="185"/>
      <c r="AC18" s="185"/>
      <c r="AD18" s="185"/>
      <c r="AE18" s="185"/>
      <c r="AF18" s="185"/>
      <c r="AG18" s="186"/>
      <c r="AH18" s="184"/>
      <c r="AI18" s="185"/>
      <c r="AJ18" s="185"/>
      <c r="AK18" s="185"/>
      <c r="AL18" s="185"/>
      <c r="AM18" s="185"/>
      <c r="AN18" s="185"/>
      <c r="AO18" s="185"/>
      <c r="AP18" s="185"/>
      <c r="AQ18" s="185"/>
      <c r="AR18" s="185"/>
      <c r="AS18" s="186"/>
      <c r="AT18" s="143" t="s">
        <v>448</v>
      </c>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5"/>
      <c r="CC18" s="94"/>
      <c r="CD18" s="94"/>
      <c r="CE18" s="94"/>
      <c r="CF18" s="94"/>
      <c r="CG18" s="94"/>
      <c r="CH18" s="94" t="s">
        <v>194</v>
      </c>
      <c r="CI18" s="94" t="s">
        <v>194</v>
      </c>
      <c r="CJ18" s="94"/>
      <c r="CK18" s="94"/>
      <c r="CL18" s="94"/>
      <c r="CM18" s="94"/>
      <c r="CN18" s="94"/>
      <c r="CO18" s="94"/>
      <c r="CP18" s="94"/>
      <c r="CQ18" s="94"/>
      <c r="CR18" s="94"/>
      <c r="CS18" s="94"/>
      <c r="CT18" s="94"/>
      <c r="CU18" s="94"/>
      <c r="CV18" s="94"/>
      <c r="CW18" s="94"/>
      <c r="CX18" s="94"/>
      <c r="CY18" s="94"/>
      <c r="CZ18" s="94"/>
      <c r="DA18" s="94"/>
      <c r="DB18" s="94"/>
      <c r="DC18" s="94"/>
      <c r="DD18" s="94"/>
      <c r="DE18" s="94"/>
      <c r="DF18" s="94"/>
      <c r="DG18" s="94"/>
      <c r="DH18" s="94"/>
      <c r="DI18" s="94"/>
    </row>
    <row r="19" spans="4:113" ht="13.5" customHeight="1">
      <c r="D19" s="67"/>
      <c r="E19" s="67"/>
      <c r="F19" s="68"/>
      <c r="G19" s="67"/>
      <c r="H19" s="67"/>
      <c r="I19" s="67"/>
      <c r="J19" s="67"/>
      <c r="K19" s="71"/>
      <c r="L19" s="71"/>
      <c r="M19" s="71"/>
      <c r="N19" s="71"/>
      <c r="O19" s="71"/>
      <c r="P19" s="71"/>
      <c r="Q19" s="71"/>
      <c r="R19" s="71"/>
      <c r="S19" s="62"/>
      <c r="T19" s="71"/>
      <c r="U19" s="71"/>
      <c r="V19" s="71"/>
      <c r="W19" s="71"/>
      <c r="X19" s="71"/>
      <c r="Y19" s="62"/>
      <c r="Z19" s="184"/>
      <c r="AA19" s="185"/>
      <c r="AB19" s="185"/>
      <c r="AC19" s="185"/>
      <c r="AD19" s="185"/>
      <c r="AE19" s="185"/>
      <c r="AF19" s="185"/>
      <c r="AG19" s="186"/>
      <c r="AH19" s="195" t="s">
        <v>274</v>
      </c>
      <c r="AI19" s="196"/>
      <c r="AJ19" s="196"/>
      <c r="AK19" s="196"/>
      <c r="AL19" s="196"/>
      <c r="AM19" s="196"/>
      <c r="AN19" s="196"/>
      <c r="AO19" s="196"/>
      <c r="AP19" s="196"/>
      <c r="AQ19" s="196"/>
      <c r="AR19" s="196"/>
      <c r="AS19" s="197"/>
      <c r="AT19" s="206" t="s">
        <v>255</v>
      </c>
      <c r="AU19" s="207"/>
      <c r="AV19" s="207"/>
      <c r="AW19" s="207"/>
      <c r="AX19" s="207"/>
      <c r="AY19" s="207"/>
      <c r="AZ19" s="207"/>
      <c r="BA19" s="207"/>
      <c r="BB19" s="207"/>
      <c r="BC19" s="207"/>
      <c r="BD19" s="207"/>
      <c r="BE19" s="207"/>
      <c r="BF19" s="207"/>
      <c r="BG19" s="207"/>
      <c r="BH19" s="207"/>
      <c r="BI19" s="207"/>
      <c r="BJ19" s="207"/>
      <c r="BK19" s="207"/>
      <c r="BL19" s="207"/>
      <c r="BM19" s="207"/>
      <c r="BN19" s="207"/>
      <c r="BO19" s="207"/>
      <c r="BP19" s="207"/>
      <c r="BQ19" s="207"/>
      <c r="BR19" s="207"/>
      <c r="BS19" s="207"/>
      <c r="BT19" s="207"/>
      <c r="BU19" s="207"/>
      <c r="BV19" s="207"/>
      <c r="BW19" s="207"/>
      <c r="BX19" s="207"/>
      <c r="BY19" s="207"/>
      <c r="BZ19" s="207"/>
      <c r="CA19" s="207"/>
      <c r="CB19" s="208"/>
      <c r="CC19" s="92"/>
      <c r="CD19" s="92"/>
      <c r="CE19" s="92"/>
      <c r="CF19" s="92"/>
      <c r="CG19" s="92"/>
      <c r="CH19" s="92"/>
      <c r="CI19" s="92"/>
      <c r="CJ19" s="92" t="s">
        <v>194</v>
      </c>
      <c r="CK19" s="92"/>
      <c r="CL19" s="92"/>
      <c r="CM19" s="92"/>
      <c r="CN19" s="92"/>
      <c r="CO19" s="92"/>
      <c r="CP19" s="92"/>
      <c r="CQ19" s="92"/>
      <c r="CR19" s="92"/>
      <c r="CS19" s="92"/>
      <c r="CT19" s="92"/>
      <c r="CU19" s="92"/>
      <c r="CV19" s="92"/>
      <c r="CW19" s="92"/>
      <c r="CX19" s="92"/>
      <c r="CY19" s="92"/>
      <c r="CZ19" s="92"/>
      <c r="DA19" s="92"/>
      <c r="DB19" s="92"/>
      <c r="DC19" s="92"/>
      <c r="DD19" s="92"/>
      <c r="DE19" s="92"/>
      <c r="DF19" s="92"/>
      <c r="DG19" s="92"/>
      <c r="DH19" s="92"/>
      <c r="DI19" s="92"/>
    </row>
    <row r="20" spans="4:113" ht="13.5" customHeight="1">
      <c r="D20" s="67"/>
      <c r="E20" s="67"/>
      <c r="F20" s="68"/>
      <c r="G20" s="67"/>
      <c r="H20" s="67"/>
      <c r="I20" s="67"/>
      <c r="J20" s="67"/>
      <c r="K20" s="71"/>
      <c r="L20" s="71"/>
      <c r="M20" s="71"/>
      <c r="N20" s="71"/>
      <c r="O20" s="71"/>
      <c r="P20" s="71"/>
      <c r="Q20" s="71"/>
      <c r="R20" s="71"/>
      <c r="S20" s="62"/>
      <c r="T20" s="71"/>
      <c r="U20" s="71"/>
      <c r="V20" s="71"/>
      <c r="W20" s="71"/>
      <c r="X20" s="71"/>
      <c r="Y20" s="62"/>
      <c r="Z20" s="184"/>
      <c r="AA20" s="185"/>
      <c r="AB20" s="185"/>
      <c r="AC20" s="185"/>
      <c r="AD20" s="185"/>
      <c r="AE20" s="185"/>
      <c r="AF20" s="185"/>
      <c r="AG20" s="186"/>
      <c r="AH20" s="198"/>
      <c r="AI20" s="199"/>
      <c r="AJ20" s="199"/>
      <c r="AK20" s="199"/>
      <c r="AL20" s="199"/>
      <c r="AM20" s="199"/>
      <c r="AN20" s="199"/>
      <c r="AO20" s="199"/>
      <c r="AP20" s="199"/>
      <c r="AQ20" s="199"/>
      <c r="AR20" s="199"/>
      <c r="AS20" s="200"/>
      <c r="AT20" s="146" t="s">
        <v>376</v>
      </c>
      <c r="AU20" s="147"/>
      <c r="AV20" s="147"/>
      <c r="AW20" s="147"/>
      <c r="AX20" s="147"/>
      <c r="AY20" s="147"/>
      <c r="AZ20" s="147"/>
      <c r="BA20" s="147"/>
      <c r="BB20" s="147"/>
      <c r="BC20" s="147"/>
      <c r="BD20" s="147"/>
      <c r="BE20" s="147"/>
      <c r="BF20" s="147"/>
      <c r="BG20" s="147"/>
      <c r="BH20" s="147"/>
      <c r="BI20" s="147"/>
      <c r="BJ20" s="147"/>
      <c r="BK20" s="147"/>
      <c r="BL20" s="147"/>
      <c r="BM20" s="147"/>
      <c r="BN20" s="147"/>
      <c r="BO20" s="147"/>
      <c r="BP20" s="147"/>
      <c r="BQ20" s="147"/>
      <c r="BR20" s="147"/>
      <c r="BS20" s="147"/>
      <c r="BT20" s="147"/>
      <c r="BU20" s="147"/>
      <c r="BV20" s="147"/>
      <c r="BW20" s="147"/>
      <c r="BX20" s="147"/>
      <c r="BY20" s="147"/>
      <c r="BZ20" s="147"/>
      <c r="CA20" s="147"/>
      <c r="CB20" s="148"/>
      <c r="CC20" s="94"/>
      <c r="CD20" s="94"/>
      <c r="CE20" s="94"/>
      <c r="CF20" s="94"/>
      <c r="CG20" s="94"/>
      <c r="CH20" s="94"/>
      <c r="CI20" s="94"/>
      <c r="CJ20" s="94"/>
      <c r="CK20" s="94" t="s">
        <v>194</v>
      </c>
      <c r="CL20" s="94"/>
      <c r="CM20" s="94"/>
      <c r="CN20" s="94"/>
      <c r="CO20" s="94"/>
      <c r="CP20" s="94"/>
      <c r="CQ20" s="94"/>
      <c r="CR20" s="94"/>
      <c r="CS20" s="94"/>
      <c r="CT20" s="94"/>
      <c r="CU20" s="94"/>
      <c r="CV20" s="94"/>
      <c r="CW20" s="94"/>
      <c r="CX20" s="94"/>
      <c r="CY20" s="94"/>
      <c r="CZ20" s="94"/>
      <c r="DA20" s="94"/>
      <c r="DB20" s="94"/>
      <c r="DC20" s="94"/>
      <c r="DD20" s="94"/>
      <c r="DE20" s="94"/>
      <c r="DF20" s="94"/>
      <c r="DG20" s="94"/>
      <c r="DH20" s="94"/>
      <c r="DI20" s="94"/>
    </row>
    <row r="21" spans="4:113" ht="13.5" customHeight="1">
      <c r="D21" s="67"/>
      <c r="E21" s="67"/>
      <c r="F21" s="68"/>
      <c r="G21" s="67"/>
      <c r="H21" s="67"/>
      <c r="I21" s="67"/>
      <c r="J21" s="67"/>
      <c r="K21" s="71"/>
      <c r="L21" s="71"/>
      <c r="M21" s="71"/>
      <c r="N21" s="71"/>
      <c r="O21" s="71"/>
      <c r="P21" s="71"/>
      <c r="Q21" s="71"/>
      <c r="R21" s="71"/>
      <c r="S21" s="62"/>
      <c r="T21" s="71"/>
      <c r="U21" s="71"/>
      <c r="V21" s="71"/>
      <c r="W21" s="71"/>
      <c r="X21" s="71"/>
      <c r="Y21" s="62"/>
      <c r="Z21" s="184"/>
      <c r="AA21" s="185"/>
      <c r="AB21" s="185"/>
      <c r="AC21" s="185"/>
      <c r="AD21" s="185"/>
      <c r="AE21" s="185"/>
      <c r="AF21" s="185"/>
      <c r="AG21" s="186"/>
      <c r="AH21" s="198"/>
      <c r="AI21" s="199"/>
      <c r="AJ21" s="199"/>
      <c r="AK21" s="199"/>
      <c r="AL21" s="199"/>
      <c r="AM21" s="199"/>
      <c r="AN21" s="199"/>
      <c r="AO21" s="199"/>
      <c r="AP21" s="199"/>
      <c r="AQ21" s="199"/>
      <c r="AR21" s="199"/>
      <c r="AS21" s="200"/>
      <c r="AT21" s="143" t="s">
        <v>446</v>
      </c>
      <c r="AU21" s="144"/>
      <c r="AV21" s="144"/>
      <c r="AW21" s="144"/>
      <c r="AX21" s="144"/>
      <c r="AY21" s="144"/>
      <c r="AZ21" s="144"/>
      <c r="BA21" s="144"/>
      <c r="BB21" s="144"/>
      <c r="BC21" s="144"/>
      <c r="BD21" s="144"/>
      <c r="BE21" s="144"/>
      <c r="BF21" s="144"/>
      <c r="BG21" s="144"/>
      <c r="BH21" s="144"/>
      <c r="BI21" s="144"/>
      <c r="BJ21" s="144"/>
      <c r="BK21" s="144"/>
      <c r="BL21" s="144"/>
      <c r="BM21" s="144"/>
      <c r="BN21" s="144"/>
      <c r="BO21" s="144"/>
      <c r="BP21" s="144"/>
      <c r="BQ21" s="144"/>
      <c r="BR21" s="144"/>
      <c r="BS21" s="144"/>
      <c r="BT21" s="144"/>
      <c r="BU21" s="144"/>
      <c r="BV21" s="144"/>
      <c r="BW21" s="144"/>
      <c r="BX21" s="144"/>
      <c r="BY21" s="144"/>
      <c r="BZ21" s="144"/>
      <c r="CA21" s="144"/>
      <c r="CB21" s="145"/>
      <c r="CC21" s="94"/>
      <c r="CD21" s="94"/>
      <c r="CE21" s="94"/>
      <c r="CF21" s="94"/>
      <c r="CG21" s="94"/>
      <c r="CH21" s="94"/>
      <c r="CI21" s="94"/>
      <c r="CJ21" s="94"/>
      <c r="CK21" s="94"/>
      <c r="CL21" s="94" t="s">
        <v>194</v>
      </c>
      <c r="CM21" s="94"/>
      <c r="CN21" s="94"/>
      <c r="CO21" s="94"/>
      <c r="CP21" s="94"/>
      <c r="CQ21" s="94"/>
      <c r="CR21" s="94"/>
      <c r="CS21" s="94"/>
      <c r="CT21" s="94"/>
      <c r="CU21" s="94"/>
      <c r="CV21" s="94"/>
      <c r="CW21" s="94"/>
      <c r="CX21" s="94"/>
      <c r="CY21" s="94"/>
      <c r="CZ21" s="94"/>
      <c r="DA21" s="94"/>
      <c r="DB21" s="94"/>
      <c r="DC21" s="94"/>
      <c r="DD21" s="94"/>
      <c r="DE21" s="94"/>
      <c r="DF21" s="94"/>
      <c r="DG21" s="94"/>
      <c r="DH21" s="94"/>
      <c r="DI21" s="94"/>
    </row>
    <row r="22" spans="4:113" ht="13.5" customHeight="1">
      <c r="D22" s="67"/>
      <c r="E22" s="67"/>
      <c r="F22" s="68"/>
      <c r="G22" s="67"/>
      <c r="H22" s="67"/>
      <c r="I22" s="67"/>
      <c r="J22" s="67"/>
      <c r="K22" s="71"/>
      <c r="L22" s="71"/>
      <c r="M22" s="71"/>
      <c r="N22" s="71"/>
      <c r="O22" s="71"/>
      <c r="P22" s="71"/>
      <c r="Q22" s="71"/>
      <c r="R22" s="71"/>
      <c r="S22" s="62"/>
      <c r="T22" s="71"/>
      <c r="U22" s="71"/>
      <c r="V22" s="71"/>
      <c r="W22" s="71"/>
      <c r="X22" s="71"/>
      <c r="Y22" s="62"/>
      <c r="Z22" s="184"/>
      <c r="AA22" s="185"/>
      <c r="AB22" s="185"/>
      <c r="AC22" s="185"/>
      <c r="AD22" s="185"/>
      <c r="AE22" s="185"/>
      <c r="AF22" s="185"/>
      <c r="AG22" s="186"/>
      <c r="AH22" s="198"/>
      <c r="AI22" s="199"/>
      <c r="AJ22" s="199"/>
      <c r="AK22" s="199"/>
      <c r="AL22" s="199"/>
      <c r="AM22" s="199"/>
      <c r="AN22" s="199"/>
      <c r="AO22" s="199"/>
      <c r="AP22" s="199"/>
      <c r="AQ22" s="199"/>
      <c r="AR22" s="199"/>
      <c r="AS22" s="200"/>
      <c r="AT22" s="143" t="s">
        <v>447</v>
      </c>
      <c r="AU22" s="144"/>
      <c r="AV22" s="144"/>
      <c r="AW22" s="144"/>
      <c r="AX22" s="144"/>
      <c r="AY22" s="144"/>
      <c r="AZ22" s="144"/>
      <c r="BA22" s="144"/>
      <c r="BB22" s="144"/>
      <c r="BC22" s="144"/>
      <c r="BD22" s="144"/>
      <c r="BE22" s="144"/>
      <c r="BF22" s="144"/>
      <c r="BG22" s="144"/>
      <c r="BH22" s="144"/>
      <c r="BI22" s="144"/>
      <c r="BJ22" s="144"/>
      <c r="BK22" s="144"/>
      <c r="BL22" s="144"/>
      <c r="BM22" s="144"/>
      <c r="BN22" s="144"/>
      <c r="BO22" s="144"/>
      <c r="BP22" s="144"/>
      <c r="BQ22" s="144"/>
      <c r="BR22" s="144"/>
      <c r="BS22" s="144"/>
      <c r="BT22" s="144"/>
      <c r="BU22" s="144"/>
      <c r="BV22" s="144"/>
      <c r="BW22" s="144"/>
      <c r="BX22" s="144"/>
      <c r="BY22" s="144"/>
      <c r="BZ22" s="144"/>
      <c r="CA22" s="144"/>
      <c r="CB22" s="145"/>
      <c r="CC22" s="94"/>
      <c r="CD22" s="94"/>
      <c r="CE22" s="94"/>
      <c r="CF22" s="94"/>
      <c r="CG22" s="94"/>
      <c r="CH22" s="94"/>
      <c r="CI22" s="94"/>
      <c r="CJ22" s="94"/>
      <c r="CK22" s="94"/>
      <c r="CL22" s="94"/>
      <c r="CM22" s="94" t="s">
        <v>194</v>
      </c>
      <c r="CN22" s="94"/>
      <c r="CO22" s="94"/>
      <c r="CP22" s="94"/>
      <c r="CQ22" s="94"/>
      <c r="CR22" s="94"/>
      <c r="CS22" s="94"/>
      <c r="CT22" s="94"/>
      <c r="CU22" s="94"/>
      <c r="CV22" s="94"/>
      <c r="CW22" s="94"/>
      <c r="CX22" s="94"/>
      <c r="CY22" s="94"/>
      <c r="CZ22" s="94"/>
      <c r="DA22" s="94"/>
      <c r="DB22" s="94"/>
      <c r="DC22" s="94"/>
      <c r="DD22" s="94"/>
      <c r="DE22" s="94"/>
      <c r="DF22" s="94"/>
      <c r="DG22" s="94"/>
      <c r="DH22" s="94"/>
      <c r="DI22" s="94"/>
    </row>
    <row r="23" spans="4:113" ht="13.5" customHeight="1">
      <c r="D23" s="67"/>
      <c r="E23" s="67"/>
      <c r="F23" s="68"/>
      <c r="G23" s="67"/>
      <c r="H23" s="67"/>
      <c r="I23" s="67"/>
      <c r="J23" s="67"/>
      <c r="K23" s="71"/>
      <c r="L23" s="71"/>
      <c r="M23" s="71"/>
      <c r="N23" s="71"/>
      <c r="O23" s="71"/>
      <c r="P23" s="71"/>
      <c r="Q23" s="71"/>
      <c r="R23" s="71"/>
      <c r="S23" s="62"/>
      <c r="T23" s="71"/>
      <c r="U23" s="71"/>
      <c r="V23" s="71"/>
      <c r="W23" s="71"/>
      <c r="X23" s="71"/>
      <c r="Y23" s="62"/>
      <c r="Z23" s="184"/>
      <c r="AA23" s="185"/>
      <c r="AB23" s="185"/>
      <c r="AC23" s="185"/>
      <c r="AD23" s="185"/>
      <c r="AE23" s="185"/>
      <c r="AF23" s="185"/>
      <c r="AG23" s="186"/>
      <c r="AH23" s="201"/>
      <c r="AI23" s="202"/>
      <c r="AJ23" s="202"/>
      <c r="AK23" s="202"/>
      <c r="AL23" s="202"/>
      <c r="AM23" s="202"/>
      <c r="AN23" s="202"/>
      <c r="AO23" s="202"/>
      <c r="AP23" s="202"/>
      <c r="AQ23" s="202"/>
      <c r="AR23" s="202"/>
      <c r="AS23" s="203"/>
      <c r="AT23" s="143" t="s">
        <v>452</v>
      </c>
      <c r="AU23" s="144"/>
      <c r="AV23" s="144"/>
      <c r="AW23" s="144"/>
      <c r="AX23" s="144"/>
      <c r="AY23" s="144"/>
      <c r="AZ23" s="144"/>
      <c r="BA23" s="144"/>
      <c r="BB23" s="144"/>
      <c r="BC23" s="144"/>
      <c r="BD23" s="144"/>
      <c r="BE23" s="144"/>
      <c r="BF23" s="144"/>
      <c r="BG23" s="144"/>
      <c r="BH23" s="144"/>
      <c r="BI23" s="144"/>
      <c r="BJ23" s="144"/>
      <c r="BK23" s="144"/>
      <c r="BL23" s="144"/>
      <c r="BM23" s="144"/>
      <c r="BN23" s="144"/>
      <c r="BO23" s="144"/>
      <c r="BP23" s="144"/>
      <c r="BQ23" s="144"/>
      <c r="BR23" s="144"/>
      <c r="BS23" s="144"/>
      <c r="BT23" s="144"/>
      <c r="BU23" s="144"/>
      <c r="BV23" s="144"/>
      <c r="BW23" s="144"/>
      <c r="BX23" s="144"/>
      <c r="BY23" s="144"/>
      <c r="BZ23" s="144"/>
      <c r="CA23" s="144"/>
      <c r="CB23" s="145"/>
      <c r="CC23" s="94"/>
      <c r="CD23" s="94"/>
      <c r="CE23" s="94"/>
      <c r="CF23" s="94"/>
      <c r="CG23" s="94"/>
      <c r="CH23" s="94"/>
      <c r="CI23" s="94"/>
      <c r="CJ23" s="94"/>
      <c r="CK23" s="94"/>
      <c r="CL23" s="94"/>
      <c r="CM23" s="94"/>
      <c r="CN23" s="94" t="s">
        <v>194</v>
      </c>
      <c r="CO23" s="94" t="s">
        <v>194</v>
      </c>
      <c r="CP23" s="94"/>
      <c r="CQ23" s="94"/>
      <c r="CR23" s="94"/>
      <c r="CS23" s="94"/>
      <c r="CT23" s="94"/>
      <c r="CU23" s="94"/>
      <c r="CV23" s="94"/>
      <c r="CW23" s="94"/>
      <c r="CX23" s="94"/>
      <c r="CY23" s="94"/>
      <c r="CZ23" s="94"/>
      <c r="DA23" s="94"/>
      <c r="DB23" s="94"/>
      <c r="DC23" s="94"/>
      <c r="DD23" s="94"/>
      <c r="DE23" s="94"/>
      <c r="DF23" s="94"/>
      <c r="DG23" s="94"/>
      <c r="DH23" s="94"/>
      <c r="DI23" s="94"/>
    </row>
    <row r="24" spans="4:113" ht="13.5" customHeight="1">
      <c r="D24" s="67"/>
      <c r="E24" s="67"/>
      <c r="F24" s="68"/>
      <c r="G24" s="67"/>
      <c r="H24" s="67"/>
      <c r="I24" s="67"/>
      <c r="J24" s="67"/>
      <c r="K24" s="71"/>
      <c r="L24" s="71"/>
      <c r="M24" s="71"/>
      <c r="N24" s="71"/>
      <c r="O24" s="71"/>
      <c r="P24" s="71"/>
      <c r="Q24" s="71"/>
      <c r="R24" s="71"/>
      <c r="S24" s="62"/>
      <c r="T24" s="71"/>
      <c r="U24" s="71"/>
      <c r="V24" s="71"/>
      <c r="W24" s="71"/>
      <c r="X24" s="71"/>
      <c r="Y24" s="62"/>
      <c r="Z24" s="184"/>
      <c r="AA24" s="185"/>
      <c r="AB24" s="185"/>
      <c r="AC24" s="185"/>
      <c r="AD24" s="185"/>
      <c r="AE24" s="185"/>
      <c r="AF24" s="185"/>
      <c r="AG24" s="186"/>
      <c r="AH24" s="195" t="s">
        <v>275</v>
      </c>
      <c r="AI24" s="196"/>
      <c r="AJ24" s="196"/>
      <c r="AK24" s="196"/>
      <c r="AL24" s="196"/>
      <c r="AM24" s="196"/>
      <c r="AN24" s="196"/>
      <c r="AO24" s="196"/>
      <c r="AP24" s="196"/>
      <c r="AQ24" s="196"/>
      <c r="AR24" s="196"/>
      <c r="AS24" s="197"/>
      <c r="AT24" s="152" t="s">
        <v>277</v>
      </c>
      <c r="AU24" s="162"/>
      <c r="AV24" s="162"/>
      <c r="AW24" s="162"/>
      <c r="AX24" s="162"/>
      <c r="AY24" s="162"/>
      <c r="AZ24" s="162"/>
      <c r="BA24" s="162"/>
      <c r="BB24" s="162"/>
      <c r="BC24" s="162"/>
      <c r="BD24" s="162"/>
      <c r="BE24" s="162"/>
      <c r="BF24" s="162"/>
      <c r="BG24" s="162"/>
      <c r="BH24" s="162"/>
      <c r="BI24" s="162"/>
      <c r="BJ24" s="162"/>
      <c r="BK24" s="162"/>
      <c r="BL24" s="162"/>
      <c r="BM24" s="162"/>
      <c r="BN24" s="162"/>
      <c r="BO24" s="162"/>
      <c r="BP24" s="162"/>
      <c r="BQ24" s="162"/>
      <c r="BR24" s="162"/>
      <c r="BS24" s="162"/>
      <c r="BT24" s="162"/>
      <c r="BU24" s="162"/>
      <c r="BV24" s="162"/>
      <c r="BW24" s="162"/>
      <c r="BX24" s="162"/>
      <c r="BY24" s="162"/>
      <c r="BZ24" s="162"/>
      <c r="CA24" s="162"/>
      <c r="CB24" s="163"/>
      <c r="CC24" s="92"/>
      <c r="CD24" s="92"/>
      <c r="CE24" s="92"/>
      <c r="CF24" s="92"/>
      <c r="CG24" s="92"/>
      <c r="CH24" s="92"/>
      <c r="CI24" s="92"/>
      <c r="CJ24" s="92"/>
      <c r="CK24" s="92"/>
      <c r="CL24" s="92"/>
      <c r="CM24" s="92"/>
      <c r="CN24" s="92"/>
      <c r="CO24" s="92"/>
      <c r="CP24" s="92" t="s">
        <v>194</v>
      </c>
      <c r="CQ24" s="92"/>
      <c r="CR24" s="92"/>
      <c r="CS24" s="92"/>
      <c r="CT24" s="92"/>
      <c r="CU24" s="92"/>
      <c r="CV24" s="92"/>
      <c r="CW24" s="92"/>
      <c r="CX24" s="92"/>
      <c r="CY24" s="92"/>
      <c r="CZ24" s="92"/>
      <c r="DA24" s="92"/>
      <c r="DB24" s="92"/>
      <c r="DC24" s="92"/>
      <c r="DD24" s="92"/>
      <c r="DE24" s="92"/>
      <c r="DF24" s="92"/>
      <c r="DG24" s="92"/>
      <c r="DH24" s="92"/>
      <c r="DI24" s="92"/>
    </row>
    <row r="25" spans="4:113" ht="13.5" customHeight="1">
      <c r="D25" s="67"/>
      <c r="E25" s="67"/>
      <c r="F25" s="68"/>
      <c r="G25" s="67"/>
      <c r="H25" s="67"/>
      <c r="I25" s="67"/>
      <c r="J25" s="67"/>
      <c r="K25" s="71"/>
      <c r="L25" s="71"/>
      <c r="M25" s="71"/>
      <c r="N25" s="71"/>
      <c r="O25" s="71"/>
      <c r="P25" s="71"/>
      <c r="Q25" s="71"/>
      <c r="R25" s="71"/>
      <c r="S25" s="62"/>
      <c r="T25" s="71"/>
      <c r="U25" s="71"/>
      <c r="V25" s="71"/>
      <c r="W25" s="71"/>
      <c r="X25" s="71"/>
      <c r="Y25" s="62"/>
      <c r="Z25" s="184"/>
      <c r="AA25" s="185"/>
      <c r="AB25" s="185"/>
      <c r="AC25" s="185"/>
      <c r="AD25" s="185"/>
      <c r="AE25" s="185"/>
      <c r="AF25" s="185"/>
      <c r="AG25" s="186"/>
      <c r="AH25" s="198"/>
      <c r="AI25" s="199"/>
      <c r="AJ25" s="199"/>
      <c r="AK25" s="199"/>
      <c r="AL25" s="199"/>
      <c r="AM25" s="199"/>
      <c r="AN25" s="199"/>
      <c r="AO25" s="199"/>
      <c r="AP25" s="199"/>
      <c r="AQ25" s="199"/>
      <c r="AR25" s="199"/>
      <c r="AS25" s="200"/>
      <c r="AT25" s="158" t="s">
        <v>455</v>
      </c>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60"/>
      <c r="CC25" s="93"/>
      <c r="CD25" s="93"/>
      <c r="CE25" s="93"/>
      <c r="CF25" s="93"/>
      <c r="CG25" s="93"/>
      <c r="CH25" s="93"/>
      <c r="CI25" s="93"/>
      <c r="CJ25" s="93"/>
      <c r="CK25" s="93"/>
      <c r="CL25" s="93"/>
      <c r="CM25" s="93"/>
      <c r="CN25" s="93"/>
      <c r="CO25" s="93"/>
      <c r="CP25" s="93"/>
      <c r="CQ25" s="93" t="s">
        <v>466</v>
      </c>
      <c r="CR25" s="93"/>
      <c r="CS25" s="93"/>
      <c r="CT25" s="93"/>
      <c r="CU25" s="93"/>
      <c r="CV25" s="93"/>
      <c r="CW25" s="93"/>
      <c r="CX25" s="93"/>
      <c r="CY25" s="93"/>
      <c r="CZ25" s="93"/>
      <c r="DA25" s="93"/>
      <c r="DB25" s="93"/>
      <c r="DC25" s="93"/>
      <c r="DD25" s="93"/>
      <c r="DE25" s="93"/>
      <c r="DF25" s="93"/>
      <c r="DG25" s="93"/>
      <c r="DH25" s="93"/>
      <c r="DI25" s="93"/>
    </row>
    <row r="26" spans="4:113" s="89" customFormat="1" ht="13.5" customHeight="1">
      <c r="D26" s="90"/>
      <c r="E26" s="90"/>
      <c r="F26" s="91"/>
      <c r="G26" s="90"/>
      <c r="H26" s="90"/>
      <c r="I26" s="90"/>
      <c r="J26" s="90"/>
      <c r="K26" s="90"/>
      <c r="L26" s="90"/>
      <c r="M26" s="90"/>
      <c r="N26" s="90"/>
      <c r="O26" s="90"/>
      <c r="P26" s="90"/>
      <c r="Q26" s="90"/>
      <c r="R26" s="90"/>
      <c r="T26" s="90"/>
      <c r="U26" s="90"/>
      <c r="V26" s="90"/>
      <c r="W26" s="90"/>
      <c r="X26" s="90"/>
      <c r="Z26" s="184"/>
      <c r="AA26" s="185"/>
      <c r="AB26" s="185"/>
      <c r="AC26" s="185"/>
      <c r="AD26" s="185"/>
      <c r="AE26" s="185"/>
      <c r="AF26" s="185"/>
      <c r="AG26" s="186"/>
      <c r="AH26" s="198"/>
      <c r="AI26" s="199"/>
      <c r="AJ26" s="199"/>
      <c r="AK26" s="199"/>
      <c r="AL26" s="199"/>
      <c r="AM26" s="199"/>
      <c r="AN26" s="199"/>
      <c r="AO26" s="199"/>
      <c r="AP26" s="199"/>
      <c r="AQ26" s="199"/>
      <c r="AR26" s="199"/>
      <c r="AS26" s="200"/>
      <c r="AT26" s="158" t="s">
        <v>458</v>
      </c>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60"/>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103" t="s">
        <v>194</v>
      </c>
      <c r="DC26" s="95"/>
      <c r="DD26" s="95"/>
      <c r="DE26" s="95"/>
      <c r="DF26" s="95"/>
      <c r="DG26" s="95"/>
      <c r="DH26" s="95"/>
      <c r="DI26" s="95"/>
    </row>
    <row r="27" spans="4:113" ht="13.5" customHeight="1">
      <c r="D27" s="67"/>
      <c r="E27" s="67"/>
      <c r="F27" s="68"/>
      <c r="G27" s="67"/>
      <c r="H27" s="67"/>
      <c r="I27" s="67"/>
      <c r="J27" s="67"/>
      <c r="K27" s="71"/>
      <c r="L27" s="71"/>
      <c r="M27" s="71"/>
      <c r="N27" s="71"/>
      <c r="O27" s="71"/>
      <c r="P27" s="71"/>
      <c r="Q27" s="71"/>
      <c r="R27" s="71"/>
      <c r="S27" s="62"/>
      <c r="T27" s="71"/>
      <c r="U27" s="71"/>
      <c r="V27" s="71"/>
      <c r="W27" s="71"/>
      <c r="X27" s="71"/>
      <c r="Y27" s="62"/>
      <c r="Z27" s="184"/>
      <c r="AA27" s="185"/>
      <c r="AB27" s="185"/>
      <c r="AC27" s="185"/>
      <c r="AD27" s="185"/>
      <c r="AE27" s="185"/>
      <c r="AF27" s="185"/>
      <c r="AG27" s="186"/>
      <c r="AH27" s="198"/>
      <c r="AI27" s="199"/>
      <c r="AJ27" s="199"/>
      <c r="AK27" s="199"/>
      <c r="AL27" s="199"/>
      <c r="AM27" s="199"/>
      <c r="AN27" s="199"/>
      <c r="AO27" s="199"/>
      <c r="AP27" s="199"/>
      <c r="AQ27" s="199"/>
      <c r="AR27" s="199"/>
      <c r="AS27" s="200"/>
      <c r="AT27" s="158" t="s">
        <v>453</v>
      </c>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60"/>
      <c r="CC27" s="94"/>
      <c r="CD27" s="94"/>
      <c r="CE27" s="94"/>
      <c r="CF27" s="94"/>
      <c r="CG27" s="94"/>
      <c r="CH27" s="94"/>
      <c r="CI27" s="94"/>
      <c r="CJ27" s="94"/>
      <c r="CK27" s="94"/>
      <c r="CL27" s="94"/>
      <c r="CM27" s="94"/>
      <c r="CN27" s="94"/>
      <c r="CO27" s="94"/>
      <c r="CP27" s="94"/>
      <c r="CQ27" s="94"/>
      <c r="CR27" s="94" t="s">
        <v>194</v>
      </c>
      <c r="CS27" s="94" t="s">
        <v>194</v>
      </c>
      <c r="CT27" s="94"/>
      <c r="CU27" s="94"/>
      <c r="CV27" s="94"/>
      <c r="CW27" s="94"/>
      <c r="CX27" s="94"/>
      <c r="CY27" s="94"/>
      <c r="CZ27" s="94"/>
      <c r="DA27" s="94"/>
      <c r="DB27" s="94"/>
      <c r="DC27" s="94"/>
      <c r="DD27" s="94"/>
      <c r="DE27" s="94"/>
      <c r="DF27" s="94"/>
      <c r="DG27" s="94"/>
      <c r="DH27" s="94"/>
      <c r="DI27" s="94"/>
    </row>
    <row r="28" spans="4:113" ht="13.5" customHeight="1">
      <c r="D28" s="67"/>
      <c r="E28" s="67"/>
      <c r="F28" s="68"/>
      <c r="G28" s="67"/>
      <c r="H28" s="67"/>
      <c r="I28" s="67"/>
      <c r="J28" s="67"/>
      <c r="K28" s="71"/>
      <c r="L28" s="71"/>
      <c r="M28" s="71"/>
      <c r="N28" s="71"/>
      <c r="O28" s="71"/>
      <c r="P28" s="71"/>
      <c r="Q28" s="71"/>
      <c r="R28" s="71"/>
      <c r="S28" s="62"/>
      <c r="T28" s="71"/>
      <c r="U28" s="71"/>
      <c r="V28" s="71"/>
      <c r="W28" s="71"/>
      <c r="X28" s="71"/>
      <c r="Y28" s="62"/>
      <c r="Z28" s="184"/>
      <c r="AA28" s="185"/>
      <c r="AB28" s="185"/>
      <c r="AC28" s="185"/>
      <c r="AD28" s="185"/>
      <c r="AE28" s="185"/>
      <c r="AF28" s="185"/>
      <c r="AG28" s="186"/>
      <c r="AH28" s="201"/>
      <c r="AI28" s="202"/>
      <c r="AJ28" s="202"/>
      <c r="AK28" s="202"/>
      <c r="AL28" s="202"/>
      <c r="AM28" s="202"/>
      <c r="AN28" s="202"/>
      <c r="AO28" s="202"/>
      <c r="AP28" s="202"/>
      <c r="AQ28" s="202"/>
      <c r="AR28" s="202"/>
      <c r="AS28" s="203"/>
      <c r="AT28" s="155" t="s">
        <v>451</v>
      </c>
      <c r="AU28" s="156"/>
      <c r="AV28" s="156"/>
      <c r="AW28" s="156"/>
      <c r="AX28" s="156"/>
      <c r="AY28" s="156"/>
      <c r="AZ28" s="156"/>
      <c r="BA28" s="156"/>
      <c r="BB28" s="156"/>
      <c r="BC28" s="156"/>
      <c r="BD28" s="156"/>
      <c r="BE28" s="156"/>
      <c r="BF28" s="156"/>
      <c r="BG28" s="156"/>
      <c r="BH28" s="156"/>
      <c r="BI28" s="156"/>
      <c r="BJ28" s="156"/>
      <c r="BK28" s="156"/>
      <c r="BL28" s="156"/>
      <c r="BM28" s="156"/>
      <c r="BN28" s="156"/>
      <c r="BO28" s="156"/>
      <c r="BP28" s="156"/>
      <c r="BQ28" s="156"/>
      <c r="BR28" s="156"/>
      <c r="BS28" s="156"/>
      <c r="BT28" s="156"/>
      <c r="BU28" s="156"/>
      <c r="BV28" s="156"/>
      <c r="BW28" s="156"/>
      <c r="BX28" s="156"/>
      <c r="BY28" s="156"/>
      <c r="BZ28" s="156"/>
      <c r="CA28" s="156"/>
      <c r="CB28" s="157"/>
      <c r="CC28" s="96"/>
      <c r="CD28" s="96"/>
      <c r="CE28" s="96"/>
      <c r="CF28" s="96"/>
      <c r="CG28" s="96"/>
      <c r="CH28" s="96"/>
      <c r="CI28" s="96"/>
      <c r="CJ28" s="96"/>
      <c r="CK28" s="96"/>
      <c r="CL28" s="96"/>
      <c r="CM28" s="96"/>
      <c r="CN28" s="96"/>
      <c r="CO28" s="96"/>
      <c r="CP28" s="96"/>
      <c r="CQ28" s="96"/>
      <c r="CR28" s="96"/>
      <c r="CS28" s="96"/>
      <c r="CT28" s="96" t="s">
        <v>194</v>
      </c>
      <c r="CU28" s="96" t="s">
        <v>194</v>
      </c>
      <c r="CV28" s="96"/>
      <c r="CW28" s="96"/>
      <c r="CX28" s="96"/>
      <c r="CY28" s="96"/>
      <c r="CZ28" s="96"/>
      <c r="DA28" s="96"/>
      <c r="DB28" s="96"/>
      <c r="DC28" s="96"/>
      <c r="DD28" s="96"/>
      <c r="DE28" s="96"/>
      <c r="DF28" s="96"/>
      <c r="DG28" s="96"/>
      <c r="DH28" s="96"/>
      <c r="DI28" s="96"/>
    </row>
    <row r="29" spans="4:113" ht="13.5" customHeight="1">
      <c r="Z29" s="184"/>
      <c r="AA29" s="185"/>
      <c r="AB29" s="185"/>
      <c r="AC29" s="185"/>
      <c r="AD29" s="185"/>
      <c r="AE29" s="185"/>
      <c r="AF29" s="185"/>
      <c r="AG29" s="186"/>
      <c r="AH29" s="227" t="s">
        <v>276</v>
      </c>
      <c r="AI29" s="228"/>
      <c r="AJ29" s="228"/>
      <c r="AK29" s="228"/>
      <c r="AL29" s="228"/>
      <c r="AM29" s="228"/>
      <c r="AN29" s="228"/>
      <c r="AO29" s="228"/>
      <c r="AP29" s="228"/>
      <c r="AQ29" s="228"/>
      <c r="AR29" s="228"/>
      <c r="AS29" s="229"/>
      <c r="AT29" s="152" t="s">
        <v>278</v>
      </c>
      <c r="AU29" s="153"/>
      <c r="AV29" s="153"/>
      <c r="AW29" s="153"/>
      <c r="AX29" s="153"/>
      <c r="AY29" s="153"/>
      <c r="AZ29" s="153"/>
      <c r="BA29" s="153"/>
      <c r="BB29" s="153"/>
      <c r="BC29" s="153"/>
      <c r="BD29" s="153"/>
      <c r="BE29" s="153"/>
      <c r="BF29" s="153"/>
      <c r="BG29" s="153"/>
      <c r="BH29" s="153"/>
      <c r="BI29" s="153"/>
      <c r="BJ29" s="153"/>
      <c r="BK29" s="153"/>
      <c r="BL29" s="153"/>
      <c r="BM29" s="153"/>
      <c r="BN29" s="153"/>
      <c r="BO29" s="153"/>
      <c r="BP29" s="153"/>
      <c r="BQ29" s="153"/>
      <c r="BR29" s="153"/>
      <c r="BS29" s="153"/>
      <c r="BT29" s="153"/>
      <c r="BU29" s="153"/>
      <c r="BV29" s="153"/>
      <c r="BW29" s="153"/>
      <c r="BX29" s="153"/>
      <c r="BY29" s="153"/>
      <c r="BZ29" s="153"/>
      <c r="CA29" s="153"/>
      <c r="CB29" s="154"/>
      <c r="CC29" s="94"/>
      <c r="CD29" s="94"/>
      <c r="CE29" s="94"/>
      <c r="CF29" s="94"/>
      <c r="CG29" s="94"/>
      <c r="CH29" s="94"/>
      <c r="CI29" s="94"/>
      <c r="CJ29" s="94"/>
      <c r="CK29" s="94"/>
      <c r="CL29" s="94"/>
      <c r="CM29" s="94"/>
      <c r="CN29" s="94"/>
      <c r="CO29" s="94"/>
      <c r="CP29" s="94"/>
      <c r="CQ29" s="94"/>
      <c r="CR29" s="94"/>
      <c r="CS29" s="94"/>
      <c r="CT29" s="94"/>
      <c r="CU29" s="94"/>
      <c r="CV29" s="94" t="s">
        <v>194</v>
      </c>
      <c r="CW29" s="94"/>
      <c r="CX29" s="94"/>
      <c r="CY29" s="94"/>
      <c r="CZ29" s="94"/>
      <c r="DA29" s="94"/>
      <c r="DB29" s="94"/>
      <c r="DC29" s="94"/>
      <c r="DD29" s="94"/>
      <c r="DE29" s="94"/>
      <c r="DF29" s="94"/>
      <c r="DG29" s="94"/>
      <c r="DH29" s="94"/>
      <c r="DI29" s="94"/>
    </row>
    <row r="30" spans="4:113">
      <c r="Z30" s="184"/>
      <c r="AA30" s="185"/>
      <c r="AB30" s="185"/>
      <c r="AC30" s="185"/>
      <c r="AD30" s="185"/>
      <c r="AE30" s="185"/>
      <c r="AF30" s="185"/>
      <c r="AG30" s="186"/>
      <c r="AH30" s="230"/>
      <c r="AI30" s="231"/>
      <c r="AJ30" s="231"/>
      <c r="AK30" s="231"/>
      <c r="AL30" s="231"/>
      <c r="AM30" s="231"/>
      <c r="AN30" s="231"/>
      <c r="AO30" s="231"/>
      <c r="AP30" s="231"/>
      <c r="AQ30" s="231"/>
      <c r="AR30" s="231"/>
      <c r="AS30" s="232"/>
      <c r="AT30" s="137" t="s">
        <v>454</v>
      </c>
      <c r="AU30" s="138"/>
      <c r="AV30" s="138"/>
      <c r="AW30" s="138"/>
      <c r="AX30" s="138"/>
      <c r="AY30" s="138"/>
      <c r="AZ30" s="138"/>
      <c r="BA30" s="138"/>
      <c r="BB30" s="138"/>
      <c r="BC30" s="138"/>
      <c r="BD30" s="138"/>
      <c r="BE30" s="138"/>
      <c r="BF30" s="138"/>
      <c r="BG30" s="138"/>
      <c r="BH30" s="138"/>
      <c r="BI30" s="138"/>
      <c r="BJ30" s="138"/>
      <c r="BK30" s="138"/>
      <c r="BL30" s="138"/>
      <c r="BM30" s="138"/>
      <c r="BN30" s="138"/>
      <c r="BO30" s="138"/>
      <c r="BP30" s="138"/>
      <c r="BQ30" s="138"/>
      <c r="BR30" s="138"/>
      <c r="BS30" s="138"/>
      <c r="BT30" s="138"/>
      <c r="BU30" s="138"/>
      <c r="BV30" s="138"/>
      <c r="BW30" s="138"/>
      <c r="BX30" s="138"/>
      <c r="BY30" s="138"/>
      <c r="BZ30" s="138"/>
      <c r="CA30" s="138"/>
      <c r="CB30" s="139"/>
      <c r="CC30" s="97"/>
      <c r="CD30" s="97"/>
      <c r="CE30" s="97"/>
      <c r="CF30" s="97"/>
      <c r="CG30" s="97"/>
      <c r="CH30" s="97"/>
      <c r="CI30" s="97"/>
      <c r="CJ30" s="97"/>
      <c r="CK30" s="97"/>
      <c r="CL30" s="97"/>
      <c r="CM30" s="97"/>
      <c r="CN30" s="97"/>
      <c r="CO30" s="97"/>
      <c r="CP30" s="97"/>
      <c r="CQ30" s="97"/>
      <c r="CR30" s="97"/>
      <c r="CS30" s="97"/>
      <c r="CT30" s="97"/>
      <c r="CU30" s="97"/>
      <c r="CV30" s="97"/>
      <c r="CW30" s="97" t="s">
        <v>425</v>
      </c>
      <c r="CX30" s="97"/>
      <c r="CY30" s="97"/>
      <c r="CZ30" s="97"/>
      <c r="DA30" s="97"/>
      <c r="DB30" s="97"/>
      <c r="DC30" s="97"/>
      <c r="DD30" s="97"/>
      <c r="DE30" s="97"/>
      <c r="DF30" s="97"/>
      <c r="DG30" s="97"/>
      <c r="DH30" s="97"/>
      <c r="DI30" s="97"/>
    </row>
    <row r="31" spans="4:113" s="89" customFormat="1">
      <c r="Z31" s="184"/>
      <c r="AA31" s="185"/>
      <c r="AB31" s="185"/>
      <c r="AC31" s="185"/>
      <c r="AD31" s="185"/>
      <c r="AE31" s="185"/>
      <c r="AF31" s="185"/>
      <c r="AG31" s="186"/>
      <c r="AH31" s="230"/>
      <c r="AI31" s="231"/>
      <c r="AJ31" s="231"/>
      <c r="AK31" s="231"/>
      <c r="AL31" s="231"/>
      <c r="AM31" s="231"/>
      <c r="AN31" s="231"/>
      <c r="AO31" s="231"/>
      <c r="AP31" s="231"/>
      <c r="AQ31" s="231"/>
      <c r="AR31" s="231"/>
      <c r="AS31" s="232"/>
      <c r="AT31" s="137" t="s">
        <v>457</v>
      </c>
      <c r="AU31" s="138"/>
      <c r="AV31" s="138"/>
      <c r="AW31" s="138"/>
      <c r="AX31" s="138"/>
      <c r="AY31" s="138"/>
      <c r="AZ31" s="138"/>
      <c r="BA31" s="138"/>
      <c r="BB31" s="138"/>
      <c r="BC31" s="138"/>
      <c r="BD31" s="138"/>
      <c r="BE31" s="138"/>
      <c r="BF31" s="138"/>
      <c r="BG31" s="138"/>
      <c r="BH31" s="138"/>
      <c r="BI31" s="138"/>
      <c r="BJ31" s="138"/>
      <c r="BK31" s="138"/>
      <c r="BL31" s="138"/>
      <c r="BM31" s="138"/>
      <c r="BN31" s="138"/>
      <c r="BO31" s="138"/>
      <c r="BP31" s="138"/>
      <c r="BQ31" s="138"/>
      <c r="BR31" s="138"/>
      <c r="BS31" s="138"/>
      <c r="BT31" s="138"/>
      <c r="BU31" s="138"/>
      <c r="BV31" s="138"/>
      <c r="BW31" s="138"/>
      <c r="BX31" s="138"/>
      <c r="BY31" s="138"/>
      <c r="BZ31" s="138"/>
      <c r="CA31" s="138"/>
      <c r="CB31" s="139"/>
      <c r="CC31" s="98"/>
      <c r="CD31" s="98"/>
      <c r="CE31" s="98"/>
      <c r="CF31" s="98"/>
      <c r="CG31" s="98"/>
      <c r="CH31" s="98"/>
      <c r="CI31" s="98"/>
      <c r="CJ31" s="98"/>
      <c r="CK31" s="98"/>
      <c r="CL31" s="98"/>
      <c r="CM31" s="98"/>
      <c r="CN31" s="98"/>
      <c r="CO31" s="98"/>
      <c r="CP31" s="98"/>
      <c r="CQ31" s="98"/>
      <c r="CR31" s="98"/>
      <c r="CS31" s="98"/>
      <c r="CT31" s="98"/>
      <c r="CU31" s="98"/>
      <c r="CV31" s="98"/>
      <c r="CW31" s="98"/>
      <c r="CX31" s="103"/>
      <c r="CY31" s="98"/>
      <c r="CZ31" s="98"/>
      <c r="DA31" s="98"/>
      <c r="DB31" s="98"/>
      <c r="DC31" s="386" t="s">
        <v>495</v>
      </c>
      <c r="DD31" s="103"/>
      <c r="DE31" s="103"/>
      <c r="DF31" s="103"/>
      <c r="DG31" s="103"/>
      <c r="DH31" s="103"/>
      <c r="DI31" s="103"/>
    </row>
    <row r="32" spans="4:113">
      <c r="Z32" s="184"/>
      <c r="AA32" s="185"/>
      <c r="AB32" s="185"/>
      <c r="AC32" s="185"/>
      <c r="AD32" s="185"/>
      <c r="AE32" s="185"/>
      <c r="AF32" s="185"/>
      <c r="AG32" s="186"/>
      <c r="AH32" s="230"/>
      <c r="AI32" s="231"/>
      <c r="AJ32" s="231"/>
      <c r="AK32" s="231"/>
      <c r="AL32" s="231"/>
      <c r="AM32" s="231"/>
      <c r="AN32" s="231"/>
      <c r="AO32" s="231"/>
      <c r="AP32" s="231"/>
      <c r="AQ32" s="231"/>
      <c r="AR32" s="231"/>
      <c r="AS32" s="232"/>
      <c r="AT32" s="224" t="s">
        <v>453</v>
      </c>
      <c r="AU32" s="225"/>
      <c r="AV32" s="225"/>
      <c r="AW32" s="225"/>
      <c r="AX32" s="225"/>
      <c r="AY32" s="225"/>
      <c r="AZ32" s="225"/>
      <c r="BA32" s="225"/>
      <c r="BB32" s="225"/>
      <c r="BC32" s="225"/>
      <c r="BD32" s="225"/>
      <c r="BE32" s="225"/>
      <c r="BF32" s="225"/>
      <c r="BG32" s="225"/>
      <c r="BH32" s="225"/>
      <c r="BI32" s="225"/>
      <c r="BJ32" s="225"/>
      <c r="BK32" s="225"/>
      <c r="BL32" s="225"/>
      <c r="BM32" s="225"/>
      <c r="BN32" s="225"/>
      <c r="BO32" s="225"/>
      <c r="BP32" s="225"/>
      <c r="BQ32" s="225"/>
      <c r="BR32" s="225"/>
      <c r="BS32" s="225"/>
      <c r="BT32" s="225"/>
      <c r="BU32" s="225"/>
      <c r="BV32" s="225"/>
      <c r="BW32" s="225"/>
      <c r="BX32" s="225"/>
      <c r="BY32" s="225"/>
      <c r="BZ32" s="225"/>
      <c r="CA32" s="225"/>
      <c r="CB32" s="226"/>
      <c r="CC32" s="98"/>
      <c r="CD32" s="98"/>
      <c r="CE32" s="98"/>
      <c r="CF32" s="98"/>
      <c r="CG32" s="98"/>
      <c r="CH32" s="98"/>
      <c r="CI32" s="98"/>
      <c r="CJ32" s="98"/>
      <c r="CK32" s="98"/>
      <c r="CL32" s="98"/>
      <c r="CM32" s="98"/>
      <c r="CN32" s="98"/>
      <c r="CO32" s="98"/>
      <c r="CP32" s="98"/>
      <c r="CQ32" s="98"/>
      <c r="CR32" s="98"/>
      <c r="CS32" s="98"/>
      <c r="CT32" s="98"/>
      <c r="CU32" s="98"/>
      <c r="CV32" s="98"/>
      <c r="CW32" s="98"/>
      <c r="CX32" s="99" t="s">
        <v>194</v>
      </c>
      <c r="CY32" s="99" t="s">
        <v>194</v>
      </c>
      <c r="CZ32" s="98"/>
      <c r="DA32" s="98"/>
      <c r="DB32" s="98"/>
      <c r="DC32" s="99"/>
      <c r="DD32" s="99"/>
      <c r="DE32" s="99"/>
      <c r="DF32" s="99"/>
      <c r="DG32" s="99"/>
      <c r="DH32" s="99"/>
      <c r="DI32" s="99"/>
    </row>
    <row r="33" spans="19:113">
      <c r="S33" s="84"/>
      <c r="Z33" s="184"/>
      <c r="AA33" s="185"/>
      <c r="AB33" s="185"/>
      <c r="AC33" s="185"/>
      <c r="AD33" s="185"/>
      <c r="AE33" s="185"/>
      <c r="AF33" s="185"/>
      <c r="AG33" s="186"/>
      <c r="AH33" s="233"/>
      <c r="AI33" s="234"/>
      <c r="AJ33" s="234"/>
      <c r="AK33" s="234"/>
      <c r="AL33" s="234"/>
      <c r="AM33" s="234"/>
      <c r="AN33" s="234"/>
      <c r="AO33" s="234"/>
      <c r="AP33" s="234"/>
      <c r="AQ33" s="234"/>
      <c r="AR33" s="234"/>
      <c r="AS33" s="235"/>
      <c r="AT33" s="155" t="s">
        <v>451</v>
      </c>
      <c r="AU33" s="156"/>
      <c r="AV33" s="156"/>
      <c r="AW33" s="156"/>
      <c r="AX33" s="156"/>
      <c r="AY33" s="156"/>
      <c r="AZ33" s="156"/>
      <c r="BA33" s="156"/>
      <c r="BB33" s="156"/>
      <c r="BC33" s="156"/>
      <c r="BD33" s="156"/>
      <c r="BE33" s="156"/>
      <c r="BF33" s="156"/>
      <c r="BG33" s="156"/>
      <c r="BH33" s="156"/>
      <c r="BI33" s="156"/>
      <c r="BJ33" s="156"/>
      <c r="BK33" s="156"/>
      <c r="BL33" s="156"/>
      <c r="BM33" s="156"/>
      <c r="BN33" s="156"/>
      <c r="BO33" s="156"/>
      <c r="BP33" s="156"/>
      <c r="BQ33" s="156"/>
      <c r="BR33" s="156"/>
      <c r="BS33" s="156"/>
      <c r="BT33" s="156"/>
      <c r="BU33" s="156"/>
      <c r="BV33" s="156"/>
      <c r="BW33" s="156"/>
      <c r="BX33" s="156"/>
      <c r="BY33" s="156"/>
      <c r="BZ33" s="156"/>
      <c r="CA33" s="156"/>
      <c r="CB33" s="157"/>
      <c r="CC33" s="385"/>
      <c r="CD33" s="385"/>
      <c r="CE33" s="385"/>
      <c r="CF33" s="385"/>
      <c r="CG33" s="385"/>
      <c r="CH33" s="385"/>
      <c r="CI33" s="385"/>
      <c r="CJ33" s="385"/>
      <c r="CK33" s="385"/>
      <c r="CL33" s="385"/>
      <c r="CM33" s="385"/>
      <c r="CN33" s="385"/>
      <c r="CO33" s="385"/>
      <c r="CP33" s="385"/>
      <c r="CQ33" s="385"/>
      <c r="CR33" s="385"/>
      <c r="CS33" s="385"/>
      <c r="CT33" s="385"/>
      <c r="CU33" s="385"/>
      <c r="CV33" s="385"/>
      <c r="CW33" s="102"/>
      <c r="CX33" s="102"/>
      <c r="CY33" s="102"/>
      <c r="CZ33" s="102" t="s">
        <v>194</v>
      </c>
      <c r="DA33" s="102" t="s">
        <v>194</v>
      </c>
      <c r="DB33" s="102"/>
      <c r="DC33" s="102"/>
      <c r="DD33" s="102"/>
      <c r="DE33" s="102"/>
      <c r="DF33" s="102"/>
      <c r="DG33" s="102"/>
      <c r="DH33" s="102"/>
      <c r="DI33" s="102"/>
    </row>
    <row r="34" spans="19:113">
      <c r="Z34" s="184"/>
      <c r="AA34" s="185"/>
      <c r="AB34" s="185"/>
      <c r="AC34" s="185"/>
      <c r="AD34" s="185"/>
      <c r="AE34" s="185"/>
      <c r="AF34" s="185"/>
      <c r="AG34" s="186"/>
      <c r="AH34" s="227" t="s">
        <v>490</v>
      </c>
      <c r="AI34" s="228"/>
      <c r="AJ34" s="228"/>
      <c r="AK34" s="228"/>
      <c r="AL34" s="228"/>
      <c r="AM34" s="228"/>
      <c r="AN34" s="228"/>
      <c r="AO34" s="228"/>
      <c r="AP34" s="228"/>
      <c r="AQ34" s="228"/>
      <c r="AR34" s="228"/>
      <c r="AS34" s="229"/>
      <c r="AT34" s="152" t="s">
        <v>489</v>
      </c>
      <c r="AU34" s="153"/>
      <c r="AV34" s="153"/>
      <c r="AW34" s="153"/>
      <c r="AX34" s="153"/>
      <c r="AY34" s="153"/>
      <c r="AZ34" s="153"/>
      <c r="BA34" s="153"/>
      <c r="BB34" s="153"/>
      <c r="BC34" s="153"/>
      <c r="BD34" s="153"/>
      <c r="BE34" s="153"/>
      <c r="BF34" s="153"/>
      <c r="BG34" s="153"/>
      <c r="BH34" s="153"/>
      <c r="BI34" s="153"/>
      <c r="BJ34" s="153"/>
      <c r="BK34" s="153"/>
      <c r="BL34" s="153"/>
      <c r="BM34" s="153"/>
      <c r="BN34" s="153"/>
      <c r="BO34" s="153"/>
      <c r="BP34" s="153"/>
      <c r="BQ34" s="153"/>
      <c r="BR34" s="153"/>
      <c r="BS34" s="153"/>
      <c r="BT34" s="153"/>
      <c r="BU34" s="153"/>
      <c r="BV34" s="153"/>
      <c r="BW34" s="153"/>
      <c r="BX34" s="153"/>
      <c r="BY34" s="153"/>
      <c r="BZ34" s="153"/>
      <c r="CA34" s="153"/>
      <c r="CB34" s="154"/>
      <c r="CC34" s="94"/>
      <c r="CD34" s="94"/>
      <c r="CE34" s="94"/>
      <c r="CF34" s="94"/>
      <c r="CG34" s="94"/>
      <c r="CH34" s="94"/>
      <c r="CI34" s="94"/>
      <c r="CJ34" s="94"/>
      <c r="CK34" s="94"/>
      <c r="CL34" s="94"/>
      <c r="CM34" s="94"/>
      <c r="CN34" s="94"/>
      <c r="CO34" s="94"/>
      <c r="CP34" s="94"/>
      <c r="CQ34" s="94"/>
      <c r="CR34" s="94"/>
      <c r="CS34" s="94"/>
      <c r="CT34" s="94"/>
      <c r="CU34" s="94"/>
      <c r="CV34" s="94"/>
      <c r="CW34" s="94"/>
      <c r="CX34" s="94"/>
      <c r="CY34" s="94"/>
      <c r="CZ34" s="94"/>
      <c r="DA34" s="94"/>
      <c r="DB34" s="94"/>
      <c r="DC34" s="94"/>
      <c r="DD34" s="94" t="s">
        <v>194</v>
      </c>
      <c r="DE34" s="94"/>
      <c r="DF34" s="94"/>
      <c r="DG34" s="94"/>
      <c r="DH34" s="94"/>
      <c r="DI34" s="94"/>
    </row>
    <row r="35" spans="19:113">
      <c r="Z35" s="184"/>
      <c r="AA35" s="185"/>
      <c r="AB35" s="185"/>
      <c r="AC35" s="185"/>
      <c r="AD35" s="185"/>
      <c r="AE35" s="185"/>
      <c r="AF35" s="185"/>
      <c r="AG35" s="186"/>
      <c r="AH35" s="230"/>
      <c r="AI35" s="231"/>
      <c r="AJ35" s="231"/>
      <c r="AK35" s="231"/>
      <c r="AL35" s="231"/>
      <c r="AM35" s="231"/>
      <c r="AN35" s="231"/>
      <c r="AO35" s="231"/>
      <c r="AP35" s="231"/>
      <c r="AQ35" s="231"/>
      <c r="AR35" s="231"/>
      <c r="AS35" s="232"/>
      <c r="AT35" s="137" t="s">
        <v>444</v>
      </c>
      <c r="AU35" s="138"/>
      <c r="AV35" s="138"/>
      <c r="AW35" s="138"/>
      <c r="AX35" s="138"/>
      <c r="AY35" s="138"/>
      <c r="AZ35" s="138"/>
      <c r="BA35" s="138"/>
      <c r="BB35" s="138"/>
      <c r="BC35" s="138"/>
      <c r="BD35" s="138"/>
      <c r="BE35" s="138"/>
      <c r="BF35" s="138"/>
      <c r="BG35" s="138"/>
      <c r="BH35" s="138"/>
      <c r="BI35" s="138"/>
      <c r="BJ35" s="138"/>
      <c r="BK35" s="138"/>
      <c r="BL35" s="138"/>
      <c r="BM35" s="138"/>
      <c r="BN35" s="138"/>
      <c r="BO35" s="138"/>
      <c r="BP35" s="138"/>
      <c r="BQ35" s="138"/>
      <c r="BR35" s="138"/>
      <c r="BS35" s="138"/>
      <c r="BT35" s="138"/>
      <c r="BU35" s="138"/>
      <c r="BV35" s="138"/>
      <c r="BW35" s="138"/>
      <c r="BX35" s="138"/>
      <c r="BY35" s="138"/>
      <c r="BZ35" s="138"/>
      <c r="CA35" s="138"/>
      <c r="CB35" s="139"/>
      <c r="CC35" s="97"/>
      <c r="CD35" s="97"/>
      <c r="CE35" s="97"/>
      <c r="CF35" s="97"/>
      <c r="CG35" s="97"/>
      <c r="CH35" s="97"/>
      <c r="CI35" s="97"/>
      <c r="CJ35" s="97"/>
      <c r="CK35" s="97"/>
      <c r="CL35" s="97"/>
      <c r="CM35" s="97"/>
      <c r="CN35" s="97"/>
      <c r="CO35" s="97"/>
      <c r="CP35" s="97"/>
      <c r="CQ35" s="97"/>
      <c r="CR35" s="97"/>
      <c r="CS35" s="97"/>
      <c r="CT35" s="97"/>
      <c r="CU35" s="97"/>
      <c r="CV35" s="97"/>
      <c r="CW35" s="97"/>
      <c r="CX35" s="97"/>
      <c r="CY35" s="97"/>
      <c r="CZ35" s="97"/>
      <c r="DA35" s="97"/>
      <c r="DB35" s="97"/>
      <c r="DC35" s="97"/>
      <c r="DD35" s="97"/>
      <c r="DE35" s="97" t="s">
        <v>194</v>
      </c>
      <c r="DF35" s="97"/>
      <c r="DG35" s="97"/>
      <c r="DH35" s="97"/>
      <c r="DI35" s="97"/>
    </row>
    <row r="36" spans="19:113">
      <c r="Z36" s="184"/>
      <c r="AA36" s="185"/>
      <c r="AB36" s="185"/>
      <c r="AC36" s="185"/>
      <c r="AD36" s="185"/>
      <c r="AE36" s="185"/>
      <c r="AF36" s="185"/>
      <c r="AG36" s="186"/>
      <c r="AH36" s="230"/>
      <c r="AI36" s="231"/>
      <c r="AJ36" s="231"/>
      <c r="AK36" s="231"/>
      <c r="AL36" s="231"/>
      <c r="AM36" s="231"/>
      <c r="AN36" s="231"/>
      <c r="AO36" s="231"/>
      <c r="AP36" s="231"/>
      <c r="AQ36" s="231"/>
      <c r="AR36" s="231"/>
      <c r="AS36" s="232"/>
      <c r="AT36" s="146" t="s">
        <v>445</v>
      </c>
      <c r="AU36" s="147"/>
      <c r="AV36" s="147"/>
      <c r="AW36" s="147"/>
      <c r="AX36" s="147"/>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8"/>
      <c r="CC36" s="98"/>
      <c r="CD36" s="98"/>
      <c r="CE36" s="98"/>
      <c r="CF36" s="98"/>
      <c r="CG36" s="98"/>
      <c r="CH36" s="98"/>
      <c r="CI36" s="98"/>
      <c r="CJ36" s="98"/>
      <c r="CK36" s="98"/>
      <c r="CL36" s="98"/>
      <c r="CM36" s="98"/>
      <c r="CN36" s="98"/>
      <c r="CO36" s="98"/>
      <c r="CP36" s="98"/>
      <c r="CQ36" s="98"/>
      <c r="CR36" s="98"/>
      <c r="CS36" s="98"/>
      <c r="CT36" s="98"/>
      <c r="CU36" s="98"/>
      <c r="CV36" s="98"/>
      <c r="CW36" s="98"/>
      <c r="CX36" s="98"/>
      <c r="CY36" s="98"/>
      <c r="CZ36" s="98"/>
      <c r="DA36" s="98"/>
      <c r="DB36" s="98"/>
      <c r="DC36" s="98"/>
      <c r="DD36" s="98"/>
      <c r="DE36" s="103"/>
      <c r="DF36" s="103" t="s">
        <v>194</v>
      </c>
      <c r="DG36" s="103"/>
      <c r="DH36" s="103"/>
      <c r="DI36" s="103"/>
    </row>
    <row r="37" spans="19:113" ht="13.5" customHeight="1">
      <c r="Z37" s="184"/>
      <c r="AA37" s="185"/>
      <c r="AB37" s="185"/>
      <c r="AC37" s="185"/>
      <c r="AD37" s="185"/>
      <c r="AE37" s="185"/>
      <c r="AF37" s="185"/>
      <c r="AG37" s="186"/>
      <c r="AH37" s="230"/>
      <c r="AI37" s="231"/>
      <c r="AJ37" s="231"/>
      <c r="AK37" s="231"/>
      <c r="AL37" s="231"/>
      <c r="AM37" s="231"/>
      <c r="AN37" s="231"/>
      <c r="AO37" s="231"/>
      <c r="AP37" s="231"/>
      <c r="AQ37" s="231"/>
      <c r="AR37" s="231"/>
      <c r="AS37" s="232"/>
      <c r="AT37" s="143" t="s">
        <v>447</v>
      </c>
      <c r="AU37" s="144"/>
      <c r="AV37" s="144"/>
      <c r="AW37" s="144"/>
      <c r="AX37" s="144"/>
      <c r="AY37" s="144"/>
      <c r="AZ37" s="144"/>
      <c r="BA37" s="144"/>
      <c r="BB37" s="144"/>
      <c r="BC37" s="144"/>
      <c r="BD37" s="144"/>
      <c r="BE37" s="144"/>
      <c r="BF37" s="144"/>
      <c r="BG37" s="144"/>
      <c r="BH37" s="144"/>
      <c r="BI37" s="144"/>
      <c r="BJ37" s="144"/>
      <c r="BK37" s="144"/>
      <c r="BL37" s="144"/>
      <c r="BM37" s="144"/>
      <c r="BN37" s="144"/>
      <c r="BO37" s="144"/>
      <c r="BP37" s="144"/>
      <c r="BQ37" s="144"/>
      <c r="BR37" s="144"/>
      <c r="BS37" s="144"/>
      <c r="BT37" s="144"/>
      <c r="BU37" s="144"/>
      <c r="BV37" s="144"/>
      <c r="BW37" s="144"/>
      <c r="BX37" s="144"/>
      <c r="BY37" s="144"/>
      <c r="BZ37" s="144"/>
      <c r="CA37" s="144"/>
      <c r="CB37" s="145"/>
      <c r="CC37" s="98"/>
      <c r="CD37" s="98"/>
      <c r="CE37" s="98"/>
      <c r="CF37" s="98"/>
      <c r="CG37" s="98"/>
      <c r="CH37" s="98"/>
      <c r="CI37" s="98"/>
      <c r="CJ37" s="98"/>
      <c r="CK37" s="98"/>
      <c r="CL37" s="98"/>
      <c r="CM37" s="98"/>
      <c r="CN37" s="98"/>
      <c r="CO37" s="98"/>
      <c r="CP37" s="98"/>
      <c r="CQ37" s="98"/>
      <c r="CR37" s="98"/>
      <c r="CS37" s="98"/>
      <c r="CT37" s="98"/>
      <c r="CU37" s="98"/>
      <c r="CV37" s="98"/>
      <c r="CW37" s="98"/>
      <c r="CX37" s="98"/>
      <c r="CY37" s="98"/>
      <c r="CZ37" s="98"/>
      <c r="DA37" s="98"/>
      <c r="DB37" s="98"/>
      <c r="DC37" s="98"/>
      <c r="DD37" s="98"/>
      <c r="DE37" s="99"/>
      <c r="DF37" s="99"/>
      <c r="DG37" s="99" t="s">
        <v>194</v>
      </c>
      <c r="DH37" s="99"/>
      <c r="DI37" s="99"/>
    </row>
    <row r="38" spans="19:113" ht="13.5" customHeight="1">
      <c r="Z38" s="209"/>
      <c r="AA38" s="210"/>
      <c r="AB38" s="210"/>
      <c r="AC38" s="210"/>
      <c r="AD38" s="210"/>
      <c r="AE38" s="210"/>
      <c r="AF38" s="210"/>
      <c r="AG38" s="211"/>
      <c r="AH38" s="233"/>
      <c r="AI38" s="234"/>
      <c r="AJ38" s="234"/>
      <c r="AK38" s="234"/>
      <c r="AL38" s="234"/>
      <c r="AM38" s="234"/>
      <c r="AN38" s="234"/>
      <c r="AO38" s="234"/>
      <c r="AP38" s="234"/>
      <c r="AQ38" s="234"/>
      <c r="AR38" s="234"/>
      <c r="AS38" s="235"/>
      <c r="AT38" s="143" t="s">
        <v>448</v>
      </c>
      <c r="AU38" s="144"/>
      <c r="AV38" s="144"/>
      <c r="AW38" s="144"/>
      <c r="AX38" s="144"/>
      <c r="AY38" s="144"/>
      <c r="AZ38" s="144"/>
      <c r="BA38" s="144"/>
      <c r="BB38" s="144"/>
      <c r="BC38" s="144"/>
      <c r="BD38" s="144"/>
      <c r="BE38" s="144"/>
      <c r="BF38" s="144"/>
      <c r="BG38" s="144"/>
      <c r="BH38" s="144"/>
      <c r="BI38" s="144"/>
      <c r="BJ38" s="144"/>
      <c r="BK38" s="144"/>
      <c r="BL38" s="144"/>
      <c r="BM38" s="144"/>
      <c r="BN38" s="144"/>
      <c r="BO38" s="144"/>
      <c r="BP38" s="144"/>
      <c r="BQ38" s="144"/>
      <c r="BR38" s="144"/>
      <c r="BS38" s="144"/>
      <c r="BT38" s="144"/>
      <c r="BU38" s="144"/>
      <c r="BV38" s="144"/>
      <c r="BW38" s="144"/>
      <c r="BX38" s="144"/>
      <c r="BY38" s="144"/>
      <c r="BZ38" s="144"/>
      <c r="CA38" s="144"/>
      <c r="CB38" s="145"/>
      <c r="CC38" s="98"/>
      <c r="CD38" s="98"/>
      <c r="CE38" s="98"/>
      <c r="CF38" s="98"/>
      <c r="CG38" s="98"/>
      <c r="CH38" s="98"/>
      <c r="CI38" s="98"/>
      <c r="CJ38" s="98"/>
      <c r="CK38" s="98"/>
      <c r="CL38" s="98"/>
      <c r="CM38" s="98"/>
      <c r="CN38" s="98"/>
      <c r="CO38" s="98"/>
      <c r="CP38" s="98"/>
      <c r="CQ38" s="98"/>
      <c r="CR38" s="98"/>
      <c r="CS38" s="98"/>
      <c r="CT38" s="98"/>
      <c r="CU38" s="98"/>
      <c r="CV38" s="98"/>
      <c r="CW38" s="100"/>
      <c r="CX38" s="100"/>
      <c r="CY38" s="100"/>
      <c r="CZ38" s="100"/>
      <c r="DA38" s="100"/>
      <c r="DB38" s="100"/>
      <c r="DC38" s="100"/>
      <c r="DD38" s="100"/>
      <c r="DE38" s="100"/>
      <c r="DF38" s="100"/>
      <c r="DG38" s="100"/>
      <c r="DH38" s="100" t="s">
        <v>194</v>
      </c>
      <c r="DI38" s="100" t="s">
        <v>194</v>
      </c>
    </row>
    <row r="39" spans="19:113" ht="13.5" customHeight="1">
      <c r="Z39" s="394" t="s">
        <v>427</v>
      </c>
      <c r="AA39" s="395"/>
      <c r="AB39" s="395"/>
      <c r="AC39" s="395"/>
      <c r="AD39" s="395"/>
      <c r="AE39" s="395"/>
      <c r="AF39" s="395"/>
      <c r="AG39" s="387"/>
      <c r="AH39" s="212" t="s">
        <v>251</v>
      </c>
      <c r="AI39" s="213"/>
      <c r="AJ39" s="213"/>
      <c r="AK39" s="213"/>
      <c r="AL39" s="213"/>
      <c r="AM39" s="214"/>
      <c r="AN39" s="209" t="s">
        <v>252</v>
      </c>
      <c r="AO39" s="210"/>
      <c r="AP39" s="210"/>
      <c r="AQ39" s="210"/>
      <c r="AR39" s="210"/>
      <c r="AS39" s="211"/>
      <c r="AT39" s="215" t="s">
        <v>377</v>
      </c>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c r="BR39" s="216"/>
      <c r="BS39" s="216"/>
      <c r="BT39" s="216"/>
      <c r="BU39" s="216"/>
      <c r="BV39" s="216"/>
      <c r="BW39" s="216"/>
      <c r="BX39" s="216"/>
      <c r="BY39" s="216"/>
      <c r="BZ39" s="216"/>
      <c r="CA39" s="216"/>
      <c r="CB39" s="217"/>
      <c r="CC39" s="94" t="s">
        <v>194</v>
      </c>
      <c r="CD39" s="94" t="s">
        <v>194</v>
      </c>
      <c r="CE39" s="94" t="s">
        <v>194</v>
      </c>
      <c r="CF39" s="94" t="s">
        <v>194</v>
      </c>
      <c r="CG39" s="94" t="s">
        <v>194</v>
      </c>
      <c r="CH39" s="94" t="s">
        <v>194</v>
      </c>
      <c r="CI39" s="94" t="s">
        <v>194</v>
      </c>
      <c r="CJ39" s="94" t="s">
        <v>194</v>
      </c>
      <c r="CK39" s="94" t="s">
        <v>194</v>
      </c>
      <c r="CL39" s="94" t="s">
        <v>194</v>
      </c>
      <c r="CM39" s="94" t="s">
        <v>194</v>
      </c>
      <c r="CN39" s="94" t="s">
        <v>194</v>
      </c>
      <c r="CO39" s="94" t="s">
        <v>194</v>
      </c>
      <c r="CP39" s="94" t="s">
        <v>194</v>
      </c>
      <c r="CQ39" s="94" t="s">
        <v>194</v>
      </c>
      <c r="CR39" s="94" t="s">
        <v>194</v>
      </c>
      <c r="CS39" s="94" t="s">
        <v>194</v>
      </c>
      <c r="CT39" s="94" t="s">
        <v>194</v>
      </c>
      <c r="CU39" s="94" t="s">
        <v>194</v>
      </c>
      <c r="CV39" s="94" t="s">
        <v>194</v>
      </c>
      <c r="CW39" s="94" t="s">
        <v>194</v>
      </c>
      <c r="CX39" s="94" t="s">
        <v>194</v>
      </c>
      <c r="CY39" s="94" t="s">
        <v>194</v>
      </c>
      <c r="CZ39" s="94" t="s">
        <v>194</v>
      </c>
      <c r="DA39" s="94" t="s">
        <v>194</v>
      </c>
      <c r="DB39" s="94" t="s">
        <v>194</v>
      </c>
      <c r="DC39" s="94" t="s">
        <v>194</v>
      </c>
      <c r="DD39" s="94" t="s">
        <v>194</v>
      </c>
      <c r="DE39" s="94" t="s">
        <v>194</v>
      </c>
      <c r="DF39" s="94" t="s">
        <v>194</v>
      </c>
      <c r="DG39" s="94" t="s">
        <v>194</v>
      </c>
      <c r="DH39" s="94" t="s">
        <v>194</v>
      </c>
      <c r="DI39" s="94" t="s">
        <v>194</v>
      </c>
    </row>
    <row r="40" spans="19:113" ht="13.5" customHeight="1">
      <c r="Z40" s="389"/>
      <c r="AA40" s="388"/>
      <c r="AB40" s="388"/>
      <c r="AC40" s="388"/>
      <c r="AD40" s="388"/>
      <c r="AE40" s="388"/>
      <c r="AF40" s="388"/>
      <c r="AG40" s="390"/>
      <c r="AH40" s="218" t="s">
        <v>253</v>
      </c>
      <c r="AI40" s="219"/>
      <c r="AJ40" s="219"/>
      <c r="AK40" s="219"/>
      <c r="AL40" s="219"/>
      <c r="AM40" s="220"/>
      <c r="AN40" s="218" t="s">
        <v>254</v>
      </c>
      <c r="AO40" s="219"/>
      <c r="AP40" s="219"/>
      <c r="AQ40" s="219"/>
      <c r="AR40" s="219"/>
      <c r="AS40" s="220"/>
      <c r="AT40" s="215">
        <v>200</v>
      </c>
      <c r="AU40" s="216"/>
      <c r="AV40" s="216"/>
      <c r="AW40" s="216"/>
      <c r="AX40" s="216"/>
      <c r="AY40" s="216"/>
      <c r="AZ40" s="216"/>
      <c r="BA40" s="216"/>
      <c r="BB40" s="216"/>
      <c r="BC40" s="216"/>
      <c r="BD40" s="216"/>
      <c r="BE40" s="216"/>
      <c r="BF40" s="216"/>
      <c r="BG40" s="216"/>
      <c r="BH40" s="216"/>
      <c r="BI40" s="216"/>
      <c r="BJ40" s="216"/>
      <c r="BK40" s="216"/>
      <c r="BL40" s="216"/>
      <c r="BM40" s="216"/>
      <c r="BN40" s="216"/>
      <c r="BO40" s="216"/>
      <c r="BP40" s="216"/>
      <c r="BQ40" s="216"/>
      <c r="BR40" s="216"/>
      <c r="BS40" s="216"/>
      <c r="BT40" s="216"/>
      <c r="BU40" s="216"/>
      <c r="BV40" s="216"/>
      <c r="BW40" s="216"/>
      <c r="BX40" s="216"/>
      <c r="BY40" s="216"/>
      <c r="BZ40" s="216"/>
      <c r="CA40" s="216"/>
      <c r="CB40" s="217"/>
      <c r="CC40" s="92" t="s">
        <v>194</v>
      </c>
      <c r="CD40" s="92" t="s">
        <v>194</v>
      </c>
      <c r="CE40" s="92" t="s">
        <v>194</v>
      </c>
      <c r="CF40" s="92" t="s">
        <v>194</v>
      </c>
      <c r="CG40" s="92" t="s">
        <v>194</v>
      </c>
      <c r="CH40" s="92" t="s">
        <v>194</v>
      </c>
      <c r="CI40" s="92" t="s">
        <v>194</v>
      </c>
      <c r="CJ40" s="92" t="s">
        <v>194</v>
      </c>
      <c r="CK40" s="92" t="s">
        <v>194</v>
      </c>
      <c r="CL40" s="92" t="s">
        <v>194</v>
      </c>
      <c r="CM40" s="92" t="s">
        <v>194</v>
      </c>
      <c r="CN40" s="92" t="s">
        <v>194</v>
      </c>
      <c r="CO40" s="92" t="s">
        <v>194</v>
      </c>
      <c r="CP40" s="92" t="s">
        <v>194</v>
      </c>
      <c r="CQ40" s="92" t="s">
        <v>194</v>
      </c>
      <c r="CR40" s="92" t="s">
        <v>194</v>
      </c>
      <c r="CS40" s="92" t="s">
        <v>194</v>
      </c>
      <c r="CT40" s="92" t="s">
        <v>194</v>
      </c>
      <c r="CU40" s="92" t="s">
        <v>194</v>
      </c>
      <c r="CV40" s="92" t="s">
        <v>194</v>
      </c>
      <c r="CW40" s="92" t="s">
        <v>194</v>
      </c>
      <c r="CX40" s="92" t="s">
        <v>194</v>
      </c>
      <c r="CY40" s="92" t="s">
        <v>194</v>
      </c>
      <c r="CZ40" s="92" t="s">
        <v>194</v>
      </c>
      <c r="DA40" s="92" t="s">
        <v>194</v>
      </c>
      <c r="DB40" s="92" t="s">
        <v>194</v>
      </c>
      <c r="DC40" s="92" t="s">
        <v>194</v>
      </c>
      <c r="DD40" s="92" t="s">
        <v>194</v>
      </c>
      <c r="DE40" s="92" t="s">
        <v>194</v>
      </c>
      <c r="DF40" s="92" t="s">
        <v>194</v>
      </c>
      <c r="DG40" s="92" t="s">
        <v>194</v>
      </c>
      <c r="DH40" s="92" t="s">
        <v>194</v>
      </c>
      <c r="DI40" s="92" t="s">
        <v>194</v>
      </c>
    </row>
    <row r="41" spans="19:113" ht="13.5" customHeight="1">
      <c r="Z41" s="389"/>
      <c r="AA41" s="388"/>
      <c r="AB41" s="388"/>
      <c r="AC41" s="388"/>
      <c r="AD41" s="388"/>
      <c r="AE41" s="388"/>
      <c r="AF41" s="388"/>
      <c r="AG41" s="390"/>
      <c r="AH41" s="396"/>
      <c r="AI41" s="397"/>
      <c r="AJ41" s="397"/>
      <c r="AK41" s="397"/>
      <c r="AL41" s="397"/>
      <c r="AM41" s="398"/>
      <c r="AN41" s="221"/>
      <c r="AO41" s="222"/>
      <c r="AP41" s="222"/>
      <c r="AQ41" s="222"/>
      <c r="AR41" s="222"/>
      <c r="AS41" s="223"/>
      <c r="AT41" s="149">
        <v>400</v>
      </c>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1"/>
      <c r="CC41" s="94"/>
      <c r="CD41" s="94"/>
      <c r="CE41" s="94"/>
      <c r="CF41" s="94"/>
      <c r="CG41" s="94"/>
      <c r="CH41" s="94"/>
      <c r="CI41" s="94"/>
      <c r="CJ41" s="94"/>
      <c r="CK41" s="94"/>
      <c r="CL41" s="94"/>
      <c r="CM41" s="94"/>
      <c r="CN41" s="94"/>
      <c r="CO41" s="94"/>
      <c r="CP41" s="94"/>
      <c r="CQ41" s="94"/>
      <c r="CR41" s="94"/>
      <c r="CS41" s="94"/>
      <c r="CT41" s="94"/>
      <c r="CU41" s="94"/>
      <c r="CV41" s="94"/>
      <c r="CW41" s="94"/>
      <c r="CX41" s="94"/>
      <c r="CY41" s="94"/>
      <c r="CZ41" s="94"/>
      <c r="DA41" s="94"/>
      <c r="DB41" s="94"/>
      <c r="DC41" s="94"/>
      <c r="DD41" s="94"/>
      <c r="DE41" s="94"/>
      <c r="DF41" s="94"/>
      <c r="DG41" s="94"/>
      <c r="DH41" s="94"/>
      <c r="DI41" s="94"/>
    </row>
    <row r="42" spans="19:113" ht="13.5" customHeight="1">
      <c r="Z42" s="389"/>
      <c r="AA42" s="388"/>
      <c r="AB42" s="388"/>
      <c r="AC42" s="388"/>
      <c r="AD42" s="388"/>
      <c r="AE42" s="388"/>
      <c r="AF42" s="388"/>
      <c r="AG42" s="390"/>
      <c r="AH42" s="181" t="s">
        <v>279</v>
      </c>
      <c r="AI42" s="182"/>
      <c r="AJ42" s="182"/>
      <c r="AK42" s="182"/>
      <c r="AL42" s="182"/>
      <c r="AM42" s="182"/>
      <c r="AN42" s="182"/>
      <c r="AO42" s="182"/>
      <c r="AP42" s="182"/>
      <c r="AQ42" s="182"/>
      <c r="AR42" s="182"/>
      <c r="AS42" s="183"/>
      <c r="AT42" s="161" t="s">
        <v>449</v>
      </c>
      <c r="AU42" s="162"/>
      <c r="AV42" s="162"/>
      <c r="AW42" s="162"/>
      <c r="AX42" s="162"/>
      <c r="AY42" s="162"/>
      <c r="AZ42" s="162"/>
      <c r="BA42" s="162"/>
      <c r="BB42" s="162"/>
      <c r="BC42" s="162"/>
      <c r="BD42" s="162"/>
      <c r="BE42" s="162"/>
      <c r="BF42" s="162"/>
      <c r="BG42" s="162"/>
      <c r="BH42" s="162"/>
      <c r="BI42" s="162"/>
      <c r="BJ42" s="162"/>
      <c r="BK42" s="162"/>
      <c r="BL42" s="162"/>
      <c r="BM42" s="162"/>
      <c r="BN42" s="162"/>
      <c r="BO42" s="162"/>
      <c r="BP42" s="162"/>
      <c r="BQ42" s="162"/>
      <c r="BR42" s="162"/>
      <c r="BS42" s="162"/>
      <c r="BT42" s="162"/>
      <c r="BU42" s="162"/>
      <c r="BV42" s="162"/>
      <c r="BW42" s="162"/>
      <c r="BX42" s="162"/>
      <c r="BY42" s="162"/>
      <c r="BZ42" s="162"/>
      <c r="CA42" s="162"/>
      <c r="CB42" s="163"/>
      <c r="CC42" s="92" t="s">
        <v>443</v>
      </c>
      <c r="CD42" s="92" t="s">
        <v>443</v>
      </c>
      <c r="CE42" s="92" t="s">
        <v>443</v>
      </c>
      <c r="CF42" s="92" t="s">
        <v>443</v>
      </c>
      <c r="CG42" s="92" t="s">
        <v>443</v>
      </c>
      <c r="CH42" s="92"/>
      <c r="CI42" s="92" t="s">
        <v>194</v>
      </c>
      <c r="CJ42" s="92" t="s">
        <v>443</v>
      </c>
      <c r="CK42" s="92" t="s">
        <v>443</v>
      </c>
      <c r="CL42" s="92" t="s">
        <v>443</v>
      </c>
      <c r="CM42" s="92" t="s">
        <v>443</v>
      </c>
      <c r="CN42" s="92"/>
      <c r="CO42" s="92" t="s">
        <v>194</v>
      </c>
      <c r="CP42" s="92" t="s">
        <v>443</v>
      </c>
      <c r="CQ42" s="92" t="s">
        <v>443</v>
      </c>
      <c r="CR42" s="92"/>
      <c r="CS42" s="92" t="s">
        <v>194</v>
      </c>
      <c r="CT42" s="92"/>
      <c r="CU42" s="92" t="s">
        <v>194</v>
      </c>
      <c r="CV42" s="92" t="s">
        <v>443</v>
      </c>
      <c r="CW42" s="92" t="s">
        <v>443</v>
      </c>
      <c r="CX42" s="92"/>
      <c r="CY42" s="92" t="s">
        <v>194</v>
      </c>
      <c r="CZ42" s="92"/>
      <c r="DA42" s="92" t="s">
        <v>194</v>
      </c>
      <c r="DB42" s="92" t="s">
        <v>443</v>
      </c>
      <c r="DC42" s="92" t="s">
        <v>443</v>
      </c>
      <c r="DD42" s="92" t="s">
        <v>443</v>
      </c>
      <c r="DE42" s="92" t="s">
        <v>443</v>
      </c>
      <c r="DF42" s="92" t="s">
        <v>443</v>
      </c>
      <c r="DG42" s="92" t="s">
        <v>443</v>
      </c>
      <c r="DH42" s="92"/>
      <c r="DI42" s="92" t="s">
        <v>194</v>
      </c>
    </row>
    <row r="43" spans="19:113">
      <c r="Z43" s="389"/>
      <c r="AA43" s="388"/>
      <c r="AB43" s="388"/>
      <c r="AC43" s="388"/>
      <c r="AD43" s="388"/>
      <c r="AE43" s="388"/>
      <c r="AF43" s="388"/>
      <c r="AG43" s="390"/>
      <c r="AH43" s="209"/>
      <c r="AI43" s="210"/>
      <c r="AJ43" s="210"/>
      <c r="AK43" s="210"/>
      <c r="AL43" s="210"/>
      <c r="AM43" s="210"/>
      <c r="AN43" s="210"/>
      <c r="AO43" s="210"/>
      <c r="AP43" s="210"/>
      <c r="AQ43" s="210"/>
      <c r="AR43" s="210"/>
      <c r="AS43" s="211"/>
      <c r="AT43" s="137" t="s">
        <v>450</v>
      </c>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c r="BR43" s="138"/>
      <c r="BS43" s="138"/>
      <c r="BT43" s="138"/>
      <c r="BU43" s="138"/>
      <c r="BV43" s="138"/>
      <c r="BW43" s="138"/>
      <c r="BX43" s="138"/>
      <c r="BY43" s="138"/>
      <c r="BZ43" s="138"/>
      <c r="CA43" s="138"/>
      <c r="CB43" s="139"/>
      <c r="CC43" s="100" t="s">
        <v>443</v>
      </c>
      <c r="CD43" s="100" t="s">
        <v>443</v>
      </c>
      <c r="CE43" s="100" t="s">
        <v>443</v>
      </c>
      <c r="CF43" s="100" t="s">
        <v>443</v>
      </c>
      <c r="CG43" s="100" t="s">
        <v>443</v>
      </c>
      <c r="CH43" s="100" t="s">
        <v>194</v>
      </c>
      <c r="CI43" s="100"/>
      <c r="CJ43" s="100" t="s">
        <v>443</v>
      </c>
      <c r="CK43" s="100" t="s">
        <v>443</v>
      </c>
      <c r="CL43" s="100" t="s">
        <v>443</v>
      </c>
      <c r="CM43" s="100" t="s">
        <v>443</v>
      </c>
      <c r="CN43" s="100" t="s">
        <v>194</v>
      </c>
      <c r="CO43" s="100"/>
      <c r="CP43" s="100" t="s">
        <v>443</v>
      </c>
      <c r="CQ43" s="100" t="s">
        <v>443</v>
      </c>
      <c r="CR43" s="100" t="s">
        <v>194</v>
      </c>
      <c r="CS43" s="100"/>
      <c r="CT43" s="100" t="s">
        <v>194</v>
      </c>
      <c r="CU43" s="100"/>
      <c r="CV43" s="100" t="s">
        <v>443</v>
      </c>
      <c r="CW43" s="100" t="s">
        <v>443</v>
      </c>
      <c r="CX43" s="100" t="s">
        <v>194</v>
      </c>
      <c r="CY43" s="100"/>
      <c r="CZ43" s="100" t="s">
        <v>194</v>
      </c>
      <c r="DA43" s="100"/>
      <c r="DB43" s="100" t="s">
        <v>443</v>
      </c>
      <c r="DC43" s="100" t="s">
        <v>443</v>
      </c>
      <c r="DD43" s="100" t="s">
        <v>443</v>
      </c>
      <c r="DE43" s="100" t="s">
        <v>443</v>
      </c>
      <c r="DF43" s="100" t="s">
        <v>443</v>
      </c>
      <c r="DG43" s="100" t="s">
        <v>443</v>
      </c>
      <c r="DH43" s="100" t="s">
        <v>194</v>
      </c>
      <c r="DI43" s="100"/>
    </row>
    <row r="44" spans="19:113">
      <c r="Z44" s="389"/>
      <c r="AA44" s="388"/>
      <c r="AB44" s="388"/>
      <c r="AC44" s="388"/>
      <c r="AD44" s="388"/>
      <c r="AE44" s="388"/>
      <c r="AF44" s="388"/>
      <c r="AG44" s="390"/>
      <c r="AH44" s="181" t="s">
        <v>256</v>
      </c>
      <c r="AI44" s="182"/>
      <c r="AJ44" s="182"/>
      <c r="AK44" s="182"/>
      <c r="AL44" s="182"/>
      <c r="AM44" s="182"/>
      <c r="AN44" s="181" t="s">
        <v>467</v>
      </c>
      <c r="AO44" s="182"/>
      <c r="AP44" s="182"/>
      <c r="AQ44" s="182"/>
      <c r="AR44" s="182"/>
      <c r="AS44" s="183"/>
      <c r="AT44" s="140" t="s">
        <v>468</v>
      </c>
      <c r="AU44" s="141"/>
      <c r="AV44" s="141"/>
      <c r="AW44" s="141"/>
      <c r="AX44" s="141"/>
      <c r="AY44" s="141"/>
      <c r="AZ44" s="141"/>
      <c r="BA44" s="141"/>
      <c r="BB44" s="141"/>
      <c r="BC44" s="141"/>
      <c r="BD44" s="141"/>
      <c r="BE44" s="141"/>
      <c r="BF44" s="141"/>
      <c r="BG44" s="141"/>
      <c r="BH44" s="141"/>
      <c r="BI44" s="141"/>
      <c r="BJ44" s="141"/>
      <c r="BK44" s="141"/>
      <c r="BL44" s="141"/>
      <c r="BM44" s="141"/>
      <c r="BN44" s="141"/>
      <c r="BO44" s="141"/>
      <c r="BP44" s="141"/>
      <c r="BQ44" s="141"/>
      <c r="BR44" s="141"/>
      <c r="BS44" s="141"/>
      <c r="BT44" s="141"/>
      <c r="BU44" s="141"/>
      <c r="BV44" s="141"/>
      <c r="BW44" s="141"/>
      <c r="BX44" s="141"/>
      <c r="BY44" s="141"/>
      <c r="BZ44" s="141"/>
      <c r="CA44" s="141"/>
      <c r="CB44" s="142"/>
      <c r="CC44" s="92" t="s">
        <v>194</v>
      </c>
      <c r="CD44" s="92"/>
      <c r="CE44" s="92"/>
      <c r="CF44" s="92"/>
      <c r="CG44" s="92"/>
      <c r="CH44" s="92"/>
      <c r="CI44" s="92"/>
      <c r="CJ44" s="92"/>
      <c r="CK44" s="92"/>
      <c r="CL44" s="92"/>
      <c r="CM44" s="92"/>
      <c r="CN44" s="92"/>
      <c r="CO44" s="92"/>
      <c r="CP44" s="92"/>
      <c r="CQ44" s="92"/>
      <c r="CR44" s="92"/>
      <c r="CS44" s="92"/>
      <c r="CT44" s="92"/>
      <c r="CU44" s="92"/>
      <c r="CV44" s="92"/>
      <c r="CW44" s="92"/>
      <c r="CX44" s="92"/>
      <c r="CY44" s="92"/>
      <c r="CZ44" s="92"/>
      <c r="DA44" s="92"/>
      <c r="DB44" s="92"/>
      <c r="DC44" s="92"/>
      <c r="DD44" s="92"/>
      <c r="DE44" s="92"/>
      <c r="DF44" s="92"/>
      <c r="DG44" s="92"/>
      <c r="DH44" s="92"/>
      <c r="DI44" s="92"/>
    </row>
    <row r="45" spans="19:113">
      <c r="Z45" s="389"/>
      <c r="AA45" s="388"/>
      <c r="AB45" s="388"/>
      <c r="AC45" s="388"/>
      <c r="AD45" s="388"/>
      <c r="AE45" s="388"/>
      <c r="AF45" s="388"/>
      <c r="AG45" s="390"/>
      <c r="AH45" s="184"/>
      <c r="AI45" s="185"/>
      <c r="AJ45" s="185"/>
      <c r="AK45" s="185"/>
      <c r="AL45" s="185"/>
      <c r="AM45" s="185"/>
      <c r="AN45" s="184"/>
      <c r="AO45" s="185"/>
      <c r="AP45" s="185"/>
      <c r="AQ45" s="185"/>
      <c r="AR45" s="185"/>
      <c r="AS45" s="186"/>
      <c r="AT45" s="131" t="s">
        <v>471</v>
      </c>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3"/>
      <c r="CC45" s="93"/>
      <c r="CD45" s="93" t="s">
        <v>194</v>
      </c>
      <c r="CE45" s="93" t="s">
        <v>194</v>
      </c>
      <c r="CF45" s="93" t="s">
        <v>194</v>
      </c>
      <c r="CG45" s="93"/>
      <c r="CH45" s="93"/>
      <c r="CI45" s="93"/>
      <c r="CJ45" s="93"/>
      <c r="CK45" s="93"/>
      <c r="CL45" s="93"/>
      <c r="CM45" s="93"/>
      <c r="CN45" s="93"/>
      <c r="CO45" s="93"/>
      <c r="CP45" s="93"/>
      <c r="CQ45" s="93"/>
      <c r="CR45" s="93"/>
      <c r="CS45" s="93"/>
      <c r="CT45" s="93"/>
      <c r="CU45" s="93"/>
      <c r="CV45" s="93"/>
      <c r="CW45" s="93"/>
      <c r="CX45" s="93"/>
      <c r="CY45" s="93"/>
      <c r="CZ45" s="93"/>
      <c r="DA45" s="93"/>
      <c r="DB45" s="93"/>
      <c r="DC45" s="93"/>
      <c r="DD45" s="93"/>
      <c r="DE45" s="93"/>
      <c r="DF45" s="93"/>
      <c r="DG45" s="93"/>
      <c r="DH45" s="93"/>
      <c r="DI45" s="93"/>
    </row>
    <row r="46" spans="19:113" ht="13.5" customHeight="1">
      <c r="Z46" s="389"/>
      <c r="AA46" s="388"/>
      <c r="AB46" s="388"/>
      <c r="AC46" s="388"/>
      <c r="AD46" s="388"/>
      <c r="AE46" s="388"/>
      <c r="AF46" s="388"/>
      <c r="AG46" s="390"/>
      <c r="AH46" s="184"/>
      <c r="AI46" s="185"/>
      <c r="AJ46" s="185"/>
      <c r="AK46" s="185"/>
      <c r="AL46" s="185"/>
      <c r="AM46" s="185"/>
      <c r="AN46" s="184"/>
      <c r="AO46" s="185"/>
      <c r="AP46" s="185"/>
      <c r="AQ46" s="185"/>
      <c r="AR46" s="185"/>
      <c r="AS46" s="186"/>
      <c r="AT46" s="131" t="s">
        <v>470</v>
      </c>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3"/>
      <c r="CC46" s="93"/>
      <c r="CD46" s="93"/>
      <c r="CE46" s="93"/>
      <c r="CF46" s="93"/>
      <c r="CG46" s="93" t="s">
        <v>426</v>
      </c>
      <c r="CH46" s="93"/>
      <c r="CI46" s="93"/>
      <c r="CJ46" s="93"/>
      <c r="CK46" s="93"/>
      <c r="CL46" s="93"/>
      <c r="CM46" s="93"/>
      <c r="CN46" s="93"/>
      <c r="CO46" s="93"/>
      <c r="CP46" s="93"/>
      <c r="CQ46" s="93"/>
      <c r="CR46" s="93"/>
      <c r="CS46" s="93"/>
      <c r="CT46" s="93"/>
      <c r="CU46" s="93"/>
      <c r="CV46" s="93"/>
      <c r="CW46" s="93"/>
      <c r="CX46" s="93"/>
      <c r="CY46" s="93"/>
      <c r="CZ46" s="93"/>
      <c r="DA46" s="93"/>
      <c r="DB46" s="93"/>
      <c r="DC46" s="93"/>
      <c r="DD46" s="93"/>
      <c r="DE46" s="93"/>
      <c r="DF46" s="93"/>
      <c r="DG46" s="93"/>
      <c r="DH46" s="93"/>
      <c r="DI46" s="93"/>
    </row>
    <row r="47" spans="19:113">
      <c r="Z47" s="389"/>
      <c r="AA47" s="388"/>
      <c r="AB47" s="388"/>
      <c r="AC47" s="388"/>
      <c r="AD47" s="388"/>
      <c r="AE47" s="388"/>
      <c r="AF47" s="388"/>
      <c r="AG47" s="390"/>
      <c r="AH47" s="184"/>
      <c r="AI47" s="185"/>
      <c r="AJ47" s="185"/>
      <c r="AK47" s="185"/>
      <c r="AL47" s="185"/>
      <c r="AM47" s="185"/>
      <c r="AN47" s="184"/>
      <c r="AO47" s="185"/>
      <c r="AP47" s="185"/>
      <c r="AQ47" s="185"/>
      <c r="AR47" s="185"/>
      <c r="AS47" s="186"/>
      <c r="AT47" s="131" t="s">
        <v>469</v>
      </c>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3"/>
      <c r="CC47" s="93"/>
      <c r="CD47" s="93"/>
      <c r="CE47" s="93"/>
      <c r="CF47" s="93"/>
      <c r="CG47" s="93"/>
      <c r="CH47" s="93"/>
      <c r="CI47" s="101"/>
      <c r="CJ47" s="93" t="s">
        <v>194</v>
      </c>
      <c r="CK47" s="93"/>
      <c r="CL47" s="93" t="s">
        <v>194</v>
      </c>
      <c r="CM47" s="93"/>
      <c r="CN47" s="93"/>
      <c r="CO47" s="93"/>
      <c r="CP47" s="93"/>
      <c r="CQ47" s="93"/>
      <c r="CR47" s="93"/>
      <c r="CS47" s="93"/>
      <c r="CT47" s="93"/>
      <c r="CU47" s="93"/>
      <c r="CV47" s="93"/>
      <c r="CW47" s="93"/>
      <c r="CX47" s="93"/>
      <c r="CY47" s="93"/>
      <c r="CZ47" s="93"/>
      <c r="DA47" s="93"/>
      <c r="DB47" s="93"/>
      <c r="DC47" s="93"/>
      <c r="DD47" s="93"/>
      <c r="DE47" s="93"/>
      <c r="DF47" s="93"/>
      <c r="DG47" s="93"/>
      <c r="DH47" s="93"/>
      <c r="DI47" s="93"/>
    </row>
    <row r="48" spans="19:113">
      <c r="Z48" s="389"/>
      <c r="AA48" s="388"/>
      <c r="AB48" s="388"/>
      <c r="AC48" s="388"/>
      <c r="AD48" s="388"/>
      <c r="AE48" s="388"/>
      <c r="AF48" s="388"/>
      <c r="AG48" s="390"/>
      <c r="AH48" s="184"/>
      <c r="AI48" s="185"/>
      <c r="AJ48" s="185"/>
      <c r="AK48" s="185"/>
      <c r="AL48" s="185"/>
      <c r="AM48" s="185"/>
      <c r="AN48" s="184"/>
      <c r="AO48" s="185"/>
      <c r="AP48" s="185"/>
      <c r="AQ48" s="185"/>
      <c r="AR48" s="185"/>
      <c r="AS48" s="186"/>
      <c r="AT48" s="131" t="s">
        <v>494</v>
      </c>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3"/>
      <c r="CC48" s="93"/>
      <c r="CD48" s="93"/>
      <c r="CE48" s="93"/>
      <c r="CF48" s="93"/>
      <c r="CG48" s="93"/>
      <c r="CH48" s="93"/>
      <c r="CI48" s="93"/>
      <c r="CJ48" s="93"/>
      <c r="CK48" s="93" t="s">
        <v>194</v>
      </c>
      <c r="CL48" s="93"/>
      <c r="CM48" s="93"/>
      <c r="CN48" s="93"/>
      <c r="CO48" s="93"/>
      <c r="CP48" s="93"/>
      <c r="CQ48" s="93"/>
      <c r="CR48" s="93"/>
      <c r="CS48" s="93"/>
      <c r="CT48" s="93"/>
      <c r="CU48" s="93"/>
      <c r="CV48" s="93"/>
      <c r="CW48" s="93"/>
      <c r="CX48" s="93"/>
      <c r="CY48" s="93"/>
      <c r="CZ48" s="93"/>
      <c r="DA48" s="93"/>
      <c r="DB48" s="93"/>
      <c r="DC48" s="93"/>
      <c r="DD48" s="93"/>
      <c r="DE48" s="93"/>
      <c r="DF48" s="93"/>
      <c r="DG48" s="93"/>
      <c r="DH48" s="93"/>
      <c r="DI48" s="93"/>
    </row>
    <row r="49" spans="26:113">
      <c r="Z49" s="389"/>
      <c r="AA49" s="388"/>
      <c r="AB49" s="388"/>
      <c r="AC49" s="388"/>
      <c r="AD49" s="388"/>
      <c r="AE49" s="388"/>
      <c r="AF49" s="388"/>
      <c r="AG49" s="390"/>
      <c r="AH49" s="184"/>
      <c r="AI49" s="185"/>
      <c r="AJ49" s="185"/>
      <c r="AK49" s="185"/>
      <c r="AL49" s="185"/>
      <c r="AM49" s="185"/>
      <c r="AN49" s="184"/>
      <c r="AO49" s="185"/>
      <c r="AP49" s="185"/>
      <c r="AQ49" s="185"/>
      <c r="AR49" s="185"/>
      <c r="AS49" s="186"/>
      <c r="AT49" s="131" t="s">
        <v>472</v>
      </c>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3"/>
      <c r="CC49" s="93"/>
      <c r="CD49" s="93"/>
      <c r="CE49" s="93"/>
      <c r="CF49" s="93"/>
      <c r="CG49" s="93"/>
      <c r="CH49" s="93"/>
      <c r="CI49" s="93"/>
      <c r="CJ49" s="93"/>
      <c r="CK49" s="93"/>
      <c r="CL49" s="93"/>
      <c r="CM49" s="93" t="s">
        <v>194</v>
      </c>
      <c r="CN49" s="93"/>
      <c r="CO49" s="93"/>
      <c r="CP49" s="93"/>
      <c r="CQ49" s="93"/>
      <c r="CR49" s="93"/>
      <c r="CS49" s="93"/>
      <c r="CT49" s="93"/>
      <c r="CU49" s="93"/>
      <c r="CV49" s="93"/>
      <c r="CW49" s="93"/>
      <c r="CX49" s="93"/>
      <c r="CY49" s="93"/>
      <c r="CZ49" s="93"/>
      <c r="DA49" s="93"/>
      <c r="DB49" s="93"/>
      <c r="DC49" s="93"/>
      <c r="DD49" s="93"/>
      <c r="DE49" s="93"/>
      <c r="DF49" s="93"/>
      <c r="DG49" s="93"/>
      <c r="DH49" s="93"/>
      <c r="DI49" s="93"/>
    </row>
    <row r="50" spans="26:113" ht="13.5" customHeight="1">
      <c r="Z50" s="389"/>
      <c r="AA50" s="388"/>
      <c r="AB50" s="388"/>
      <c r="AC50" s="388"/>
      <c r="AD50" s="388"/>
      <c r="AE50" s="388"/>
      <c r="AF50" s="388"/>
      <c r="AG50" s="390"/>
      <c r="AH50" s="184"/>
      <c r="AI50" s="185"/>
      <c r="AJ50" s="185"/>
      <c r="AK50" s="185"/>
      <c r="AL50" s="185"/>
      <c r="AM50" s="185"/>
      <c r="AN50" s="184"/>
      <c r="AO50" s="185"/>
      <c r="AP50" s="185"/>
      <c r="AQ50" s="185"/>
      <c r="AR50" s="185"/>
      <c r="AS50" s="186"/>
      <c r="AT50" s="131" t="s">
        <v>473</v>
      </c>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3"/>
      <c r="CC50" s="93"/>
      <c r="CD50" s="93"/>
      <c r="CE50" s="93"/>
      <c r="CF50" s="93"/>
      <c r="CG50" s="93"/>
      <c r="CH50" s="93"/>
      <c r="CI50" s="93"/>
      <c r="CJ50" s="93"/>
      <c r="CK50" s="93"/>
      <c r="CL50" s="93"/>
      <c r="CM50" s="93"/>
      <c r="CN50" s="93"/>
      <c r="CO50" s="93"/>
      <c r="CP50" s="93" t="s">
        <v>194</v>
      </c>
      <c r="CQ50" s="93"/>
      <c r="CR50" s="93"/>
      <c r="CS50" s="93"/>
      <c r="CT50" s="93"/>
      <c r="CU50" s="93"/>
      <c r="CV50" s="93" t="s">
        <v>194</v>
      </c>
      <c r="CW50" s="93"/>
      <c r="CX50" s="93"/>
      <c r="CY50" s="93"/>
      <c r="CZ50" s="93"/>
      <c r="DA50" s="93"/>
      <c r="DB50" s="93" t="s">
        <v>194</v>
      </c>
      <c r="DC50" s="93" t="s">
        <v>194</v>
      </c>
      <c r="DD50" s="93"/>
      <c r="DE50" s="93"/>
      <c r="DF50" s="93"/>
      <c r="DG50" s="93"/>
      <c r="DH50" s="93"/>
      <c r="DI50" s="93"/>
    </row>
    <row r="51" spans="26:113">
      <c r="Z51" s="389"/>
      <c r="AA51" s="388"/>
      <c r="AB51" s="388"/>
      <c r="AC51" s="388"/>
      <c r="AD51" s="388"/>
      <c r="AE51" s="388"/>
      <c r="AF51" s="388"/>
      <c r="AG51" s="390"/>
      <c r="AH51" s="184"/>
      <c r="AI51" s="185"/>
      <c r="AJ51" s="185"/>
      <c r="AK51" s="185"/>
      <c r="AL51" s="185"/>
      <c r="AM51" s="185"/>
      <c r="AN51" s="184"/>
      <c r="AO51" s="185"/>
      <c r="AP51" s="185"/>
      <c r="AQ51" s="185"/>
      <c r="AR51" s="185"/>
      <c r="AS51" s="186"/>
      <c r="AT51" s="134" t="s">
        <v>474</v>
      </c>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6"/>
      <c r="CC51" s="99"/>
      <c r="CD51" s="99"/>
      <c r="CE51" s="99"/>
      <c r="CF51" s="99"/>
      <c r="CG51" s="99"/>
      <c r="CH51" s="99"/>
      <c r="CI51" s="99"/>
      <c r="CJ51" s="99"/>
      <c r="CK51" s="99"/>
      <c r="CL51" s="99"/>
      <c r="CM51" s="99"/>
      <c r="CN51" s="99"/>
      <c r="CO51" s="99"/>
      <c r="CP51" s="99"/>
      <c r="CQ51" s="93" t="s">
        <v>194</v>
      </c>
      <c r="CR51" s="99"/>
      <c r="CS51" s="99"/>
      <c r="CT51" s="99"/>
      <c r="CU51" s="99"/>
      <c r="CV51" s="99"/>
      <c r="CW51" s="93" t="s">
        <v>194</v>
      </c>
      <c r="CX51" s="99"/>
      <c r="CY51" s="99"/>
      <c r="CZ51" s="99"/>
      <c r="DA51" s="99"/>
      <c r="DB51" s="99"/>
      <c r="DC51" s="99"/>
      <c r="DD51" s="99"/>
      <c r="DE51" s="99"/>
      <c r="DF51" s="99"/>
      <c r="DG51" s="99"/>
      <c r="DH51" s="99"/>
      <c r="DI51" s="99"/>
    </row>
    <row r="52" spans="26:113" ht="13.5" customHeight="1">
      <c r="Z52" s="389"/>
      <c r="AA52" s="388"/>
      <c r="AB52" s="388"/>
      <c r="AC52" s="388"/>
      <c r="AD52" s="388"/>
      <c r="AE52" s="388"/>
      <c r="AF52" s="388"/>
      <c r="AG52" s="390"/>
      <c r="AH52" s="184"/>
      <c r="AI52" s="185"/>
      <c r="AJ52" s="185"/>
      <c r="AK52" s="185"/>
      <c r="AL52" s="185"/>
      <c r="AM52" s="185"/>
      <c r="AN52" s="184"/>
      <c r="AO52" s="185"/>
      <c r="AP52" s="185"/>
      <c r="AQ52" s="185"/>
      <c r="AR52" s="185"/>
      <c r="AS52" s="186"/>
      <c r="AT52" s="140" t="s">
        <v>491</v>
      </c>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2"/>
      <c r="CC52" s="92"/>
      <c r="CD52" s="92"/>
      <c r="CE52" s="92"/>
      <c r="CF52" s="92"/>
      <c r="CG52" s="92"/>
      <c r="CH52" s="92"/>
      <c r="CI52" s="92"/>
      <c r="CJ52" s="92"/>
      <c r="CK52" s="92"/>
      <c r="CL52" s="92"/>
      <c r="CM52" s="92"/>
      <c r="CN52" s="92"/>
      <c r="CO52" s="92"/>
      <c r="CP52" s="92"/>
      <c r="CQ52" s="92"/>
      <c r="CR52" s="92"/>
      <c r="CS52" s="92"/>
      <c r="CT52" s="92"/>
      <c r="CU52" s="92"/>
      <c r="CV52" s="92"/>
      <c r="CW52" s="92"/>
      <c r="CX52" s="92"/>
      <c r="CY52" s="92"/>
      <c r="CZ52" s="92"/>
      <c r="DA52" s="92"/>
      <c r="DB52" s="92"/>
      <c r="DC52" s="92"/>
      <c r="DD52" s="92" t="s">
        <v>495</v>
      </c>
      <c r="DE52" s="92"/>
      <c r="DF52" s="92"/>
      <c r="DG52" s="92"/>
      <c r="DH52" s="92"/>
      <c r="DI52" s="92"/>
    </row>
    <row r="53" spans="26:113" ht="13.5" customHeight="1">
      <c r="Z53" s="389"/>
      <c r="AA53" s="388"/>
      <c r="AB53" s="388"/>
      <c r="AC53" s="388"/>
      <c r="AD53" s="388"/>
      <c r="AE53" s="388"/>
      <c r="AF53" s="388"/>
      <c r="AG53" s="390"/>
      <c r="AH53" s="184"/>
      <c r="AI53" s="185"/>
      <c r="AJ53" s="185"/>
      <c r="AK53" s="185"/>
      <c r="AL53" s="185"/>
      <c r="AM53" s="185"/>
      <c r="AN53" s="184"/>
      <c r="AO53" s="185"/>
      <c r="AP53" s="185"/>
      <c r="AQ53" s="185"/>
      <c r="AR53" s="185"/>
      <c r="AS53" s="186"/>
      <c r="AT53" s="131" t="s">
        <v>492</v>
      </c>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3"/>
      <c r="CC53" s="93"/>
      <c r="CD53" s="93"/>
      <c r="CE53" s="93"/>
      <c r="CF53" s="93"/>
      <c r="CG53" s="93"/>
      <c r="CH53" s="93"/>
      <c r="CI53" s="93"/>
      <c r="CJ53" s="93"/>
      <c r="CK53" s="93"/>
      <c r="CL53" s="93"/>
      <c r="CM53" s="93"/>
      <c r="CN53" s="93"/>
      <c r="CO53" s="93"/>
      <c r="CP53" s="93"/>
      <c r="CQ53" s="93"/>
      <c r="CR53" s="93"/>
      <c r="CS53" s="93"/>
      <c r="CT53" s="93"/>
      <c r="CU53" s="93"/>
      <c r="CV53" s="93"/>
      <c r="CW53" s="93"/>
      <c r="CX53" s="93"/>
      <c r="CY53" s="93"/>
      <c r="CZ53" s="93"/>
      <c r="DA53" s="93"/>
      <c r="DB53" s="93"/>
      <c r="DC53" s="93"/>
      <c r="DD53" s="93"/>
      <c r="DE53" s="93" t="s">
        <v>194</v>
      </c>
      <c r="DF53" s="93" t="s">
        <v>194</v>
      </c>
      <c r="DG53" s="93"/>
      <c r="DH53" s="93"/>
      <c r="DI53" s="93"/>
    </row>
    <row r="54" spans="26:113" ht="13.5" customHeight="1">
      <c r="Z54" s="389"/>
      <c r="AA54" s="388"/>
      <c r="AB54" s="388"/>
      <c r="AC54" s="388"/>
      <c r="AD54" s="388"/>
      <c r="AE54" s="388"/>
      <c r="AF54" s="388"/>
      <c r="AG54" s="390"/>
      <c r="AH54" s="184"/>
      <c r="AI54" s="185"/>
      <c r="AJ54" s="185"/>
      <c r="AK54" s="185"/>
      <c r="AL54" s="185"/>
      <c r="AM54" s="185"/>
      <c r="AN54" s="209"/>
      <c r="AO54" s="210"/>
      <c r="AP54" s="210"/>
      <c r="AQ54" s="210"/>
      <c r="AR54" s="210"/>
      <c r="AS54" s="211"/>
      <c r="AT54" s="131" t="s">
        <v>493</v>
      </c>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3"/>
      <c r="CC54" s="96"/>
      <c r="CD54" s="96"/>
      <c r="CE54" s="96"/>
      <c r="CF54" s="96"/>
      <c r="CG54" s="96"/>
      <c r="CH54" s="96"/>
      <c r="CI54" s="96"/>
      <c r="CJ54" s="96"/>
      <c r="CK54" s="96"/>
      <c r="CL54" s="96"/>
      <c r="CM54" s="96"/>
      <c r="CN54" s="96"/>
      <c r="CO54" s="96"/>
      <c r="CP54" s="96"/>
      <c r="CQ54" s="96"/>
      <c r="CR54" s="96"/>
      <c r="CS54" s="96"/>
      <c r="CT54" s="96"/>
      <c r="CU54" s="96"/>
      <c r="CV54" s="96"/>
      <c r="CW54" s="96"/>
      <c r="CX54" s="96"/>
      <c r="CY54" s="96"/>
      <c r="CZ54" s="96"/>
      <c r="DA54" s="96"/>
      <c r="DB54" s="96"/>
      <c r="DC54" s="96"/>
      <c r="DD54" s="96"/>
      <c r="DE54" s="96"/>
      <c r="DF54" s="96"/>
      <c r="DG54" s="96" t="s">
        <v>194</v>
      </c>
      <c r="DH54" s="96"/>
      <c r="DI54" s="96"/>
    </row>
    <row r="55" spans="26:113" ht="13.5" customHeight="1">
      <c r="Z55" s="389"/>
      <c r="AA55" s="388"/>
      <c r="AB55" s="388"/>
      <c r="AC55" s="388"/>
      <c r="AD55" s="388"/>
      <c r="AE55" s="388"/>
      <c r="AF55" s="388"/>
      <c r="AG55" s="390"/>
      <c r="AH55" s="184"/>
      <c r="AI55" s="185"/>
      <c r="AJ55" s="185"/>
      <c r="AK55" s="185"/>
      <c r="AL55" s="185"/>
      <c r="AM55" s="185"/>
      <c r="AN55" s="181" t="s">
        <v>442</v>
      </c>
      <c r="AO55" s="182"/>
      <c r="AP55" s="182"/>
      <c r="AQ55" s="182"/>
      <c r="AR55" s="182"/>
      <c r="AS55" s="182"/>
      <c r="AT55" s="140" t="s">
        <v>475</v>
      </c>
      <c r="AU55" s="141"/>
      <c r="AV55" s="141"/>
      <c r="AW55" s="141"/>
      <c r="AX55" s="141"/>
      <c r="AY55" s="141"/>
      <c r="AZ55" s="141"/>
      <c r="BA55" s="141"/>
      <c r="BB55" s="141"/>
      <c r="BC55" s="141"/>
      <c r="BD55" s="141"/>
      <c r="BE55" s="141"/>
      <c r="BF55" s="141"/>
      <c r="BG55" s="141"/>
      <c r="BH55" s="141"/>
      <c r="BI55" s="141"/>
      <c r="BJ55" s="141"/>
      <c r="BK55" s="141"/>
      <c r="BL55" s="141"/>
      <c r="BM55" s="141"/>
      <c r="BN55" s="141"/>
      <c r="BO55" s="141"/>
      <c r="BP55" s="141"/>
      <c r="BQ55" s="141"/>
      <c r="BR55" s="141"/>
      <c r="BS55" s="141"/>
      <c r="BT55" s="141"/>
      <c r="BU55" s="141"/>
      <c r="BV55" s="141"/>
      <c r="BW55" s="141"/>
      <c r="BX55" s="141"/>
      <c r="BY55" s="141"/>
      <c r="BZ55" s="141"/>
      <c r="CA55" s="141"/>
      <c r="CB55" s="142"/>
      <c r="CC55" s="100"/>
      <c r="CD55" s="100"/>
      <c r="CE55" s="100"/>
      <c r="CF55" s="100"/>
      <c r="CG55" s="100"/>
      <c r="CH55" s="100" t="s">
        <v>194</v>
      </c>
      <c r="CI55" s="100"/>
      <c r="CJ55" s="100"/>
      <c r="CK55" s="100"/>
      <c r="CL55" s="100"/>
      <c r="CM55" s="100"/>
      <c r="CN55" s="100" t="s">
        <v>194</v>
      </c>
      <c r="CO55" s="100"/>
      <c r="CP55" s="100"/>
      <c r="CQ55" s="100"/>
      <c r="CR55" s="94" t="s">
        <v>194</v>
      </c>
      <c r="CS55" s="94"/>
      <c r="CT55" s="94" t="s">
        <v>194</v>
      </c>
      <c r="CU55" s="100"/>
      <c r="CV55" s="100"/>
      <c r="CW55" s="100"/>
      <c r="CX55" s="94" t="s">
        <v>194</v>
      </c>
      <c r="CY55" s="94"/>
      <c r="CZ55" s="94" t="s">
        <v>194</v>
      </c>
      <c r="DA55" s="100"/>
      <c r="DB55" s="100"/>
      <c r="DC55" s="100"/>
      <c r="DD55" s="100"/>
      <c r="DE55" s="100"/>
      <c r="DF55" s="100"/>
      <c r="DG55" s="100"/>
      <c r="DH55" s="100" t="s">
        <v>495</v>
      </c>
      <c r="DI55" s="100"/>
    </row>
    <row r="56" spans="26:113">
      <c r="Z56" s="389"/>
      <c r="AA56" s="388"/>
      <c r="AB56" s="388"/>
      <c r="AC56" s="388"/>
      <c r="AD56" s="388"/>
      <c r="AE56" s="388"/>
      <c r="AF56" s="388"/>
      <c r="AG56" s="390"/>
      <c r="AH56" s="184"/>
      <c r="AI56" s="185"/>
      <c r="AJ56" s="185"/>
      <c r="AK56" s="185"/>
      <c r="AL56" s="185"/>
      <c r="AM56" s="185"/>
      <c r="AN56" s="184"/>
      <c r="AO56" s="185"/>
      <c r="AP56" s="185"/>
      <c r="AQ56" s="185"/>
      <c r="AR56" s="185"/>
      <c r="AS56" s="185"/>
      <c r="AT56" s="131" t="s">
        <v>513</v>
      </c>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c r="CB56" s="132"/>
      <c r="CC56" s="96"/>
      <c r="CD56" s="96"/>
      <c r="CE56" s="96"/>
      <c r="CF56" s="96"/>
      <c r="CG56" s="96"/>
      <c r="CH56" s="96"/>
      <c r="CI56" s="102" t="s">
        <v>194</v>
      </c>
      <c r="CJ56" s="96"/>
      <c r="CK56" s="96"/>
      <c r="CL56" s="96"/>
      <c r="CM56" s="96"/>
      <c r="CN56" s="96"/>
      <c r="CO56" s="102" t="s">
        <v>194</v>
      </c>
      <c r="CP56" s="96"/>
      <c r="CQ56" s="96"/>
      <c r="CR56" s="96"/>
      <c r="CS56" s="96" t="s">
        <v>194</v>
      </c>
      <c r="CT56" s="96"/>
      <c r="CU56" s="102" t="s">
        <v>194</v>
      </c>
      <c r="CV56" s="96"/>
      <c r="CW56" s="96"/>
      <c r="CX56" s="96"/>
      <c r="CY56" s="96" t="s">
        <v>194</v>
      </c>
      <c r="CZ56" s="96"/>
      <c r="DA56" s="102" t="s">
        <v>194</v>
      </c>
      <c r="DB56" s="102"/>
      <c r="DC56" s="102"/>
      <c r="DD56" s="102"/>
      <c r="DE56" s="102"/>
      <c r="DF56" s="102"/>
      <c r="DG56" s="102"/>
      <c r="DH56" s="102"/>
      <c r="DI56" s="102"/>
    </row>
    <row r="57" spans="26:113">
      <c r="Z57" s="391"/>
      <c r="AA57" s="392"/>
      <c r="AB57" s="392"/>
      <c r="AC57" s="392"/>
      <c r="AD57" s="392"/>
      <c r="AE57" s="392"/>
      <c r="AF57" s="392"/>
      <c r="AG57" s="393"/>
      <c r="AH57" s="209"/>
      <c r="AI57" s="210"/>
      <c r="AJ57" s="210"/>
      <c r="AK57" s="210"/>
      <c r="AL57" s="210"/>
      <c r="AM57" s="210"/>
      <c r="AN57" s="209"/>
      <c r="AO57" s="210"/>
      <c r="AP57" s="210"/>
      <c r="AQ57" s="210"/>
      <c r="AR57" s="210"/>
      <c r="AS57" s="210"/>
      <c r="AT57" s="134" t="s">
        <v>512</v>
      </c>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6"/>
      <c r="CC57" s="96"/>
      <c r="CD57" s="96"/>
      <c r="CE57" s="96"/>
      <c r="CF57" s="96"/>
      <c r="CG57" s="96"/>
      <c r="CH57" s="96"/>
      <c r="CI57" s="96"/>
      <c r="CJ57" s="96"/>
      <c r="CK57" s="96"/>
      <c r="CL57" s="96"/>
      <c r="CM57" s="96"/>
      <c r="CN57" s="96"/>
      <c r="CO57" s="96"/>
      <c r="CP57" s="96"/>
      <c r="CQ57" s="96"/>
      <c r="CR57" s="96"/>
      <c r="CS57" s="96"/>
      <c r="CT57" s="96"/>
      <c r="CU57" s="96"/>
      <c r="CV57" s="96"/>
      <c r="CW57" s="96"/>
      <c r="CX57" s="96"/>
      <c r="CY57" s="96"/>
      <c r="CZ57" s="96"/>
      <c r="DA57" s="96"/>
      <c r="DB57" s="96"/>
      <c r="DC57" s="102"/>
      <c r="DD57" s="102"/>
      <c r="DE57" s="102"/>
      <c r="DF57" s="102"/>
      <c r="DG57" s="102"/>
      <c r="DH57" s="102"/>
      <c r="DI57" s="102" t="s">
        <v>194</v>
      </c>
    </row>
    <row r="58" spans="26:113" ht="13.5" customHeight="1">
      <c r="AI58" s="82"/>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5"/>
      <c r="BY58" s="85"/>
      <c r="BZ58" s="85"/>
      <c r="CA58" s="85"/>
      <c r="CB58" s="85"/>
      <c r="CC58" s="86"/>
      <c r="CE58" s="86"/>
      <c r="CG58" s="86"/>
      <c r="CI58" s="86"/>
      <c r="CK58" s="86"/>
      <c r="CL58" s="62"/>
      <c r="CM58" s="86"/>
      <c r="CN58" s="62"/>
      <c r="CO58" s="86"/>
      <c r="CP58" s="62"/>
      <c r="CQ58" s="86"/>
      <c r="CR58" s="62"/>
      <c r="CS58" s="86"/>
      <c r="CT58" s="62"/>
      <c r="CU58" s="86"/>
      <c r="CV58" s="62"/>
      <c r="CW58" s="86"/>
      <c r="CX58" s="62"/>
      <c r="CY58" s="86"/>
      <c r="CZ58" s="62"/>
      <c r="DA58" s="86"/>
    </row>
    <row r="61" spans="26:113" ht="13.5" customHeight="1"/>
    <row r="80" ht="13.5" customHeight="1"/>
    <row r="82" ht="13.5" customHeight="1"/>
    <row r="100" spans="19:19">
      <c r="S100" s="7" t="s">
        <v>257</v>
      </c>
    </row>
    <row r="244" spans="1:2">
      <c r="A244" s="62"/>
      <c r="B244" s="62"/>
    </row>
  </sheetData>
  <mergeCells count="81">
    <mergeCell ref="AN44:AS54"/>
    <mergeCell ref="AT56:CB56"/>
    <mergeCell ref="AN55:AS57"/>
    <mergeCell ref="AH44:AM57"/>
    <mergeCell ref="Z39:AG57"/>
    <mergeCell ref="AT51:CB51"/>
    <mergeCell ref="AT52:CB52"/>
    <mergeCell ref="AT53:CB53"/>
    <mergeCell ref="AT29:CB29"/>
    <mergeCell ref="AH29:AS33"/>
    <mergeCell ref="AT30:CB30"/>
    <mergeCell ref="AT31:CB31"/>
    <mergeCell ref="AT32:CB32"/>
    <mergeCell ref="AT33:CB33"/>
    <mergeCell ref="AH42:AS43"/>
    <mergeCell ref="AH39:AM39"/>
    <mergeCell ref="AN39:AS39"/>
    <mergeCell ref="AT57:CB57"/>
    <mergeCell ref="AH19:AS23"/>
    <mergeCell ref="AT40:CB40"/>
    <mergeCell ref="AH40:AM41"/>
    <mergeCell ref="AN40:AS41"/>
    <mergeCell ref="AT36:CB36"/>
    <mergeCell ref="AT37:CB37"/>
    <mergeCell ref="AT26:CB26"/>
    <mergeCell ref="AT27:CB27"/>
    <mergeCell ref="AH34:AS38"/>
    <mergeCell ref="AT39:CB39"/>
    <mergeCell ref="AT23:CB23"/>
    <mergeCell ref="AT38:CB38"/>
    <mergeCell ref="AH24:AS28"/>
    <mergeCell ref="Z12:AG12"/>
    <mergeCell ref="AH12:AS12"/>
    <mergeCell ref="AT13:CB13"/>
    <mergeCell ref="AT19:CB19"/>
    <mergeCell ref="Z13:AG38"/>
    <mergeCell ref="BK1:BN1"/>
    <mergeCell ref="BC2:BF3"/>
    <mergeCell ref="BG2:BJ3"/>
    <mergeCell ref="BK2:BN3"/>
    <mergeCell ref="AT14:CB14"/>
    <mergeCell ref="Z9:CB9"/>
    <mergeCell ref="A1:E1"/>
    <mergeCell ref="F1:Y1"/>
    <mergeCell ref="Z1:AE1"/>
    <mergeCell ref="AF1:AX1"/>
    <mergeCell ref="BG1:BJ1"/>
    <mergeCell ref="BC1:BF1"/>
    <mergeCell ref="AY1:BB1"/>
    <mergeCell ref="A2:E3"/>
    <mergeCell ref="F2:Y3"/>
    <mergeCell ref="Z2:AE3"/>
    <mergeCell ref="AF2:AX3"/>
    <mergeCell ref="AT16:CB16"/>
    <mergeCell ref="D9:R9"/>
    <mergeCell ref="AT12:CB12"/>
    <mergeCell ref="AT15:CB15"/>
    <mergeCell ref="AY2:BB3"/>
    <mergeCell ref="AH13:AS18"/>
    <mergeCell ref="AT43:CB43"/>
    <mergeCell ref="AT44:CB44"/>
    <mergeCell ref="AT45:CB45"/>
    <mergeCell ref="AT17:CB17"/>
    <mergeCell ref="AT22:CB22"/>
    <mergeCell ref="AT20:CB20"/>
    <mergeCell ref="AT21:CB21"/>
    <mergeCell ref="AT41:CB41"/>
    <mergeCell ref="AT34:CB34"/>
    <mergeCell ref="AT28:CB28"/>
    <mergeCell ref="AT18:CB18"/>
    <mergeCell ref="AT25:CB25"/>
    <mergeCell ref="AT42:CB42"/>
    <mergeCell ref="AT24:CB24"/>
    <mergeCell ref="AT35:CB35"/>
    <mergeCell ref="AT55:CB55"/>
    <mergeCell ref="AT47:CB47"/>
    <mergeCell ref="AT46:CB46"/>
    <mergeCell ref="AT48:CB48"/>
    <mergeCell ref="AT49:CB49"/>
    <mergeCell ref="AT54:CB54"/>
    <mergeCell ref="AT50:CB50"/>
  </mergeCells>
  <phoneticPr fontId="37"/>
  <pageMargins left="0.23622047244094491" right="0.23622047244094491" top="0.31496062992125984" bottom="0.31496062992125984" header="0" footer="0"/>
  <pageSetup paperSize="9" scale="55" fitToHeight="0" orientation="landscape" r:id="rId1"/>
  <headerFooter>
    <oddHeader>&amp;L&amp;A</oddHeader>
    <oddFooter>&amp;C&amp;P / &amp;N</oddFooter>
  </headerFooter>
</worksheet>
</file>

<file path=xl/worksheets/sheet30.xml><?xml version="1.0" encoding="utf-8"?>
<worksheet xmlns="http://schemas.openxmlformats.org/spreadsheetml/2006/main" xmlns:r="http://schemas.openxmlformats.org/officeDocument/2006/relationships">
  <dimension ref="A2:A15"/>
  <sheetViews>
    <sheetView topLeftCell="A16" zoomScale="85" zoomScaleNormal="85" workbookViewId="0">
      <selection activeCell="C17" sqref="C17"/>
    </sheetView>
  </sheetViews>
  <sheetFormatPr defaultColWidth="2.375" defaultRowHeight="13.5"/>
  <cols>
    <col min="1" max="1" width="2.375" style="79"/>
    <col min="2" max="16384" width="2.375" style="80"/>
  </cols>
  <sheetData>
    <row r="2" spans="1:1">
      <c r="A2" s="79" t="s">
        <v>262</v>
      </c>
    </row>
    <row r="15" spans="1:1">
      <c r="A15" s="79" t="s">
        <v>264</v>
      </c>
    </row>
  </sheetData>
  <phoneticPr fontId="37"/>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2:A14"/>
  <sheetViews>
    <sheetView zoomScale="85" zoomScaleNormal="85" workbookViewId="0">
      <selection activeCell="BY5" sqref="BY5"/>
    </sheetView>
  </sheetViews>
  <sheetFormatPr defaultColWidth="2.375" defaultRowHeight="13.5"/>
  <cols>
    <col min="1" max="1" width="2.375" style="79"/>
    <col min="2" max="16384" width="2.375" style="80"/>
  </cols>
  <sheetData>
    <row r="2" spans="1:1">
      <c r="A2" s="79" t="s">
        <v>263</v>
      </c>
    </row>
    <row r="14" spans="1:1">
      <c r="A14" s="79" t="s">
        <v>264</v>
      </c>
    </row>
  </sheetData>
  <phoneticPr fontId="37"/>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W573"/>
  <sheetViews>
    <sheetView workbookViewId="0">
      <selection sqref="A1:B1"/>
    </sheetView>
  </sheetViews>
  <sheetFormatPr defaultColWidth="9" defaultRowHeight="13.5"/>
  <cols>
    <col min="1" max="1" width="2.375" style="12" customWidth="1"/>
    <col min="2" max="2" width="11.625" style="12" bestFit="1" customWidth="1"/>
    <col min="3" max="3" width="12.25" style="12" bestFit="1" customWidth="1"/>
    <col min="4" max="4" width="37.25" style="12" bestFit="1" customWidth="1"/>
    <col min="5" max="5" width="11.875" style="12" bestFit="1" customWidth="1"/>
    <col min="6" max="6" width="16.125" style="12" bestFit="1" customWidth="1"/>
    <col min="7" max="7" width="8.75" style="12" bestFit="1" customWidth="1"/>
    <col min="8" max="8" width="8.25" style="12" bestFit="1" customWidth="1"/>
    <col min="9" max="9" width="8.75" style="12" bestFit="1" customWidth="1"/>
    <col min="10" max="10" width="18.75" style="12" bestFit="1" customWidth="1"/>
    <col min="11" max="11" width="34.375" style="12" bestFit="1" customWidth="1"/>
    <col min="12" max="12" width="19.875" style="12" bestFit="1" customWidth="1"/>
    <col min="13" max="13" width="34.375" style="12" bestFit="1" customWidth="1"/>
    <col min="14" max="14" width="8.75" style="12" bestFit="1" customWidth="1"/>
    <col min="15" max="15" width="8.25" style="12" bestFit="1" customWidth="1"/>
    <col min="16" max="16" width="8.375" style="12" bestFit="1" customWidth="1"/>
    <col min="17" max="17" width="18.75" style="12" bestFit="1" customWidth="1"/>
    <col min="18" max="18" width="13.125" style="12" bestFit="1" customWidth="1"/>
    <col min="19" max="19" width="19.875" style="12" bestFit="1" customWidth="1"/>
    <col min="20" max="20" width="33.875" style="12" bestFit="1" customWidth="1"/>
    <col min="21" max="21" width="9" style="12"/>
    <col min="22" max="22" width="7.75" style="12" bestFit="1" customWidth="1"/>
    <col min="23" max="23" width="8.875" style="12" bestFit="1" customWidth="1"/>
    <col min="24" max="16384" width="9" style="12"/>
  </cols>
  <sheetData>
    <row r="1" spans="1:23" s="31" customFormat="1">
      <c r="A1" s="374" t="s">
        <v>85</v>
      </c>
      <c r="B1" s="374"/>
    </row>
    <row r="2" spans="1:23" s="30" customFormat="1">
      <c r="A2" s="30" t="s">
        <v>107</v>
      </c>
    </row>
    <row r="3" spans="1:23" s="13" customFormat="1">
      <c r="B3" s="373" t="s">
        <v>51</v>
      </c>
      <c r="C3" s="373"/>
      <c r="D3" s="373"/>
    </row>
    <row r="4" spans="1:23" s="13" customFormat="1" ht="40.5">
      <c r="B4" s="19" t="s">
        <v>66</v>
      </c>
      <c r="C4" s="19" t="s">
        <v>67</v>
      </c>
      <c r="D4" s="19" t="s">
        <v>19</v>
      </c>
      <c r="E4" s="19" t="s">
        <v>53</v>
      </c>
      <c r="F4" s="19" t="s">
        <v>54</v>
      </c>
      <c r="G4" s="19" t="s">
        <v>55</v>
      </c>
      <c r="H4" s="19" t="s">
        <v>56</v>
      </c>
      <c r="I4" s="19" t="s">
        <v>57</v>
      </c>
      <c r="J4" s="19" t="s">
        <v>58</v>
      </c>
      <c r="K4" s="19" t="s">
        <v>68</v>
      </c>
      <c r="L4" s="19" t="s">
        <v>59</v>
      </c>
      <c r="M4" s="19" t="s">
        <v>69</v>
      </c>
      <c r="N4" s="19" t="s">
        <v>60</v>
      </c>
      <c r="O4" s="19" t="s">
        <v>61</v>
      </c>
      <c r="P4" s="19" t="s">
        <v>62</v>
      </c>
      <c r="Q4" s="19" t="s">
        <v>63</v>
      </c>
      <c r="R4" s="19" t="s">
        <v>64</v>
      </c>
      <c r="S4" s="19" t="s">
        <v>13</v>
      </c>
      <c r="T4" s="19" t="s">
        <v>14</v>
      </c>
      <c r="U4" s="19" t="s">
        <v>15</v>
      </c>
      <c r="V4" s="19" t="s">
        <v>16</v>
      </c>
      <c r="W4" s="19" t="s">
        <v>65</v>
      </c>
    </row>
    <row r="5" spans="1:23" s="13" customFormat="1" ht="27">
      <c r="B5" s="14" t="s">
        <v>17</v>
      </c>
      <c r="C5" s="14" t="s">
        <v>18</v>
      </c>
      <c r="D5" s="14" t="s">
        <v>19</v>
      </c>
      <c r="E5" s="14" t="s">
        <v>20</v>
      </c>
      <c r="F5" s="14" t="s">
        <v>21</v>
      </c>
      <c r="G5" s="14" t="s">
        <v>22</v>
      </c>
      <c r="H5" s="14" t="s">
        <v>23</v>
      </c>
      <c r="I5" s="14" t="s">
        <v>24</v>
      </c>
      <c r="J5" s="14" t="s">
        <v>25</v>
      </c>
      <c r="K5" s="14" t="s">
        <v>26</v>
      </c>
      <c r="L5" s="14" t="s">
        <v>27</v>
      </c>
      <c r="M5" s="14" t="s">
        <v>28</v>
      </c>
      <c r="N5" s="14" t="s">
        <v>29</v>
      </c>
      <c r="O5" s="14" t="s">
        <v>30</v>
      </c>
      <c r="P5" s="14" t="s">
        <v>31</v>
      </c>
      <c r="Q5" s="14" t="s">
        <v>32</v>
      </c>
      <c r="R5" s="14" t="s">
        <v>33</v>
      </c>
      <c r="S5" s="14" t="s">
        <v>34</v>
      </c>
      <c r="T5" s="14" t="s">
        <v>35</v>
      </c>
      <c r="U5" s="14" t="s">
        <v>36</v>
      </c>
      <c r="V5" s="14" t="s">
        <v>37</v>
      </c>
      <c r="W5" s="14" t="s">
        <v>38</v>
      </c>
    </row>
    <row r="6" spans="1:23" s="13" customFormat="1">
      <c r="B6" s="15" t="s">
        <v>44</v>
      </c>
      <c r="C6" s="15" t="s">
        <v>45</v>
      </c>
      <c r="D6" s="15" t="s">
        <v>77</v>
      </c>
      <c r="E6" s="15" t="s">
        <v>75</v>
      </c>
      <c r="F6" s="15" t="s">
        <v>39</v>
      </c>
      <c r="G6" s="15" t="s">
        <v>39</v>
      </c>
      <c r="H6" s="15" t="s">
        <v>39</v>
      </c>
      <c r="I6" s="15" t="s">
        <v>39</v>
      </c>
      <c r="J6" s="15" t="s">
        <v>46</v>
      </c>
      <c r="K6" s="16" t="s">
        <v>40</v>
      </c>
      <c r="L6" s="15" t="s">
        <v>39</v>
      </c>
      <c r="M6" s="21">
        <v>42870.395833333336</v>
      </c>
      <c r="N6" s="15" t="s">
        <v>41</v>
      </c>
      <c r="O6" s="16" t="s">
        <v>40</v>
      </c>
      <c r="P6" s="16" t="s">
        <v>40</v>
      </c>
      <c r="Q6" s="17">
        <v>42864.375138888892</v>
      </c>
      <c r="R6" s="15" t="s">
        <v>42</v>
      </c>
      <c r="S6" s="17">
        <v>42864.375138888892</v>
      </c>
      <c r="T6" s="15" t="s">
        <v>42</v>
      </c>
      <c r="U6" s="15" t="s">
        <v>39</v>
      </c>
      <c r="V6" s="18">
        <v>1</v>
      </c>
      <c r="W6" s="15" t="s">
        <v>43</v>
      </c>
    </row>
    <row r="7" spans="1:23" s="13" customFormat="1">
      <c r="B7" s="22"/>
      <c r="C7" s="22"/>
      <c r="D7" s="22"/>
      <c r="E7" s="22"/>
      <c r="F7" s="22"/>
      <c r="G7" s="22"/>
      <c r="H7" s="22"/>
      <c r="I7" s="22"/>
      <c r="J7" s="22"/>
      <c r="K7" s="24"/>
      <c r="L7" s="22"/>
      <c r="M7" s="25"/>
      <c r="N7" s="22"/>
      <c r="O7" s="24"/>
      <c r="P7" s="24"/>
      <c r="Q7" s="26"/>
      <c r="R7" s="22"/>
      <c r="S7" s="26"/>
      <c r="T7" s="22"/>
      <c r="U7" s="22"/>
      <c r="V7" s="23"/>
      <c r="W7" s="22"/>
    </row>
    <row r="8" spans="1:23" s="13" customFormat="1">
      <c r="B8" s="373" t="s">
        <v>52</v>
      </c>
      <c r="C8" s="373"/>
      <c r="D8" s="373"/>
    </row>
    <row r="9" spans="1:23" s="13" customFormat="1" ht="40.5">
      <c r="B9" s="19" t="s">
        <v>66</v>
      </c>
      <c r="C9" s="19" t="s">
        <v>72</v>
      </c>
      <c r="D9" s="19" t="s">
        <v>58</v>
      </c>
      <c r="E9" s="19" t="s">
        <v>68</v>
      </c>
      <c r="F9" s="19" t="s">
        <v>12</v>
      </c>
      <c r="G9" s="19" t="s">
        <v>60</v>
      </c>
      <c r="H9" s="19" t="s">
        <v>70</v>
      </c>
      <c r="I9" s="19" t="s">
        <v>71</v>
      </c>
      <c r="J9" s="19" t="s">
        <v>63</v>
      </c>
      <c r="K9" s="19" t="s">
        <v>64</v>
      </c>
      <c r="L9" s="19" t="s">
        <v>13</v>
      </c>
      <c r="M9" s="19" t="s">
        <v>14</v>
      </c>
      <c r="N9" s="19" t="s">
        <v>15</v>
      </c>
      <c r="O9" s="19" t="s">
        <v>16</v>
      </c>
      <c r="P9" s="19" t="s">
        <v>65</v>
      </c>
    </row>
    <row r="10" spans="1:23" s="13" customFormat="1" ht="40.5">
      <c r="B10" s="14" t="s">
        <v>17</v>
      </c>
      <c r="C10" s="14" t="s">
        <v>47</v>
      </c>
      <c r="D10" s="14" t="s">
        <v>25</v>
      </c>
      <c r="E10" s="14" t="s">
        <v>26</v>
      </c>
      <c r="F10" s="14" t="s">
        <v>48</v>
      </c>
      <c r="G10" s="14" t="s">
        <v>29</v>
      </c>
      <c r="H10" s="14" t="s">
        <v>49</v>
      </c>
      <c r="I10" s="14" t="s">
        <v>50</v>
      </c>
      <c r="J10" s="14" t="s">
        <v>32</v>
      </c>
      <c r="K10" s="14" t="s">
        <v>33</v>
      </c>
      <c r="L10" s="14" t="s">
        <v>34</v>
      </c>
      <c r="M10" s="14" t="s">
        <v>35</v>
      </c>
      <c r="N10" s="14" t="s">
        <v>36</v>
      </c>
      <c r="O10" s="14" t="s">
        <v>37</v>
      </c>
      <c r="P10" s="14" t="s">
        <v>38</v>
      </c>
    </row>
    <row r="11" spans="1:23" s="13" customFormat="1">
      <c r="B11" s="15" t="s">
        <v>44</v>
      </c>
      <c r="C11" s="18">
        <v>1</v>
      </c>
      <c r="D11" s="15" t="s">
        <v>87</v>
      </c>
      <c r="E11" s="16" t="s">
        <v>40</v>
      </c>
      <c r="F11" s="21">
        <v>42870.395833333336</v>
      </c>
      <c r="G11" s="15" t="s">
        <v>41</v>
      </c>
      <c r="H11" s="18">
        <v>100000</v>
      </c>
      <c r="I11" s="16" t="s">
        <v>40</v>
      </c>
      <c r="J11" s="17">
        <v>42864.396215277775</v>
      </c>
      <c r="K11" s="15" t="s">
        <v>76</v>
      </c>
      <c r="L11" s="17">
        <v>42864.396215277775</v>
      </c>
      <c r="M11" s="15" t="s">
        <v>80</v>
      </c>
      <c r="N11" s="15" t="s">
        <v>39</v>
      </c>
      <c r="O11" s="18">
        <v>1</v>
      </c>
      <c r="P11" s="15" t="s">
        <v>43</v>
      </c>
    </row>
    <row r="12" spans="1:23" s="13" customFormat="1">
      <c r="B12" s="15" t="s">
        <v>44</v>
      </c>
      <c r="C12" s="18">
        <v>2</v>
      </c>
      <c r="D12" s="15" t="s">
        <v>88</v>
      </c>
      <c r="E12" s="16" t="s">
        <v>40</v>
      </c>
      <c r="F12" s="21">
        <v>42870.416666666664</v>
      </c>
      <c r="G12" s="15" t="s">
        <v>41</v>
      </c>
      <c r="H12" s="18">
        <v>100000</v>
      </c>
      <c r="I12" s="16" t="s">
        <v>40</v>
      </c>
      <c r="J12" s="17">
        <v>42864.396226851852</v>
      </c>
      <c r="K12" s="15" t="s">
        <v>76</v>
      </c>
      <c r="L12" s="17">
        <v>42864.396226851852</v>
      </c>
      <c r="M12" s="15" t="s">
        <v>80</v>
      </c>
      <c r="N12" s="15" t="s">
        <v>39</v>
      </c>
      <c r="O12" s="18">
        <v>1</v>
      </c>
      <c r="P12" s="15" t="s">
        <v>43</v>
      </c>
    </row>
    <row r="13" spans="1:23" s="13" customFormat="1">
      <c r="B13" s="22"/>
      <c r="C13" s="23"/>
      <c r="D13" s="22"/>
      <c r="E13" s="24"/>
      <c r="F13" s="25"/>
      <c r="G13" s="22"/>
      <c r="H13" s="23"/>
      <c r="I13" s="24"/>
      <c r="J13" s="26"/>
      <c r="K13" s="22"/>
      <c r="L13" s="26"/>
      <c r="M13" s="22"/>
      <c r="N13" s="22"/>
      <c r="O13" s="23"/>
      <c r="P13" s="22"/>
    </row>
    <row r="14" spans="1:23" s="13" customFormat="1">
      <c r="B14" s="22" t="s">
        <v>113</v>
      </c>
      <c r="C14" s="23"/>
      <c r="D14" s="22"/>
      <c r="E14" s="24"/>
      <c r="F14" s="25"/>
      <c r="G14" s="22"/>
      <c r="H14" s="23"/>
      <c r="I14" s="24"/>
      <c r="J14" s="26"/>
      <c r="K14" s="22"/>
      <c r="L14" s="26"/>
      <c r="M14" s="22"/>
      <c r="N14" s="22"/>
      <c r="O14" s="23"/>
      <c r="P14" s="22"/>
    </row>
    <row r="15" spans="1:23" s="13" customFormat="1">
      <c r="B15" s="13" t="s">
        <v>73</v>
      </c>
      <c r="C15" s="13" t="s">
        <v>87</v>
      </c>
    </row>
    <row r="16" spans="1:23" s="13" customFormat="1">
      <c r="B16" s="13" t="s">
        <v>74</v>
      </c>
    </row>
    <row r="17" spans="2:12" s="13" customFormat="1" ht="13.5" customHeight="1">
      <c r="B17" s="376" t="s">
        <v>188</v>
      </c>
      <c r="C17" s="377"/>
      <c r="D17" s="377"/>
      <c r="E17" s="377"/>
      <c r="F17" s="377"/>
      <c r="G17" s="377"/>
      <c r="H17" s="377"/>
      <c r="I17" s="377"/>
      <c r="J17" s="377"/>
      <c r="K17" s="377"/>
      <c r="L17" s="378"/>
    </row>
    <row r="18" spans="2:12" s="13" customFormat="1" ht="13.5" customHeight="1">
      <c r="B18" s="379"/>
      <c r="C18" s="380"/>
      <c r="D18" s="380"/>
      <c r="E18" s="380"/>
      <c r="F18" s="380"/>
      <c r="G18" s="380"/>
      <c r="H18" s="380"/>
      <c r="I18" s="380"/>
      <c r="J18" s="380"/>
      <c r="K18" s="380"/>
      <c r="L18" s="381"/>
    </row>
    <row r="19" spans="2:12" s="13" customFormat="1" ht="13.5" customHeight="1">
      <c r="B19" s="379"/>
      <c r="C19" s="380"/>
      <c r="D19" s="380"/>
      <c r="E19" s="380"/>
      <c r="F19" s="380"/>
      <c r="G19" s="380"/>
      <c r="H19" s="380"/>
      <c r="I19" s="380"/>
      <c r="J19" s="380"/>
      <c r="K19" s="380"/>
      <c r="L19" s="381"/>
    </row>
    <row r="20" spans="2:12" s="13" customFormat="1" ht="13.5" customHeight="1">
      <c r="B20" s="379"/>
      <c r="C20" s="380"/>
      <c r="D20" s="380"/>
      <c r="E20" s="380"/>
      <c r="F20" s="380"/>
      <c r="G20" s="380"/>
      <c r="H20" s="380"/>
      <c r="I20" s="380"/>
      <c r="J20" s="380"/>
      <c r="K20" s="380"/>
      <c r="L20" s="381"/>
    </row>
    <row r="21" spans="2:12" s="13" customFormat="1" ht="13.5" customHeight="1">
      <c r="B21" s="379"/>
      <c r="C21" s="380"/>
      <c r="D21" s="380"/>
      <c r="E21" s="380"/>
      <c r="F21" s="380"/>
      <c r="G21" s="380"/>
      <c r="H21" s="380"/>
      <c r="I21" s="380"/>
      <c r="J21" s="380"/>
      <c r="K21" s="380"/>
      <c r="L21" s="381"/>
    </row>
    <row r="22" spans="2:12" s="13" customFormat="1" ht="13.5" customHeight="1">
      <c r="B22" s="379"/>
      <c r="C22" s="380"/>
      <c r="D22" s="380"/>
      <c r="E22" s="380"/>
      <c r="F22" s="380"/>
      <c r="G22" s="380"/>
      <c r="H22" s="380"/>
      <c r="I22" s="380"/>
      <c r="J22" s="380"/>
      <c r="K22" s="380"/>
      <c r="L22" s="381"/>
    </row>
    <row r="23" spans="2:12" s="13" customFormat="1" ht="13.5" customHeight="1">
      <c r="B23" s="379"/>
      <c r="C23" s="380"/>
      <c r="D23" s="380"/>
      <c r="E23" s="380"/>
      <c r="F23" s="380"/>
      <c r="G23" s="380"/>
      <c r="H23" s="380"/>
      <c r="I23" s="380"/>
      <c r="J23" s="380"/>
      <c r="K23" s="380"/>
      <c r="L23" s="381"/>
    </row>
    <row r="24" spans="2:12" s="13" customFormat="1" ht="13.5" customHeight="1">
      <c r="B24" s="379"/>
      <c r="C24" s="380"/>
      <c r="D24" s="380"/>
      <c r="E24" s="380"/>
      <c r="F24" s="380"/>
      <c r="G24" s="380"/>
      <c r="H24" s="380"/>
      <c r="I24" s="380"/>
      <c r="J24" s="380"/>
      <c r="K24" s="380"/>
      <c r="L24" s="381"/>
    </row>
    <row r="25" spans="2:12" s="13" customFormat="1" ht="13.5" customHeight="1">
      <c r="B25" s="379"/>
      <c r="C25" s="380"/>
      <c r="D25" s="380"/>
      <c r="E25" s="380"/>
      <c r="F25" s="380"/>
      <c r="G25" s="380"/>
      <c r="H25" s="380"/>
      <c r="I25" s="380"/>
      <c r="J25" s="380"/>
      <c r="K25" s="380"/>
      <c r="L25" s="381"/>
    </row>
    <row r="26" spans="2:12" s="13" customFormat="1" ht="13.5" customHeight="1">
      <c r="B26" s="382"/>
      <c r="C26" s="383"/>
      <c r="D26" s="383"/>
      <c r="E26" s="383"/>
      <c r="F26" s="383"/>
      <c r="G26" s="383"/>
      <c r="H26" s="383"/>
      <c r="I26" s="383"/>
      <c r="J26" s="383"/>
      <c r="K26" s="383"/>
      <c r="L26" s="384"/>
    </row>
    <row r="27" spans="2:12" s="13" customFormat="1"/>
    <row r="28" spans="2:12" s="13" customFormat="1">
      <c r="B28" s="13" t="s">
        <v>73</v>
      </c>
      <c r="C28" s="13" t="s">
        <v>112</v>
      </c>
    </row>
    <row r="29" spans="2:12" s="13" customFormat="1">
      <c r="B29" s="13" t="s">
        <v>74</v>
      </c>
    </row>
    <row r="30" spans="2:12" s="13" customFormat="1" ht="13.5" customHeight="1">
      <c r="B30" s="376" t="s">
        <v>124</v>
      </c>
      <c r="C30" s="377"/>
      <c r="D30" s="377"/>
      <c r="E30" s="377"/>
      <c r="F30" s="377"/>
      <c r="G30" s="377"/>
      <c r="H30" s="377"/>
      <c r="I30" s="377"/>
      <c r="J30" s="377"/>
      <c r="K30" s="377"/>
      <c r="L30" s="378"/>
    </row>
    <row r="31" spans="2:12" s="13" customFormat="1" ht="13.5" customHeight="1">
      <c r="B31" s="379"/>
      <c r="C31" s="380"/>
      <c r="D31" s="380"/>
      <c r="E31" s="380"/>
      <c r="F31" s="380"/>
      <c r="G31" s="380"/>
      <c r="H31" s="380"/>
      <c r="I31" s="380"/>
      <c r="J31" s="380"/>
      <c r="K31" s="380"/>
      <c r="L31" s="381"/>
    </row>
    <row r="32" spans="2:12" s="13" customFormat="1" ht="13.5" customHeight="1">
      <c r="B32" s="379"/>
      <c r="C32" s="380"/>
      <c r="D32" s="380"/>
      <c r="E32" s="380"/>
      <c r="F32" s="380"/>
      <c r="G32" s="380"/>
      <c r="H32" s="380"/>
      <c r="I32" s="380"/>
      <c r="J32" s="380"/>
      <c r="K32" s="380"/>
      <c r="L32" s="381"/>
    </row>
    <row r="33" spans="1:23" s="13" customFormat="1" ht="13.5" customHeight="1">
      <c r="B33" s="379"/>
      <c r="C33" s="380"/>
      <c r="D33" s="380"/>
      <c r="E33" s="380"/>
      <c r="F33" s="380"/>
      <c r="G33" s="380"/>
      <c r="H33" s="380"/>
      <c r="I33" s="380"/>
      <c r="J33" s="380"/>
      <c r="K33" s="380"/>
      <c r="L33" s="381"/>
    </row>
    <row r="34" spans="1:23" s="13" customFormat="1" ht="13.5" customHeight="1">
      <c r="B34" s="379"/>
      <c r="C34" s="380"/>
      <c r="D34" s="380"/>
      <c r="E34" s="380"/>
      <c r="F34" s="380"/>
      <c r="G34" s="380"/>
      <c r="H34" s="380"/>
      <c r="I34" s="380"/>
      <c r="J34" s="380"/>
      <c r="K34" s="380"/>
      <c r="L34" s="381"/>
    </row>
    <row r="35" spans="1:23" s="13" customFormat="1" ht="13.5" customHeight="1">
      <c r="B35" s="379"/>
      <c r="C35" s="380"/>
      <c r="D35" s="380"/>
      <c r="E35" s="380"/>
      <c r="F35" s="380"/>
      <c r="G35" s="380"/>
      <c r="H35" s="380"/>
      <c r="I35" s="380"/>
      <c r="J35" s="380"/>
      <c r="K35" s="380"/>
      <c r="L35" s="381"/>
    </row>
    <row r="36" spans="1:23" s="13" customFormat="1" ht="13.5" customHeight="1">
      <c r="B36" s="379"/>
      <c r="C36" s="380"/>
      <c r="D36" s="380"/>
      <c r="E36" s="380"/>
      <c r="F36" s="380"/>
      <c r="G36" s="380"/>
      <c r="H36" s="380"/>
      <c r="I36" s="380"/>
      <c r="J36" s="380"/>
      <c r="K36" s="380"/>
      <c r="L36" s="381"/>
    </row>
    <row r="37" spans="1:23" s="13" customFormat="1" ht="13.5" customHeight="1">
      <c r="B37" s="379"/>
      <c r="C37" s="380"/>
      <c r="D37" s="380"/>
      <c r="E37" s="380"/>
      <c r="F37" s="380"/>
      <c r="G37" s="380"/>
      <c r="H37" s="380"/>
      <c r="I37" s="380"/>
      <c r="J37" s="380"/>
      <c r="K37" s="380"/>
      <c r="L37" s="381"/>
    </row>
    <row r="38" spans="1:23" s="13" customFormat="1" ht="13.5" customHeight="1">
      <c r="B38" s="379"/>
      <c r="C38" s="380"/>
      <c r="D38" s="380"/>
      <c r="E38" s="380"/>
      <c r="F38" s="380"/>
      <c r="G38" s="380"/>
      <c r="H38" s="380"/>
      <c r="I38" s="380"/>
      <c r="J38" s="380"/>
      <c r="K38" s="380"/>
      <c r="L38" s="381"/>
    </row>
    <row r="39" spans="1:23" s="13" customFormat="1" ht="13.5" customHeight="1">
      <c r="B39" s="382"/>
      <c r="C39" s="383"/>
      <c r="D39" s="383"/>
      <c r="E39" s="383"/>
      <c r="F39" s="383"/>
      <c r="G39" s="383"/>
      <c r="H39" s="383"/>
      <c r="I39" s="383"/>
      <c r="J39" s="383"/>
      <c r="K39" s="383"/>
      <c r="L39" s="384"/>
    </row>
    <row r="40" spans="1:23" s="13" customFormat="1"/>
    <row r="41" spans="1:23">
      <c r="B41" s="22"/>
      <c r="C41" s="23"/>
      <c r="D41" s="22"/>
      <c r="E41" s="24"/>
      <c r="F41" s="25"/>
      <c r="G41" s="22"/>
      <c r="H41" s="23"/>
      <c r="I41" s="24"/>
      <c r="J41" s="26"/>
      <c r="K41" s="22"/>
      <c r="L41" s="26"/>
      <c r="M41" s="22"/>
      <c r="N41" s="22"/>
      <c r="O41" s="23"/>
      <c r="P41" s="22"/>
    </row>
    <row r="42" spans="1:23" s="34" customFormat="1">
      <c r="A42" s="34" t="s">
        <v>108</v>
      </c>
    </row>
    <row r="43" spans="1:23" s="13" customFormat="1">
      <c r="B43" s="373" t="s">
        <v>51</v>
      </c>
      <c r="C43" s="373"/>
      <c r="D43" s="373"/>
    </row>
    <row r="44" spans="1:23" s="13" customFormat="1">
      <c r="B44" s="33" t="s">
        <v>110</v>
      </c>
      <c r="C44" s="33"/>
      <c r="D44" s="33"/>
    </row>
    <row r="45" spans="1:23" s="13" customFormat="1">
      <c r="B45" s="22"/>
      <c r="C45" s="22"/>
      <c r="D45" s="22"/>
      <c r="E45" s="22"/>
      <c r="F45" s="22"/>
      <c r="G45" s="22"/>
      <c r="H45" s="22"/>
      <c r="I45" s="22"/>
      <c r="J45" s="22"/>
      <c r="K45" s="24"/>
      <c r="L45" s="22"/>
      <c r="M45" s="25"/>
      <c r="N45" s="22"/>
      <c r="O45" s="24"/>
      <c r="P45" s="24"/>
      <c r="Q45" s="26"/>
      <c r="R45" s="22"/>
      <c r="S45" s="26"/>
      <c r="T45" s="22"/>
      <c r="U45" s="22"/>
      <c r="V45" s="23"/>
      <c r="W45" s="22"/>
    </row>
    <row r="46" spans="1:23" s="13" customFormat="1">
      <c r="B46" s="373" t="s">
        <v>52</v>
      </c>
      <c r="C46" s="373"/>
      <c r="D46" s="373"/>
    </row>
    <row r="47" spans="1:23" s="13" customFormat="1">
      <c r="B47" s="33" t="s">
        <v>110</v>
      </c>
      <c r="C47" s="33"/>
      <c r="D47" s="33"/>
    </row>
    <row r="48" spans="1:23" s="13" customFormat="1">
      <c r="B48" s="22"/>
      <c r="C48" s="23"/>
      <c r="D48" s="22"/>
      <c r="E48" s="24"/>
      <c r="F48" s="25"/>
      <c r="G48" s="22"/>
      <c r="H48" s="23"/>
      <c r="I48" s="24"/>
      <c r="J48" s="26"/>
      <c r="K48" s="22"/>
      <c r="L48" s="26"/>
      <c r="M48" s="22"/>
      <c r="N48" s="22"/>
      <c r="O48" s="23"/>
      <c r="P48" s="22"/>
    </row>
    <row r="49" spans="1:23" s="31" customFormat="1">
      <c r="A49" s="374" t="s">
        <v>86</v>
      </c>
      <c r="B49" s="374"/>
    </row>
    <row r="50" spans="1:23" s="30" customFormat="1">
      <c r="A50" s="30" t="s">
        <v>107</v>
      </c>
    </row>
    <row r="51" spans="1:23">
      <c r="B51" s="373" t="s">
        <v>114</v>
      </c>
      <c r="C51" s="373"/>
      <c r="D51" s="373"/>
    </row>
    <row r="53" spans="1:23" s="34" customFormat="1">
      <c r="A53" s="34" t="s">
        <v>108</v>
      </c>
    </row>
    <row r="54" spans="1:23" s="13" customFormat="1">
      <c r="B54" s="373" t="s">
        <v>51</v>
      </c>
      <c r="C54" s="373"/>
      <c r="D54" s="373"/>
    </row>
    <row r="55" spans="1:23" s="13" customFormat="1" ht="40.5">
      <c r="B55" s="19" t="s">
        <v>66</v>
      </c>
      <c r="C55" s="19" t="s">
        <v>67</v>
      </c>
      <c r="D55" s="19" t="s">
        <v>19</v>
      </c>
      <c r="E55" s="19" t="s">
        <v>53</v>
      </c>
      <c r="F55" s="19" t="s">
        <v>54</v>
      </c>
      <c r="G55" s="19" t="s">
        <v>55</v>
      </c>
      <c r="H55" s="19" t="s">
        <v>56</v>
      </c>
      <c r="I55" s="19" t="s">
        <v>57</v>
      </c>
      <c r="J55" s="19" t="s">
        <v>58</v>
      </c>
      <c r="K55" s="19" t="s">
        <v>68</v>
      </c>
      <c r="L55" s="19" t="s">
        <v>59</v>
      </c>
      <c r="M55" s="19" t="s">
        <v>69</v>
      </c>
      <c r="N55" s="19" t="s">
        <v>60</v>
      </c>
      <c r="O55" s="19" t="s">
        <v>61</v>
      </c>
      <c r="P55" s="19" t="s">
        <v>62</v>
      </c>
      <c r="Q55" s="19" t="s">
        <v>63</v>
      </c>
      <c r="R55" s="19" t="s">
        <v>64</v>
      </c>
      <c r="S55" s="19" t="s">
        <v>13</v>
      </c>
      <c r="T55" s="19" t="s">
        <v>14</v>
      </c>
      <c r="U55" s="19" t="s">
        <v>15</v>
      </c>
      <c r="V55" s="19" t="s">
        <v>16</v>
      </c>
      <c r="W55" s="19" t="s">
        <v>65</v>
      </c>
    </row>
    <row r="56" spans="1:23" s="13" customFormat="1" ht="27">
      <c r="B56" s="14" t="s">
        <v>17</v>
      </c>
      <c r="C56" s="14" t="s">
        <v>18</v>
      </c>
      <c r="D56" s="14" t="s">
        <v>19</v>
      </c>
      <c r="E56" s="14" t="s">
        <v>20</v>
      </c>
      <c r="F56" s="14" t="s">
        <v>21</v>
      </c>
      <c r="G56" s="14" t="s">
        <v>22</v>
      </c>
      <c r="H56" s="14" t="s">
        <v>23</v>
      </c>
      <c r="I56" s="14" t="s">
        <v>24</v>
      </c>
      <c r="J56" s="14" t="s">
        <v>25</v>
      </c>
      <c r="K56" s="14" t="s">
        <v>26</v>
      </c>
      <c r="L56" s="14" t="s">
        <v>27</v>
      </c>
      <c r="M56" s="14" t="s">
        <v>28</v>
      </c>
      <c r="N56" s="14" t="s">
        <v>29</v>
      </c>
      <c r="O56" s="14" t="s">
        <v>30</v>
      </c>
      <c r="P56" s="14" t="s">
        <v>31</v>
      </c>
      <c r="Q56" s="14" t="s">
        <v>32</v>
      </c>
      <c r="R56" s="14" t="s">
        <v>33</v>
      </c>
      <c r="S56" s="14" t="s">
        <v>34</v>
      </c>
      <c r="T56" s="14" t="s">
        <v>35</v>
      </c>
      <c r="U56" s="14" t="s">
        <v>36</v>
      </c>
      <c r="V56" s="14" t="s">
        <v>37</v>
      </c>
      <c r="W56" s="14" t="s">
        <v>38</v>
      </c>
    </row>
    <row r="57" spans="1:23" s="13" customFormat="1">
      <c r="B57" s="15" t="s">
        <v>44</v>
      </c>
      <c r="C57" s="15" t="s">
        <v>45</v>
      </c>
      <c r="D57" s="15" t="s">
        <v>77</v>
      </c>
      <c r="E57" s="15" t="s">
        <v>75</v>
      </c>
      <c r="F57" s="15" t="s">
        <v>39</v>
      </c>
      <c r="G57" s="15" t="s">
        <v>39</v>
      </c>
      <c r="H57" s="15" t="s">
        <v>39</v>
      </c>
      <c r="I57" s="15" t="s">
        <v>39</v>
      </c>
      <c r="J57" s="15" t="s">
        <v>46</v>
      </c>
      <c r="K57" s="16" t="s">
        <v>40</v>
      </c>
      <c r="L57" s="15" t="s">
        <v>39</v>
      </c>
      <c r="M57" s="21">
        <v>42870.395833333336</v>
      </c>
      <c r="N57" s="27" t="s">
        <v>78</v>
      </c>
      <c r="O57" s="16" t="s">
        <v>40</v>
      </c>
      <c r="P57" s="16" t="s">
        <v>40</v>
      </c>
      <c r="Q57" s="17">
        <v>42864.375138888892</v>
      </c>
      <c r="R57" s="15" t="s">
        <v>42</v>
      </c>
      <c r="S57" s="28">
        <v>42870.396215277775</v>
      </c>
      <c r="T57" s="27" t="s">
        <v>82</v>
      </c>
      <c r="U57" s="27" t="s">
        <v>79</v>
      </c>
      <c r="V57" s="29">
        <v>2</v>
      </c>
      <c r="W57" s="15" t="s">
        <v>43</v>
      </c>
    </row>
    <row r="58" spans="1:23" s="13" customFormat="1">
      <c r="B58" s="22"/>
      <c r="C58" s="22"/>
      <c r="D58" s="22"/>
      <c r="E58" s="22"/>
      <c r="F58" s="22"/>
      <c r="G58" s="22"/>
      <c r="H58" s="22"/>
      <c r="I58" s="22"/>
      <c r="J58" s="22"/>
      <c r="K58" s="24"/>
      <c r="L58" s="22"/>
      <c r="M58" s="25"/>
      <c r="N58" s="22"/>
      <c r="O58" s="22"/>
      <c r="P58" s="22"/>
      <c r="Q58" s="22"/>
      <c r="R58" s="22"/>
      <c r="S58" s="22"/>
      <c r="T58" s="22"/>
      <c r="U58" s="22"/>
      <c r="V58" s="22"/>
      <c r="W58" s="22"/>
    </row>
    <row r="59" spans="1:23" s="13" customFormat="1">
      <c r="B59" s="373" t="s">
        <v>52</v>
      </c>
      <c r="C59" s="373"/>
      <c r="D59" s="373"/>
    </row>
    <row r="60" spans="1:23" s="13" customFormat="1" ht="40.5">
      <c r="B60" s="19" t="s">
        <v>66</v>
      </c>
      <c r="C60" s="19" t="s">
        <v>72</v>
      </c>
      <c r="D60" s="19" t="s">
        <v>58</v>
      </c>
      <c r="E60" s="19" t="s">
        <v>68</v>
      </c>
      <c r="F60" s="19" t="s">
        <v>12</v>
      </c>
      <c r="G60" s="19" t="s">
        <v>60</v>
      </c>
      <c r="H60" s="19" t="s">
        <v>70</v>
      </c>
      <c r="I60" s="19" t="s">
        <v>71</v>
      </c>
      <c r="J60" s="19" t="s">
        <v>63</v>
      </c>
      <c r="K60" s="19" t="s">
        <v>64</v>
      </c>
      <c r="L60" s="19" t="s">
        <v>13</v>
      </c>
      <c r="M60" s="19" t="s">
        <v>14</v>
      </c>
      <c r="N60" s="19" t="s">
        <v>15</v>
      </c>
      <c r="O60" s="19" t="s">
        <v>16</v>
      </c>
      <c r="P60" s="19" t="s">
        <v>65</v>
      </c>
    </row>
    <row r="61" spans="1:23" s="13" customFormat="1" ht="40.5">
      <c r="B61" s="14" t="s">
        <v>17</v>
      </c>
      <c r="C61" s="14" t="s">
        <v>47</v>
      </c>
      <c r="D61" s="14" t="s">
        <v>25</v>
      </c>
      <c r="E61" s="14" t="s">
        <v>26</v>
      </c>
      <c r="F61" s="14" t="s">
        <v>48</v>
      </c>
      <c r="G61" s="14" t="s">
        <v>29</v>
      </c>
      <c r="H61" s="14" t="s">
        <v>49</v>
      </c>
      <c r="I61" s="14" t="s">
        <v>50</v>
      </c>
      <c r="J61" s="14" t="s">
        <v>32</v>
      </c>
      <c r="K61" s="14" t="s">
        <v>33</v>
      </c>
      <c r="L61" s="14" t="s">
        <v>34</v>
      </c>
      <c r="M61" s="14" t="s">
        <v>35</v>
      </c>
      <c r="N61" s="14" t="s">
        <v>36</v>
      </c>
      <c r="O61" s="14" t="s">
        <v>37</v>
      </c>
      <c r="P61" s="14" t="s">
        <v>38</v>
      </c>
    </row>
    <row r="62" spans="1:23" s="13" customFormat="1">
      <c r="B62" s="15" t="s">
        <v>44</v>
      </c>
      <c r="C62" s="18">
        <v>1</v>
      </c>
      <c r="D62" s="15" t="s">
        <v>87</v>
      </c>
      <c r="E62" s="16" t="s">
        <v>40</v>
      </c>
      <c r="F62" s="21">
        <v>42870.395833333336</v>
      </c>
      <c r="G62" s="27" t="s">
        <v>81</v>
      </c>
      <c r="H62" s="18">
        <v>100000</v>
      </c>
      <c r="I62" s="29">
        <v>2</v>
      </c>
      <c r="J62" s="17">
        <v>42864.396215277775</v>
      </c>
      <c r="K62" s="15" t="s">
        <v>76</v>
      </c>
      <c r="L62" s="28">
        <v>42870.395856481482</v>
      </c>
      <c r="M62" s="27" t="s">
        <v>83</v>
      </c>
      <c r="N62" s="27" t="s">
        <v>79</v>
      </c>
      <c r="O62" s="29">
        <v>2</v>
      </c>
      <c r="P62" s="15" t="s">
        <v>43</v>
      </c>
    </row>
    <row r="63" spans="1:23" s="13" customFormat="1">
      <c r="B63" s="15" t="s">
        <v>44</v>
      </c>
      <c r="C63" s="18">
        <v>2</v>
      </c>
      <c r="D63" s="15" t="s">
        <v>88</v>
      </c>
      <c r="E63" s="16" t="s">
        <v>40</v>
      </c>
      <c r="F63" s="21">
        <v>42870.416666666664</v>
      </c>
      <c r="G63" s="15" t="s">
        <v>41</v>
      </c>
      <c r="H63" s="18">
        <v>100000</v>
      </c>
      <c r="I63" s="16" t="s">
        <v>40</v>
      </c>
      <c r="J63" s="17">
        <v>42864.396226851852</v>
      </c>
      <c r="K63" s="15" t="s">
        <v>76</v>
      </c>
      <c r="L63" s="17">
        <v>42864.396226851852</v>
      </c>
      <c r="M63" s="15" t="s">
        <v>80</v>
      </c>
      <c r="N63" s="15" t="s">
        <v>39</v>
      </c>
      <c r="O63" s="18">
        <v>1</v>
      </c>
      <c r="P63" s="15" t="s">
        <v>43</v>
      </c>
    </row>
    <row r="64" spans="1:23" s="13" customFormat="1">
      <c r="A64" s="22"/>
      <c r="B64" s="22"/>
      <c r="C64" s="22"/>
      <c r="D64" s="22"/>
      <c r="E64" s="22"/>
      <c r="F64" s="22"/>
      <c r="G64" s="22"/>
      <c r="H64" s="22"/>
      <c r="I64" s="22"/>
      <c r="J64" s="24"/>
      <c r="K64" s="22"/>
      <c r="L64" s="25"/>
      <c r="M64" s="22"/>
      <c r="N64" s="24"/>
      <c r="O64" s="24"/>
      <c r="P64" s="26"/>
      <c r="Q64" s="22"/>
      <c r="R64" s="26"/>
      <c r="S64" s="22"/>
      <c r="T64" s="22"/>
      <c r="U64" s="23"/>
      <c r="V64" s="22"/>
    </row>
    <row r="65" spans="1:23" s="32" customFormat="1">
      <c r="A65" s="374" t="s">
        <v>89</v>
      </c>
      <c r="B65" s="374"/>
    </row>
    <row r="66" spans="1:23" s="30" customFormat="1">
      <c r="A66" s="30" t="s">
        <v>107</v>
      </c>
    </row>
    <row r="67" spans="1:23" s="13" customFormat="1">
      <c r="B67" s="13" t="s">
        <v>115</v>
      </c>
    </row>
    <row r="69" spans="1:23" s="34" customFormat="1">
      <c r="A69" s="34" t="s">
        <v>108</v>
      </c>
    </row>
    <row r="70" spans="1:23" s="13" customFormat="1">
      <c r="B70" s="373" t="s">
        <v>51</v>
      </c>
      <c r="C70" s="373"/>
      <c r="D70" s="373"/>
    </row>
    <row r="71" spans="1:23" s="13" customFormat="1" ht="40.5">
      <c r="B71" s="19" t="s">
        <v>66</v>
      </c>
      <c r="C71" s="19" t="s">
        <v>67</v>
      </c>
      <c r="D71" s="19" t="s">
        <v>19</v>
      </c>
      <c r="E71" s="19" t="s">
        <v>53</v>
      </c>
      <c r="F71" s="19" t="s">
        <v>54</v>
      </c>
      <c r="G71" s="19" t="s">
        <v>55</v>
      </c>
      <c r="H71" s="19" t="s">
        <v>56</v>
      </c>
      <c r="I71" s="19" t="s">
        <v>57</v>
      </c>
      <c r="J71" s="19" t="s">
        <v>58</v>
      </c>
      <c r="K71" s="19" t="s">
        <v>68</v>
      </c>
      <c r="L71" s="19" t="s">
        <v>59</v>
      </c>
      <c r="M71" s="19" t="s">
        <v>69</v>
      </c>
      <c r="N71" s="19" t="s">
        <v>60</v>
      </c>
      <c r="O71" s="19" t="s">
        <v>61</v>
      </c>
      <c r="P71" s="19" t="s">
        <v>62</v>
      </c>
      <c r="Q71" s="19" t="s">
        <v>63</v>
      </c>
      <c r="R71" s="19" t="s">
        <v>64</v>
      </c>
      <c r="S71" s="19" t="s">
        <v>13</v>
      </c>
      <c r="T71" s="19" t="s">
        <v>14</v>
      </c>
      <c r="U71" s="19" t="s">
        <v>15</v>
      </c>
      <c r="V71" s="19" t="s">
        <v>16</v>
      </c>
      <c r="W71" s="19" t="s">
        <v>65</v>
      </c>
    </row>
    <row r="72" spans="1:23" s="13" customFormat="1" ht="27">
      <c r="B72" s="14" t="s">
        <v>17</v>
      </c>
      <c r="C72" s="14" t="s">
        <v>18</v>
      </c>
      <c r="D72" s="14" t="s">
        <v>19</v>
      </c>
      <c r="E72" s="14" t="s">
        <v>20</v>
      </c>
      <c r="F72" s="14" t="s">
        <v>21</v>
      </c>
      <c r="G72" s="14" t="s">
        <v>22</v>
      </c>
      <c r="H72" s="14" t="s">
        <v>23</v>
      </c>
      <c r="I72" s="14" t="s">
        <v>24</v>
      </c>
      <c r="J72" s="14" t="s">
        <v>25</v>
      </c>
      <c r="K72" s="14" t="s">
        <v>26</v>
      </c>
      <c r="L72" s="14" t="s">
        <v>27</v>
      </c>
      <c r="M72" s="14" t="s">
        <v>28</v>
      </c>
      <c r="N72" s="14" t="s">
        <v>29</v>
      </c>
      <c r="O72" s="14" t="s">
        <v>30</v>
      </c>
      <c r="P72" s="14" t="s">
        <v>31</v>
      </c>
      <c r="Q72" s="14" t="s">
        <v>32</v>
      </c>
      <c r="R72" s="14" t="s">
        <v>33</v>
      </c>
      <c r="S72" s="14" t="s">
        <v>34</v>
      </c>
      <c r="T72" s="14" t="s">
        <v>35</v>
      </c>
      <c r="U72" s="14" t="s">
        <v>36</v>
      </c>
      <c r="V72" s="14" t="s">
        <v>37</v>
      </c>
      <c r="W72" s="14" t="s">
        <v>38</v>
      </c>
    </row>
    <row r="73" spans="1:23" s="13" customFormat="1">
      <c r="B73" s="15" t="s">
        <v>44</v>
      </c>
      <c r="C73" s="15" t="s">
        <v>45</v>
      </c>
      <c r="D73" s="15" t="s">
        <v>77</v>
      </c>
      <c r="E73" s="15" t="s">
        <v>75</v>
      </c>
      <c r="F73" s="15" t="s">
        <v>39</v>
      </c>
      <c r="G73" s="15" t="s">
        <v>39</v>
      </c>
      <c r="H73" s="15" t="s">
        <v>39</v>
      </c>
      <c r="I73" s="15" t="s">
        <v>39</v>
      </c>
      <c r="J73" s="15" t="s">
        <v>46</v>
      </c>
      <c r="K73" s="16" t="s">
        <v>40</v>
      </c>
      <c r="L73" s="15" t="s">
        <v>39</v>
      </c>
      <c r="M73" s="21">
        <v>42870.395833333336</v>
      </c>
      <c r="N73" s="27" t="s">
        <v>116</v>
      </c>
      <c r="O73" s="16" t="s">
        <v>40</v>
      </c>
      <c r="P73" s="16" t="s">
        <v>40</v>
      </c>
      <c r="Q73" s="17">
        <v>42864.375138888892</v>
      </c>
      <c r="R73" s="15" t="s">
        <v>42</v>
      </c>
      <c r="S73" s="28">
        <v>42870.417060185187</v>
      </c>
      <c r="T73" s="27" t="s">
        <v>82</v>
      </c>
      <c r="U73" s="27" t="s">
        <v>79</v>
      </c>
      <c r="V73" s="29">
        <v>3</v>
      </c>
      <c r="W73" s="15" t="s">
        <v>43</v>
      </c>
    </row>
    <row r="74" spans="1:23" s="13" customFormat="1">
      <c r="B74" s="22"/>
      <c r="C74" s="22"/>
      <c r="D74" s="22"/>
      <c r="E74" s="22"/>
      <c r="F74" s="22"/>
      <c r="G74" s="22"/>
      <c r="H74" s="22"/>
      <c r="I74" s="22"/>
      <c r="J74" s="22"/>
      <c r="K74" s="24"/>
      <c r="L74" s="22"/>
      <c r="M74" s="25"/>
      <c r="N74" s="22"/>
      <c r="O74" s="22"/>
      <c r="P74" s="22"/>
      <c r="Q74" s="22"/>
      <c r="R74" s="22"/>
      <c r="S74" s="22"/>
      <c r="T74" s="22"/>
      <c r="U74" s="22"/>
      <c r="V74" s="22"/>
      <c r="W74" s="22"/>
    </row>
    <row r="75" spans="1:23" s="13" customFormat="1">
      <c r="B75" s="373" t="s">
        <v>52</v>
      </c>
      <c r="C75" s="373"/>
      <c r="D75" s="373"/>
    </row>
    <row r="76" spans="1:23" s="13" customFormat="1" ht="40.5">
      <c r="B76" s="19" t="s">
        <v>66</v>
      </c>
      <c r="C76" s="19" t="s">
        <v>72</v>
      </c>
      <c r="D76" s="19" t="s">
        <v>58</v>
      </c>
      <c r="E76" s="19" t="s">
        <v>68</v>
      </c>
      <c r="F76" s="19" t="s">
        <v>12</v>
      </c>
      <c r="G76" s="19" t="s">
        <v>60</v>
      </c>
      <c r="H76" s="19" t="s">
        <v>70</v>
      </c>
      <c r="I76" s="19" t="s">
        <v>71</v>
      </c>
      <c r="J76" s="19" t="s">
        <v>63</v>
      </c>
      <c r="K76" s="19" t="s">
        <v>64</v>
      </c>
      <c r="L76" s="19" t="s">
        <v>13</v>
      </c>
      <c r="M76" s="19" t="s">
        <v>14</v>
      </c>
      <c r="N76" s="19" t="s">
        <v>15</v>
      </c>
      <c r="O76" s="19" t="s">
        <v>16</v>
      </c>
      <c r="P76" s="19" t="s">
        <v>65</v>
      </c>
    </row>
    <row r="77" spans="1:23" s="13" customFormat="1" ht="40.5">
      <c r="B77" s="14" t="s">
        <v>17</v>
      </c>
      <c r="C77" s="14" t="s">
        <v>47</v>
      </c>
      <c r="D77" s="14" t="s">
        <v>25</v>
      </c>
      <c r="E77" s="14" t="s">
        <v>26</v>
      </c>
      <c r="F77" s="14" t="s">
        <v>48</v>
      </c>
      <c r="G77" s="14" t="s">
        <v>29</v>
      </c>
      <c r="H77" s="14" t="s">
        <v>49</v>
      </c>
      <c r="I77" s="14" t="s">
        <v>50</v>
      </c>
      <c r="J77" s="14" t="s">
        <v>32</v>
      </c>
      <c r="K77" s="14" t="s">
        <v>33</v>
      </c>
      <c r="L77" s="14" t="s">
        <v>34</v>
      </c>
      <c r="M77" s="14" t="s">
        <v>35</v>
      </c>
      <c r="N77" s="14" t="s">
        <v>36</v>
      </c>
      <c r="O77" s="14" t="s">
        <v>37</v>
      </c>
      <c r="P77" s="14" t="s">
        <v>38</v>
      </c>
    </row>
    <row r="78" spans="1:23" s="13" customFormat="1">
      <c r="B78" s="15" t="s">
        <v>44</v>
      </c>
      <c r="C78" s="18">
        <v>1</v>
      </c>
      <c r="D78" s="15" t="s">
        <v>87</v>
      </c>
      <c r="E78" s="16" t="s">
        <v>40</v>
      </c>
      <c r="F78" s="21">
        <v>42870.395833333336</v>
      </c>
      <c r="G78" s="35" t="s">
        <v>81</v>
      </c>
      <c r="H78" s="36">
        <v>100000</v>
      </c>
      <c r="I78" s="36">
        <v>2</v>
      </c>
      <c r="J78" s="37">
        <v>42864.396215277775</v>
      </c>
      <c r="K78" s="35" t="s">
        <v>76</v>
      </c>
      <c r="L78" s="37">
        <v>42870.395856481482</v>
      </c>
      <c r="M78" s="35" t="s">
        <v>83</v>
      </c>
      <c r="N78" s="35" t="s">
        <v>79</v>
      </c>
      <c r="O78" s="36">
        <v>2</v>
      </c>
      <c r="P78" s="15" t="s">
        <v>43</v>
      </c>
    </row>
    <row r="79" spans="1:23" s="13" customFormat="1">
      <c r="B79" s="15" t="s">
        <v>44</v>
      </c>
      <c r="C79" s="18">
        <v>2</v>
      </c>
      <c r="D79" s="15" t="s">
        <v>88</v>
      </c>
      <c r="E79" s="16" t="s">
        <v>40</v>
      </c>
      <c r="F79" s="21">
        <v>42870.416666666664</v>
      </c>
      <c r="G79" s="27" t="s">
        <v>117</v>
      </c>
      <c r="H79" s="18">
        <v>100000</v>
      </c>
      <c r="I79" s="29">
        <v>2</v>
      </c>
      <c r="J79" s="17">
        <v>42864.396226851852</v>
      </c>
      <c r="K79" s="15" t="s">
        <v>76</v>
      </c>
      <c r="L79" s="28">
        <v>42870.416701388887</v>
      </c>
      <c r="M79" s="27" t="s">
        <v>83</v>
      </c>
      <c r="N79" s="27" t="s">
        <v>79</v>
      </c>
      <c r="O79" s="29">
        <v>2</v>
      </c>
      <c r="P79" s="15" t="s">
        <v>43</v>
      </c>
    </row>
    <row r="80" spans="1:23" s="13" customFormat="1">
      <c r="A80" s="22"/>
      <c r="B80" s="22"/>
      <c r="C80" s="22"/>
      <c r="D80" s="22"/>
      <c r="E80" s="22"/>
      <c r="F80" s="22"/>
      <c r="G80" s="22"/>
      <c r="H80" s="22"/>
      <c r="I80" s="22"/>
      <c r="J80" s="24"/>
      <c r="K80" s="22"/>
      <c r="L80" s="25"/>
      <c r="M80" s="22"/>
      <c r="N80" s="24"/>
      <c r="O80" s="24"/>
      <c r="P80" s="26"/>
      <c r="Q80" s="22"/>
      <c r="R80" s="26"/>
      <c r="S80" s="22"/>
      <c r="T80" s="22"/>
      <c r="U80" s="23"/>
      <c r="V80" s="22"/>
    </row>
    <row r="81" spans="1:23" s="31" customFormat="1">
      <c r="A81" s="374" t="s">
        <v>90</v>
      </c>
      <c r="B81" s="374"/>
    </row>
    <row r="82" spans="1:23" s="30" customFormat="1">
      <c r="A82" s="30" t="s">
        <v>107</v>
      </c>
    </row>
    <row r="83" spans="1:23">
      <c r="B83" s="373" t="s">
        <v>51</v>
      </c>
      <c r="C83" s="373"/>
      <c r="D83" s="373"/>
    </row>
    <row r="84" spans="1:23" ht="40.5">
      <c r="B84" s="19" t="s">
        <v>66</v>
      </c>
      <c r="C84" s="19" t="s">
        <v>67</v>
      </c>
      <c r="D84" s="19" t="s">
        <v>19</v>
      </c>
      <c r="E84" s="19" t="s">
        <v>53</v>
      </c>
      <c r="F84" s="19" t="s">
        <v>54</v>
      </c>
      <c r="G84" s="19" t="s">
        <v>55</v>
      </c>
      <c r="H84" s="19" t="s">
        <v>56</v>
      </c>
      <c r="I84" s="19" t="s">
        <v>57</v>
      </c>
      <c r="J84" s="19" t="s">
        <v>58</v>
      </c>
      <c r="K84" s="19" t="s">
        <v>68</v>
      </c>
      <c r="L84" s="19" t="s">
        <v>59</v>
      </c>
      <c r="M84" s="19" t="s">
        <v>69</v>
      </c>
      <c r="N84" s="19" t="s">
        <v>60</v>
      </c>
      <c r="O84" s="19" t="s">
        <v>61</v>
      </c>
      <c r="P84" s="19" t="s">
        <v>62</v>
      </c>
      <c r="Q84" s="19" t="s">
        <v>63</v>
      </c>
      <c r="R84" s="19" t="s">
        <v>64</v>
      </c>
      <c r="S84" s="19" t="s">
        <v>13</v>
      </c>
      <c r="T84" s="19" t="s">
        <v>14</v>
      </c>
      <c r="U84" s="19" t="s">
        <v>15</v>
      </c>
      <c r="V84" s="19" t="s">
        <v>16</v>
      </c>
      <c r="W84" s="19" t="s">
        <v>65</v>
      </c>
    </row>
    <row r="85" spans="1:23" ht="27">
      <c r="B85" s="14" t="s">
        <v>17</v>
      </c>
      <c r="C85" s="14" t="s">
        <v>18</v>
      </c>
      <c r="D85" s="14" t="s">
        <v>19</v>
      </c>
      <c r="E85" s="14" t="s">
        <v>20</v>
      </c>
      <c r="F85" s="14" t="s">
        <v>21</v>
      </c>
      <c r="G85" s="14" t="s">
        <v>22</v>
      </c>
      <c r="H85" s="14" t="s">
        <v>23</v>
      </c>
      <c r="I85" s="14" t="s">
        <v>24</v>
      </c>
      <c r="J85" s="14" t="s">
        <v>25</v>
      </c>
      <c r="K85" s="14" t="s">
        <v>26</v>
      </c>
      <c r="L85" s="14" t="s">
        <v>27</v>
      </c>
      <c r="M85" s="14" t="s">
        <v>28</v>
      </c>
      <c r="N85" s="14" t="s">
        <v>29</v>
      </c>
      <c r="O85" s="14" t="s">
        <v>30</v>
      </c>
      <c r="P85" s="14" t="s">
        <v>31</v>
      </c>
      <c r="Q85" s="14" t="s">
        <v>32</v>
      </c>
      <c r="R85" s="14" t="s">
        <v>33</v>
      </c>
      <c r="S85" s="14" t="s">
        <v>34</v>
      </c>
      <c r="T85" s="14" t="s">
        <v>35</v>
      </c>
      <c r="U85" s="14" t="s">
        <v>36</v>
      </c>
      <c r="V85" s="14" t="s">
        <v>37</v>
      </c>
      <c r="W85" s="14" t="s">
        <v>38</v>
      </c>
    </row>
    <row r="86" spans="1:23">
      <c r="B86" s="15" t="s">
        <v>118</v>
      </c>
      <c r="C86" s="15" t="s">
        <v>119</v>
      </c>
      <c r="D86" s="15" t="s">
        <v>77</v>
      </c>
      <c r="E86" s="15" t="s">
        <v>75</v>
      </c>
      <c r="F86" s="15" t="s">
        <v>39</v>
      </c>
      <c r="G86" s="15" t="s">
        <v>39</v>
      </c>
      <c r="H86" s="15" t="s">
        <v>39</v>
      </c>
      <c r="I86" s="15" t="s">
        <v>39</v>
      </c>
      <c r="J86" s="15" t="s">
        <v>46</v>
      </c>
      <c r="K86" s="16" t="s">
        <v>40</v>
      </c>
      <c r="L86" s="15" t="s">
        <v>39</v>
      </c>
      <c r="M86" s="21">
        <v>42870.395833333336</v>
      </c>
      <c r="N86" s="15" t="s">
        <v>125</v>
      </c>
      <c r="O86" s="16" t="s">
        <v>40</v>
      </c>
      <c r="P86" s="16" t="s">
        <v>40</v>
      </c>
      <c r="Q86" s="17">
        <v>42864.375138888892</v>
      </c>
      <c r="R86" s="15" t="s">
        <v>42</v>
      </c>
      <c r="S86" s="17">
        <v>42870.396215277775</v>
      </c>
      <c r="T86" s="15" t="s">
        <v>129</v>
      </c>
      <c r="U86" s="15" t="s">
        <v>127</v>
      </c>
      <c r="V86" s="18">
        <v>2</v>
      </c>
      <c r="W86" s="15" t="s">
        <v>43</v>
      </c>
    </row>
    <row r="87" spans="1:23">
      <c r="B87" s="22"/>
      <c r="C87" s="22"/>
      <c r="D87" s="22"/>
      <c r="E87" s="22"/>
      <c r="F87" s="22"/>
      <c r="G87" s="22"/>
      <c r="H87" s="22"/>
      <c r="I87" s="22"/>
      <c r="J87" s="22"/>
      <c r="K87" s="24"/>
      <c r="L87" s="22"/>
      <c r="M87" s="25"/>
      <c r="N87" s="22"/>
      <c r="O87" s="24"/>
      <c r="P87" s="24"/>
      <c r="Q87" s="26"/>
      <c r="R87" s="22"/>
      <c r="S87" s="26"/>
      <c r="T87" s="22"/>
      <c r="U87" s="22"/>
      <c r="V87" s="23"/>
      <c r="W87" s="22"/>
    </row>
    <row r="88" spans="1:23">
      <c r="B88" s="373" t="s">
        <v>52</v>
      </c>
      <c r="C88" s="373"/>
      <c r="D88" s="373"/>
    </row>
    <row r="89" spans="1:23" ht="40.5">
      <c r="B89" s="19" t="s">
        <v>66</v>
      </c>
      <c r="C89" s="19" t="s">
        <v>72</v>
      </c>
      <c r="D89" s="19" t="s">
        <v>58</v>
      </c>
      <c r="E89" s="19" t="s">
        <v>68</v>
      </c>
      <c r="F89" s="19" t="s">
        <v>12</v>
      </c>
      <c r="G89" s="19" t="s">
        <v>60</v>
      </c>
      <c r="H89" s="19" t="s">
        <v>70</v>
      </c>
      <c r="I89" s="19" t="s">
        <v>71</v>
      </c>
      <c r="J89" s="19" t="s">
        <v>63</v>
      </c>
      <c r="K89" s="19" t="s">
        <v>64</v>
      </c>
      <c r="L89" s="19" t="s">
        <v>13</v>
      </c>
      <c r="M89" s="19" t="s">
        <v>14</v>
      </c>
      <c r="N89" s="19" t="s">
        <v>15</v>
      </c>
      <c r="O89" s="19" t="s">
        <v>16</v>
      </c>
      <c r="P89" s="19" t="s">
        <v>65</v>
      </c>
    </row>
    <row r="90" spans="1:23" ht="40.5">
      <c r="B90" s="14" t="s">
        <v>17</v>
      </c>
      <c r="C90" s="14" t="s">
        <v>47</v>
      </c>
      <c r="D90" s="14" t="s">
        <v>25</v>
      </c>
      <c r="E90" s="14" t="s">
        <v>26</v>
      </c>
      <c r="F90" s="14" t="s">
        <v>48</v>
      </c>
      <c r="G90" s="14" t="s">
        <v>29</v>
      </c>
      <c r="H90" s="14" t="s">
        <v>49</v>
      </c>
      <c r="I90" s="14" t="s">
        <v>50</v>
      </c>
      <c r="J90" s="14" t="s">
        <v>32</v>
      </c>
      <c r="K90" s="14" t="s">
        <v>33</v>
      </c>
      <c r="L90" s="14" t="s">
        <v>34</v>
      </c>
      <c r="M90" s="14" t="s">
        <v>35</v>
      </c>
      <c r="N90" s="14" t="s">
        <v>36</v>
      </c>
      <c r="O90" s="14" t="s">
        <v>37</v>
      </c>
      <c r="P90" s="14" t="s">
        <v>38</v>
      </c>
    </row>
    <row r="91" spans="1:23">
      <c r="B91" s="15" t="s">
        <v>118</v>
      </c>
      <c r="C91" s="18">
        <v>1</v>
      </c>
      <c r="D91" s="15" t="s">
        <v>120</v>
      </c>
      <c r="E91" s="16" t="s">
        <v>40</v>
      </c>
      <c r="F91" s="21">
        <v>42870.395833333336</v>
      </c>
      <c r="G91" s="15" t="s">
        <v>91</v>
      </c>
      <c r="H91" s="18">
        <v>100000</v>
      </c>
      <c r="I91" s="38">
        <v>0</v>
      </c>
      <c r="J91" s="17">
        <v>42864.396215277775</v>
      </c>
      <c r="K91" s="15" t="s">
        <v>76</v>
      </c>
      <c r="L91" s="17">
        <v>42864.396215277775</v>
      </c>
      <c r="M91" s="15" t="s">
        <v>80</v>
      </c>
      <c r="N91" s="15" t="s">
        <v>39</v>
      </c>
      <c r="O91" s="18">
        <v>1</v>
      </c>
      <c r="P91" s="15" t="s">
        <v>43</v>
      </c>
    </row>
    <row r="92" spans="1:23">
      <c r="B92" s="15" t="s">
        <v>122</v>
      </c>
      <c r="C92" s="18">
        <v>2</v>
      </c>
      <c r="D92" s="15" t="s">
        <v>121</v>
      </c>
      <c r="E92" s="16" t="s">
        <v>40</v>
      </c>
      <c r="F92" s="21">
        <v>42870.416666666664</v>
      </c>
      <c r="G92" s="15" t="s">
        <v>41</v>
      </c>
      <c r="H92" s="18">
        <v>100000</v>
      </c>
      <c r="I92" s="16" t="s">
        <v>40</v>
      </c>
      <c r="J92" s="17">
        <v>42864.396226851852</v>
      </c>
      <c r="K92" s="15" t="s">
        <v>76</v>
      </c>
      <c r="L92" s="17">
        <v>42864.396226851852</v>
      </c>
      <c r="M92" s="15" t="s">
        <v>84</v>
      </c>
      <c r="N92" s="15" t="s">
        <v>39</v>
      </c>
      <c r="O92" s="18">
        <v>1</v>
      </c>
      <c r="P92" s="15" t="s">
        <v>43</v>
      </c>
    </row>
    <row r="93" spans="1:23">
      <c r="B93" s="22"/>
      <c r="C93" s="23"/>
      <c r="D93" s="22"/>
      <c r="E93" s="24"/>
      <c r="F93" s="25"/>
      <c r="G93" s="22"/>
      <c r="H93" s="23"/>
      <c r="I93" s="24"/>
      <c r="J93" s="26"/>
      <c r="K93" s="22"/>
      <c r="L93" s="26"/>
      <c r="M93" s="22"/>
      <c r="N93" s="22"/>
      <c r="O93" s="23"/>
      <c r="P93" s="22"/>
    </row>
    <row r="94" spans="1:23" s="13" customFormat="1">
      <c r="B94" s="22" t="s">
        <v>113</v>
      </c>
      <c r="C94" s="23"/>
      <c r="D94" s="22"/>
      <c r="E94" s="24"/>
      <c r="F94" s="25"/>
      <c r="G94" s="22"/>
      <c r="H94" s="23"/>
      <c r="I94" s="24"/>
      <c r="J94" s="26"/>
      <c r="K94" s="22"/>
      <c r="L94" s="26"/>
      <c r="M94" s="22"/>
      <c r="N94" s="22"/>
      <c r="O94" s="23"/>
      <c r="P94" s="22"/>
    </row>
    <row r="95" spans="1:23">
      <c r="B95" s="12" t="s">
        <v>73</v>
      </c>
      <c r="C95" s="12" t="s">
        <v>123</v>
      </c>
    </row>
    <row r="96" spans="1:23">
      <c r="B96" s="12" t="s">
        <v>74</v>
      </c>
    </row>
    <row r="97" spans="1:23" ht="13.5" customHeight="1">
      <c r="B97" s="376" t="s">
        <v>124</v>
      </c>
      <c r="C97" s="377"/>
      <c r="D97" s="377"/>
      <c r="E97" s="377"/>
      <c r="F97" s="377"/>
      <c r="G97" s="377"/>
      <c r="H97" s="377"/>
      <c r="I97" s="377"/>
      <c r="J97" s="377"/>
      <c r="K97" s="377"/>
      <c r="L97" s="378"/>
    </row>
    <row r="98" spans="1:23">
      <c r="B98" s="379"/>
      <c r="C98" s="380"/>
      <c r="D98" s="380"/>
      <c r="E98" s="380"/>
      <c r="F98" s="380"/>
      <c r="G98" s="380"/>
      <c r="H98" s="380"/>
      <c r="I98" s="380"/>
      <c r="J98" s="380"/>
      <c r="K98" s="380"/>
      <c r="L98" s="381"/>
    </row>
    <row r="99" spans="1:23">
      <c r="B99" s="379"/>
      <c r="C99" s="380"/>
      <c r="D99" s="380"/>
      <c r="E99" s="380"/>
      <c r="F99" s="380"/>
      <c r="G99" s="380"/>
      <c r="H99" s="380"/>
      <c r="I99" s="380"/>
      <c r="J99" s="380"/>
      <c r="K99" s="380"/>
      <c r="L99" s="381"/>
    </row>
    <row r="100" spans="1:23">
      <c r="B100" s="379"/>
      <c r="C100" s="380"/>
      <c r="D100" s="380"/>
      <c r="E100" s="380"/>
      <c r="F100" s="380"/>
      <c r="G100" s="380"/>
      <c r="H100" s="380"/>
      <c r="I100" s="380"/>
      <c r="J100" s="380"/>
      <c r="K100" s="380"/>
      <c r="L100" s="381"/>
    </row>
    <row r="101" spans="1:23">
      <c r="B101" s="379"/>
      <c r="C101" s="380"/>
      <c r="D101" s="380"/>
      <c r="E101" s="380"/>
      <c r="F101" s="380"/>
      <c r="G101" s="380"/>
      <c r="H101" s="380"/>
      <c r="I101" s="380"/>
      <c r="J101" s="380"/>
      <c r="K101" s="380"/>
      <c r="L101" s="381"/>
    </row>
    <row r="102" spans="1:23">
      <c r="B102" s="379"/>
      <c r="C102" s="380"/>
      <c r="D102" s="380"/>
      <c r="E102" s="380"/>
      <c r="F102" s="380"/>
      <c r="G102" s="380"/>
      <c r="H102" s="380"/>
      <c r="I102" s="380"/>
      <c r="J102" s="380"/>
      <c r="K102" s="380"/>
      <c r="L102" s="381"/>
    </row>
    <row r="103" spans="1:23">
      <c r="B103" s="379"/>
      <c r="C103" s="380"/>
      <c r="D103" s="380"/>
      <c r="E103" s="380"/>
      <c r="F103" s="380"/>
      <c r="G103" s="380"/>
      <c r="H103" s="380"/>
      <c r="I103" s="380"/>
      <c r="J103" s="380"/>
      <c r="K103" s="380"/>
      <c r="L103" s="381"/>
    </row>
    <row r="104" spans="1:23">
      <c r="B104" s="379"/>
      <c r="C104" s="380"/>
      <c r="D104" s="380"/>
      <c r="E104" s="380"/>
      <c r="F104" s="380"/>
      <c r="G104" s="380"/>
      <c r="H104" s="380"/>
      <c r="I104" s="380"/>
      <c r="J104" s="380"/>
      <c r="K104" s="380"/>
      <c r="L104" s="381"/>
    </row>
    <row r="105" spans="1:23">
      <c r="B105" s="379"/>
      <c r="C105" s="380"/>
      <c r="D105" s="380"/>
      <c r="E105" s="380"/>
      <c r="F105" s="380"/>
      <c r="G105" s="380"/>
      <c r="H105" s="380"/>
      <c r="I105" s="380"/>
      <c r="J105" s="380"/>
      <c r="K105" s="380"/>
      <c r="L105" s="381"/>
    </row>
    <row r="106" spans="1:23">
      <c r="B106" s="382"/>
      <c r="C106" s="383"/>
      <c r="D106" s="383"/>
      <c r="E106" s="383"/>
      <c r="F106" s="383"/>
      <c r="G106" s="383"/>
      <c r="H106" s="383"/>
      <c r="I106" s="383"/>
      <c r="J106" s="383"/>
      <c r="K106" s="383"/>
      <c r="L106" s="384"/>
    </row>
    <row r="108" spans="1:23" s="34" customFormat="1">
      <c r="A108" s="34" t="s">
        <v>108</v>
      </c>
    </row>
    <row r="109" spans="1:23" s="13" customFormat="1">
      <c r="B109" s="373" t="s">
        <v>51</v>
      </c>
      <c r="C109" s="373"/>
      <c r="D109" s="373"/>
    </row>
    <row r="110" spans="1:23" s="13" customFormat="1" ht="40.5">
      <c r="B110" s="19" t="s">
        <v>66</v>
      </c>
      <c r="C110" s="19" t="s">
        <v>67</v>
      </c>
      <c r="D110" s="19" t="s">
        <v>19</v>
      </c>
      <c r="E110" s="19" t="s">
        <v>53</v>
      </c>
      <c r="F110" s="19" t="s">
        <v>54</v>
      </c>
      <c r="G110" s="19" t="s">
        <v>55</v>
      </c>
      <c r="H110" s="19" t="s">
        <v>56</v>
      </c>
      <c r="I110" s="19" t="s">
        <v>57</v>
      </c>
      <c r="J110" s="19" t="s">
        <v>58</v>
      </c>
      <c r="K110" s="19" t="s">
        <v>68</v>
      </c>
      <c r="L110" s="19" t="s">
        <v>59</v>
      </c>
      <c r="M110" s="19" t="s">
        <v>69</v>
      </c>
      <c r="N110" s="19" t="s">
        <v>60</v>
      </c>
      <c r="O110" s="19" t="s">
        <v>61</v>
      </c>
      <c r="P110" s="19" t="s">
        <v>62</v>
      </c>
      <c r="Q110" s="19" t="s">
        <v>63</v>
      </c>
      <c r="R110" s="19" t="s">
        <v>64</v>
      </c>
      <c r="S110" s="19" t="s">
        <v>13</v>
      </c>
      <c r="T110" s="19" t="s">
        <v>14</v>
      </c>
      <c r="U110" s="19" t="s">
        <v>15</v>
      </c>
      <c r="V110" s="19" t="s">
        <v>16</v>
      </c>
      <c r="W110" s="19" t="s">
        <v>65</v>
      </c>
    </row>
    <row r="111" spans="1:23" s="13" customFormat="1" ht="27">
      <c r="B111" s="14" t="s">
        <v>17</v>
      </c>
      <c r="C111" s="14" t="s">
        <v>18</v>
      </c>
      <c r="D111" s="14" t="s">
        <v>19</v>
      </c>
      <c r="E111" s="14" t="s">
        <v>20</v>
      </c>
      <c r="F111" s="14" t="s">
        <v>21</v>
      </c>
      <c r="G111" s="14" t="s">
        <v>22</v>
      </c>
      <c r="H111" s="14" t="s">
        <v>23</v>
      </c>
      <c r="I111" s="14" t="s">
        <v>24</v>
      </c>
      <c r="J111" s="14" t="s">
        <v>25</v>
      </c>
      <c r="K111" s="14" t="s">
        <v>26</v>
      </c>
      <c r="L111" s="14" t="s">
        <v>27</v>
      </c>
      <c r="M111" s="14" t="s">
        <v>28</v>
      </c>
      <c r="N111" s="14" t="s">
        <v>29</v>
      </c>
      <c r="O111" s="14" t="s">
        <v>30</v>
      </c>
      <c r="P111" s="14" t="s">
        <v>31</v>
      </c>
      <c r="Q111" s="14" t="s">
        <v>32</v>
      </c>
      <c r="R111" s="14" t="s">
        <v>33</v>
      </c>
      <c r="S111" s="14" t="s">
        <v>34</v>
      </c>
      <c r="T111" s="14" t="s">
        <v>35</v>
      </c>
      <c r="U111" s="14" t="s">
        <v>36</v>
      </c>
      <c r="V111" s="14" t="s">
        <v>37</v>
      </c>
      <c r="W111" s="14" t="s">
        <v>38</v>
      </c>
    </row>
    <row r="112" spans="1:23" s="13" customFormat="1">
      <c r="B112" s="15" t="s">
        <v>118</v>
      </c>
      <c r="C112" s="15" t="s">
        <v>119</v>
      </c>
      <c r="D112" s="15" t="s">
        <v>77</v>
      </c>
      <c r="E112" s="15" t="s">
        <v>75</v>
      </c>
      <c r="F112" s="15" t="s">
        <v>39</v>
      </c>
      <c r="G112" s="15" t="s">
        <v>39</v>
      </c>
      <c r="H112" s="15" t="s">
        <v>39</v>
      </c>
      <c r="I112" s="15" t="s">
        <v>39</v>
      </c>
      <c r="J112" s="15" t="s">
        <v>46</v>
      </c>
      <c r="K112" s="16" t="s">
        <v>40</v>
      </c>
      <c r="L112" s="15" t="s">
        <v>39</v>
      </c>
      <c r="M112" s="21">
        <v>42870.395833333336</v>
      </c>
      <c r="N112" s="27" t="s">
        <v>126</v>
      </c>
      <c r="O112" s="16" t="s">
        <v>40</v>
      </c>
      <c r="P112" s="16" t="s">
        <v>40</v>
      </c>
      <c r="Q112" s="17">
        <v>42864.375138888892</v>
      </c>
      <c r="R112" s="15" t="s">
        <v>42</v>
      </c>
      <c r="S112" s="28">
        <v>42870.417060185187</v>
      </c>
      <c r="T112" s="27" t="s">
        <v>82</v>
      </c>
      <c r="U112" s="27" t="s">
        <v>79</v>
      </c>
      <c r="V112" s="29">
        <v>3</v>
      </c>
      <c r="W112" s="15" t="s">
        <v>43</v>
      </c>
    </row>
    <row r="113" spans="1:23" s="13" customFormat="1">
      <c r="B113" s="22"/>
      <c r="C113" s="22"/>
      <c r="D113" s="22"/>
      <c r="E113" s="22"/>
      <c r="F113" s="22"/>
      <c r="G113" s="22"/>
      <c r="H113" s="22"/>
      <c r="I113" s="22"/>
      <c r="J113" s="22"/>
      <c r="K113" s="24"/>
      <c r="L113" s="22"/>
      <c r="M113" s="25"/>
      <c r="N113" s="22"/>
      <c r="O113" s="24"/>
      <c r="P113" s="24"/>
      <c r="Q113" s="26"/>
      <c r="R113" s="22"/>
      <c r="S113" s="26"/>
      <c r="T113" s="22"/>
      <c r="U113" s="22"/>
      <c r="V113" s="23"/>
      <c r="W113" s="22"/>
    </row>
    <row r="114" spans="1:23" s="13" customFormat="1">
      <c r="B114" s="373" t="s">
        <v>52</v>
      </c>
      <c r="C114" s="373"/>
      <c r="D114" s="373"/>
    </row>
    <row r="115" spans="1:23" s="13" customFormat="1" ht="40.5">
      <c r="B115" s="19" t="s">
        <v>66</v>
      </c>
      <c r="C115" s="19" t="s">
        <v>72</v>
      </c>
      <c r="D115" s="19" t="s">
        <v>58</v>
      </c>
      <c r="E115" s="19" t="s">
        <v>68</v>
      </c>
      <c r="F115" s="19" t="s">
        <v>12</v>
      </c>
      <c r="G115" s="19" t="s">
        <v>60</v>
      </c>
      <c r="H115" s="19" t="s">
        <v>70</v>
      </c>
      <c r="I115" s="19" t="s">
        <v>71</v>
      </c>
      <c r="J115" s="19" t="s">
        <v>63</v>
      </c>
      <c r="K115" s="19" t="s">
        <v>64</v>
      </c>
      <c r="L115" s="19" t="s">
        <v>13</v>
      </c>
      <c r="M115" s="19" t="s">
        <v>14</v>
      </c>
      <c r="N115" s="19" t="s">
        <v>15</v>
      </c>
      <c r="O115" s="19" t="s">
        <v>16</v>
      </c>
      <c r="P115" s="19" t="s">
        <v>65</v>
      </c>
    </row>
    <row r="116" spans="1:23" s="13" customFormat="1" ht="40.5">
      <c r="B116" s="14" t="s">
        <v>17</v>
      </c>
      <c r="C116" s="14" t="s">
        <v>47</v>
      </c>
      <c r="D116" s="14" t="s">
        <v>25</v>
      </c>
      <c r="E116" s="14" t="s">
        <v>26</v>
      </c>
      <c r="F116" s="14" t="s">
        <v>48</v>
      </c>
      <c r="G116" s="14" t="s">
        <v>29</v>
      </c>
      <c r="H116" s="14" t="s">
        <v>49</v>
      </c>
      <c r="I116" s="14" t="s">
        <v>50</v>
      </c>
      <c r="J116" s="14" t="s">
        <v>32</v>
      </c>
      <c r="K116" s="14" t="s">
        <v>33</v>
      </c>
      <c r="L116" s="14" t="s">
        <v>34</v>
      </c>
      <c r="M116" s="14" t="s">
        <v>35</v>
      </c>
      <c r="N116" s="14" t="s">
        <v>36</v>
      </c>
      <c r="O116" s="14" t="s">
        <v>37</v>
      </c>
      <c r="P116" s="14" t="s">
        <v>38</v>
      </c>
    </row>
    <row r="117" spans="1:23" s="13" customFormat="1">
      <c r="B117" s="15" t="s">
        <v>118</v>
      </c>
      <c r="C117" s="18">
        <v>1</v>
      </c>
      <c r="D117" s="15" t="s">
        <v>120</v>
      </c>
      <c r="E117" s="16" t="s">
        <v>40</v>
      </c>
      <c r="F117" s="21">
        <v>42870.395833333336</v>
      </c>
      <c r="G117" s="15" t="s">
        <v>91</v>
      </c>
      <c r="H117" s="18">
        <v>100000</v>
      </c>
      <c r="I117" s="38">
        <v>0</v>
      </c>
      <c r="J117" s="17">
        <v>42864.396215277775</v>
      </c>
      <c r="K117" s="15" t="s">
        <v>76</v>
      </c>
      <c r="L117" s="17">
        <v>42864.396215277775</v>
      </c>
      <c r="M117" s="15" t="s">
        <v>80</v>
      </c>
      <c r="N117" s="15" t="s">
        <v>39</v>
      </c>
      <c r="O117" s="18">
        <v>1</v>
      </c>
      <c r="P117" s="15" t="s">
        <v>43</v>
      </c>
    </row>
    <row r="118" spans="1:23" s="13" customFormat="1">
      <c r="B118" s="15" t="s">
        <v>122</v>
      </c>
      <c r="C118" s="18">
        <v>2</v>
      </c>
      <c r="D118" s="15" t="s">
        <v>121</v>
      </c>
      <c r="E118" s="16" t="s">
        <v>40</v>
      </c>
      <c r="F118" s="21">
        <v>42870.416666666664</v>
      </c>
      <c r="G118" s="27" t="s">
        <v>117</v>
      </c>
      <c r="H118" s="18">
        <v>100000</v>
      </c>
      <c r="I118" s="29">
        <v>2</v>
      </c>
      <c r="J118" s="17">
        <v>42864.396226851852</v>
      </c>
      <c r="K118" s="15" t="s">
        <v>76</v>
      </c>
      <c r="L118" s="28">
        <v>42870.416701388887</v>
      </c>
      <c r="M118" s="27" t="s">
        <v>83</v>
      </c>
      <c r="N118" s="27" t="s">
        <v>79</v>
      </c>
      <c r="O118" s="29">
        <v>2</v>
      </c>
      <c r="P118" s="15" t="s">
        <v>43</v>
      </c>
    </row>
    <row r="119" spans="1:23" s="13" customFormat="1">
      <c r="B119" s="22"/>
      <c r="C119" s="23"/>
      <c r="D119" s="22"/>
      <c r="E119" s="24"/>
      <c r="F119" s="25"/>
      <c r="G119" s="22"/>
      <c r="H119" s="23"/>
      <c r="I119" s="24"/>
      <c r="J119" s="26"/>
      <c r="K119" s="22"/>
      <c r="L119" s="26"/>
      <c r="M119" s="22"/>
      <c r="N119" s="22"/>
      <c r="O119" s="23"/>
      <c r="P119" s="22"/>
    </row>
    <row r="120" spans="1:23" s="31" customFormat="1">
      <c r="A120" s="374" t="s">
        <v>92</v>
      </c>
      <c r="B120" s="374"/>
    </row>
    <row r="121" spans="1:23" s="30" customFormat="1">
      <c r="A121" s="30" t="s">
        <v>107</v>
      </c>
    </row>
    <row r="122" spans="1:23">
      <c r="B122" s="373" t="s">
        <v>51</v>
      </c>
      <c r="C122" s="373"/>
      <c r="D122" s="373"/>
    </row>
    <row r="123" spans="1:23" ht="40.5">
      <c r="B123" s="19" t="s">
        <v>66</v>
      </c>
      <c r="C123" s="19" t="s">
        <v>67</v>
      </c>
      <c r="D123" s="19" t="s">
        <v>19</v>
      </c>
      <c r="E123" s="19" t="s">
        <v>53</v>
      </c>
      <c r="F123" s="19" t="s">
        <v>54</v>
      </c>
      <c r="G123" s="19" t="s">
        <v>55</v>
      </c>
      <c r="H123" s="19" t="s">
        <v>56</v>
      </c>
      <c r="I123" s="19" t="s">
        <v>57</v>
      </c>
      <c r="J123" s="19" t="s">
        <v>58</v>
      </c>
      <c r="K123" s="19" t="s">
        <v>68</v>
      </c>
      <c r="L123" s="19" t="s">
        <v>59</v>
      </c>
      <c r="M123" s="19" t="s">
        <v>69</v>
      </c>
      <c r="N123" s="19" t="s">
        <v>60</v>
      </c>
      <c r="O123" s="19" t="s">
        <v>61</v>
      </c>
      <c r="P123" s="19" t="s">
        <v>62</v>
      </c>
      <c r="Q123" s="19" t="s">
        <v>63</v>
      </c>
      <c r="R123" s="19" t="s">
        <v>64</v>
      </c>
      <c r="S123" s="19" t="s">
        <v>13</v>
      </c>
      <c r="T123" s="19" t="s">
        <v>14</v>
      </c>
      <c r="U123" s="19" t="s">
        <v>15</v>
      </c>
      <c r="V123" s="19" t="s">
        <v>16</v>
      </c>
      <c r="W123" s="19" t="s">
        <v>65</v>
      </c>
    </row>
    <row r="124" spans="1:23" ht="27">
      <c r="B124" s="14" t="s">
        <v>17</v>
      </c>
      <c r="C124" s="14" t="s">
        <v>18</v>
      </c>
      <c r="D124" s="14" t="s">
        <v>19</v>
      </c>
      <c r="E124" s="14" t="s">
        <v>20</v>
      </c>
      <c r="F124" s="14" t="s">
        <v>21</v>
      </c>
      <c r="G124" s="14" t="s">
        <v>22</v>
      </c>
      <c r="H124" s="14" t="s">
        <v>23</v>
      </c>
      <c r="I124" s="14" t="s">
        <v>24</v>
      </c>
      <c r="J124" s="14" t="s">
        <v>25</v>
      </c>
      <c r="K124" s="14" t="s">
        <v>26</v>
      </c>
      <c r="L124" s="14" t="s">
        <v>27</v>
      </c>
      <c r="M124" s="14" t="s">
        <v>28</v>
      </c>
      <c r="N124" s="14" t="s">
        <v>29</v>
      </c>
      <c r="O124" s="14" t="s">
        <v>30</v>
      </c>
      <c r="P124" s="14" t="s">
        <v>31</v>
      </c>
      <c r="Q124" s="14" t="s">
        <v>32</v>
      </c>
      <c r="R124" s="14" t="s">
        <v>33</v>
      </c>
      <c r="S124" s="14" t="s">
        <v>34</v>
      </c>
      <c r="T124" s="14" t="s">
        <v>35</v>
      </c>
      <c r="U124" s="14" t="s">
        <v>36</v>
      </c>
      <c r="V124" s="14" t="s">
        <v>37</v>
      </c>
      <c r="W124" s="14" t="s">
        <v>38</v>
      </c>
    </row>
    <row r="125" spans="1:23">
      <c r="B125" s="15" t="s">
        <v>130</v>
      </c>
      <c r="C125" s="15" t="s">
        <v>131</v>
      </c>
      <c r="D125" s="15" t="s">
        <v>77</v>
      </c>
      <c r="E125" s="15" t="s">
        <v>75</v>
      </c>
      <c r="F125" s="15" t="s">
        <v>39</v>
      </c>
      <c r="G125" s="15" t="s">
        <v>39</v>
      </c>
      <c r="H125" s="15" t="s">
        <v>39</v>
      </c>
      <c r="I125" s="15" t="s">
        <v>39</v>
      </c>
      <c r="J125" s="15" t="s">
        <v>46</v>
      </c>
      <c r="K125" s="16" t="s">
        <v>40</v>
      </c>
      <c r="L125" s="15" t="s">
        <v>39</v>
      </c>
      <c r="M125" s="21">
        <v>42870.395833333336</v>
      </c>
      <c r="N125" s="15" t="s">
        <v>41</v>
      </c>
      <c r="O125" s="16" t="s">
        <v>40</v>
      </c>
      <c r="P125" s="16" t="s">
        <v>40</v>
      </c>
      <c r="Q125" s="17">
        <v>42864.375138888892</v>
      </c>
      <c r="R125" s="15" t="s">
        <v>42</v>
      </c>
      <c r="S125" s="17">
        <v>42864.375138888892</v>
      </c>
      <c r="T125" s="15" t="s">
        <v>42</v>
      </c>
      <c r="U125" s="15" t="s">
        <v>39</v>
      </c>
      <c r="V125" s="18">
        <v>1</v>
      </c>
      <c r="W125" s="15" t="s">
        <v>43</v>
      </c>
    </row>
    <row r="126" spans="1:23">
      <c r="B126" s="22"/>
      <c r="C126" s="22"/>
      <c r="D126" s="22"/>
      <c r="E126" s="22"/>
      <c r="F126" s="22"/>
      <c r="G126" s="22"/>
      <c r="H126" s="22"/>
      <c r="I126" s="22"/>
      <c r="J126" s="22"/>
      <c r="K126" s="24"/>
      <c r="L126" s="22"/>
      <c r="M126" s="25"/>
      <c r="N126" s="22"/>
      <c r="O126" s="24"/>
      <c r="P126" s="24"/>
      <c r="Q126" s="26"/>
      <c r="R126" s="22"/>
      <c r="S126" s="26"/>
      <c r="T126" s="22"/>
      <c r="U126" s="22"/>
      <c r="V126" s="23"/>
      <c r="W126" s="22"/>
    </row>
    <row r="127" spans="1:23">
      <c r="B127" s="373" t="s">
        <v>52</v>
      </c>
      <c r="C127" s="373"/>
      <c r="D127" s="373"/>
    </row>
    <row r="128" spans="1:23" ht="40.5">
      <c r="B128" s="19" t="s">
        <v>66</v>
      </c>
      <c r="C128" s="19" t="s">
        <v>72</v>
      </c>
      <c r="D128" s="19" t="s">
        <v>58</v>
      </c>
      <c r="E128" s="19" t="s">
        <v>68</v>
      </c>
      <c r="F128" s="19" t="s">
        <v>12</v>
      </c>
      <c r="G128" s="19" t="s">
        <v>60</v>
      </c>
      <c r="H128" s="19" t="s">
        <v>70</v>
      </c>
      <c r="I128" s="19" t="s">
        <v>71</v>
      </c>
      <c r="J128" s="19" t="s">
        <v>63</v>
      </c>
      <c r="K128" s="19" t="s">
        <v>64</v>
      </c>
      <c r="L128" s="19" t="s">
        <v>13</v>
      </c>
      <c r="M128" s="19" t="s">
        <v>14</v>
      </c>
      <c r="N128" s="19" t="s">
        <v>15</v>
      </c>
      <c r="O128" s="19" t="s">
        <v>16</v>
      </c>
      <c r="P128" s="19" t="s">
        <v>65</v>
      </c>
    </row>
    <row r="129" spans="2:16" ht="40.5">
      <c r="B129" s="14" t="s">
        <v>17</v>
      </c>
      <c r="C129" s="14" t="s">
        <v>47</v>
      </c>
      <c r="D129" s="14" t="s">
        <v>25</v>
      </c>
      <c r="E129" s="14" t="s">
        <v>26</v>
      </c>
      <c r="F129" s="14" t="s">
        <v>48</v>
      </c>
      <c r="G129" s="14" t="s">
        <v>29</v>
      </c>
      <c r="H129" s="14" t="s">
        <v>49</v>
      </c>
      <c r="I129" s="14" t="s">
        <v>50</v>
      </c>
      <c r="J129" s="14" t="s">
        <v>32</v>
      </c>
      <c r="K129" s="14" t="s">
        <v>33</v>
      </c>
      <c r="L129" s="14" t="s">
        <v>34</v>
      </c>
      <c r="M129" s="14" t="s">
        <v>35</v>
      </c>
      <c r="N129" s="14" t="s">
        <v>36</v>
      </c>
      <c r="O129" s="14" t="s">
        <v>37</v>
      </c>
      <c r="P129" s="14" t="s">
        <v>38</v>
      </c>
    </row>
    <row r="130" spans="2:16">
      <c r="B130" s="15" t="s">
        <v>130</v>
      </c>
      <c r="C130" s="18">
        <v>1</v>
      </c>
      <c r="D130" s="15" t="s">
        <v>134</v>
      </c>
      <c r="E130" s="16" t="s">
        <v>40</v>
      </c>
      <c r="F130" s="21">
        <v>42870.395833333336</v>
      </c>
      <c r="G130" s="15" t="s">
        <v>93</v>
      </c>
      <c r="H130" s="18">
        <v>100000</v>
      </c>
      <c r="I130" s="16" t="s">
        <v>40</v>
      </c>
      <c r="J130" s="17">
        <v>42864.396215277775</v>
      </c>
      <c r="K130" s="15" t="s">
        <v>76</v>
      </c>
      <c r="L130" s="17">
        <v>42864.396215277775</v>
      </c>
      <c r="M130" s="15" t="s">
        <v>80</v>
      </c>
      <c r="N130" s="15" t="s">
        <v>39</v>
      </c>
      <c r="O130" s="18">
        <v>1</v>
      </c>
      <c r="P130" s="15" t="s">
        <v>43</v>
      </c>
    </row>
    <row r="131" spans="2:16">
      <c r="B131" s="15" t="s">
        <v>132</v>
      </c>
      <c r="C131" s="18">
        <v>2</v>
      </c>
      <c r="D131" s="15" t="s">
        <v>135</v>
      </c>
      <c r="E131" s="16" t="s">
        <v>40</v>
      </c>
      <c r="F131" s="21">
        <v>42870.416666666664</v>
      </c>
      <c r="G131" s="15" t="s">
        <v>41</v>
      </c>
      <c r="H131" s="18">
        <v>100000</v>
      </c>
      <c r="I131" s="16" t="s">
        <v>40</v>
      </c>
      <c r="J131" s="17">
        <v>42864.396226851852</v>
      </c>
      <c r="K131" s="15" t="s">
        <v>76</v>
      </c>
      <c r="L131" s="17">
        <v>42864.396226851852</v>
      </c>
      <c r="M131" s="15" t="s">
        <v>84</v>
      </c>
      <c r="N131" s="15" t="s">
        <v>39</v>
      </c>
      <c r="O131" s="18">
        <v>1</v>
      </c>
      <c r="P131" s="15" t="s">
        <v>43</v>
      </c>
    </row>
    <row r="132" spans="2:16">
      <c r="B132" s="22"/>
      <c r="C132" s="23"/>
      <c r="D132" s="22"/>
      <c r="E132" s="24"/>
      <c r="F132" s="25"/>
      <c r="G132" s="22"/>
      <c r="H132" s="23"/>
      <c r="I132" s="24"/>
      <c r="J132" s="26"/>
      <c r="K132" s="22"/>
      <c r="L132" s="26"/>
      <c r="M132" s="22"/>
      <c r="N132" s="22"/>
      <c r="O132" s="23"/>
      <c r="P132" s="22"/>
    </row>
    <row r="133" spans="2:16" s="13" customFormat="1">
      <c r="B133" s="22" t="s">
        <v>113</v>
      </c>
      <c r="C133" s="23"/>
      <c r="D133" s="22"/>
      <c r="E133" s="24"/>
      <c r="F133" s="25"/>
      <c r="G133" s="22"/>
      <c r="H133" s="23"/>
      <c r="I133" s="24"/>
      <c r="J133" s="26"/>
      <c r="K133" s="22"/>
      <c r="L133" s="26"/>
      <c r="M133" s="22"/>
      <c r="N133" s="22"/>
      <c r="O133" s="23"/>
      <c r="P133" s="22"/>
    </row>
    <row r="134" spans="2:16">
      <c r="B134" s="12" t="s">
        <v>73</v>
      </c>
      <c r="C134" s="12" t="s">
        <v>136</v>
      </c>
    </row>
    <row r="135" spans="2:16">
      <c r="B135" s="12" t="s">
        <v>74</v>
      </c>
    </row>
    <row r="136" spans="2:16" ht="13.5" customHeight="1">
      <c r="B136" s="376" t="s">
        <v>133</v>
      </c>
      <c r="C136" s="377"/>
      <c r="D136" s="377"/>
      <c r="E136" s="377"/>
      <c r="F136" s="377"/>
      <c r="G136" s="377"/>
      <c r="H136" s="377"/>
      <c r="I136" s="377"/>
      <c r="J136" s="377"/>
      <c r="K136" s="377"/>
      <c r="L136" s="378"/>
    </row>
    <row r="137" spans="2:16">
      <c r="B137" s="379"/>
      <c r="C137" s="380"/>
      <c r="D137" s="380"/>
      <c r="E137" s="380"/>
      <c r="F137" s="380"/>
      <c r="G137" s="380"/>
      <c r="H137" s="380"/>
      <c r="I137" s="380"/>
      <c r="J137" s="380"/>
      <c r="K137" s="380"/>
      <c r="L137" s="381"/>
    </row>
    <row r="138" spans="2:16">
      <c r="B138" s="379"/>
      <c r="C138" s="380"/>
      <c r="D138" s="380"/>
      <c r="E138" s="380"/>
      <c r="F138" s="380"/>
      <c r="G138" s="380"/>
      <c r="H138" s="380"/>
      <c r="I138" s="380"/>
      <c r="J138" s="380"/>
      <c r="K138" s="380"/>
      <c r="L138" s="381"/>
    </row>
    <row r="139" spans="2:16">
      <c r="B139" s="379"/>
      <c r="C139" s="380"/>
      <c r="D139" s="380"/>
      <c r="E139" s="380"/>
      <c r="F139" s="380"/>
      <c r="G139" s="380"/>
      <c r="H139" s="380"/>
      <c r="I139" s="380"/>
      <c r="J139" s="380"/>
      <c r="K139" s="380"/>
      <c r="L139" s="381"/>
    </row>
    <row r="140" spans="2:16">
      <c r="B140" s="379"/>
      <c r="C140" s="380"/>
      <c r="D140" s="380"/>
      <c r="E140" s="380"/>
      <c r="F140" s="380"/>
      <c r="G140" s="380"/>
      <c r="H140" s="380"/>
      <c r="I140" s="380"/>
      <c r="J140" s="380"/>
      <c r="K140" s="380"/>
      <c r="L140" s="381"/>
    </row>
    <row r="141" spans="2:16">
      <c r="B141" s="379"/>
      <c r="C141" s="380"/>
      <c r="D141" s="380"/>
      <c r="E141" s="380"/>
      <c r="F141" s="380"/>
      <c r="G141" s="380"/>
      <c r="H141" s="380"/>
      <c r="I141" s="380"/>
      <c r="J141" s="380"/>
      <c r="K141" s="380"/>
      <c r="L141" s="381"/>
    </row>
    <row r="142" spans="2:16">
      <c r="B142" s="379"/>
      <c r="C142" s="380"/>
      <c r="D142" s="380"/>
      <c r="E142" s="380"/>
      <c r="F142" s="380"/>
      <c r="G142" s="380"/>
      <c r="H142" s="380"/>
      <c r="I142" s="380"/>
      <c r="J142" s="380"/>
      <c r="K142" s="380"/>
      <c r="L142" s="381"/>
    </row>
    <row r="143" spans="2:16">
      <c r="B143" s="379"/>
      <c r="C143" s="380"/>
      <c r="D143" s="380"/>
      <c r="E143" s="380"/>
      <c r="F143" s="380"/>
      <c r="G143" s="380"/>
      <c r="H143" s="380"/>
      <c r="I143" s="380"/>
      <c r="J143" s="380"/>
      <c r="K143" s="380"/>
      <c r="L143" s="381"/>
    </row>
    <row r="144" spans="2:16">
      <c r="B144" s="379"/>
      <c r="C144" s="380"/>
      <c r="D144" s="380"/>
      <c r="E144" s="380"/>
      <c r="F144" s="380"/>
      <c r="G144" s="380"/>
      <c r="H144" s="380"/>
      <c r="I144" s="380"/>
      <c r="J144" s="380"/>
      <c r="K144" s="380"/>
      <c r="L144" s="381"/>
    </row>
    <row r="145" spans="1:23">
      <c r="B145" s="382"/>
      <c r="C145" s="383"/>
      <c r="D145" s="383"/>
      <c r="E145" s="383"/>
      <c r="F145" s="383"/>
      <c r="G145" s="383"/>
      <c r="H145" s="383"/>
      <c r="I145" s="383"/>
      <c r="J145" s="383"/>
      <c r="K145" s="383"/>
      <c r="L145" s="384"/>
    </row>
    <row r="146" spans="1:23" s="13" customFormat="1"/>
    <row r="147" spans="1:23" s="34" customFormat="1">
      <c r="A147" s="34" t="s">
        <v>108</v>
      </c>
    </row>
    <row r="148" spans="1:23" s="13" customFormat="1">
      <c r="B148" s="373" t="s">
        <v>51</v>
      </c>
      <c r="C148" s="373"/>
      <c r="D148" s="373"/>
    </row>
    <row r="149" spans="1:23" s="13" customFormat="1" ht="40.5">
      <c r="B149" s="19" t="s">
        <v>66</v>
      </c>
      <c r="C149" s="19" t="s">
        <v>67</v>
      </c>
      <c r="D149" s="19" t="s">
        <v>19</v>
      </c>
      <c r="E149" s="19" t="s">
        <v>53</v>
      </c>
      <c r="F149" s="19" t="s">
        <v>54</v>
      </c>
      <c r="G149" s="19" t="s">
        <v>55</v>
      </c>
      <c r="H149" s="19" t="s">
        <v>56</v>
      </c>
      <c r="I149" s="19" t="s">
        <v>57</v>
      </c>
      <c r="J149" s="19" t="s">
        <v>58</v>
      </c>
      <c r="K149" s="19" t="s">
        <v>68</v>
      </c>
      <c r="L149" s="19" t="s">
        <v>59</v>
      </c>
      <c r="M149" s="19" t="s">
        <v>69</v>
      </c>
      <c r="N149" s="19" t="s">
        <v>60</v>
      </c>
      <c r="O149" s="19" t="s">
        <v>61</v>
      </c>
      <c r="P149" s="19" t="s">
        <v>62</v>
      </c>
      <c r="Q149" s="19" t="s">
        <v>63</v>
      </c>
      <c r="R149" s="19" t="s">
        <v>64</v>
      </c>
      <c r="S149" s="19" t="s">
        <v>13</v>
      </c>
      <c r="T149" s="19" t="s">
        <v>14</v>
      </c>
      <c r="U149" s="19" t="s">
        <v>15</v>
      </c>
      <c r="V149" s="19" t="s">
        <v>16</v>
      </c>
      <c r="W149" s="19" t="s">
        <v>65</v>
      </c>
    </row>
    <row r="150" spans="1:23" s="13" customFormat="1" ht="27">
      <c r="B150" s="14" t="s">
        <v>17</v>
      </c>
      <c r="C150" s="14" t="s">
        <v>18</v>
      </c>
      <c r="D150" s="14" t="s">
        <v>19</v>
      </c>
      <c r="E150" s="14" t="s">
        <v>20</v>
      </c>
      <c r="F150" s="14" t="s">
        <v>21</v>
      </c>
      <c r="G150" s="14" t="s">
        <v>22</v>
      </c>
      <c r="H150" s="14" t="s">
        <v>23</v>
      </c>
      <c r="I150" s="14" t="s">
        <v>24</v>
      </c>
      <c r="J150" s="14" t="s">
        <v>25</v>
      </c>
      <c r="K150" s="14" t="s">
        <v>26</v>
      </c>
      <c r="L150" s="14" t="s">
        <v>27</v>
      </c>
      <c r="M150" s="14" t="s">
        <v>28</v>
      </c>
      <c r="N150" s="14" t="s">
        <v>29</v>
      </c>
      <c r="O150" s="14" t="s">
        <v>30</v>
      </c>
      <c r="P150" s="14" t="s">
        <v>31</v>
      </c>
      <c r="Q150" s="14" t="s">
        <v>32</v>
      </c>
      <c r="R150" s="14" t="s">
        <v>33</v>
      </c>
      <c r="S150" s="14" t="s">
        <v>34</v>
      </c>
      <c r="T150" s="14" t="s">
        <v>35</v>
      </c>
      <c r="U150" s="14" t="s">
        <v>36</v>
      </c>
      <c r="V150" s="14" t="s">
        <v>37</v>
      </c>
      <c r="W150" s="14" t="s">
        <v>38</v>
      </c>
    </row>
    <row r="151" spans="1:23" s="13" customFormat="1">
      <c r="B151" s="15" t="s">
        <v>130</v>
      </c>
      <c r="C151" s="15" t="s">
        <v>131</v>
      </c>
      <c r="D151" s="15" t="s">
        <v>77</v>
      </c>
      <c r="E151" s="15" t="s">
        <v>75</v>
      </c>
      <c r="F151" s="15" t="s">
        <v>39</v>
      </c>
      <c r="G151" s="15" t="s">
        <v>39</v>
      </c>
      <c r="H151" s="15" t="s">
        <v>39</v>
      </c>
      <c r="I151" s="15" t="s">
        <v>39</v>
      </c>
      <c r="J151" s="15" t="s">
        <v>46</v>
      </c>
      <c r="K151" s="16" t="s">
        <v>40</v>
      </c>
      <c r="L151" s="15" t="s">
        <v>39</v>
      </c>
      <c r="M151" s="21">
        <v>42870.395833333336</v>
      </c>
      <c r="N151" s="27" t="s">
        <v>125</v>
      </c>
      <c r="O151" s="16" t="s">
        <v>40</v>
      </c>
      <c r="P151" s="16" t="s">
        <v>40</v>
      </c>
      <c r="Q151" s="17">
        <v>42864.375138888892</v>
      </c>
      <c r="R151" s="15" t="s">
        <v>42</v>
      </c>
      <c r="S151" s="28">
        <v>42870.396215277775</v>
      </c>
      <c r="T151" s="27" t="s">
        <v>82</v>
      </c>
      <c r="U151" s="27" t="s">
        <v>79</v>
      </c>
      <c r="V151" s="29">
        <v>2</v>
      </c>
      <c r="W151" s="15" t="s">
        <v>43</v>
      </c>
    </row>
    <row r="152" spans="1:23" s="13" customFormat="1">
      <c r="B152" s="22"/>
      <c r="C152" s="22"/>
      <c r="D152" s="22"/>
      <c r="E152" s="22"/>
      <c r="F152" s="22"/>
      <c r="G152" s="22"/>
      <c r="H152" s="22"/>
      <c r="I152" s="22"/>
      <c r="J152" s="22"/>
      <c r="K152" s="24"/>
      <c r="L152" s="22"/>
      <c r="M152" s="25"/>
      <c r="N152" s="22"/>
      <c r="O152" s="24"/>
      <c r="P152" s="24"/>
      <c r="Q152" s="26"/>
      <c r="R152" s="22"/>
      <c r="S152" s="26"/>
      <c r="T152" s="22"/>
      <c r="U152" s="22"/>
      <c r="V152" s="23"/>
      <c r="W152" s="22"/>
    </row>
    <row r="153" spans="1:23" s="13" customFormat="1">
      <c r="B153" s="373" t="s">
        <v>52</v>
      </c>
      <c r="C153" s="373"/>
      <c r="D153" s="373"/>
    </row>
    <row r="154" spans="1:23" s="13" customFormat="1" ht="40.5">
      <c r="B154" s="19" t="s">
        <v>66</v>
      </c>
      <c r="C154" s="19" t="s">
        <v>72</v>
      </c>
      <c r="D154" s="19" t="s">
        <v>58</v>
      </c>
      <c r="E154" s="19" t="s">
        <v>68</v>
      </c>
      <c r="F154" s="19" t="s">
        <v>12</v>
      </c>
      <c r="G154" s="19" t="s">
        <v>60</v>
      </c>
      <c r="H154" s="19" t="s">
        <v>70</v>
      </c>
      <c r="I154" s="19" t="s">
        <v>71</v>
      </c>
      <c r="J154" s="19" t="s">
        <v>63</v>
      </c>
      <c r="K154" s="19" t="s">
        <v>64</v>
      </c>
      <c r="L154" s="19" t="s">
        <v>13</v>
      </c>
      <c r="M154" s="19" t="s">
        <v>14</v>
      </c>
      <c r="N154" s="19" t="s">
        <v>15</v>
      </c>
      <c r="O154" s="19" t="s">
        <v>16</v>
      </c>
      <c r="P154" s="19" t="s">
        <v>65</v>
      </c>
    </row>
    <row r="155" spans="1:23" s="13" customFormat="1" ht="40.5">
      <c r="B155" s="14" t="s">
        <v>17</v>
      </c>
      <c r="C155" s="14" t="s">
        <v>47</v>
      </c>
      <c r="D155" s="14" t="s">
        <v>25</v>
      </c>
      <c r="E155" s="14" t="s">
        <v>26</v>
      </c>
      <c r="F155" s="14" t="s">
        <v>48</v>
      </c>
      <c r="G155" s="14" t="s">
        <v>29</v>
      </c>
      <c r="H155" s="14" t="s">
        <v>49</v>
      </c>
      <c r="I155" s="14" t="s">
        <v>50</v>
      </c>
      <c r="J155" s="14" t="s">
        <v>32</v>
      </c>
      <c r="K155" s="14" t="s">
        <v>33</v>
      </c>
      <c r="L155" s="14" t="s">
        <v>34</v>
      </c>
      <c r="M155" s="14" t="s">
        <v>35</v>
      </c>
      <c r="N155" s="14" t="s">
        <v>36</v>
      </c>
      <c r="O155" s="14" t="s">
        <v>37</v>
      </c>
      <c r="P155" s="14" t="s">
        <v>38</v>
      </c>
    </row>
    <row r="156" spans="1:23" s="13" customFormat="1">
      <c r="B156" s="15" t="s">
        <v>130</v>
      </c>
      <c r="C156" s="18">
        <v>1</v>
      </c>
      <c r="D156" s="15" t="s">
        <v>134</v>
      </c>
      <c r="E156" s="16" t="s">
        <v>40</v>
      </c>
      <c r="F156" s="21">
        <v>42870.395833333336</v>
      </c>
      <c r="G156" s="27" t="s">
        <v>137</v>
      </c>
      <c r="H156" s="18">
        <v>100000</v>
      </c>
      <c r="I156" s="29">
        <v>0</v>
      </c>
      <c r="J156" s="17">
        <v>42864.396215277775</v>
      </c>
      <c r="K156" s="15" t="s">
        <v>76</v>
      </c>
      <c r="L156" s="28">
        <v>42870.395856481482</v>
      </c>
      <c r="M156" s="27" t="s">
        <v>83</v>
      </c>
      <c r="N156" s="27" t="s">
        <v>79</v>
      </c>
      <c r="O156" s="29">
        <v>2</v>
      </c>
      <c r="P156" s="15" t="s">
        <v>43</v>
      </c>
    </row>
    <row r="157" spans="1:23" s="13" customFormat="1">
      <c r="B157" s="15" t="s">
        <v>132</v>
      </c>
      <c r="C157" s="18">
        <v>2</v>
      </c>
      <c r="D157" s="15" t="s">
        <v>135</v>
      </c>
      <c r="E157" s="16" t="s">
        <v>40</v>
      </c>
      <c r="F157" s="21">
        <v>42870.416666666664</v>
      </c>
      <c r="G157" s="15" t="s">
        <v>41</v>
      </c>
      <c r="H157" s="18">
        <v>100000</v>
      </c>
      <c r="I157" s="16" t="s">
        <v>40</v>
      </c>
      <c r="J157" s="17">
        <v>42864.396226851852</v>
      </c>
      <c r="K157" s="15" t="s">
        <v>76</v>
      </c>
      <c r="L157" s="17">
        <v>42864.396226851852</v>
      </c>
      <c r="M157" s="15" t="s">
        <v>80</v>
      </c>
      <c r="N157" s="15" t="s">
        <v>39</v>
      </c>
      <c r="O157" s="18">
        <v>1</v>
      </c>
      <c r="P157" s="15" t="s">
        <v>43</v>
      </c>
    </row>
    <row r="159" spans="1:23" s="31" customFormat="1">
      <c r="A159" s="374" t="s">
        <v>94</v>
      </c>
      <c r="B159" s="374"/>
    </row>
    <row r="160" spans="1:23" s="30" customFormat="1">
      <c r="A160" s="30" t="s">
        <v>107</v>
      </c>
    </row>
    <row r="161" spans="1:23">
      <c r="B161" s="373" t="s">
        <v>51</v>
      </c>
      <c r="C161" s="373"/>
      <c r="D161" s="373"/>
    </row>
    <row r="162" spans="1:23" s="13" customFormat="1">
      <c r="B162" s="33" t="s">
        <v>138</v>
      </c>
      <c r="C162" s="33"/>
      <c r="D162" s="33"/>
    </row>
    <row r="164" spans="1:23" s="34" customFormat="1">
      <c r="A164" s="34" t="s">
        <v>108</v>
      </c>
    </row>
    <row r="165" spans="1:23" s="13" customFormat="1">
      <c r="B165" s="373" t="s">
        <v>51</v>
      </c>
      <c r="C165" s="373"/>
      <c r="D165" s="373"/>
    </row>
    <row r="166" spans="1:23" s="13" customFormat="1" ht="40.5">
      <c r="B166" s="19" t="s">
        <v>66</v>
      </c>
      <c r="C166" s="19" t="s">
        <v>67</v>
      </c>
      <c r="D166" s="19" t="s">
        <v>19</v>
      </c>
      <c r="E166" s="19" t="s">
        <v>53</v>
      </c>
      <c r="F166" s="19" t="s">
        <v>54</v>
      </c>
      <c r="G166" s="19" t="s">
        <v>55</v>
      </c>
      <c r="H166" s="19" t="s">
        <v>56</v>
      </c>
      <c r="I166" s="19" t="s">
        <v>57</v>
      </c>
      <c r="J166" s="19" t="s">
        <v>58</v>
      </c>
      <c r="K166" s="19" t="s">
        <v>68</v>
      </c>
      <c r="L166" s="19" t="s">
        <v>59</v>
      </c>
      <c r="M166" s="19" t="s">
        <v>69</v>
      </c>
      <c r="N166" s="19" t="s">
        <v>60</v>
      </c>
      <c r="O166" s="19" t="s">
        <v>61</v>
      </c>
      <c r="P166" s="19" t="s">
        <v>62</v>
      </c>
      <c r="Q166" s="19" t="s">
        <v>63</v>
      </c>
      <c r="R166" s="19" t="s">
        <v>64</v>
      </c>
      <c r="S166" s="19" t="s">
        <v>13</v>
      </c>
      <c r="T166" s="19" t="s">
        <v>14</v>
      </c>
      <c r="U166" s="19" t="s">
        <v>15</v>
      </c>
      <c r="V166" s="19" t="s">
        <v>16</v>
      </c>
      <c r="W166" s="19" t="s">
        <v>65</v>
      </c>
    </row>
    <row r="167" spans="1:23" s="13" customFormat="1" ht="27">
      <c r="B167" s="14" t="s">
        <v>17</v>
      </c>
      <c r="C167" s="14" t="s">
        <v>18</v>
      </c>
      <c r="D167" s="14" t="s">
        <v>19</v>
      </c>
      <c r="E167" s="14" t="s">
        <v>20</v>
      </c>
      <c r="F167" s="14" t="s">
        <v>21</v>
      </c>
      <c r="G167" s="14" t="s">
        <v>22</v>
      </c>
      <c r="H167" s="14" t="s">
        <v>23</v>
      </c>
      <c r="I167" s="14" t="s">
        <v>24</v>
      </c>
      <c r="J167" s="14" t="s">
        <v>25</v>
      </c>
      <c r="K167" s="14" t="s">
        <v>26</v>
      </c>
      <c r="L167" s="14" t="s">
        <v>27</v>
      </c>
      <c r="M167" s="14" t="s">
        <v>28</v>
      </c>
      <c r="N167" s="14" t="s">
        <v>29</v>
      </c>
      <c r="O167" s="14" t="s">
        <v>30</v>
      </c>
      <c r="P167" s="14" t="s">
        <v>31</v>
      </c>
      <c r="Q167" s="14" t="s">
        <v>32</v>
      </c>
      <c r="R167" s="14" t="s">
        <v>33</v>
      </c>
      <c r="S167" s="14" t="s">
        <v>34</v>
      </c>
      <c r="T167" s="14" t="s">
        <v>35</v>
      </c>
      <c r="U167" s="14" t="s">
        <v>36</v>
      </c>
      <c r="V167" s="14" t="s">
        <v>37</v>
      </c>
      <c r="W167" s="14" t="s">
        <v>38</v>
      </c>
    </row>
    <row r="168" spans="1:23" s="13" customFormat="1">
      <c r="B168" s="15" t="s">
        <v>130</v>
      </c>
      <c r="C168" s="15" t="s">
        <v>131</v>
      </c>
      <c r="D168" s="15" t="s">
        <v>77</v>
      </c>
      <c r="E168" s="15" t="s">
        <v>75</v>
      </c>
      <c r="F168" s="15" t="s">
        <v>39</v>
      </c>
      <c r="G168" s="15" t="s">
        <v>39</v>
      </c>
      <c r="H168" s="15" t="s">
        <v>39</v>
      </c>
      <c r="I168" s="15" t="s">
        <v>39</v>
      </c>
      <c r="J168" s="15" t="s">
        <v>46</v>
      </c>
      <c r="K168" s="16" t="s">
        <v>40</v>
      </c>
      <c r="L168" s="15" t="s">
        <v>39</v>
      </c>
      <c r="M168" s="21">
        <v>42870.395833333336</v>
      </c>
      <c r="N168" s="27" t="s">
        <v>139</v>
      </c>
      <c r="O168" s="16" t="s">
        <v>40</v>
      </c>
      <c r="P168" s="16" t="s">
        <v>40</v>
      </c>
      <c r="Q168" s="17">
        <v>42864.375138888892</v>
      </c>
      <c r="R168" s="15" t="s">
        <v>42</v>
      </c>
      <c r="S168" s="28">
        <v>42870.417060185187</v>
      </c>
      <c r="T168" s="27" t="s">
        <v>82</v>
      </c>
      <c r="U168" s="27" t="s">
        <v>79</v>
      </c>
      <c r="V168" s="29">
        <v>3</v>
      </c>
      <c r="W168" s="15" t="s">
        <v>43</v>
      </c>
    </row>
    <row r="169" spans="1:23" s="13" customFormat="1">
      <c r="B169" s="22"/>
      <c r="C169" s="22"/>
      <c r="D169" s="22"/>
      <c r="E169" s="22"/>
      <c r="F169" s="22"/>
      <c r="G169" s="22"/>
      <c r="H169" s="22"/>
      <c r="I169" s="22"/>
      <c r="J169" s="22"/>
      <c r="K169" s="24"/>
      <c r="L169" s="22"/>
      <c r="M169" s="25"/>
      <c r="N169" s="22"/>
      <c r="O169" s="24"/>
      <c r="P169" s="24"/>
      <c r="Q169" s="26"/>
      <c r="R169" s="22"/>
      <c r="S169" s="26"/>
      <c r="T169" s="22"/>
      <c r="U169" s="22"/>
      <c r="V169" s="23"/>
      <c r="W169" s="22"/>
    </row>
    <row r="170" spans="1:23" s="13" customFormat="1">
      <c r="B170" s="373" t="s">
        <v>52</v>
      </c>
      <c r="C170" s="373"/>
      <c r="D170" s="373"/>
    </row>
    <row r="171" spans="1:23" s="13" customFormat="1" ht="40.5">
      <c r="B171" s="19" t="s">
        <v>66</v>
      </c>
      <c r="C171" s="19" t="s">
        <v>72</v>
      </c>
      <c r="D171" s="19" t="s">
        <v>58</v>
      </c>
      <c r="E171" s="19" t="s">
        <v>68</v>
      </c>
      <c r="F171" s="19" t="s">
        <v>12</v>
      </c>
      <c r="G171" s="19" t="s">
        <v>60</v>
      </c>
      <c r="H171" s="19" t="s">
        <v>70</v>
      </c>
      <c r="I171" s="19" t="s">
        <v>71</v>
      </c>
      <c r="J171" s="19" t="s">
        <v>63</v>
      </c>
      <c r="K171" s="19" t="s">
        <v>64</v>
      </c>
      <c r="L171" s="19" t="s">
        <v>13</v>
      </c>
      <c r="M171" s="19" t="s">
        <v>14</v>
      </c>
      <c r="N171" s="19" t="s">
        <v>15</v>
      </c>
      <c r="O171" s="19" t="s">
        <v>16</v>
      </c>
      <c r="P171" s="19" t="s">
        <v>65</v>
      </c>
    </row>
    <row r="172" spans="1:23" s="13" customFormat="1" ht="40.5">
      <c r="B172" s="14" t="s">
        <v>17</v>
      </c>
      <c r="C172" s="14" t="s">
        <v>47</v>
      </c>
      <c r="D172" s="14" t="s">
        <v>25</v>
      </c>
      <c r="E172" s="14" t="s">
        <v>26</v>
      </c>
      <c r="F172" s="14" t="s">
        <v>48</v>
      </c>
      <c r="G172" s="14" t="s">
        <v>29</v>
      </c>
      <c r="H172" s="14" t="s">
        <v>49</v>
      </c>
      <c r="I172" s="14" t="s">
        <v>50</v>
      </c>
      <c r="J172" s="14" t="s">
        <v>32</v>
      </c>
      <c r="K172" s="14" t="s">
        <v>33</v>
      </c>
      <c r="L172" s="14" t="s">
        <v>34</v>
      </c>
      <c r="M172" s="14" t="s">
        <v>35</v>
      </c>
      <c r="N172" s="14" t="s">
        <v>36</v>
      </c>
      <c r="O172" s="14" t="s">
        <v>37</v>
      </c>
      <c r="P172" s="14" t="s">
        <v>38</v>
      </c>
    </row>
    <row r="173" spans="1:23" s="13" customFormat="1">
      <c r="B173" s="15" t="s">
        <v>130</v>
      </c>
      <c r="C173" s="18">
        <v>1</v>
      </c>
      <c r="D173" s="15" t="s">
        <v>134</v>
      </c>
      <c r="E173" s="16" t="s">
        <v>40</v>
      </c>
      <c r="F173" s="21">
        <v>42870.395833333336</v>
      </c>
      <c r="G173" s="35" t="s">
        <v>137</v>
      </c>
      <c r="H173" s="36">
        <v>100000</v>
      </c>
      <c r="I173" s="36">
        <v>0</v>
      </c>
      <c r="J173" s="37">
        <v>42864.396215277775</v>
      </c>
      <c r="K173" s="35" t="s">
        <v>76</v>
      </c>
      <c r="L173" s="37">
        <v>42870.395856481482</v>
      </c>
      <c r="M173" s="35" t="s">
        <v>83</v>
      </c>
      <c r="N173" s="35" t="s">
        <v>79</v>
      </c>
      <c r="O173" s="36">
        <v>2</v>
      </c>
      <c r="P173" s="15" t="s">
        <v>43</v>
      </c>
    </row>
    <row r="174" spans="1:23" s="13" customFormat="1">
      <c r="B174" s="15" t="s">
        <v>132</v>
      </c>
      <c r="C174" s="18">
        <v>2</v>
      </c>
      <c r="D174" s="15" t="s">
        <v>135</v>
      </c>
      <c r="E174" s="16" t="s">
        <v>40</v>
      </c>
      <c r="F174" s="21">
        <v>42870.416666666664</v>
      </c>
      <c r="G174" s="27" t="s">
        <v>137</v>
      </c>
      <c r="H174" s="18">
        <v>100000</v>
      </c>
      <c r="I174" s="29">
        <v>0</v>
      </c>
      <c r="J174" s="17">
        <v>42864.396226851852</v>
      </c>
      <c r="K174" s="15" t="s">
        <v>76</v>
      </c>
      <c r="L174" s="28">
        <v>42870.416701388887</v>
      </c>
      <c r="M174" s="27" t="s">
        <v>83</v>
      </c>
      <c r="N174" s="27" t="s">
        <v>79</v>
      </c>
      <c r="O174" s="29">
        <v>2</v>
      </c>
      <c r="P174" s="15" t="s">
        <v>43</v>
      </c>
    </row>
    <row r="175" spans="1:23" s="13" customFormat="1"/>
    <row r="176" spans="1:23" s="32" customFormat="1">
      <c r="A176" s="374" t="s">
        <v>140</v>
      </c>
      <c r="B176" s="374"/>
    </row>
    <row r="177" spans="1:23" s="30" customFormat="1">
      <c r="A177" s="30" t="s">
        <v>107</v>
      </c>
    </row>
    <row r="178" spans="1:23" s="13" customFormat="1">
      <c r="B178" s="373" t="s">
        <v>51</v>
      </c>
      <c r="C178" s="373"/>
      <c r="D178" s="373"/>
    </row>
    <row r="179" spans="1:23" s="13" customFormat="1" ht="40.5">
      <c r="B179" s="19" t="s">
        <v>66</v>
      </c>
      <c r="C179" s="19" t="s">
        <v>67</v>
      </c>
      <c r="D179" s="19" t="s">
        <v>19</v>
      </c>
      <c r="E179" s="19" t="s">
        <v>53</v>
      </c>
      <c r="F179" s="19" t="s">
        <v>54</v>
      </c>
      <c r="G179" s="19" t="s">
        <v>55</v>
      </c>
      <c r="H179" s="19" t="s">
        <v>56</v>
      </c>
      <c r="I179" s="19" t="s">
        <v>57</v>
      </c>
      <c r="J179" s="19" t="s">
        <v>58</v>
      </c>
      <c r="K179" s="19" t="s">
        <v>68</v>
      </c>
      <c r="L179" s="19" t="s">
        <v>59</v>
      </c>
      <c r="M179" s="19" t="s">
        <v>69</v>
      </c>
      <c r="N179" s="19" t="s">
        <v>60</v>
      </c>
      <c r="O179" s="19" t="s">
        <v>61</v>
      </c>
      <c r="P179" s="19" t="s">
        <v>62</v>
      </c>
      <c r="Q179" s="19" t="s">
        <v>63</v>
      </c>
      <c r="R179" s="19" t="s">
        <v>64</v>
      </c>
      <c r="S179" s="19" t="s">
        <v>13</v>
      </c>
      <c r="T179" s="19" t="s">
        <v>14</v>
      </c>
      <c r="U179" s="19" t="s">
        <v>15</v>
      </c>
      <c r="V179" s="19" t="s">
        <v>16</v>
      </c>
      <c r="W179" s="19" t="s">
        <v>65</v>
      </c>
    </row>
    <row r="180" spans="1:23" s="13" customFormat="1" ht="27">
      <c r="B180" s="14" t="s">
        <v>17</v>
      </c>
      <c r="C180" s="14" t="s">
        <v>18</v>
      </c>
      <c r="D180" s="14" t="s">
        <v>19</v>
      </c>
      <c r="E180" s="14" t="s">
        <v>20</v>
      </c>
      <c r="F180" s="14" t="s">
        <v>21</v>
      </c>
      <c r="G180" s="14" t="s">
        <v>22</v>
      </c>
      <c r="H180" s="14" t="s">
        <v>23</v>
      </c>
      <c r="I180" s="14" t="s">
        <v>24</v>
      </c>
      <c r="J180" s="14" t="s">
        <v>25</v>
      </c>
      <c r="K180" s="14" t="s">
        <v>26</v>
      </c>
      <c r="L180" s="14" t="s">
        <v>27</v>
      </c>
      <c r="M180" s="14" t="s">
        <v>28</v>
      </c>
      <c r="N180" s="14" t="s">
        <v>29</v>
      </c>
      <c r="O180" s="14" t="s">
        <v>30</v>
      </c>
      <c r="P180" s="14" t="s">
        <v>31</v>
      </c>
      <c r="Q180" s="14" t="s">
        <v>32</v>
      </c>
      <c r="R180" s="14" t="s">
        <v>33</v>
      </c>
      <c r="S180" s="14" t="s">
        <v>34</v>
      </c>
      <c r="T180" s="14" t="s">
        <v>35</v>
      </c>
      <c r="U180" s="14" t="s">
        <v>36</v>
      </c>
      <c r="V180" s="14" t="s">
        <v>37</v>
      </c>
      <c r="W180" s="14" t="s">
        <v>38</v>
      </c>
    </row>
    <row r="181" spans="1:23" s="13" customFormat="1">
      <c r="B181" s="15" t="s">
        <v>141</v>
      </c>
      <c r="C181" s="15" t="s">
        <v>142</v>
      </c>
      <c r="D181" s="15" t="s">
        <v>77</v>
      </c>
      <c r="E181" s="15" t="s">
        <v>75</v>
      </c>
      <c r="F181" s="15" t="s">
        <v>39</v>
      </c>
      <c r="G181" s="15" t="s">
        <v>39</v>
      </c>
      <c r="H181" s="15" t="s">
        <v>39</v>
      </c>
      <c r="I181" s="15" t="s">
        <v>39</v>
      </c>
      <c r="J181" s="15" t="s">
        <v>46</v>
      </c>
      <c r="K181" s="16" t="s">
        <v>40</v>
      </c>
      <c r="L181" s="15" t="s">
        <v>39</v>
      </c>
      <c r="M181" s="21">
        <v>42870.395833333336</v>
      </c>
      <c r="N181" s="35" t="s">
        <v>125</v>
      </c>
      <c r="O181" s="39" t="s">
        <v>40</v>
      </c>
      <c r="P181" s="39" t="s">
        <v>40</v>
      </c>
      <c r="Q181" s="37">
        <v>42864.375138888892</v>
      </c>
      <c r="R181" s="35" t="s">
        <v>42</v>
      </c>
      <c r="S181" s="37">
        <v>42870.396215277775</v>
      </c>
      <c r="T181" s="35" t="s">
        <v>82</v>
      </c>
      <c r="U181" s="35" t="s">
        <v>79</v>
      </c>
      <c r="V181" s="36">
        <v>2</v>
      </c>
      <c r="W181" s="15" t="s">
        <v>43</v>
      </c>
    </row>
    <row r="182" spans="1:23" s="13" customFormat="1">
      <c r="B182" s="22"/>
      <c r="C182" s="22"/>
      <c r="D182" s="22"/>
      <c r="E182" s="22"/>
      <c r="F182" s="22"/>
      <c r="G182" s="22"/>
      <c r="H182" s="22"/>
      <c r="I182" s="22"/>
      <c r="J182" s="22"/>
      <c r="K182" s="24"/>
      <c r="L182" s="22"/>
      <c r="M182" s="25"/>
      <c r="N182" s="22"/>
      <c r="O182" s="24"/>
      <c r="P182" s="24"/>
      <c r="Q182" s="26"/>
      <c r="R182" s="22"/>
      <c r="S182" s="26"/>
      <c r="T182" s="22"/>
      <c r="U182" s="22"/>
      <c r="V182" s="23"/>
      <c r="W182" s="22"/>
    </row>
    <row r="183" spans="1:23" s="13" customFormat="1">
      <c r="B183" s="373" t="s">
        <v>52</v>
      </c>
      <c r="C183" s="373"/>
      <c r="D183" s="373"/>
    </row>
    <row r="184" spans="1:23" s="13" customFormat="1" ht="40.5">
      <c r="B184" s="19" t="s">
        <v>66</v>
      </c>
      <c r="C184" s="19" t="s">
        <v>72</v>
      </c>
      <c r="D184" s="19" t="s">
        <v>58</v>
      </c>
      <c r="E184" s="19" t="s">
        <v>68</v>
      </c>
      <c r="F184" s="19" t="s">
        <v>12</v>
      </c>
      <c r="G184" s="19" t="s">
        <v>60</v>
      </c>
      <c r="H184" s="19" t="s">
        <v>70</v>
      </c>
      <c r="I184" s="19" t="s">
        <v>71</v>
      </c>
      <c r="J184" s="19" t="s">
        <v>63</v>
      </c>
      <c r="K184" s="19" t="s">
        <v>64</v>
      </c>
      <c r="L184" s="19" t="s">
        <v>13</v>
      </c>
      <c r="M184" s="19" t="s">
        <v>14</v>
      </c>
      <c r="N184" s="19" t="s">
        <v>15</v>
      </c>
      <c r="O184" s="19" t="s">
        <v>16</v>
      </c>
      <c r="P184" s="19" t="s">
        <v>65</v>
      </c>
    </row>
    <row r="185" spans="1:23" s="13" customFormat="1" ht="40.5">
      <c r="B185" s="14" t="s">
        <v>17</v>
      </c>
      <c r="C185" s="14" t="s">
        <v>47</v>
      </c>
      <c r="D185" s="14" t="s">
        <v>25</v>
      </c>
      <c r="E185" s="14" t="s">
        <v>26</v>
      </c>
      <c r="F185" s="14" t="s">
        <v>48</v>
      </c>
      <c r="G185" s="14" t="s">
        <v>29</v>
      </c>
      <c r="H185" s="14" t="s">
        <v>49</v>
      </c>
      <c r="I185" s="14" t="s">
        <v>50</v>
      </c>
      <c r="J185" s="14" t="s">
        <v>32</v>
      </c>
      <c r="K185" s="14" t="s">
        <v>33</v>
      </c>
      <c r="L185" s="14" t="s">
        <v>34</v>
      </c>
      <c r="M185" s="14" t="s">
        <v>35</v>
      </c>
      <c r="N185" s="14" t="s">
        <v>36</v>
      </c>
      <c r="O185" s="14" t="s">
        <v>37</v>
      </c>
      <c r="P185" s="14" t="s">
        <v>38</v>
      </c>
    </row>
    <row r="186" spans="1:23" s="13" customFormat="1">
      <c r="B186" s="15" t="s">
        <v>141</v>
      </c>
      <c r="C186" s="18">
        <v>1</v>
      </c>
      <c r="D186" s="15" t="s">
        <v>144</v>
      </c>
      <c r="E186" s="16" t="s">
        <v>40</v>
      </c>
      <c r="F186" s="21">
        <v>42870.395833333336</v>
      </c>
      <c r="G186" s="15" t="s">
        <v>116</v>
      </c>
      <c r="H186" s="18">
        <v>100000</v>
      </c>
      <c r="I186" s="36">
        <v>2</v>
      </c>
      <c r="J186" s="17">
        <v>42864.396215277775</v>
      </c>
      <c r="K186" s="15" t="s">
        <v>76</v>
      </c>
      <c r="L186" s="37">
        <v>42870.395856481482</v>
      </c>
      <c r="M186" s="35" t="s">
        <v>83</v>
      </c>
      <c r="N186" s="35" t="s">
        <v>79</v>
      </c>
      <c r="O186" s="36">
        <v>2</v>
      </c>
      <c r="P186" s="15" t="s">
        <v>43</v>
      </c>
    </row>
    <row r="187" spans="1:23" s="13" customFormat="1">
      <c r="B187" s="15" t="s">
        <v>141</v>
      </c>
      <c r="C187" s="18">
        <v>2</v>
      </c>
      <c r="D187" s="15" t="s">
        <v>143</v>
      </c>
      <c r="E187" s="16" t="s">
        <v>40</v>
      </c>
      <c r="F187" s="21">
        <v>42870.416666666664</v>
      </c>
      <c r="G187" s="15" t="s">
        <v>41</v>
      </c>
      <c r="H187" s="18">
        <v>100000</v>
      </c>
      <c r="I187" s="16" t="s">
        <v>40</v>
      </c>
      <c r="J187" s="17">
        <v>42864.396226851852</v>
      </c>
      <c r="K187" s="15" t="s">
        <v>76</v>
      </c>
      <c r="L187" s="17">
        <v>42864.396226851852</v>
      </c>
      <c r="M187" s="15" t="s">
        <v>80</v>
      </c>
      <c r="N187" s="15" t="s">
        <v>39</v>
      </c>
      <c r="O187" s="18">
        <v>1</v>
      </c>
      <c r="P187" s="15" t="s">
        <v>43</v>
      </c>
    </row>
    <row r="188" spans="1:23" s="13" customFormat="1">
      <c r="B188" s="22"/>
      <c r="C188" s="23"/>
      <c r="D188" s="22"/>
      <c r="E188" s="24"/>
      <c r="F188" s="25"/>
      <c r="G188" s="22"/>
      <c r="H188" s="23"/>
      <c r="I188" s="24"/>
      <c r="J188" s="26"/>
      <c r="K188" s="22"/>
      <c r="L188" s="26"/>
      <c r="M188" s="22"/>
      <c r="N188" s="22"/>
      <c r="O188" s="23"/>
      <c r="P188" s="22"/>
    </row>
    <row r="189" spans="1:23" s="13" customFormat="1">
      <c r="B189" s="22" t="s">
        <v>113</v>
      </c>
      <c r="C189" s="23"/>
      <c r="D189" s="22"/>
      <c r="E189" s="24"/>
      <c r="F189" s="25"/>
      <c r="G189" s="22"/>
      <c r="H189" s="23"/>
      <c r="I189" s="24"/>
      <c r="J189" s="26"/>
      <c r="K189" s="22"/>
      <c r="L189" s="26"/>
      <c r="M189" s="22"/>
      <c r="N189" s="22"/>
      <c r="O189" s="23"/>
      <c r="P189" s="22"/>
    </row>
    <row r="190" spans="1:23" s="13" customFormat="1">
      <c r="B190" s="13" t="s">
        <v>73</v>
      </c>
      <c r="C190" s="13" t="s">
        <v>136</v>
      </c>
    </row>
    <row r="191" spans="1:23" s="13" customFormat="1">
      <c r="B191" s="13" t="s">
        <v>74</v>
      </c>
    </row>
    <row r="192" spans="1:23" s="13" customFormat="1" ht="13.5" customHeight="1">
      <c r="B192" s="376" t="s">
        <v>133</v>
      </c>
      <c r="C192" s="377"/>
      <c r="D192" s="377"/>
      <c r="E192" s="377"/>
      <c r="F192" s="377"/>
      <c r="G192" s="377"/>
      <c r="H192" s="377"/>
      <c r="I192" s="377"/>
      <c r="J192" s="377"/>
      <c r="K192" s="377"/>
      <c r="L192" s="378"/>
    </row>
    <row r="193" spans="1:23" s="13" customFormat="1">
      <c r="B193" s="379"/>
      <c r="C193" s="380"/>
      <c r="D193" s="380"/>
      <c r="E193" s="380"/>
      <c r="F193" s="380"/>
      <c r="G193" s="380"/>
      <c r="H193" s="380"/>
      <c r="I193" s="380"/>
      <c r="J193" s="380"/>
      <c r="K193" s="380"/>
      <c r="L193" s="381"/>
    </row>
    <row r="194" spans="1:23" s="13" customFormat="1">
      <c r="B194" s="379"/>
      <c r="C194" s="380"/>
      <c r="D194" s="380"/>
      <c r="E194" s="380"/>
      <c r="F194" s="380"/>
      <c r="G194" s="380"/>
      <c r="H194" s="380"/>
      <c r="I194" s="380"/>
      <c r="J194" s="380"/>
      <c r="K194" s="380"/>
      <c r="L194" s="381"/>
    </row>
    <row r="195" spans="1:23" s="13" customFormat="1">
      <c r="B195" s="379"/>
      <c r="C195" s="380"/>
      <c r="D195" s="380"/>
      <c r="E195" s="380"/>
      <c r="F195" s="380"/>
      <c r="G195" s="380"/>
      <c r="H195" s="380"/>
      <c r="I195" s="380"/>
      <c r="J195" s="380"/>
      <c r="K195" s="380"/>
      <c r="L195" s="381"/>
    </row>
    <row r="196" spans="1:23" s="13" customFormat="1">
      <c r="B196" s="379"/>
      <c r="C196" s="380"/>
      <c r="D196" s="380"/>
      <c r="E196" s="380"/>
      <c r="F196" s="380"/>
      <c r="G196" s="380"/>
      <c r="H196" s="380"/>
      <c r="I196" s="380"/>
      <c r="J196" s="380"/>
      <c r="K196" s="380"/>
      <c r="L196" s="381"/>
    </row>
    <row r="197" spans="1:23" s="13" customFormat="1">
      <c r="B197" s="379"/>
      <c r="C197" s="380"/>
      <c r="D197" s="380"/>
      <c r="E197" s="380"/>
      <c r="F197" s="380"/>
      <c r="G197" s="380"/>
      <c r="H197" s="380"/>
      <c r="I197" s="380"/>
      <c r="J197" s="380"/>
      <c r="K197" s="380"/>
      <c r="L197" s="381"/>
    </row>
    <row r="198" spans="1:23" s="13" customFormat="1">
      <c r="B198" s="379"/>
      <c r="C198" s="380"/>
      <c r="D198" s="380"/>
      <c r="E198" s="380"/>
      <c r="F198" s="380"/>
      <c r="G198" s="380"/>
      <c r="H198" s="380"/>
      <c r="I198" s="380"/>
      <c r="J198" s="380"/>
      <c r="K198" s="380"/>
      <c r="L198" s="381"/>
    </row>
    <row r="199" spans="1:23" s="13" customFormat="1">
      <c r="B199" s="379"/>
      <c r="C199" s="380"/>
      <c r="D199" s="380"/>
      <c r="E199" s="380"/>
      <c r="F199" s="380"/>
      <c r="G199" s="380"/>
      <c r="H199" s="380"/>
      <c r="I199" s="380"/>
      <c r="J199" s="380"/>
      <c r="K199" s="380"/>
      <c r="L199" s="381"/>
    </row>
    <row r="200" spans="1:23" s="13" customFormat="1">
      <c r="B200" s="379"/>
      <c r="C200" s="380"/>
      <c r="D200" s="380"/>
      <c r="E200" s="380"/>
      <c r="F200" s="380"/>
      <c r="G200" s="380"/>
      <c r="H200" s="380"/>
      <c r="I200" s="380"/>
      <c r="J200" s="380"/>
      <c r="K200" s="380"/>
      <c r="L200" s="381"/>
    </row>
    <row r="201" spans="1:23" s="13" customFormat="1">
      <c r="B201" s="382"/>
      <c r="C201" s="383"/>
      <c r="D201" s="383"/>
      <c r="E201" s="383"/>
      <c r="F201" s="383"/>
      <c r="G201" s="383"/>
      <c r="H201" s="383"/>
      <c r="I201" s="383"/>
      <c r="J201" s="383"/>
      <c r="K201" s="383"/>
      <c r="L201" s="384"/>
    </row>
    <row r="202" spans="1:23" s="13" customFormat="1"/>
    <row r="203" spans="1:23" s="34" customFormat="1">
      <c r="A203" s="34" t="s">
        <v>108</v>
      </c>
    </row>
    <row r="204" spans="1:23" s="13" customFormat="1">
      <c r="B204" s="373" t="s">
        <v>51</v>
      </c>
      <c r="C204" s="373"/>
      <c r="D204" s="373"/>
    </row>
    <row r="205" spans="1:23" s="13" customFormat="1" ht="40.5">
      <c r="B205" s="19" t="s">
        <v>66</v>
      </c>
      <c r="C205" s="19" t="s">
        <v>67</v>
      </c>
      <c r="D205" s="19" t="s">
        <v>19</v>
      </c>
      <c r="E205" s="19" t="s">
        <v>53</v>
      </c>
      <c r="F205" s="19" t="s">
        <v>54</v>
      </c>
      <c r="G205" s="19" t="s">
        <v>55</v>
      </c>
      <c r="H205" s="19" t="s">
        <v>56</v>
      </c>
      <c r="I205" s="19" t="s">
        <v>57</v>
      </c>
      <c r="J205" s="19" t="s">
        <v>58</v>
      </c>
      <c r="K205" s="19" t="s">
        <v>68</v>
      </c>
      <c r="L205" s="19" t="s">
        <v>59</v>
      </c>
      <c r="M205" s="19" t="s">
        <v>69</v>
      </c>
      <c r="N205" s="19" t="s">
        <v>60</v>
      </c>
      <c r="O205" s="19" t="s">
        <v>61</v>
      </c>
      <c r="P205" s="19" t="s">
        <v>62</v>
      </c>
      <c r="Q205" s="19" t="s">
        <v>63</v>
      </c>
      <c r="R205" s="19" t="s">
        <v>64</v>
      </c>
      <c r="S205" s="19" t="s">
        <v>13</v>
      </c>
      <c r="T205" s="19" t="s">
        <v>14</v>
      </c>
      <c r="U205" s="19" t="s">
        <v>15</v>
      </c>
      <c r="V205" s="19" t="s">
        <v>16</v>
      </c>
      <c r="W205" s="19" t="s">
        <v>65</v>
      </c>
    </row>
    <row r="206" spans="1:23" s="13" customFormat="1" ht="27">
      <c r="B206" s="14" t="s">
        <v>17</v>
      </c>
      <c r="C206" s="14" t="s">
        <v>18</v>
      </c>
      <c r="D206" s="14" t="s">
        <v>19</v>
      </c>
      <c r="E206" s="14" t="s">
        <v>20</v>
      </c>
      <c r="F206" s="14" t="s">
        <v>21</v>
      </c>
      <c r="G206" s="14" t="s">
        <v>22</v>
      </c>
      <c r="H206" s="14" t="s">
        <v>23</v>
      </c>
      <c r="I206" s="14" t="s">
        <v>24</v>
      </c>
      <c r="J206" s="14" t="s">
        <v>25</v>
      </c>
      <c r="K206" s="14" t="s">
        <v>26</v>
      </c>
      <c r="L206" s="14" t="s">
        <v>27</v>
      </c>
      <c r="M206" s="14" t="s">
        <v>28</v>
      </c>
      <c r="N206" s="14" t="s">
        <v>29</v>
      </c>
      <c r="O206" s="14" t="s">
        <v>30</v>
      </c>
      <c r="P206" s="14" t="s">
        <v>31</v>
      </c>
      <c r="Q206" s="14" t="s">
        <v>32</v>
      </c>
      <c r="R206" s="14" t="s">
        <v>33</v>
      </c>
      <c r="S206" s="14" t="s">
        <v>34</v>
      </c>
      <c r="T206" s="14" t="s">
        <v>35</v>
      </c>
      <c r="U206" s="14" t="s">
        <v>36</v>
      </c>
      <c r="V206" s="14" t="s">
        <v>37</v>
      </c>
      <c r="W206" s="14" t="s">
        <v>38</v>
      </c>
    </row>
    <row r="207" spans="1:23" s="13" customFormat="1">
      <c r="B207" s="15" t="s">
        <v>141</v>
      </c>
      <c r="C207" s="15" t="s">
        <v>142</v>
      </c>
      <c r="D207" s="15" t="s">
        <v>77</v>
      </c>
      <c r="E207" s="15" t="s">
        <v>75</v>
      </c>
      <c r="F207" s="15" t="s">
        <v>39</v>
      </c>
      <c r="G207" s="15" t="s">
        <v>39</v>
      </c>
      <c r="H207" s="15" t="s">
        <v>39</v>
      </c>
      <c r="I207" s="15" t="s">
        <v>39</v>
      </c>
      <c r="J207" s="15" t="s">
        <v>46</v>
      </c>
      <c r="K207" s="16" t="s">
        <v>40</v>
      </c>
      <c r="L207" s="15" t="s">
        <v>39</v>
      </c>
      <c r="M207" s="21">
        <v>42870.395833333336</v>
      </c>
      <c r="N207" s="27" t="s">
        <v>126</v>
      </c>
      <c r="O207" s="16" t="s">
        <v>40</v>
      </c>
      <c r="P207" s="16" t="s">
        <v>40</v>
      </c>
      <c r="Q207" s="17">
        <v>42864.375138888892</v>
      </c>
      <c r="R207" s="15" t="s">
        <v>42</v>
      </c>
      <c r="S207" s="28">
        <v>42870.417060185187</v>
      </c>
      <c r="T207" s="27" t="s">
        <v>82</v>
      </c>
      <c r="U207" s="27" t="s">
        <v>79</v>
      </c>
      <c r="V207" s="29">
        <v>3</v>
      </c>
      <c r="W207" s="15" t="s">
        <v>43</v>
      </c>
    </row>
    <row r="208" spans="1:23" s="13" customFormat="1">
      <c r="B208" s="22"/>
      <c r="C208" s="22"/>
      <c r="D208" s="22"/>
      <c r="E208" s="22"/>
      <c r="F208" s="22"/>
      <c r="G208" s="22"/>
      <c r="H208" s="22"/>
      <c r="I208" s="22"/>
      <c r="J208" s="22"/>
      <c r="K208" s="24"/>
      <c r="L208" s="22"/>
      <c r="M208" s="25"/>
      <c r="N208" s="22"/>
      <c r="O208" s="24"/>
      <c r="P208" s="24"/>
      <c r="Q208" s="26"/>
      <c r="R208" s="22"/>
      <c r="S208" s="26"/>
      <c r="T208" s="22"/>
      <c r="U208" s="22"/>
      <c r="V208" s="23"/>
      <c r="W208" s="22"/>
    </row>
    <row r="209" spans="1:23" s="13" customFormat="1">
      <c r="B209" s="373" t="s">
        <v>52</v>
      </c>
      <c r="C209" s="373"/>
      <c r="D209" s="373"/>
    </row>
    <row r="210" spans="1:23" s="13" customFormat="1" ht="40.5">
      <c r="B210" s="19" t="s">
        <v>66</v>
      </c>
      <c r="C210" s="19" t="s">
        <v>72</v>
      </c>
      <c r="D210" s="19" t="s">
        <v>58</v>
      </c>
      <c r="E210" s="19" t="s">
        <v>68</v>
      </c>
      <c r="F210" s="19" t="s">
        <v>12</v>
      </c>
      <c r="G210" s="19" t="s">
        <v>60</v>
      </c>
      <c r="H210" s="19" t="s">
        <v>70</v>
      </c>
      <c r="I210" s="19" t="s">
        <v>71</v>
      </c>
      <c r="J210" s="19" t="s">
        <v>63</v>
      </c>
      <c r="K210" s="19" t="s">
        <v>64</v>
      </c>
      <c r="L210" s="19" t="s">
        <v>13</v>
      </c>
      <c r="M210" s="19" t="s">
        <v>14</v>
      </c>
      <c r="N210" s="19" t="s">
        <v>15</v>
      </c>
      <c r="O210" s="19" t="s">
        <v>16</v>
      </c>
      <c r="P210" s="19" t="s">
        <v>65</v>
      </c>
    </row>
    <row r="211" spans="1:23" s="13" customFormat="1" ht="40.5">
      <c r="B211" s="14" t="s">
        <v>17</v>
      </c>
      <c r="C211" s="14" t="s">
        <v>47</v>
      </c>
      <c r="D211" s="14" t="s">
        <v>25</v>
      </c>
      <c r="E211" s="14" t="s">
        <v>26</v>
      </c>
      <c r="F211" s="14" t="s">
        <v>48</v>
      </c>
      <c r="G211" s="14" t="s">
        <v>29</v>
      </c>
      <c r="H211" s="14" t="s">
        <v>49</v>
      </c>
      <c r="I211" s="14" t="s">
        <v>50</v>
      </c>
      <c r="J211" s="14" t="s">
        <v>32</v>
      </c>
      <c r="K211" s="14" t="s">
        <v>33</v>
      </c>
      <c r="L211" s="14" t="s">
        <v>34</v>
      </c>
      <c r="M211" s="14" t="s">
        <v>35</v>
      </c>
      <c r="N211" s="14" t="s">
        <v>36</v>
      </c>
      <c r="O211" s="14" t="s">
        <v>37</v>
      </c>
      <c r="P211" s="14" t="s">
        <v>38</v>
      </c>
    </row>
    <row r="212" spans="1:23" s="13" customFormat="1">
      <c r="B212" s="15" t="s">
        <v>141</v>
      </c>
      <c r="C212" s="18">
        <v>1</v>
      </c>
      <c r="D212" s="15" t="s">
        <v>144</v>
      </c>
      <c r="E212" s="16" t="s">
        <v>40</v>
      </c>
      <c r="F212" s="21">
        <v>42870.395833333336</v>
      </c>
      <c r="G212" s="35" t="s">
        <v>137</v>
      </c>
      <c r="H212" s="36">
        <v>100000</v>
      </c>
      <c r="I212" s="36">
        <v>0</v>
      </c>
      <c r="J212" s="37">
        <v>42864.396215277775</v>
      </c>
      <c r="K212" s="35" t="s">
        <v>76</v>
      </c>
      <c r="L212" s="37">
        <v>42870.395856481482</v>
      </c>
      <c r="M212" s="35" t="s">
        <v>83</v>
      </c>
      <c r="N212" s="35" t="s">
        <v>79</v>
      </c>
      <c r="O212" s="36">
        <v>2</v>
      </c>
      <c r="P212" s="15" t="s">
        <v>43</v>
      </c>
    </row>
    <row r="213" spans="1:23" s="13" customFormat="1">
      <c r="B213" s="15" t="s">
        <v>141</v>
      </c>
      <c r="C213" s="18">
        <v>2</v>
      </c>
      <c r="D213" s="15" t="s">
        <v>143</v>
      </c>
      <c r="E213" s="16" t="s">
        <v>40</v>
      </c>
      <c r="F213" s="21">
        <v>42870.416666666664</v>
      </c>
      <c r="G213" s="27" t="s">
        <v>117</v>
      </c>
      <c r="H213" s="18">
        <v>100000</v>
      </c>
      <c r="I213" s="29">
        <v>2</v>
      </c>
      <c r="J213" s="17">
        <v>42864.396226851852</v>
      </c>
      <c r="K213" s="15" t="s">
        <v>76</v>
      </c>
      <c r="L213" s="28">
        <v>42870.416701388887</v>
      </c>
      <c r="M213" s="27" t="s">
        <v>83</v>
      </c>
      <c r="N213" s="27" t="s">
        <v>79</v>
      </c>
      <c r="O213" s="29">
        <v>2</v>
      </c>
      <c r="P213" s="15" t="s">
        <v>43</v>
      </c>
    </row>
    <row r="214" spans="1:23" s="13" customFormat="1"/>
    <row r="215" spans="1:23" s="31" customFormat="1">
      <c r="A215" s="374" t="s">
        <v>95</v>
      </c>
      <c r="B215" s="374"/>
    </row>
    <row r="216" spans="1:23" s="30" customFormat="1">
      <c r="A216" s="30" t="s">
        <v>107</v>
      </c>
    </row>
    <row r="217" spans="1:23">
      <c r="B217" s="373" t="s">
        <v>51</v>
      </c>
      <c r="C217" s="373"/>
      <c r="D217" s="373"/>
    </row>
    <row r="218" spans="1:23" ht="40.5">
      <c r="B218" s="19" t="s">
        <v>66</v>
      </c>
      <c r="C218" s="19" t="s">
        <v>67</v>
      </c>
      <c r="D218" s="19" t="s">
        <v>19</v>
      </c>
      <c r="E218" s="19" t="s">
        <v>53</v>
      </c>
      <c r="F218" s="19" t="s">
        <v>54</v>
      </c>
      <c r="G218" s="19" t="s">
        <v>55</v>
      </c>
      <c r="H218" s="19" t="s">
        <v>56</v>
      </c>
      <c r="I218" s="19" t="s">
        <v>57</v>
      </c>
      <c r="J218" s="19" t="s">
        <v>58</v>
      </c>
      <c r="K218" s="19" t="s">
        <v>68</v>
      </c>
      <c r="L218" s="19" t="s">
        <v>59</v>
      </c>
      <c r="M218" s="19" t="s">
        <v>69</v>
      </c>
      <c r="N218" s="19" t="s">
        <v>60</v>
      </c>
      <c r="O218" s="19" t="s">
        <v>61</v>
      </c>
      <c r="P218" s="19" t="s">
        <v>62</v>
      </c>
      <c r="Q218" s="19" t="s">
        <v>63</v>
      </c>
      <c r="R218" s="19" t="s">
        <v>64</v>
      </c>
      <c r="S218" s="19" t="s">
        <v>13</v>
      </c>
      <c r="T218" s="19" t="s">
        <v>14</v>
      </c>
      <c r="U218" s="19" t="s">
        <v>15</v>
      </c>
      <c r="V218" s="19" t="s">
        <v>16</v>
      </c>
      <c r="W218" s="19" t="s">
        <v>65</v>
      </c>
    </row>
    <row r="219" spans="1:23" ht="27">
      <c r="B219" s="14" t="s">
        <v>17</v>
      </c>
      <c r="C219" s="14" t="s">
        <v>18</v>
      </c>
      <c r="D219" s="14" t="s">
        <v>19</v>
      </c>
      <c r="E219" s="14" t="s">
        <v>20</v>
      </c>
      <c r="F219" s="14" t="s">
        <v>21</v>
      </c>
      <c r="G219" s="14" t="s">
        <v>22</v>
      </c>
      <c r="H219" s="14" t="s">
        <v>23</v>
      </c>
      <c r="I219" s="14" t="s">
        <v>24</v>
      </c>
      <c r="J219" s="14" t="s">
        <v>25</v>
      </c>
      <c r="K219" s="14" t="s">
        <v>26</v>
      </c>
      <c r="L219" s="14" t="s">
        <v>27</v>
      </c>
      <c r="M219" s="14" t="s">
        <v>28</v>
      </c>
      <c r="N219" s="14" t="s">
        <v>29</v>
      </c>
      <c r="O219" s="14" t="s">
        <v>30</v>
      </c>
      <c r="P219" s="14" t="s">
        <v>31</v>
      </c>
      <c r="Q219" s="14" t="s">
        <v>32</v>
      </c>
      <c r="R219" s="14" t="s">
        <v>33</v>
      </c>
      <c r="S219" s="14" t="s">
        <v>34</v>
      </c>
      <c r="T219" s="14" t="s">
        <v>35</v>
      </c>
      <c r="U219" s="14" t="s">
        <v>36</v>
      </c>
      <c r="V219" s="14" t="s">
        <v>37</v>
      </c>
      <c r="W219" s="14" t="s">
        <v>38</v>
      </c>
    </row>
    <row r="220" spans="1:23">
      <c r="B220" s="15" t="s">
        <v>145</v>
      </c>
      <c r="C220" s="15" t="s">
        <v>147</v>
      </c>
      <c r="D220" s="15" t="s">
        <v>77</v>
      </c>
      <c r="E220" s="15" t="s">
        <v>75</v>
      </c>
      <c r="F220" s="15" t="s">
        <v>39</v>
      </c>
      <c r="G220" s="15" t="s">
        <v>39</v>
      </c>
      <c r="H220" s="15" t="s">
        <v>39</v>
      </c>
      <c r="I220" s="15" t="s">
        <v>39</v>
      </c>
      <c r="J220" s="15" t="s">
        <v>46</v>
      </c>
      <c r="K220" s="16" t="s">
        <v>40</v>
      </c>
      <c r="L220" s="15" t="s">
        <v>39</v>
      </c>
      <c r="M220" s="21">
        <v>42870.395833333336</v>
      </c>
      <c r="N220" s="15" t="s">
        <v>41</v>
      </c>
      <c r="O220" s="16" t="s">
        <v>40</v>
      </c>
      <c r="P220" s="16" t="s">
        <v>40</v>
      </c>
      <c r="Q220" s="17">
        <v>42864.375138888892</v>
      </c>
      <c r="R220" s="15" t="s">
        <v>42</v>
      </c>
      <c r="S220" s="17">
        <v>42864.375138888892</v>
      </c>
      <c r="T220" s="15" t="s">
        <v>42</v>
      </c>
      <c r="U220" s="15" t="s">
        <v>39</v>
      </c>
      <c r="V220" s="18">
        <v>1</v>
      </c>
      <c r="W220" s="15" t="s">
        <v>43</v>
      </c>
    </row>
    <row r="221" spans="1:23" s="13" customFormat="1">
      <c r="B221" s="15" t="s">
        <v>146</v>
      </c>
      <c r="C221" s="15" t="s">
        <v>148</v>
      </c>
      <c r="D221" s="15" t="s">
        <v>77</v>
      </c>
      <c r="E221" s="15" t="s">
        <v>75</v>
      </c>
      <c r="F221" s="15" t="s">
        <v>39</v>
      </c>
      <c r="G221" s="15" t="s">
        <v>128</v>
      </c>
      <c r="H221" s="15" t="s">
        <v>39</v>
      </c>
      <c r="I221" s="15" t="s">
        <v>39</v>
      </c>
      <c r="J221" s="15" t="s">
        <v>104</v>
      </c>
      <c r="K221" s="16" t="s">
        <v>40</v>
      </c>
      <c r="L221" s="15" t="s">
        <v>39</v>
      </c>
      <c r="M221" s="21">
        <v>42870.395833333336</v>
      </c>
      <c r="N221" s="15" t="s">
        <v>41</v>
      </c>
      <c r="O221" s="16" t="s">
        <v>40</v>
      </c>
      <c r="P221" s="16" t="s">
        <v>40</v>
      </c>
      <c r="Q221" s="17">
        <v>42864.375138888892</v>
      </c>
      <c r="R221" s="15" t="s">
        <v>42</v>
      </c>
      <c r="S221" s="17">
        <v>42864.375138888892</v>
      </c>
      <c r="T221" s="15" t="s">
        <v>42</v>
      </c>
      <c r="U221" s="15" t="s">
        <v>39</v>
      </c>
      <c r="V221" s="18">
        <v>1</v>
      </c>
      <c r="W221" s="15" t="s">
        <v>43</v>
      </c>
    </row>
    <row r="222" spans="1:23">
      <c r="B222" s="22"/>
      <c r="C222" s="22"/>
      <c r="D222" s="22"/>
      <c r="E222" s="22"/>
      <c r="F222" s="22"/>
      <c r="G222" s="22"/>
      <c r="H222" s="22"/>
      <c r="I222" s="22"/>
      <c r="J222" s="22"/>
      <c r="K222" s="24"/>
      <c r="L222" s="22"/>
      <c r="M222" s="25"/>
      <c r="N222" s="22"/>
      <c r="O222" s="24"/>
      <c r="P222" s="24"/>
      <c r="Q222" s="26"/>
      <c r="R222" s="22"/>
      <c r="S222" s="26"/>
      <c r="T222" s="22"/>
      <c r="U222" s="22"/>
      <c r="V222" s="23"/>
      <c r="W222" s="22"/>
    </row>
    <row r="223" spans="1:23">
      <c r="B223" s="373" t="s">
        <v>52</v>
      </c>
      <c r="C223" s="373"/>
      <c r="D223" s="373"/>
    </row>
    <row r="224" spans="1:23" ht="40.5">
      <c r="B224" s="19" t="s">
        <v>66</v>
      </c>
      <c r="C224" s="19" t="s">
        <v>72</v>
      </c>
      <c r="D224" s="19" t="s">
        <v>58</v>
      </c>
      <c r="E224" s="19" t="s">
        <v>68</v>
      </c>
      <c r="F224" s="19" t="s">
        <v>12</v>
      </c>
      <c r="G224" s="19" t="s">
        <v>60</v>
      </c>
      <c r="H224" s="19" t="s">
        <v>70</v>
      </c>
      <c r="I224" s="19" t="s">
        <v>71</v>
      </c>
      <c r="J224" s="19" t="s">
        <v>63</v>
      </c>
      <c r="K224" s="19" t="s">
        <v>64</v>
      </c>
      <c r="L224" s="19" t="s">
        <v>13</v>
      </c>
      <c r="M224" s="19" t="s">
        <v>14</v>
      </c>
      <c r="N224" s="19" t="s">
        <v>15</v>
      </c>
      <c r="O224" s="19" t="s">
        <v>16</v>
      </c>
      <c r="P224" s="19" t="s">
        <v>65</v>
      </c>
    </row>
    <row r="225" spans="2:16" ht="40.5">
      <c r="B225" s="14" t="s">
        <v>17</v>
      </c>
      <c r="C225" s="14" t="s">
        <v>47</v>
      </c>
      <c r="D225" s="14" t="s">
        <v>25</v>
      </c>
      <c r="E225" s="14" t="s">
        <v>26</v>
      </c>
      <c r="F225" s="14" t="s">
        <v>48</v>
      </c>
      <c r="G225" s="14" t="s">
        <v>29</v>
      </c>
      <c r="H225" s="14" t="s">
        <v>49</v>
      </c>
      <c r="I225" s="14" t="s">
        <v>50</v>
      </c>
      <c r="J225" s="14" t="s">
        <v>32</v>
      </c>
      <c r="K225" s="14" t="s">
        <v>33</v>
      </c>
      <c r="L225" s="14" t="s">
        <v>34</v>
      </c>
      <c r="M225" s="14" t="s">
        <v>35</v>
      </c>
      <c r="N225" s="14" t="s">
        <v>36</v>
      </c>
      <c r="O225" s="14" t="s">
        <v>37</v>
      </c>
      <c r="P225" s="14" t="s">
        <v>38</v>
      </c>
    </row>
    <row r="226" spans="2:16">
      <c r="B226" s="15" t="s">
        <v>149</v>
      </c>
      <c r="C226" s="18">
        <v>1</v>
      </c>
      <c r="D226" s="15" t="s">
        <v>150</v>
      </c>
      <c r="E226" s="16" t="s">
        <v>40</v>
      </c>
      <c r="F226" s="21">
        <v>42870.395833333336</v>
      </c>
      <c r="G226" s="15" t="s">
        <v>41</v>
      </c>
      <c r="H226" s="18">
        <v>100000</v>
      </c>
      <c r="I226" s="16" t="s">
        <v>40</v>
      </c>
      <c r="J226" s="17">
        <v>42864.396215277775</v>
      </c>
      <c r="K226" s="15" t="s">
        <v>76</v>
      </c>
      <c r="L226" s="17">
        <v>42864.396215277775</v>
      </c>
      <c r="M226" s="15" t="s">
        <v>80</v>
      </c>
      <c r="N226" s="15" t="s">
        <v>39</v>
      </c>
      <c r="O226" s="18">
        <v>1</v>
      </c>
      <c r="P226" s="15" t="s">
        <v>43</v>
      </c>
    </row>
    <row r="227" spans="2:16" s="13" customFormat="1">
      <c r="B227" s="15" t="s">
        <v>146</v>
      </c>
      <c r="C227" s="18">
        <v>1</v>
      </c>
      <c r="D227" s="15" t="s">
        <v>151</v>
      </c>
      <c r="E227" s="16" t="s">
        <v>40</v>
      </c>
      <c r="F227" s="21">
        <v>42870.395833333336</v>
      </c>
      <c r="G227" s="15" t="s">
        <v>41</v>
      </c>
      <c r="H227" s="18">
        <v>100000</v>
      </c>
      <c r="I227" s="16" t="s">
        <v>40</v>
      </c>
      <c r="J227" s="17">
        <v>42864.396215277775</v>
      </c>
      <c r="K227" s="15" t="s">
        <v>76</v>
      </c>
      <c r="L227" s="17">
        <v>42864.396215277775</v>
      </c>
      <c r="M227" s="15" t="s">
        <v>80</v>
      </c>
      <c r="N227" s="15" t="s">
        <v>39</v>
      </c>
      <c r="O227" s="18">
        <v>1</v>
      </c>
      <c r="P227" s="15" t="s">
        <v>43</v>
      </c>
    </row>
    <row r="228" spans="2:16" s="13" customFormat="1">
      <c r="B228" s="15" t="s">
        <v>146</v>
      </c>
      <c r="C228" s="18">
        <v>2</v>
      </c>
      <c r="D228" s="15" t="s">
        <v>154</v>
      </c>
      <c r="E228" s="16" t="s">
        <v>40</v>
      </c>
      <c r="F228" s="21">
        <v>42870.416666666664</v>
      </c>
      <c r="G228" s="15" t="s">
        <v>41</v>
      </c>
      <c r="H228" s="18">
        <v>100000</v>
      </c>
      <c r="I228" s="16" t="s">
        <v>40</v>
      </c>
      <c r="J228" s="17">
        <v>42864.396215277775</v>
      </c>
      <c r="K228" s="15" t="s">
        <v>76</v>
      </c>
      <c r="L228" s="17">
        <v>42864.396215277775</v>
      </c>
      <c r="M228" s="15" t="s">
        <v>80</v>
      </c>
      <c r="N228" s="15" t="s">
        <v>39</v>
      </c>
      <c r="O228" s="18">
        <v>1</v>
      </c>
      <c r="P228" s="15" t="s">
        <v>43</v>
      </c>
    </row>
    <row r="229" spans="2:16">
      <c r="B229" s="22"/>
      <c r="C229" s="23"/>
      <c r="D229" s="22"/>
      <c r="E229" s="24"/>
      <c r="F229" s="25"/>
      <c r="G229" s="22"/>
      <c r="H229" s="23"/>
      <c r="I229" s="24"/>
      <c r="J229" s="26"/>
      <c r="K229" s="22"/>
      <c r="L229" s="26"/>
      <c r="M229" s="22"/>
      <c r="N229" s="22"/>
      <c r="O229" s="23"/>
      <c r="P229" s="22"/>
    </row>
    <row r="230" spans="2:16" s="13" customFormat="1">
      <c r="B230" s="22" t="s">
        <v>113</v>
      </c>
      <c r="C230" s="23"/>
      <c r="D230" s="22"/>
      <c r="E230" s="24"/>
      <c r="F230" s="25"/>
      <c r="G230" s="22"/>
      <c r="H230" s="23"/>
      <c r="I230" s="24"/>
      <c r="J230" s="26"/>
      <c r="K230" s="22"/>
      <c r="L230" s="26"/>
      <c r="M230" s="22"/>
      <c r="N230" s="22"/>
      <c r="O230" s="23"/>
      <c r="P230" s="22"/>
    </row>
    <row r="231" spans="2:16">
      <c r="B231" s="12" t="s">
        <v>73</v>
      </c>
      <c r="C231" s="12" t="s">
        <v>152</v>
      </c>
    </row>
    <row r="232" spans="2:16">
      <c r="B232" s="12" t="s">
        <v>74</v>
      </c>
    </row>
    <row r="233" spans="2:16" ht="13.5" customHeight="1">
      <c r="B233" s="376" t="s">
        <v>124</v>
      </c>
      <c r="C233" s="377"/>
      <c r="D233" s="377"/>
      <c r="E233" s="377"/>
      <c r="F233" s="377"/>
      <c r="G233" s="377"/>
      <c r="H233" s="377"/>
      <c r="I233" s="377"/>
      <c r="J233" s="377"/>
      <c r="K233" s="377"/>
      <c r="L233" s="378"/>
    </row>
    <row r="234" spans="2:16">
      <c r="B234" s="379"/>
      <c r="C234" s="380"/>
      <c r="D234" s="380"/>
      <c r="E234" s="380"/>
      <c r="F234" s="380"/>
      <c r="G234" s="380"/>
      <c r="H234" s="380"/>
      <c r="I234" s="380"/>
      <c r="J234" s="380"/>
      <c r="K234" s="380"/>
      <c r="L234" s="381"/>
    </row>
    <row r="235" spans="2:16">
      <c r="B235" s="379"/>
      <c r="C235" s="380"/>
      <c r="D235" s="380"/>
      <c r="E235" s="380"/>
      <c r="F235" s="380"/>
      <c r="G235" s="380"/>
      <c r="H235" s="380"/>
      <c r="I235" s="380"/>
      <c r="J235" s="380"/>
      <c r="K235" s="380"/>
      <c r="L235" s="381"/>
    </row>
    <row r="236" spans="2:16">
      <c r="B236" s="379"/>
      <c r="C236" s="380"/>
      <c r="D236" s="380"/>
      <c r="E236" s="380"/>
      <c r="F236" s="380"/>
      <c r="G236" s="380"/>
      <c r="H236" s="380"/>
      <c r="I236" s="380"/>
      <c r="J236" s="380"/>
      <c r="K236" s="380"/>
      <c r="L236" s="381"/>
    </row>
    <row r="237" spans="2:16">
      <c r="B237" s="379"/>
      <c r="C237" s="380"/>
      <c r="D237" s="380"/>
      <c r="E237" s="380"/>
      <c r="F237" s="380"/>
      <c r="G237" s="380"/>
      <c r="H237" s="380"/>
      <c r="I237" s="380"/>
      <c r="J237" s="380"/>
      <c r="K237" s="380"/>
      <c r="L237" s="381"/>
    </row>
    <row r="238" spans="2:16">
      <c r="B238" s="379"/>
      <c r="C238" s="380"/>
      <c r="D238" s="380"/>
      <c r="E238" s="380"/>
      <c r="F238" s="380"/>
      <c r="G238" s="380"/>
      <c r="H238" s="380"/>
      <c r="I238" s="380"/>
      <c r="J238" s="380"/>
      <c r="K238" s="380"/>
      <c r="L238" s="381"/>
    </row>
    <row r="239" spans="2:16">
      <c r="B239" s="379"/>
      <c r="C239" s="380"/>
      <c r="D239" s="380"/>
      <c r="E239" s="380"/>
      <c r="F239" s="380"/>
      <c r="G239" s="380"/>
      <c r="H239" s="380"/>
      <c r="I239" s="380"/>
      <c r="J239" s="380"/>
      <c r="K239" s="380"/>
      <c r="L239" s="381"/>
    </row>
    <row r="240" spans="2:16">
      <c r="B240" s="379"/>
      <c r="C240" s="380"/>
      <c r="D240" s="380"/>
      <c r="E240" s="380"/>
      <c r="F240" s="380"/>
      <c r="G240" s="380"/>
      <c r="H240" s="380"/>
      <c r="I240" s="380"/>
      <c r="J240" s="380"/>
      <c r="K240" s="380"/>
      <c r="L240" s="381"/>
    </row>
    <row r="241" spans="1:23">
      <c r="B241" s="379"/>
      <c r="C241" s="380"/>
      <c r="D241" s="380"/>
      <c r="E241" s="380"/>
      <c r="F241" s="380"/>
      <c r="G241" s="380"/>
      <c r="H241" s="380"/>
      <c r="I241" s="380"/>
      <c r="J241" s="380"/>
      <c r="K241" s="380"/>
      <c r="L241" s="381"/>
    </row>
    <row r="242" spans="1:23">
      <c r="B242" s="382"/>
      <c r="C242" s="383"/>
      <c r="D242" s="383"/>
      <c r="E242" s="383"/>
      <c r="F242" s="383"/>
      <c r="G242" s="383"/>
      <c r="H242" s="383"/>
      <c r="I242" s="383"/>
      <c r="J242" s="383"/>
      <c r="K242" s="383"/>
      <c r="L242" s="384"/>
    </row>
    <row r="244" spans="1:23" s="34" customFormat="1">
      <c r="A244" s="34" t="s">
        <v>108</v>
      </c>
    </row>
    <row r="245" spans="1:23" s="13" customFormat="1">
      <c r="B245" s="373" t="s">
        <v>51</v>
      </c>
      <c r="C245" s="373"/>
      <c r="D245" s="373"/>
    </row>
    <row r="246" spans="1:23" s="13" customFormat="1" ht="40.5">
      <c r="B246" s="19" t="s">
        <v>66</v>
      </c>
      <c r="C246" s="19" t="s">
        <v>67</v>
      </c>
      <c r="D246" s="19" t="s">
        <v>19</v>
      </c>
      <c r="E246" s="19" t="s">
        <v>53</v>
      </c>
      <c r="F246" s="19" t="s">
        <v>54</v>
      </c>
      <c r="G246" s="19" t="s">
        <v>55</v>
      </c>
      <c r="H246" s="19" t="s">
        <v>56</v>
      </c>
      <c r="I246" s="19" t="s">
        <v>57</v>
      </c>
      <c r="J246" s="19" t="s">
        <v>58</v>
      </c>
      <c r="K246" s="19" t="s">
        <v>68</v>
      </c>
      <c r="L246" s="19" t="s">
        <v>59</v>
      </c>
      <c r="M246" s="19" t="s">
        <v>69</v>
      </c>
      <c r="N246" s="19" t="s">
        <v>60</v>
      </c>
      <c r="O246" s="19" t="s">
        <v>61</v>
      </c>
      <c r="P246" s="19" t="s">
        <v>62</v>
      </c>
      <c r="Q246" s="19" t="s">
        <v>63</v>
      </c>
      <c r="R246" s="19" t="s">
        <v>64</v>
      </c>
      <c r="S246" s="19" t="s">
        <v>13</v>
      </c>
      <c r="T246" s="19" t="s">
        <v>14</v>
      </c>
      <c r="U246" s="19" t="s">
        <v>15</v>
      </c>
      <c r="V246" s="19" t="s">
        <v>16</v>
      </c>
      <c r="W246" s="19" t="s">
        <v>65</v>
      </c>
    </row>
    <row r="247" spans="1:23" s="13" customFormat="1" ht="27">
      <c r="B247" s="14" t="s">
        <v>17</v>
      </c>
      <c r="C247" s="14" t="s">
        <v>18</v>
      </c>
      <c r="D247" s="14" t="s">
        <v>19</v>
      </c>
      <c r="E247" s="14" t="s">
        <v>20</v>
      </c>
      <c r="F247" s="14" t="s">
        <v>21</v>
      </c>
      <c r="G247" s="14" t="s">
        <v>22</v>
      </c>
      <c r="H247" s="14" t="s">
        <v>23</v>
      </c>
      <c r="I247" s="14" t="s">
        <v>24</v>
      </c>
      <c r="J247" s="14" t="s">
        <v>25</v>
      </c>
      <c r="K247" s="14" t="s">
        <v>26</v>
      </c>
      <c r="L247" s="14" t="s">
        <v>27</v>
      </c>
      <c r="M247" s="14" t="s">
        <v>28</v>
      </c>
      <c r="N247" s="14" t="s">
        <v>29</v>
      </c>
      <c r="O247" s="14" t="s">
        <v>30</v>
      </c>
      <c r="P247" s="14" t="s">
        <v>31</v>
      </c>
      <c r="Q247" s="14" t="s">
        <v>32</v>
      </c>
      <c r="R247" s="14" t="s">
        <v>33</v>
      </c>
      <c r="S247" s="14" t="s">
        <v>34</v>
      </c>
      <c r="T247" s="14" t="s">
        <v>35</v>
      </c>
      <c r="U247" s="14" t="s">
        <v>36</v>
      </c>
      <c r="V247" s="14" t="s">
        <v>37</v>
      </c>
      <c r="W247" s="14" t="s">
        <v>38</v>
      </c>
    </row>
    <row r="248" spans="1:23" s="13" customFormat="1">
      <c r="B248" s="15" t="s">
        <v>145</v>
      </c>
      <c r="C248" s="15" t="s">
        <v>147</v>
      </c>
      <c r="D248" s="15" t="s">
        <v>77</v>
      </c>
      <c r="E248" s="15" t="s">
        <v>75</v>
      </c>
      <c r="F248" s="15" t="s">
        <v>39</v>
      </c>
      <c r="G248" s="15" t="s">
        <v>39</v>
      </c>
      <c r="H248" s="15" t="s">
        <v>39</v>
      </c>
      <c r="I248" s="15" t="s">
        <v>39</v>
      </c>
      <c r="J248" s="15" t="s">
        <v>46</v>
      </c>
      <c r="K248" s="16" t="s">
        <v>40</v>
      </c>
      <c r="L248" s="15" t="s">
        <v>39</v>
      </c>
      <c r="M248" s="21">
        <v>42870.395833333336</v>
      </c>
      <c r="N248" s="27" t="s">
        <v>153</v>
      </c>
      <c r="O248" s="16" t="s">
        <v>40</v>
      </c>
      <c r="P248" s="16" t="s">
        <v>40</v>
      </c>
      <c r="Q248" s="17">
        <v>42864.375138888892</v>
      </c>
      <c r="R248" s="15" t="s">
        <v>42</v>
      </c>
      <c r="S248" s="28">
        <v>42870.396215277775</v>
      </c>
      <c r="T248" s="27" t="s">
        <v>82</v>
      </c>
      <c r="U248" s="27" t="s">
        <v>79</v>
      </c>
      <c r="V248" s="29">
        <v>2</v>
      </c>
      <c r="W248" s="15" t="s">
        <v>43</v>
      </c>
    </row>
    <row r="249" spans="1:23" s="13" customFormat="1">
      <c r="B249" s="15" t="s">
        <v>146</v>
      </c>
      <c r="C249" s="15" t="s">
        <v>148</v>
      </c>
      <c r="D249" s="15" t="s">
        <v>77</v>
      </c>
      <c r="E249" s="15" t="s">
        <v>75</v>
      </c>
      <c r="F249" s="15" t="s">
        <v>39</v>
      </c>
      <c r="G249" s="15" t="s">
        <v>128</v>
      </c>
      <c r="H249" s="15" t="s">
        <v>39</v>
      </c>
      <c r="I249" s="15" t="s">
        <v>39</v>
      </c>
      <c r="J249" s="15" t="s">
        <v>104</v>
      </c>
      <c r="K249" s="16" t="s">
        <v>40</v>
      </c>
      <c r="L249" s="15" t="s">
        <v>39</v>
      </c>
      <c r="M249" s="21">
        <v>42870.395833333336</v>
      </c>
      <c r="N249" s="15" t="s">
        <v>41</v>
      </c>
      <c r="O249" s="16" t="s">
        <v>40</v>
      </c>
      <c r="P249" s="16" t="s">
        <v>40</v>
      </c>
      <c r="Q249" s="17">
        <v>42864.375138888892</v>
      </c>
      <c r="R249" s="15" t="s">
        <v>42</v>
      </c>
      <c r="S249" s="17">
        <v>42864.375138888892</v>
      </c>
      <c r="T249" s="15" t="s">
        <v>42</v>
      </c>
      <c r="U249" s="15" t="s">
        <v>39</v>
      </c>
      <c r="V249" s="18">
        <v>1</v>
      </c>
      <c r="W249" s="15" t="s">
        <v>43</v>
      </c>
    </row>
    <row r="250" spans="1:23" s="13" customFormat="1">
      <c r="B250" s="22"/>
      <c r="C250" s="22"/>
      <c r="D250" s="22"/>
      <c r="E250" s="22"/>
      <c r="F250" s="22"/>
      <c r="G250" s="22"/>
      <c r="H250" s="22"/>
      <c r="I250" s="22"/>
      <c r="J250" s="22"/>
      <c r="K250" s="24"/>
      <c r="L250" s="22"/>
      <c r="M250" s="25"/>
      <c r="N250" s="22"/>
      <c r="O250" s="24"/>
      <c r="P250" s="24"/>
      <c r="Q250" s="26"/>
      <c r="R250" s="22"/>
      <c r="S250" s="26"/>
      <c r="T250" s="22"/>
      <c r="U250" s="22"/>
      <c r="V250" s="23"/>
      <c r="W250" s="22"/>
    </row>
    <row r="251" spans="1:23" s="13" customFormat="1">
      <c r="B251" s="373" t="s">
        <v>52</v>
      </c>
      <c r="C251" s="373"/>
      <c r="D251" s="373"/>
    </row>
    <row r="252" spans="1:23" s="13" customFormat="1" ht="40.5">
      <c r="B252" s="19" t="s">
        <v>66</v>
      </c>
      <c r="C252" s="19" t="s">
        <v>72</v>
      </c>
      <c r="D252" s="19" t="s">
        <v>58</v>
      </c>
      <c r="E252" s="19" t="s">
        <v>68</v>
      </c>
      <c r="F252" s="19" t="s">
        <v>12</v>
      </c>
      <c r="G252" s="19" t="s">
        <v>60</v>
      </c>
      <c r="H252" s="19" t="s">
        <v>70</v>
      </c>
      <c r="I252" s="19" t="s">
        <v>71</v>
      </c>
      <c r="J252" s="19" t="s">
        <v>63</v>
      </c>
      <c r="K252" s="19" t="s">
        <v>64</v>
      </c>
      <c r="L252" s="19" t="s">
        <v>13</v>
      </c>
      <c r="M252" s="19" t="s">
        <v>14</v>
      </c>
      <c r="N252" s="19" t="s">
        <v>15</v>
      </c>
      <c r="O252" s="19" t="s">
        <v>16</v>
      </c>
      <c r="P252" s="19" t="s">
        <v>65</v>
      </c>
    </row>
    <row r="253" spans="1:23" s="13" customFormat="1" ht="40.5">
      <c r="B253" s="14" t="s">
        <v>17</v>
      </c>
      <c r="C253" s="14" t="s">
        <v>47</v>
      </c>
      <c r="D253" s="14" t="s">
        <v>25</v>
      </c>
      <c r="E253" s="14" t="s">
        <v>26</v>
      </c>
      <c r="F253" s="14" t="s">
        <v>48</v>
      </c>
      <c r="G253" s="14" t="s">
        <v>29</v>
      </c>
      <c r="H253" s="14" t="s">
        <v>49</v>
      </c>
      <c r="I253" s="14" t="s">
        <v>50</v>
      </c>
      <c r="J253" s="14" t="s">
        <v>32</v>
      </c>
      <c r="K253" s="14" t="s">
        <v>33</v>
      </c>
      <c r="L253" s="14" t="s">
        <v>34</v>
      </c>
      <c r="M253" s="14" t="s">
        <v>35</v>
      </c>
      <c r="N253" s="14" t="s">
        <v>36</v>
      </c>
      <c r="O253" s="14" t="s">
        <v>37</v>
      </c>
      <c r="P253" s="14" t="s">
        <v>38</v>
      </c>
    </row>
    <row r="254" spans="1:23" s="13" customFormat="1">
      <c r="B254" s="15" t="s">
        <v>149</v>
      </c>
      <c r="C254" s="18">
        <v>1</v>
      </c>
      <c r="D254" s="15" t="s">
        <v>150</v>
      </c>
      <c r="E254" s="16" t="s">
        <v>40</v>
      </c>
      <c r="F254" s="21">
        <v>42870.395833333336</v>
      </c>
      <c r="G254" s="27" t="s">
        <v>116</v>
      </c>
      <c r="H254" s="18">
        <v>100000</v>
      </c>
      <c r="I254" s="29">
        <v>2</v>
      </c>
      <c r="J254" s="17">
        <v>42864.396215277775</v>
      </c>
      <c r="K254" s="15" t="s">
        <v>76</v>
      </c>
      <c r="L254" s="28">
        <v>42870.395856481482</v>
      </c>
      <c r="M254" s="27" t="s">
        <v>83</v>
      </c>
      <c r="N254" s="27" t="s">
        <v>79</v>
      </c>
      <c r="O254" s="29">
        <v>2</v>
      </c>
      <c r="P254" s="15" t="s">
        <v>43</v>
      </c>
    </row>
    <row r="255" spans="1:23" s="13" customFormat="1">
      <c r="B255" s="15" t="s">
        <v>146</v>
      </c>
      <c r="C255" s="18">
        <v>1</v>
      </c>
      <c r="D255" s="15" t="s">
        <v>151</v>
      </c>
      <c r="E255" s="16" t="s">
        <v>40</v>
      </c>
      <c r="F255" s="21">
        <v>42870.395833333336</v>
      </c>
      <c r="G255" s="15" t="s">
        <v>41</v>
      </c>
      <c r="H255" s="18">
        <v>100000</v>
      </c>
      <c r="I255" s="16" t="s">
        <v>40</v>
      </c>
      <c r="J255" s="17">
        <v>42864.396215277775</v>
      </c>
      <c r="K255" s="15" t="s">
        <v>76</v>
      </c>
      <c r="L255" s="17">
        <v>42864.396215277775</v>
      </c>
      <c r="M255" s="15" t="s">
        <v>80</v>
      </c>
      <c r="N255" s="15" t="s">
        <v>39</v>
      </c>
      <c r="O255" s="18">
        <v>1</v>
      </c>
      <c r="P255" s="15" t="s">
        <v>43</v>
      </c>
    </row>
    <row r="256" spans="1:23" s="13" customFormat="1">
      <c r="B256" s="15" t="s">
        <v>146</v>
      </c>
      <c r="C256" s="18">
        <v>2</v>
      </c>
      <c r="D256" s="15" t="s">
        <v>154</v>
      </c>
      <c r="E256" s="16" t="s">
        <v>40</v>
      </c>
      <c r="F256" s="21">
        <v>42870.416666666664</v>
      </c>
      <c r="G256" s="15" t="s">
        <v>41</v>
      </c>
      <c r="H256" s="18">
        <v>100000</v>
      </c>
      <c r="I256" s="16" t="s">
        <v>40</v>
      </c>
      <c r="J256" s="17">
        <v>42864.396215277775</v>
      </c>
      <c r="K256" s="15" t="s">
        <v>76</v>
      </c>
      <c r="L256" s="17">
        <v>42864.396215277775</v>
      </c>
      <c r="M256" s="15" t="s">
        <v>80</v>
      </c>
      <c r="N256" s="15" t="s">
        <v>39</v>
      </c>
      <c r="O256" s="18">
        <v>1</v>
      </c>
      <c r="P256" s="15" t="s">
        <v>43</v>
      </c>
    </row>
    <row r="257" spans="1:23" s="13" customFormat="1">
      <c r="B257" s="22"/>
      <c r="C257" s="23"/>
      <c r="D257" s="22"/>
      <c r="E257" s="24"/>
      <c r="F257" s="25"/>
      <c r="G257" s="22"/>
      <c r="H257" s="23"/>
      <c r="I257" s="24"/>
      <c r="J257" s="26"/>
      <c r="K257" s="22"/>
      <c r="L257" s="26"/>
      <c r="M257" s="22"/>
      <c r="N257" s="22"/>
      <c r="O257" s="23"/>
      <c r="P257" s="22"/>
    </row>
    <row r="258" spans="1:23" s="31" customFormat="1">
      <c r="A258" s="374" t="s">
        <v>96</v>
      </c>
      <c r="B258" s="374"/>
    </row>
    <row r="259" spans="1:23" s="30" customFormat="1">
      <c r="A259" s="30" t="s">
        <v>107</v>
      </c>
    </row>
    <row r="260" spans="1:23">
      <c r="B260" s="373" t="s">
        <v>51</v>
      </c>
      <c r="C260" s="373"/>
      <c r="D260" s="373"/>
    </row>
    <row r="261" spans="1:23" ht="40.5">
      <c r="B261" s="19" t="s">
        <v>66</v>
      </c>
      <c r="C261" s="19" t="s">
        <v>67</v>
      </c>
      <c r="D261" s="19" t="s">
        <v>19</v>
      </c>
      <c r="E261" s="19" t="s">
        <v>53</v>
      </c>
      <c r="F261" s="19" t="s">
        <v>54</v>
      </c>
      <c r="G261" s="19" t="s">
        <v>55</v>
      </c>
      <c r="H261" s="19" t="s">
        <v>56</v>
      </c>
      <c r="I261" s="19" t="s">
        <v>57</v>
      </c>
      <c r="J261" s="19" t="s">
        <v>58</v>
      </c>
      <c r="K261" s="19" t="s">
        <v>68</v>
      </c>
      <c r="L261" s="19" t="s">
        <v>59</v>
      </c>
      <c r="M261" s="19" t="s">
        <v>69</v>
      </c>
      <c r="N261" s="19" t="s">
        <v>60</v>
      </c>
      <c r="O261" s="19" t="s">
        <v>61</v>
      </c>
      <c r="P261" s="19" t="s">
        <v>62</v>
      </c>
      <c r="Q261" s="19" t="s">
        <v>63</v>
      </c>
      <c r="R261" s="19" t="s">
        <v>64</v>
      </c>
      <c r="S261" s="19" t="s">
        <v>13</v>
      </c>
      <c r="T261" s="19" t="s">
        <v>14</v>
      </c>
      <c r="U261" s="19" t="s">
        <v>15</v>
      </c>
      <c r="V261" s="19" t="s">
        <v>16</v>
      </c>
      <c r="W261" s="19" t="s">
        <v>65</v>
      </c>
    </row>
    <row r="262" spans="1:23" ht="27">
      <c r="B262" s="14" t="s">
        <v>17</v>
      </c>
      <c r="C262" s="14" t="s">
        <v>18</v>
      </c>
      <c r="D262" s="14" t="s">
        <v>19</v>
      </c>
      <c r="E262" s="14" t="s">
        <v>20</v>
      </c>
      <c r="F262" s="14" t="s">
        <v>21</v>
      </c>
      <c r="G262" s="14" t="s">
        <v>22</v>
      </c>
      <c r="H262" s="14" t="s">
        <v>23</v>
      </c>
      <c r="I262" s="14" t="s">
        <v>24</v>
      </c>
      <c r="J262" s="14" t="s">
        <v>25</v>
      </c>
      <c r="K262" s="14" t="s">
        <v>26</v>
      </c>
      <c r="L262" s="14" t="s">
        <v>27</v>
      </c>
      <c r="M262" s="14" t="s">
        <v>28</v>
      </c>
      <c r="N262" s="14" t="s">
        <v>29</v>
      </c>
      <c r="O262" s="14" t="s">
        <v>30</v>
      </c>
      <c r="P262" s="14" t="s">
        <v>31</v>
      </c>
      <c r="Q262" s="14" t="s">
        <v>32</v>
      </c>
      <c r="R262" s="14" t="s">
        <v>33</v>
      </c>
      <c r="S262" s="14" t="s">
        <v>34</v>
      </c>
      <c r="T262" s="14" t="s">
        <v>35</v>
      </c>
      <c r="U262" s="14" t="s">
        <v>36</v>
      </c>
      <c r="V262" s="14" t="s">
        <v>37</v>
      </c>
      <c r="W262" s="14" t="s">
        <v>38</v>
      </c>
    </row>
    <row r="263" spans="1:23" s="13" customFormat="1">
      <c r="B263" s="15" t="s">
        <v>146</v>
      </c>
      <c r="C263" s="15" t="s">
        <v>148</v>
      </c>
      <c r="D263" s="15" t="s">
        <v>77</v>
      </c>
      <c r="E263" s="15" t="s">
        <v>75</v>
      </c>
      <c r="F263" s="15" t="s">
        <v>39</v>
      </c>
      <c r="G263" s="15" t="s">
        <v>128</v>
      </c>
      <c r="H263" s="15" t="s">
        <v>39</v>
      </c>
      <c r="I263" s="15" t="s">
        <v>39</v>
      </c>
      <c r="J263" s="15" t="s">
        <v>104</v>
      </c>
      <c r="K263" s="16" t="s">
        <v>40</v>
      </c>
      <c r="L263" s="15" t="s">
        <v>39</v>
      </c>
      <c r="M263" s="21">
        <v>42870.395833333336</v>
      </c>
      <c r="N263" s="15" t="s">
        <v>41</v>
      </c>
      <c r="O263" s="16" t="s">
        <v>40</v>
      </c>
      <c r="P263" s="16" t="s">
        <v>40</v>
      </c>
      <c r="Q263" s="17">
        <v>42864.375138888892</v>
      </c>
      <c r="R263" s="15" t="s">
        <v>42</v>
      </c>
      <c r="S263" s="17">
        <v>42864.375138888892</v>
      </c>
      <c r="T263" s="15" t="s">
        <v>42</v>
      </c>
      <c r="U263" s="15" t="s">
        <v>39</v>
      </c>
      <c r="V263" s="18">
        <v>1</v>
      </c>
      <c r="W263" s="15" t="s">
        <v>43</v>
      </c>
    </row>
    <row r="264" spans="1:23">
      <c r="B264" s="22"/>
      <c r="C264" s="22"/>
      <c r="D264" s="22"/>
      <c r="E264" s="22"/>
      <c r="F264" s="22"/>
      <c r="G264" s="22"/>
      <c r="H264" s="22"/>
      <c r="I264" s="22"/>
      <c r="J264" s="22"/>
      <c r="K264" s="24"/>
      <c r="L264" s="22"/>
      <c r="M264" s="25"/>
      <c r="N264" s="22"/>
      <c r="O264" s="24"/>
      <c r="P264" s="24"/>
      <c r="Q264" s="26"/>
      <c r="R264" s="22"/>
      <c r="S264" s="26"/>
      <c r="T264" s="22"/>
      <c r="U264" s="22"/>
      <c r="V264" s="23"/>
      <c r="W264" s="22"/>
    </row>
    <row r="265" spans="1:23">
      <c r="B265" s="373" t="s">
        <v>52</v>
      </c>
      <c r="C265" s="373"/>
      <c r="D265" s="373"/>
    </row>
    <row r="266" spans="1:23" ht="40.5">
      <c r="B266" s="19" t="s">
        <v>66</v>
      </c>
      <c r="C266" s="19" t="s">
        <v>72</v>
      </c>
      <c r="D266" s="19" t="s">
        <v>58</v>
      </c>
      <c r="E266" s="19" t="s">
        <v>68</v>
      </c>
      <c r="F266" s="19" t="s">
        <v>12</v>
      </c>
      <c r="G266" s="19" t="s">
        <v>60</v>
      </c>
      <c r="H266" s="19" t="s">
        <v>70</v>
      </c>
      <c r="I266" s="19" t="s">
        <v>71</v>
      </c>
      <c r="J266" s="19" t="s">
        <v>63</v>
      </c>
      <c r="K266" s="19" t="s">
        <v>64</v>
      </c>
      <c r="L266" s="19" t="s">
        <v>13</v>
      </c>
      <c r="M266" s="19" t="s">
        <v>14</v>
      </c>
      <c r="N266" s="19" t="s">
        <v>15</v>
      </c>
      <c r="O266" s="19" t="s">
        <v>16</v>
      </c>
      <c r="P266" s="19" t="s">
        <v>65</v>
      </c>
    </row>
    <row r="267" spans="1:23" ht="40.5">
      <c r="B267" s="14" t="s">
        <v>17</v>
      </c>
      <c r="C267" s="14" t="s">
        <v>47</v>
      </c>
      <c r="D267" s="14" t="s">
        <v>25</v>
      </c>
      <c r="E267" s="14" t="s">
        <v>26</v>
      </c>
      <c r="F267" s="14" t="s">
        <v>48</v>
      </c>
      <c r="G267" s="14" t="s">
        <v>29</v>
      </c>
      <c r="H267" s="14" t="s">
        <v>49</v>
      </c>
      <c r="I267" s="14" t="s">
        <v>50</v>
      </c>
      <c r="J267" s="14" t="s">
        <v>32</v>
      </c>
      <c r="K267" s="14" t="s">
        <v>33</v>
      </c>
      <c r="L267" s="14" t="s">
        <v>34</v>
      </c>
      <c r="M267" s="14" t="s">
        <v>35</v>
      </c>
      <c r="N267" s="14" t="s">
        <v>36</v>
      </c>
      <c r="O267" s="14" t="s">
        <v>37</v>
      </c>
      <c r="P267" s="14" t="s">
        <v>38</v>
      </c>
    </row>
    <row r="268" spans="1:23" s="13" customFormat="1">
      <c r="B268" s="15" t="s">
        <v>146</v>
      </c>
      <c r="C268" s="18">
        <v>1</v>
      </c>
      <c r="D268" s="15" t="s">
        <v>151</v>
      </c>
      <c r="E268" s="16" t="s">
        <v>40</v>
      </c>
      <c r="F268" s="21">
        <v>42870.395833333336</v>
      </c>
      <c r="G268" s="15" t="s">
        <v>41</v>
      </c>
      <c r="H268" s="18">
        <v>100000</v>
      </c>
      <c r="I268" s="16" t="s">
        <v>40</v>
      </c>
      <c r="J268" s="17">
        <v>42864.396215277775</v>
      </c>
      <c r="K268" s="15" t="s">
        <v>76</v>
      </c>
      <c r="L268" s="17">
        <v>42864.396215277775</v>
      </c>
      <c r="M268" s="15" t="s">
        <v>80</v>
      </c>
      <c r="N268" s="15" t="s">
        <v>39</v>
      </c>
      <c r="O268" s="18">
        <v>1</v>
      </c>
      <c r="P268" s="15" t="s">
        <v>43</v>
      </c>
    </row>
    <row r="269" spans="1:23" s="13" customFormat="1">
      <c r="B269" s="15" t="s">
        <v>146</v>
      </c>
      <c r="C269" s="18">
        <v>2</v>
      </c>
      <c r="D269" s="15" t="s">
        <v>154</v>
      </c>
      <c r="E269" s="16" t="s">
        <v>40</v>
      </c>
      <c r="F269" s="21">
        <v>42870.416666666664</v>
      </c>
      <c r="G269" s="15" t="s">
        <v>41</v>
      </c>
      <c r="H269" s="18">
        <v>100000</v>
      </c>
      <c r="I269" s="16" t="s">
        <v>40</v>
      </c>
      <c r="J269" s="17">
        <v>42864.396215277775</v>
      </c>
      <c r="K269" s="15" t="s">
        <v>76</v>
      </c>
      <c r="L269" s="17">
        <v>42864.396215277775</v>
      </c>
      <c r="M269" s="15" t="s">
        <v>80</v>
      </c>
      <c r="N269" s="15" t="s">
        <v>39</v>
      </c>
      <c r="O269" s="18">
        <v>1</v>
      </c>
      <c r="P269" s="15" t="s">
        <v>43</v>
      </c>
    </row>
    <row r="270" spans="1:23">
      <c r="B270" s="22"/>
      <c r="C270" s="23"/>
      <c r="D270" s="22"/>
      <c r="E270" s="24"/>
      <c r="F270" s="25"/>
      <c r="G270" s="22"/>
      <c r="H270" s="23"/>
      <c r="I270" s="24"/>
      <c r="J270" s="26"/>
      <c r="K270" s="22"/>
      <c r="L270" s="26"/>
      <c r="M270" s="22"/>
      <c r="N270" s="22"/>
      <c r="O270" s="23"/>
      <c r="P270" s="22"/>
    </row>
    <row r="271" spans="1:23" s="13" customFormat="1">
      <c r="B271" s="22" t="s">
        <v>113</v>
      </c>
      <c r="C271" s="23"/>
      <c r="D271" s="22"/>
      <c r="E271" s="24"/>
      <c r="F271" s="25"/>
      <c r="G271" s="22"/>
      <c r="H271" s="23"/>
      <c r="I271" s="24"/>
      <c r="J271" s="26"/>
      <c r="K271" s="22"/>
      <c r="L271" s="26"/>
      <c r="M271" s="22"/>
      <c r="N271" s="22"/>
      <c r="O271" s="23"/>
      <c r="P271" s="22"/>
    </row>
    <row r="272" spans="1:23" s="13" customFormat="1">
      <c r="B272" s="13" t="s">
        <v>73</v>
      </c>
      <c r="C272" s="40" t="str">
        <f>D268</f>
        <v>0000000009_001.csv</v>
      </c>
    </row>
    <row r="273" spans="1:23" s="13" customFormat="1">
      <c r="B273" s="13" t="s">
        <v>74</v>
      </c>
    </row>
    <row r="274" spans="1:23" s="13" customFormat="1" ht="13.5" customHeight="1">
      <c r="B274" s="376" t="s">
        <v>124</v>
      </c>
      <c r="C274" s="377"/>
      <c r="D274" s="377"/>
      <c r="E274" s="377"/>
      <c r="F274" s="377"/>
      <c r="G274" s="377"/>
      <c r="H274" s="377"/>
      <c r="I274" s="377"/>
      <c r="J274" s="377"/>
      <c r="K274" s="377"/>
      <c r="L274" s="378"/>
    </row>
    <row r="275" spans="1:23" s="13" customFormat="1">
      <c r="B275" s="379"/>
      <c r="C275" s="380"/>
      <c r="D275" s="380"/>
      <c r="E275" s="380"/>
      <c r="F275" s="380"/>
      <c r="G275" s="380"/>
      <c r="H275" s="380"/>
      <c r="I275" s="380"/>
      <c r="J275" s="380"/>
      <c r="K275" s="380"/>
      <c r="L275" s="381"/>
    </row>
    <row r="276" spans="1:23" s="13" customFormat="1">
      <c r="B276" s="379"/>
      <c r="C276" s="380"/>
      <c r="D276" s="380"/>
      <c r="E276" s="380"/>
      <c r="F276" s="380"/>
      <c r="G276" s="380"/>
      <c r="H276" s="380"/>
      <c r="I276" s="380"/>
      <c r="J276" s="380"/>
      <c r="K276" s="380"/>
      <c r="L276" s="381"/>
    </row>
    <row r="277" spans="1:23" s="13" customFormat="1">
      <c r="B277" s="379"/>
      <c r="C277" s="380"/>
      <c r="D277" s="380"/>
      <c r="E277" s="380"/>
      <c r="F277" s="380"/>
      <c r="G277" s="380"/>
      <c r="H277" s="380"/>
      <c r="I277" s="380"/>
      <c r="J277" s="380"/>
      <c r="K277" s="380"/>
      <c r="L277" s="381"/>
    </row>
    <row r="278" spans="1:23" s="13" customFormat="1">
      <c r="B278" s="379"/>
      <c r="C278" s="380"/>
      <c r="D278" s="380"/>
      <c r="E278" s="380"/>
      <c r="F278" s="380"/>
      <c r="G278" s="380"/>
      <c r="H278" s="380"/>
      <c r="I278" s="380"/>
      <c r="J278" s="380"/>
      <c r="K278" s="380"/>
      <c r="L278" s="381"/>
    </row>
    <row r="279" spans="1:23" s="13" customFormat="1">
      <c r="B279" s="379"/>
      <c r="C279" s="380"/>
      <c r="D279" s="380"/>
      <c r="E279" s="380"/>
      <c r="F279" s="380"/>
      <c r="G279" s="380"/>
      <c r="H279" s="380"/>
      <c r="I279" s="380"/>
      <c r="J279" s="380"/>
      <c r="K279" s="380"/>
      <c r="L279" s="381"/>
    </row>
    <row r="280" spans="1:23" s="13" customFormat="1">
      <c r="B280" s="379"/>
      <c r="C280" s="380"/>
      <c r="D280" s="380"/>
      <c r="E280" s="380"/>
      <c r="F280" s="380"/>
      <c r="G280" s="380"/>
      <c r="H280" s="380"/>
      <c r="I280" s="380"/>
      <c r="J280" s="380"/>
      <c r="K280" s="380"/>
      <c r="L280" s="381"/>
    </row>
    <row r="281" spans="1:23" s="13" customFormat="1">
      <c r="B281" s="379"/>
      <c r="C281" s="380"/>
      <c r="D281" s="380"/>
      <c r="E281" s="380"/>
      <c r="F281" s="380"/>
      <c r="G281" s="380"/>
      <c r="H281" s="380"/>
      <c r="I281" s="380"/>
      <c r="J281" s="380"/>
      <c r="K281" s="380"/>
      <c r="L281" s="381"/>
    </row>
    <row r="282" spans="1:23" s="13" customFormat="1">
      <c r="B282" s="379"/>
      <c r="C282" s="380"/>
      <c r="D282" s="380"/>
      <c r="E282" s="380"/>
      <c r="F282" s="380"/>
      <c r="G282" s="380"/>
      <c r="H282" s="380"/>
      <c r="I282" s="380"/>
      <c r="J282" s="380"/>
      <c r="K282" s="380"/>
      <c r="L282" s="381"/>
    </row>
    <row r="283" spans="1:23" s="13" customFormat="1">
      <c r="B283" s="382"/>
      <c r="C283" s="383"/>
      <c r="D283" s="383"/>
      <c r="E283" s="383"/>
      <c r="F283" s="383"/>
      <c r="G283" s="383"/>
      <c r="H283" s="383"/>
      <c r="I283" s="383"/>
      <c r="J283" s="383"/>
      <c r="K283" s="383"/>
      <c r="L283" s="384"/>
    </row>
    <row r="284" spans="1:23" s="13" customFormat="1"/>
    <row r="285" spans="1:23" s="34" customFormat="1">
      <c r="A285" s="34" t="s">
        <v>108</v>
      </c>
    </row>
    <row r="286" spans="1:23" s="13" customFormat="1">
      <c r="B286" s="373" t="s">
        <v>51</v>
      </c>
      <c r="C286" s="373"/>
      <c r="D286" s="373"/>
    </row>
    <row r="287" spans="1:23" s="13" customFormat="1" ht="40.5">
      <c r="B287" s="19" t="s">
        <v>66</v>
      </c>
      <c r="C287" s="19" t="s">
        <v>67</v>
      </c>
      <c r="D287" s="19" t="s">
        <v>19</v>
      </c>
      <c r="E287" s="19" t="s">
        <v>53</v>
      </c>
      <c r="F287" s="19" t="s">
        <v>54</v>
      </c>
      <c r="G287" s="19" t="s">
        <v>55</v>
      </c>
      <c r="H287" s="19" t="s">
        <v>56</v>
      </c>
      <c r="I287" s="19" t="s">
        <v>57</v>
      </c>
      <c r="J287" s="19" t="s">
        <v>58</v>
      </c>
      <c r="K287" s="19" t="s">
        <v>68</v>
      </c>
      <c r="L287" s="19" t="s">
        <v>59</v>
      </c>
      <c r="M287" s="19" t="s">
        <v>69</v>
      </c>
      <c r="N287" s="19" t="s">
        <v>60</v>
      </c>
      <c r="O287" s="19" t="s">
        <v>61</v>
      </c>
      <c r="P287" s="19" t="s">
        <v>62</v>
      </c>
      <c r="Q287" s="19" t="s">
        <v>63</v>
      </c>
      <c r="R287" s="19" t="s">
        <v>64</v>
      </c>
      <c r="S287" s="19" t="s">
        <v>13</v>
      </c>
      <c r="T287" s="19" t="s">
        <v>14</v>
      </c>
      <c r="U287" s="19" t="s">
        <v>15</v>
      </c>
      <c r="V287" s="19" t="s">
        <v>16</v>
      </c>
      <c r="W287" s="19" t="s">
        <v>65</v>
      </c>
    </row>
    <row r="288" spans="1:23" s="13" customFormat="1" ht="27">
      <c r="B288" s="14" t="s">
        <v>17</v>
      </c>
      <c r="C288" s="14" t="s">
        <v>18</v>
      </c>
      <c r="D288" s="14" t="s">
        <v>19</v>
      </c>
      <c r="E288" s="14" t="s">
        <v>20</v>
      </c>
      <c r="F288" s="14" t="s">
        <v>21</v>
      </c>
      <c r="G288" s="14" t="s">
        <v>22</v>
      </c>
      <c r="H288" s="14" t="s">
        <v>23</v>
      </c>
      <c r="I288" s="14" t="s">
        <v>24</v>
      </c>
      <c r="J288" s="14" t="s">
        <v>25</v>
      </c>
      <c r="K288" s="14" t="s">
        <v>26</v>
      </c>
      <c r="L288" s="14" t="s">
        <v>27</v>
      </c>
      <c r="M288" s="14" t="s">
        <v>28</v>
      </c>
      <c r="N288" s="14" t="s">
        <v>29</v>
      </c>
      <c r="O288" s="14" t="s">
        <v>30</v>
      </c>
      <c r="P288" s="14" t="s">
        <v>31</v>
      </c>
      <c r="Q288" s="14" t="s">
        <v>32</v>
      </c>
      <c r="R288" s="14" t="s">
        <v>33</v>
      </c>
      <c r="S288" s="14" t="s">
        <v>34</v>
      </c>
      <c r="T288" s="14" t="s">
        <v>35</v>
      </c>
      <c r="U288" s="14" t="s">
        <v>36</v>
      </c>
      <c r="V288" s="14" t="s">
        <v>37</v>
      </c>
      <c r="W288" s="14" t="s">
        <v>38</v>
      </c>
    </row>
    <row r="289" spans="1:23" s="13" customFormat="1">
      <c r="B289" s="15" t="s">
        <v>146</v>
      </c>
      <c r="C289" s="15" t="s">
        <v>148</v>
      </c>
      <c r="D289" s="15" t="s">
        <v>77</v>
      </c>
      <c r="E289" s="15" t="s">
        <v>75</v>
      </c>
      <c r="F289" s="15" t="s">
        <v>39</v>
      </c>
      <c r="G289" s="15" t="s">
        <v>128</v>
      </c>
      <c r="H289" s="15" t="s">
        <v>39</v>
      </c>
      <c r="I289" s="15" t="s">
        <v>39</v>
      </c>
      <c r="J289" s="15" t="s">
        <v>104</v>
      </c>
      <c r="K289" s="16" t="s">
        <v>40</v>
      </c>
      <c r="L289" s="15" t="s">
        <v>39</v>
      </c>
      <c r="M289" s="21">
        <v>42870.395833333336</v>
      </c>
      <c r="N289" s="27" t="s">
        <v>153</v>
      </c>
      <c r="O289" s="16" t="s">
        <v>40</v>
      </c>
      <c r="P289" s="16" t="s">
        <v>40</v>
      </c>
      <c r="Q289" s="17">
        <v>42864.375138888892</v>
      </c>
      <c r="R289" s="15" t="s">
        <v>42</v>
      </c>
      <c r="S289" s="28">
        <v>42870.396215277775</v>
      </c>
      <c r="T289" s="27" t="s">
        <v>82</v>
      </c>
      <c r="U289" s="27" t="s">
        <v>79</v>
      </c>
      <c r="V289" s="29">
        <v>2</v>
      </c>
      <c r="W289" s="15" t="s">
        <v>43</v>
      </c>
    </row>
    <row r="290" spans="1:23" s="13" customFormat="1">
      <c r="B290" s="22"/>
      <c r="C290" s="22"/>
      <c r="D290" s="22"/>
      <c r="E290" s="22"/>
      <c r="F290" s="22"/>
      <c r="G290" s="22"/>
      <c r="H290" s="22"/>
      <c r="I290" s="22"/>
      <c r="J290" s="22"/>
      <c r="K290" s="24"/>
      <c r="L290" s="22"/>
      <c r="M290" s="25"/>
      <c r="N290" s="22"/>
      <c r="O290" s="24"/>
      <c r="P290" s="24"/>
      <c r="Q290" s="26"/>
      <c r="R290" s="22"/>
      <c r="S290" s="26"/>
      <c r="T290" s="22"/>
      <c r="U290" s="22"/>
      <c r="V290" s="23"/>
      <c r="W290" s="22"/>
    </row>
    <row r="291" spans="1:23" s="13" customFormat="1">
      <c r="B291" s="373" t="s">
        <v>52</v>
      </c>
      <c r="C291" s="373"/>
      <c r="D291" s="373"/>
    </row>
    <row r="292" spans="1:23" s="13" customFormat="1" ht="40.5">
      <c r="B292" s="19" t="s">
        <v>66</v>
      </c>
      <c r="C292" s="19" t="s">
        <v>72</v>
      </c>
      <c r="D292" s="19" t="s">
        <v>58</v>
      </c>
      <c r="E292" s="19" t="s">
        <v>68</v>
      </c>
      <c r="F292" s="19" t="s">
        <v>12</v>
      </c>
      <c r="G292" s="19" t="s">
        <v>60</v>
      </c>
      <c r="H292" s="19" t="s">
        <v>70</v>
      </c>
      <c r="I292" s="19" t="s">
        <v>71</v>
      </c>
      <c r="J292" s="19" t="s">
        <v>63</v>
      </c>
      <c r="K292" s="19" t="s">
        <v>64</v>
      </c>
      <c r="L292" s="19" t="s">
        <v>13</v>
      </c>
      <c r="M292" s="19" t="s">
        <v>14</v>
      </c>
      <c r="N292" s="19" t="s">
        <v>15</v>
      </c>
      <c r="O292" s="19" t="s">
        <v>16</v>
      </c>
      <c r="P292" s="19" t="s">
        <v>65</v>
      </c>
    </row>
    <row r="293" spans="1:23" s="13" customFormat="1" ht="40.5">
      <c r="B293" s="14" t="s">
        <v>17</v>
      </c>
      <c r="C293" s="14" t="s">
        <v>47</v>
      </c>
      <c r="D293" s="14" t="s">
        <v>25</v>
      </c>
      <c r="E293" s="14" t="s">
        <v>26</v>
      </c>
      <c r="F293" s="14" t="s">
        <v>48</v>
      </c>
      <c r="G293" s="14" t="s">
        <v>29</v>
      </c>
      <c r="H293" s="14" t="s">
        <v>49</v>
      </c>
      <c r="I293" s="14" t="s">
        <v>50</v>
      </c>
      <c r="J293" s="14" t="s">
        <v>32</v>
      </c>
      <c r="K293" s="14" t="s">
        <v>33</v>
      </c>
      <c r="L293" s="14" t="s">
        <v>34</v>
      </c>
      <c r="M293" s="14" t="s">
        <v>35</v>
      </c>
      <c r="N293" s="14" t="s">
        <v>36</v>
      </c>
      <c r="O293" s="14" t="s">
        <v>37</v>
      </c>
      <c r="P293" s="14" t="s">
        <v>38</v>
      </c>
    </row>
    <row r="294" spans="1:23" s="13" customFormat="1">
      <c r="B294" s="15" t="s">
        <v>146</v>
      </c>
      <c r="C294" s="18">
        <v>1</v>
      </c>
      <c r="D294" s="15" t="s">
        <v>151</v>
      </c>
      <c r="E294" s="16" t="s">
        <v>40</v>
      </c>
      <c r="F294" s="21">
        <v>42870.395833333336</v>
      </c>
      <c r="G294" s="27" t="s">
        <v>116</v>
      </c>
      <c r="H294" s="18">
        <v>100000</v>
      </c>
      <c r="I294" s="29">
        <v>2</v>
      </c>
      <c r="J294" s="17">
        <v>42864.396215277775</v>
      </c>
      <c r="K294" s="15" t="s">
        <v>76</v>
      </c>
      <c r="L294" s="28">
        <v>42870.395856481482</v>
      </c>
      <c r="M294" s="27" t="s">
        <v>83</v>
      </c>
      <c r="N294" s="27" t="s">
        <v>79</v>
      </c>
      <c r="O294" s="29">
        <v>2</v>
      </c>
      <c r="P294" s="15" t="s">
        <v>43</v>
      </c>
    </row>
    <row r="295" spans="1:23" s="13" customFormat="1">
      <c r="B295" s="15" t="s">
        <v>146</v>
      </c>
      <c r="C295" s="18">
        <v>2</v>
      </c>
      <c r="D295" s="15" t="s">
        <v>154</v>
      </c>
      <c r="E295" s="16" t="s">
        <v>40</v>
      </c>
      <c r="F295" s="21">
        <v>42870.416666666664</v>
      </c>
      <c r="G295" s="15" t="s">
        <v>41</v>
      </c>
      <c r="H295" s="18">
        <v>100000</v>
      </c>
      <c r="I295" s="16" t="s">
        <v>40</v>
      </c>
      <c r="J295" s="17">
        <v>42864.396215277775</v>
      </c>
      <c r="K295" s="15" t="s">
        <v>76</v>
      </c>
      <c r="L295" s="17">
        <v>42864.396215277775</v>
      </c>
      <c r="M295" s="15" t="s">
        <v>80</v>
      </c>
      <c r="N295" s="15" t="s">
        <v>39</v>
      </c>
      <c r="O295" s="18">
        <v>1</v>
      </c>
      <c r="P295" s="15" t="s">
        <v>43</v>
      </c>
    </row>
    <row r="297" spans="1:23" s="31" customFormat="1">
      <c r="A297" s="374" t="s">
        <v>97</v>
      </c>
      <c r="B297" s="374"/>
    </row>
    <row r="298" spans="1:23" s="30" customFormat="1">
      <c r="A298" s="30" t="s">
        <v>107</v>
      </c>
    </row>
    <row r="299" spans="1:23">
      <c r="B299" s="373" t="s">
        <v>51</v>
      </c>
      <c r="C299" s="373"/>
      <c r="D299" s="373"/>
    </row>
    <row r="300" spans="1:23" ht="40.5">
      <c r="B300" s="19" t="s">
        <v>66</v>
      </c>
      <c r="C300" s="19" t="s">
        <v>67</v>
      </c>
      <c r="D300" s="19" t="s">
        <v>19</v>
      </c>
      <c r="E300" s="19" t="s">
        <v>53</v>
      </c>
      <c r="F300" s="19" t="s">
        <v>54</v>
      </c>
      <c r="G300" s="19" t="s">
        <v>55</v>
      </c>
      <c r="H300" s="19" t="s">
        <v>56</v>
      </c>
      <c r="I300" s="19" t="s">
        <v>57</v>
      </c>
      <c r="J300" s="19" t="s">
        <v>58</v>
      </c>
      <c r="K300" s="19" t="s">
        <v>68</v>
      </c>
      <c r="L300" s="19" t="s">
        <v>59</v>
      </c>
      <c r="M300" s="19" t="s">
        <v>69</v>
      </c>
      <c r="N300" s="19" t="s">
        <v>60</v>
      </c>
      <c r="O300" s="19" t="s">
        <v>61</v>
      </c>
      <c r="P300" s="19" t="s">
        <v>62</v>
      </c>
      <c r="Q300" s="19" t="s">
        <v>63</v>
      </c>
      <c r="R300" s="19" t="s">
        <v>64</v>
      </c>
      <c r="S300" s="19" t="s">
        <v>13</v>
      </c>
      <c r="T300" s="19" t="s">
        <v>14</v>
      </c>
      <c r="U300" s="19" t="s">
        <v>15</v>
      </c>
      <c r="V300" s="19" t="s">
        <v>16</v>
      </c>
      <c r="W300" s="19" t="s">
        <v>65</v>
      </c>
    </row>
    <row r="301" spans="1:23" ht="27">
      <c r="B301" s="14" t="s">
        <v>17</v>
      </c>
      <c r="C301" s="14" t="s">
        <v>18</v>
      </c>
      <c r="D301" s="14" t="s">
        <v>19</v>
      </c>
      <c r="E301" s="14" t="s">
        <v>20</v>
      </c>
      <c r="F301" s="14" t="s">
        <v>21</v>
      </c>
      <c r="G301" s="14" t="s">
        <v>22</v>
      </c>
      <c r="H301" s="14" t="s">
        <v>23</v>
      </c>
      <c r="I301" s="14" t="s">
        <v>24</v>
      </c>
      <c r="J301" s="14" t="s">
        <v>25</v>
      </c>
      <c r="K301" s="14" t="s">
        <v>26</v>
      </c>
      <c r="L301" s="14" t="s">
        <v>27</v>
      </c>
      <c r="M301" s="14" t="s">
        <v>28</v>
      </c>
      <c r="N301" s="14" t="s">
        <v>29</v>
      </c>
      <c r="O301" s="14" t="s">
        <v>30</v>
      </c>
      <c r="P301" s="14" t="s">
        <v>31</v>
      </c>
      <c r="Q301" s="14" t="s">
        <v>32</v>
      </c>
      <c r="R301" s="14" t="s">
        <v>33</v>
      </c>
      <c r="S301" s="14" t="s">
        <v>34</v>
      </c>
      <c r="T301" s="14" t="s">
        <v>35</v>
      </c>
      <c r="U301" s="14" t="s">
        <v>36</v>
      </c>
      <c r="V301" s="14" t="s">
        <v>37</v>
      </c>
      <c r="W301" s="14" t="s">
        <v>38</v>
      </c>
    </row>
    <row r="302" spans="1:23">
      <c r="B302" s="41" t="str">
        <f>TEXT(RIGHT(A297,3),"0000000000")</f>
        <v>0000000010</v>
      </c>
      <c r="C302" s="41" t="str">
        <f>"テストデータ"&amp;TEXT(B302,"00")</f>
        <v>テストデータ10</v>
      </c>
      <c r="D302" s="15" t="s">
        <v>77</v>
      </c>
      <c r="E302" s="15" t="s">
        <v>75</v>
      </c>
      <c r="F302" s="15" t="s">
        <v>79</v>
      </c>
      <c r="G302" s="15" t="s">
        <v>39</v>
      </c>
      <c r="H302" s="15" t="s">
        <v>39</v>
      </c>
      <c r="I302" s="15" t="s">
        <v>39</v>
      </c>
      <c r="J302" s="15" t="s">
        <v>46</v>
      </c>
      <c r="K302" s="16" t="s">
        <v>40</v>
      </c>
      <c r="L302" s="15" t="s">
        <v>39</v>
      </c>
      <c r="M302" s="21">
        <v>42870.395833333336</v>
      </c>
      <c r="N302" s="15" t="s">
        <v>41</v>
      </c>
      <c r="O302" s="16" t="s">
        <v>40</v>
      </c>
      <c r="P302" s="16" t="s">
        <v>40</v>
      </c>
      <c r="Q302" s="17">
        <v>42864.375138888892</v>
      </c>
      <c r="R302" s="15" t="s">
        <v>42</v>
      </c>
      <c r="S302" s="17">
        <v>42864.375138888892</v>
      </c>
      <c r="T302" s="15" t="s">
        <v>42</v>
      </c>
      <c r="U302" s="15" t="s">
        <v>39</v>
      </c>
      <c r="V302" s="18">
        <v>1</v>
      </c>
      <c r="W302" s="15" t="s">
        <v>43</v>
      </c>
    </row>
    <row r="303" spans="1:23">
      <c r="B303" s="22"/>
      <c r="C303" s="22"/>
      <c r="D303" s="22"/>
      <c r="E303" s="22"/>
      <c r="F303" s="22"/>
      <c r="G303" s="22"/>
      <c r="H303" s="22"/>
      <c r="I303" s="22"/>
      <c r="J303" s="22"/>
      <c r="K303" s="24"/>
      <c r="L303" s="22"/>
      <c r="M303" s="25"/>
      <c r="N303" s="22"/>
      <c r="O303" s="24"/>
      <c r="P303" s="24"/>
      <c r="Q303" s="26"/>
      <c r="R303" s="22"/>
      <c r="S303" s="26"/>
      <c r="T303" s="22"/>
      <c r="U303" s="22"/>
      <c r="V303" s="23"/>
      <c r="W303" s="22"/>
    </row>
    <row r="304" spans="1:23">
      <c r="B304" s="373" t="s">
        <v>52</v>
      </c>
      <c r="C304" s="373"/>
      <c r="D304" s="373"/>
    </row>
    <row r="305" spans="2:16" ht="40.5">
      <c r="B305" s="19" t="s">
        <v>66</v>
      </c>
      <c r="C305" s="19" t="s">
        <v>72</v>
      </c>
      <c r="D305" s="19" t="s">
        <v>58</v>
      </c>
      <c r="E305" s="19" t="s">
        <v>68</v>
      </c>
      <c r="F305" s="19" t="s">
        <v>12</v>
      </c>
      <c r="G305" s="19" t="s">
        <v>60</v>
      </c>
      <c r="H305" s="19" t="s">
        <v>70</v>
      </c>
      <c r="I305" s="19" t="s">
        <v>71</v>
      </c>
      <c r="J305" s="19" t="s">
        <v>63</v>
      </c>
      <c r="K305" s="19" t="s">
        <v>64</v>
      </c>
      <c r="L305" s="19" t="s">
        <v>13</v>
      </c>
      <c r="M305" s="19" t="s">
        <v>14</v>
      </c>
      <c r="N305" s="19" t="s">
        <v>15</v>
      </c>
      <c r="O305" s="19" t="s">
        <v>16</v>
      </c>
      <c r="P305" s="19" t="s">
        <v>65</v>
      </c>
    </row>
    <row r="306" spans="2:16" ht="40.5">
      <c r="B306" s="14" t="s">
        <v>17</v>
      </c>
      <c r="C306" s="14" t="s">
        <v>47</v>
      </c>
      <c r="D306" s="14" t="s">
        <v>25</v>
      </c>
      <c r="E306" s="14" t="s">
        <v>26</v>
      </c>
      <c r="F306" s="14" t="s">
        <v>48</v>
      </c>
      <c r="G306" s="14" t="s">
        <v>29</v>
      </c>
      <c r="H306" s="14" t="s">
        <v>49</v>
      </c>
      <c r="I306" s="14" t="s">
        <v>50</v>
      </c>
      <c r="J306" s="14" t="s">
        <v>32</v>
      </c>
      <c r="K306" s="14" t="s">
        <v>33</v>
      </c>
      <c r="L306" s="14" t="s">
        <v>34</v>
      </c>
      <c r="M306" s="14" t="s">
        <v>35</v>
      </c>
      <c r="N306" s="14" t="s">
        <v>36</v>
      </c>
      <c r="O306" s="14" t="s">
        <v>37</v>
      </c>
      <c r="P306" s="14" t="s">
        <v>38</v>
      </c>
    </row>
    <row r="307" spans="2:16">
      <c r="B307" s="15" t="str">
        <f>B302</f>
        <v>0000000010</v>
      </c>
      <c r="C307" s="18">
        <v>1</v>
      </c>
      <c r="D307" s="41" t="str">
        <f>B307&amp;"_"&amp;TEXT(C307,"000")&amp;".csv"</f>
        <v>0000000010_001.csv</v>
      </c>
      <c r="E307" s="16" t="s">
        <v>40</v>
      </c>
      <c r="F307" s="21">
        <v>42870.395833333336</v>
      </c>
      <c r="G307" s="15" t="s">
        <v>116</v>
      </c>
      <c r="H307" s="18">
        <v>100000</v>
      </c>
      <c r="I307" s="16" t="s">
        <v>40</v>
      </c>
      <c r="J307" s="17">
        <v>42864.396215277775</v>
      </c>
      <c r="K307" s="15" t="s">
        <v>76</v>
      </c>
      <c r="L307" s="17">
        <v>42864.396215277775</v>
      </c>
      <c r="M307" s="15" t="s">
        <v>80</v>
      </c>
      <c r="N307" s="15" t="s">
        <v>39</v>
      </c>
      <c r="O307" s="18">
        <v>1</v>
      </c>
      <c r="P307" s="15" t="s">
        <v>43</v>
      </c>
    </row>
    <row r="308" spans="2:16">
      <c r="B308" s="15" t="str">
        <f>B302</f>
        <v>0000000010</v>
      </c>
      <c r="C308" s="18">
        <v>2</v>
      </c>
      <c r="D308" s="41" t="str">
        <f>B308&amp;"_"&amp;TEXT(C308,"000")&amp;".csv"</f>
        <v>0000000010_002.csv</v>
      </c>
      <c r="E308" s="16" t="s">
        <v>40</v>
      </c>
      <c r="F308" s="21">
        <v>42870.416666666664</v>
      </c>
      <c r="G308" s="15" t="s">
        <v>41</v>
      </c>
      <c r="H308" s="18">
        <v>100000</v>
      </c>
      <c r="I308" s="16" t="s">
        <v>40</v>
      </c>
      <c r="J308" s="17">
        <v>42864.396226851852</v>
      </c>
      <c r="K308" s="15" t="s">
        <v>76</v>
      </c>
      <c r="L308" s="17">
        <v>42864.396226851852</v>
      </c>
      <c r="M308" s="15" t="s">
        <v>84</v>
      </c>
      <c r="N308" s="15" t="s">
        <v>39</v>
      </c>
      <c r="O308" s="18">
        <v>1</v>
      </c>
      <c r="P308" s="15" t="s">
        <v>43</v>
      </c>
    </row>
    <row r="309" spans="2:16">
      <c r="B309" s="22"/>
      <c r="C309" s="23"/>
      <c r="D309" s="22"/>
      <c r="E309" s="24"/>
      <c r="F309" s="25"/>
      <c r="G309" s="22"/>
      <c r="H309" s="23"/>
      <c r="I309" s="24"/>
      <c r="J309" s="26"/>
      <c r="K309" s="22"/>
      <c r="L309" s="26"/>
      <c r="M309" s="22"/>
      <c r="N309" s="22"/>
      <c r="O309" s="23"/>
      <c r="P309" s="22"/>
    </row>
    <row r="310" spans="2:16" s="13" customFormat="1">
      <c r="B310" s="22" t="s">
        <v>113</v>
      </c>
      <c r="C310" s="23"/>
      <c r="D310" s="22"/>
      <c r="E310" s="24"/>
      <c r="F310" s="25"/>
      <c r="G310" s="22"/>
      <c r="H310" s="23"/>
      <c r="I310" s="24"/>
      <c r="J310" s="26"/>
      <c r="K310" s="22"/>
      <c r="L310" s="26"/>
      <c r="M310" s="22"/>
      <c r="N310" s="22"/>
      <c r="O310" s="23"/>
      <c r="P310" s="22"/>
    </row>
    <row r="311" spans="2:16" s="13" customFormat="1">
      <c r="B311" s="13" t="s">
        <v>73</v>
      </c>
      <c r="C311" s="40" t="str">
        <f>D307</f>
        <v>0000000010_001.csv</v>
      </c>
    </row>
    <row r="312" spans="2:16" s="13" customFormat="1">
      <c r="B312" s="13" t="s">
        <v>74</v>
      </c>
    </row>
    <row r="313" spans="2:16" s="13" customFormat="1" ht="13.5" customHeight="1">
      <c r="B313" s="376" t="s">
        <v>124</v>
      </c>
      <c r="C313" s="377"/>
      <c r="D313" s="377"/>
      <c r="E313" s="377"/>
      <c r="F313" s="377"/>
      <c r="G313" s="377"/>
      <c r="H313" s="377"/>
      <c r="I313" s="377"/>
      <c r="J313" s="377"/>
      <c r="K313" s="377"/>
      <c r="L313" s="378"/>
    </row>
    <row r="314" spans="2:16" s="13" customFormat="1">
      <c r="B314" s="379"/>
      <c r="C314" s="380"/>
      <c r="D314" s="380"/>
      <c r="E314" s="380"/>
      <c r="F314" s="380"/>
      <c r="G314" s="380"/>
      <c r="H314" s="380"/>
      <c r="I314" s="380"/>
      <c r="J314" s="380"/>
      <c r="K314" s="380"/>
      <c r="L314" s="381"/>
    </row>
    <row r="315" spans="2:16" s="13" customFormat="1">
      <c r="B315" s="379"/>
      <c r="C315" s="380"/>
      <c r="D315" s="380"/>
      <c r="E315" s="380"/>
      <c r="F315" s="380"/>
      <c r="G315" s="380"/>
      <c r="H315" s="380"/>
      <c r="I315" s="380"/>
      <c r="J315" s="380"/>
      <c r="K315" s="380"/>
      <c r="L315" s="381"/>
    </row>
    <row r="316" spans="2:16" s="13" customFormat="1">
      <c r="B316" s="379"/>
      <c r="C316" s="380"/>
      <c r="D316" s="380"/>
      <c r="E316" s="380"/>
      <c r="F316" s="380"/>
      <c r="G316" s="380"/>
      <c r="H316" s="380"/>
      <c r="I316" s="380"/>
      <c r="J316" s="380"/>
      <c r="K316" s="380"/>
      <c r="L316" s="381"/>
    </row>
    <row r="317" spans="2:16" s="13" customFormat="1">
      <c r="B317" s="379"/>
      <c r="C317" s="380"/>
      <c r="D317" s="380"/>
      <c r="E317" s="380"/>
      <c r="F317" s="380"/>
      <c r="G317" s="380"/>
      <c r="H317" s="380"/>
      <c r="I317" s="380"/>
      <c r="J317" s="380"/>
      <c r="K317" s="380"/>
      <c r="L317" s="381"/>
    </row>
    <row r="318" spans="2:16" s="13" customFormat="1">
      <c r="B318" s="379"/>
      <c r="C318" s="380"/>
      <c r="D318" s="380"/>
      <c r="E318" s="380"/>
      <c r="F318" s="380"/>
      <c r="G318" s="380"/>
      <c r="H318" s="380"/>
      <c r="I318" s="380"/>
      <c r="J318" s="380"/>
      <c r="K318" s="380"/>
      <c r="L318" s="381"/>
    </row>
    <row r="319" spans="2:16" s="13" customFormat="1">
      <c r="B319" s="379"/>
      <c r="C319" s="380"/>
      <c r="D319" s="380"/>
      <c r="E319" s="380"/>
      <c r="F319" s="380"/>
      <c r="G319" s="380"/>
      <c r="H319" s="380"/>
      <c r="I319" s="380"/>
      <c r="J319" s="380"/>
      <c r="K319" s="380"/>
      <c r="L319" s="381"/>
    </row>
    <row r="320" spans="2:16" s="13" customFormat="1">
      <c r="B320" s="379"/>
      <c r="C320" s="380"/>
      <c r="D320" s="380"/>
      <c r="E320" s="380"/>
      <c r="F320" s="380"/>
      <c r="G320" s="380"/>
      <c r="H320" s="380"/>
      <c r="I320" s="380"/>
      <c r="J320" s="380"/>
      <c r="K320" s="380"/>
      <c r="L320" s="381"/>
    </row>
    <row r="321" spans="1:23" s="13" customFormat="1">
      <c r="B321" s="379"/>
      <c r="C321" s="380"/>
      <c r="D321" s="380"/>
      <c r="E321" s="380"/>
      <c r="F321" s="380"/>
      <c r="G321" s="380"/>
      <c r="H321" s="380"/>
      <c r="I321" s="380"/>
      <c r="J321" s="380"/>
      <c r="K321" s="380"/>
      <c r="L321" s="381"/>
    </row>
    <row r="322" spans="1:23" s="13" customFormat="1">
      <c r="B322" s="382"/>
      <c r="C322" s="383"/>
      <c r="D322" s="383"/>
      <c r="E322" s="383"/>
      <c r="F322" s="383"/>
      <c r="G322" s="383"/>
      <c r="H322" s="383"/>
      <c r="I322" s="383"/>
      <c r="J322" s="383"/>
      <c r="K322" s="383"/>
      <c r="L322" s="384"/>
    </row>
    <row r="323" spans="1:23" s="13" customFormat="1"/>
    <row r="324" spans="1:23" s="34" customFormat="1">
      <c r="A324" s="34" t="s">
        <v>108</v>
      </c>
    </row>
    <row r="325" spans="1:23" s="13" customFormat="1">
      <c r="B325" s="373" t="s">
        <v>51</v>
      </c>
      <c r="C325" s="373"/>
      <c r="D325" s="373"/>
    </row>
    <row r="326" spans="1:23" s="13" customFormat="1" ht="40.5">
      <c r="B326" s="19" t="s">
        <v>66</v>
      </c>
      <c r="C326" s="19" t="s">
        <v>67</v>
      </c>
      <c r="D326" s="19" t="s">
        <v>19</v>
      </c>
      <c r="E326" s="19" t="s">
        <v>53</v>
      </c>
      <c r="F326" s="19" t="s">
        <v>54</v>
      </c>
      <c r="G326" s="19" t="s">
        <v>55</v>
      </c>
      <c r="H326" s="19" t="s">
        <v>56</v>
      </c>
      <c r="I326" s="19" t="s">
        <v>57</v>
      </c>
      <c r="J326" s="19" t="s">
        <v>58</v>
      </c>
      <c r="K326" s="19" t="s">
        <v>68</v>
      </c>
      <c r="L326" s="19" t="s">
        <v>59</v>
      </c>
      <c r="M326" s="19" t="s">
        <v>69</v>
      </c>
      <c r="N326" s="19" t="s">
        <v>60</v>
      </c>
      <c r="O326" s="19" t="s">
        <v>61</v>
      </c>
      <c r="P326" s="19" t="s">
        <v>62</v>
      </c>
      <c r="Q326" s="19" t="s">
        <v>63</v>
      </c>
      <c r="R326" s="19" t="s">
        <v>64</v>
      </c>
      <c r="S326" s="19" t="s">
        <v>13</v>
      </c>
      <c r="T326" s="19" t="s">
        <v>14</v>
      </c>
      <c r="U326" s="19" t="s">
        <v>15</v>
      </c>
      <c r="V326" s="19" t="s">
        <v>16</v>
      </c>
      <c r="W326" s="19" t="s">
        <v>65</v>
      </c>
    </row>
    <row r="327" spans="1:23" s="13" customFormat="1" ht="27">
      <c r="B327" s="14" t="s">
        <v>17</v>
      </c>
      <c r="C327" s="14" t="s">
        <v>18</v>
      </c>
      <c r="D327" s="14" t="s">
        <v>19</v>
      </c>
      <c r="E327" s="14" t="s">
        <v>20</v>
      </c>
      <c r="F327" s="14" t="s">
        <v>21</v>
      </c>
      <c r="G327" s="14" t="s">
        <v>22</v>
      </c>
      <c r="H327" s="14" t="s">
        <v>23</v>
      </c>
      <c r="I327" s="14" t="s">
        <v>24</v>
      </c>
      <c r="J327" s="14" t="s">
        <v>25</v>
      </c>
      <c r="K327" s="14" t="s">
        <v>26</v>
      </c>
      <c r="L327" s="14" t="s">
        <v>27</v>
      </c>
      <c r="M327" s="14" t="s">
        <v>28</v>
      </c>
      <c r="N327" s="14" t="s">
        <v>29</v>
      </c>
      <c r="O327" s="14" t="s">
        <v>30</v>
      </c>
      <c r="P327" s="14" t="s">
        <v>31</v>
      </c>
      <c r="Q327" s="14" t="s">
        <v>32</v>
      </c>
      <c r="R327" s="14" t="s">
        <v>33</v>
      </c>
      <c r="S327" s="14" t="s">
        <v>34</v>
      </c>
      <c r="T327" s="14" t="s">
        <v>35</v>
      </c>
      <c r="U327" s="14" t="s">
        <v>36</v>
      </c>
      <c r="V327" s="14" t="s">
        <v>37</v>
      </c>
      <c r="W327" s="14" t="s">
        <v>38</v>
      </c>
    </row>
    <row r="328" spans="1:23" s="13" customFormat="1">
      <c r="B328" s="41" t="str">
        <f>B302</f>
        <v>0000000010</v>
      </c>
      <c r="C328" s="41" t="str">
        <f>"テストデータ"&amp;TEXT(B328,"00")</f>
        <v>テストデータ10</v>
      </c>
      <c r="D328" s="15" t="s">
        <v>77</v>
      </c>
      <c r="E328" s="15" t="s">
        <v>75</v>
      </c>
      <c r="F328" s="15" t="s">
        <v>79</v>
      </c>
      <c r="G328" s="15" t="s">
        <v>39</v>
      </c>
      <c r="H328" s="15" t="s">
        <v>39</v>
      </c>
      <c r="I328" s="15" t="s">
        <v>39</v>
      </c>
      <c r="J328" s="15" t="s">
        <v>46</v>
      </c>
      <c r="K328" s="16" t="s">
        <v>40</v>
      </c>
      <c r="L328" s="15" t="s">
        <v>39</v>
      </c>
      <c r="M328" s="21">
        <v>42870.395833333336</v>
      </c>
      <c r="N328" s="27" t="s">
        <v>153</v>
      </c>
      <c r="O328" s="16" t="s">
        <v>40</v>
      </c>
      <c r="P328" s="16" t="s">
        <v>40</v>
      </c>
      <c r="Q328" s="17">
        <v>42864.375138888892</v>
      </c>
      <c r="R328" s="15" t="s">
        <v>42</v>
      </c>
      <c r="S328" s="28">
        <v>42870.396215277775</v>
      </c>
      <c r="T328" s="27" t="s">
        <v>82</v>
      </c>
      <c r="U328" s="27" t="s">
        <v>79</v>
      </c>
      <c r="V328" s="29">
        <v>2</v>
      </c>
      <c r="W328" s="15" t="s">
        <v>43</v>
      </c>
    </row>
    <row r="329" spans="1:23" s="13" customFormat="1">
      <c r="B329" s="22"/>
      <c r="C329" s="22"/>
      <c r="D329" s="22"/>
      <c r="E329" s="22"/>
      <c r="F329" s="22"/>
      <c r="G329" s="22"/>
      <c r="H329" s="22"/>
      <c r="I329" s="22"/>
      <c r="J329" s="22"/>
      <c r="K329" s="24"/>
      <c r="L329" s="22"/>
      <c r="M329" s="25"/>
      <c r="N329" s="22"/>
      <c r="O329" s="24"/>
      <c r="P329" s="24"/>
      <c r="Q329" s="26"/>
      <c r="R329" s="22"/>
      <c r="S329" s="26"/>
      <c r="T329" s="22"/>
      <c r="U329" s="22"/>
      <c r="V329" s="23"/>
      <c r="W329" s="22"/>
    </row>
    <row r="330" spans="1:23" s="13" customFormat="1">
      <c r="B330" s="373" t="s">
        <v>52</v>
      </c>
      <c r="C330" s="373"/>
      <c r="D330" s="373"/>
    </row>
    <row r="331" spans="1:23" s="13" customFormat="1" ht="40.5">
      <c r="B331" s="19" t="s">
        <v>66</v>
      </c>
      <c r="C331" s="19" t="s">
        <v>72</v>
      </c>
      <c r="D331" s="19" t="s">
        <v>58</v>
      </c>
      <c r="E331" s="19" t="s">
        <v>68</v>
      </c>
      <c r="F331" s="19" t="s">
        <v>12</v>
      </c>
      <c r="G331" s="19" t="s">
        <v>60</v>
      </c>
      <c r="H331" s="19" t="s">
        <v>70</v>
      </c>
      <c r="I331" s="19" t="s">
        <v>71</v>
      </c>
      <c r="J331" s="19" t="s">
        <v>63</v>
      </c>
      <c r="K331" s="19" t="s">
        <v>64</v>
      </c>
      <c r="L331" s="19" t="s">
        <v>13</v>
      </c>
      <c r="M331" s="19" t="s">
        <v>14</v>
      </c>
      <c r="N331" s="19" t="s">
        <v>15</v>
      </c>
      <c r="O331" s="19" t="s">
        <v>16</v>
      </c>
      <c r="P331" s="19" t="s">
        <v>65</v>
      </c>
    </row>
    <row r="332" spans="1:23" s="13" customFormat="1" ht="40.5">
      <c r="B332" s="14" t="s">
        <v>17</v>
      </c>
      <c r="C332" s="14" t="s">
        <v>47</v>
      </c>
      <c r="D332" s="14" t="s">
        <v>25</v>
      </c>
      <c r="E332" s="14" t="s">
        <v>26</v>
      </c>
      <c r="F332" s="14" t="s">
        <v>48</v>
      </c>
      <c r="G332" s="14" t="s">
        <v>29</v>
      </c>
      <c r="H332" s="14" t="s">
        <v>49</v>
      </c>
      <c r="I332" s="14" t="s">
        <v>50</v>
      </c>
      <c r="J332" s="14" t="s">
        <v>32</v>
      </c>
      <c r="K332" s="14" t="s">
        <v>33</v>
      </c>
      <c r="L332" s="14" t="s">
        <v>34</v>
      </c>
      <c r="M332" s="14" t="s">
        <v>35</v>
      </c>
      <c r="N332" s="14" t="s">
        <v>36</v>
      </c>
      <c r="O332" s="14" t="s">
        <v>37</v>
      </c>
      <c r="P332" s="14" t="s">
        <v>38</v>
      </c>
    </row>
    <row r="333" spans="1:23" s="13" customFormat="1">
      <c r="B333" s="15" t="str">
        <f>B328</f>
        <v>0000000010</v>
      </c>
      <c r="C333" s="18">
        <v>1</v>
      </c>
      <c r="D333" s="41" t="str">
        <f>B333&amp;"_"&amp;TEXT(C333,"000")&amp;".csv"</f>
        <v>0000000010_001.csv</v>
      </c>
      <c r="E333" s="16" t="s">
        <v>40</v>
      </c>
      <c r="F333" s="21">
        <v>42870.395833333336</v>
      </c>
      <c r="G333" s="15" t="s">
        <v>116</v>
      </c>
      <c r="H333" s="18">
        <v>100000</v>
      </c>
      <c r="I333" s="16" t="s">
        <v>40</v>
      </c>
      <c r="J333" s="17">
        <v>42864.396215277775</v>
      </c>
      <c r="K333" s="15" t="s">
        <v>76</v>
      </c>
      <c r="L333" s="17">
        <v>42864.396215277775</v>
      </c>
      <c r="M333" s="15" t="s">
        <v>80</v>
      </c>
      <c r="N333" s="15" t="s">
        <v>39</v>
      </c>
      <c r="O333" s="18">
        <v>1</v>
      </c>
      <c r="P333" s="15" t="s">
        <v>43</v>
      </c>
    </row>
    <row r="334" spans="1:23" s="13" customFormat="1">
      <c r="B334" s="15" t="str">
        <f>B328</f>
        <v>0000000010</v>
      </c>
      <c r="C334" s="18">
        <v>2</v>
      </c>
      <c r="D334" s="41" t="str">
        <f>B334&amp;"_"&amp;TEXT(C334,"000")&amp;".csv"</f>
        <v>0000000010_002.csv</v>
      </c>
      <c r="E334" s="16" t="s">
        <v>40</v>
      </c>
      <c r="F334" s="21">
        <v>42870.416666666664</v>
      </c>
      <c r="G334" s="27" t="s">
        <v>116</v>
      </c>
      <c r="H334" s="18">
        <v>100000</v>
      </c>
      <c r="I334" s="29">
        <v>2</v>
      </c>
      <c r="J334" s="17">
        <v>42864.396215277775</v>
      </c>
      <c r="K334" s="15" t="s">
        <v>76</v>
      </c>
      <c r="L334" s="28">
        <v>42870.417060185187</v>
      </c>
      <c r="M334" s="27" t="s">
        <v>83</v>
      </c>
      <c r="N334" s="27" t="s">
        <v>79</v>
      </c>
      <c r="O334" s="29">
        <v>2</v>
      </c>
      <c r="P334" s="15" t="s">
        <v>43</v>
      </c>
    </row>
    <row r="335" spans="1:23" s="13" customFormat="1">
      <c r="B335" s="22"/>
      <c r="C335" s="23"/>
      <c r="D335" s="22"/>
      <c r="E335" s="24"/>
      <c r="F335" s="25"/>
      <c r="G335" s="22"/>
      <c r="H335" s="23"/>
      <c r="I335" s="24"/>
      <c r="J335" s="26"/>
      <c r="K335" s="22"/>
      <c r="L335" s="26"/>
      <c r="M335" s="22"/>
      <c r="N335" s="22"/>
      <c r="O335" s="23"/>
      <c r="P335" s="22"/>
    </row>
    <row r="336" spans="1:23" s="31" customFormat="1">
      <c r="A336" s="374" t="s">
        <v>98</v>
      </c>
      <c r="B336" s="374"/>
    </row>
    <row r="337" spans="1:23" s="30" customFormat="1">
      <c r="A337" s="30" t="s">
        <v>107</v>
      </c>
    </row>
    <row r="338" spans="1:23">
      <c r="B338" s="373" t="s">
        <v>51</v>
      </c>
      <c r="C338" s="373"/>
      <c r="D338" s="373"/>
    </row>
    <row r="339" spans="1:23" ht="40.5">
      <c r="B339" s="19" t="s">
        <v>66</v>
      </c>
      <c r="C339" s="19" t="s">
        <v>67</v>
      </c>
      <c r="D339" s="19" t="s">
        <v>19</v>
      </c>
      <c r="E339" s="19" t="s">
        <v>53</v>
      </c>
      <c r="F339" s="19" t="s">
        <v>54</v>
      </c>
      <c r="G339" s="19" t="s">
        <v>55</v>
      </c>
      <c r="H339" s="19" t="s">
        <v>56</v>
      </c>
      <c r="I339" s="19" t="s">
        <v>57</v>
      </c>
      <c r="J339" s="19" t="s">
        <v>58</v>
      </c>
      <c r="K339" s="19" t="s">
        <v>68</v>
      </c>
      <c r="L339" s="19" t="s">
        <v>59</v>
      </c>
      <c r="M339" s="19" t="s">
        <v>69</v>
      </c>
      <c r="N339" s="19" t="s">
        <v>60</v>
      </c>
      <c r="O339" s="19" t="s">
        <v>61</v>
      </c>
      <c r="P339" s="19" t="s">
        <v>62</v>
      </c>
      <c r="Q339" s="19" t="s">
        <v>63</v>
      </c>
      <c r="R339" s="19" t="s">
        <v>64</v>
      </c>
      <c r="S339" s="19" t="s">
        <v>13</v>
      </c>
      <c r="T339" s="19" t="s">
        <v>14</v>
      </c>
      <c r="U339" s="19" t="s">
        <v>15</v>
      </c>
      <c r="V339" s="19" t="s">
        <v>16</v>
      </c>
      <c r="W339" s="19" t="s">
        <v>65</v>
      </c>
    </row>
    <row r="340" spans="1:23" ht="27">
      <c r="B340" s="14" t="s">
        <v>17</v>
      </c>
      <c r="C340" s="14" t="s">
        <v>18</v>
      </c>
      <c r="D340" s="14" t="s">
        <v>19</v>
      </c>
      <c r="E340" s="14" t="s">
        <v>20</v>
      </c>
      <c r="F340" s="14" t="s">
        <v>21</v>
      </c>
      <c r="G340" s="14" t="s">
        <v>22</v>
      </c>
      <c r="H340" s="14" t="s">
        <v>23</v>
      </c>
      <c r="I340" s="14" t="s">
        <v>24</v>
      </c>
      <c r="J340" s="14" t="s">
        <v>25</v>
      </c>
      <c r="K340" s="14" t="s">
        <v>26</v>
      </c>
      <c r="L340" s="14" t="s">
        <v>27</v>
      </c>
      <c r="M340" s="14" t="s">
        <v>28</v>
      </c>
      <c r="N340" s="14" t="s">
        <v>29</v>
      </c>
      <c r="O340" s="14" t="s">
        <v>30</v>
      </c>
      <c r="P340" s="14" t="s">
        <v>31</v>
      </c>
      <c r="Q340" s="14" t="s">
        <v>32</v>
      </c>
      <c r="R340" s="14" t="s">
        <v>33</v>
      </c>
      <c r="S340" s="14" t="s">
        <v>34</v>
      </c>
      <c r="T340" s="14" t="s">
        <v>35</v>
      </c>
      <c r="U340" s="14" t="s">
        <v>36</v>
      </c>
      <c r="V340" s="14" t="s">
        <v>37</v>
      </c>
      <c r="W340" s="14" t="s">
        <v>38</v>
      </c>
    </row>
    <row r="341" spans="1:23">
      <c r="B341" s="41" t="str">
        <f>TEXT(RIGHT(A336,3),"0000000000")</f>
        <v>0000000011</v>
      </c>
      <c r="C341" s="41" t="str">
        <f>"テストデータ"&amp;TEXT(B341,"00")</f>
        <v>テストデータ11</v>
      </c>
      <c r="D341" s="15" t="s">
        <v>77</v>
      </c>
      <c r="E341" s="15" t="s">
        <v>75</v>
      </c>
      <c r="F341" s="15" t="s">
        <v>79</v>
      </c>
      <c r="G341" s="15" t="s">
        <v>79</v>
      </c>
      <c r="H341" s="15" t="s">
        <v>39</v>
      </c>
      <c r="I341" s="15" t="s">
        <v>39</v>
      </c>
      <c r="J341" s="15" t="s">
        <v>46</v>
      </c>
      <c r="K341" s="16" t="s">
        <v>40</v>
      </c>
      <c r="L341" s="15" t="s">
        <v>39</v>
      </c>
      <c r="M341" s="21">
        <v>42870.395833333336</v>
      </c>
      <c r="N341" s="15" t="s">
        <v>41</v>
      </c>
      <c r="O341" s="16" t="s">
        <v>40</v>
      </c>
      <c r="P341" s="16" t="s">
        <v>40</v>
      </c>
      <c r="Q341" s="17">
        <v>42864.375138888892</v>
      </c>
      <c r="R341" s="15" t="s">
        <v>42</v>
      </c>
      <c r="S341" s="17">
        <v>42864.375138888892</v>
      </c>
      <c r="T341" s="15" t="s">
        <v>42</v>
      </c>
      <c r="U341" s="15" t="s">
        <v>39</v>
      </c>
      <c r="V341" s="18">
        <v>1</v>
      </c>
      <c r="W341" s="15" t="s">
        <v>43</v>
      </c>
    </row>
    <row r="342" spans="1:23">
      <c r="B342" s="22"/>
      <c r="C342" s="22"/>
      <c r="D342" s="22"/>
      <c r="E342" s="22"/>
      <c r="F342" s="22"/>
      <c r="G342" s="22"/>
      <c r="H342" s="22"/>
      <c r="I342" s="22"/>
      <c r="J342" s="22"/>
      <c r="K342" s="24"/>
      <c r="L342" s="22"/>
      <c r="M342" s="25"/>
      <c r="N342" s="22"/>
      <c r="O342" s="24"/>
      <c r="P342" s="24"/>
      <c r="Q342" s="26"/>
      <c r="R342" s="22"/>
      <c r="S342" s="26"/>
      <c r="T342" s="22"/>
      <c r="U342" s="22"/>
      <c r="V342" s="23"/>
      <c r="W342" s="22"/>
    </row>
    <row r="343" spans="1:23">
      <c r="B343" s="373" t="s">
        <v>52</v>
      </c>
      <c r="C343" s="373"/>
      <c r="D343" s="373"/>
    </row>
    <row r="344" spans="1:23" ht="40.5">
      <c r="B344" s="19" t="s">
        <v>66</v>
      </c>
      <c r="C344" s="19" t="s">
        <v>72</v>
      </c>
      <c r="D344" s="19" t="s">
        <v>58</v>
      </c>
      <c r="E344" s="19" t="s">
        <v>68</v>
      </c>
      <c r="F344" s="19" t="s">
        <v>12</v>
      </c>
      <c r="G344" s="19" t="s">
        <v>60</v>
      </c>
      <c r="H344" s="19" t="s">
        <v>70</v>
      </c>
      <c r="I344" s="19" t="s">
        <v>71</v>
      </c>
      <c r="J344" s="19" t="s">
        <v>63</v>
      </c>
      <c r="K344" s="19" t="s">
        <v>64</v>
      </c>
      <c r="L344" s="19" t="s">
        <v>13</v>
      </c>
      <c r="M344" s="19" t="s">
        <v>14</v>
      </c>
      <c r="N344" s="19" t="s">
        <v>15</v>
      </c>
      <c r="O344" s="19" t="s">
        <v>16</v>
      </c>
      <c r="P344" s="19" t="s">
        <v>65</v>
      </c>
    </row>
    <row r="345" spans="1:23" ht="40.5">
      <c r="B345" s="14" t="s">
        <v>17</v>
      </c>
      <c r="C345" s="14" t="s">
        <v>47</v>
      </c>
      <c r="D345" s="14" t="s">
        <v>25</v>
      </c>
      <c r="E345" s="14" t="s">
        <v>26</v>
      </c>
      <c r="F345" s="14" t="s">
        <v>48</v>
      </c>
      <c r="G345" s="14" t="s">
        <v>29</v>
      </c>
      <c r="H345" s="14" t="s">
        <v>49</v>
      </c>
      <c r="I345" s="14" t="s">
        <v>50</v>
      </c>
      <c r="J345" s="14" t="s">
        <v>32</v>
      </c>
      <c r="K345" s="14" t="s">
        <v>33</v>
      </c>
      <c r="L345" s="14" t="s">
        <v>34</v>
      </c>
      <c r="M345" s="14" t="s">
        <v>35</v>
      </c>
      <c r="N345" s="14" t="s">
        <v>36</v>
      </c>
      <c r="O345" s="14" t="s">
        <v>37</v>
      </c>
      <c r="P345" s="14" t="s">
        <v>38</v>
      </c>
    </row>
    <row r="346" spans="1:23">
      <c r="B346" s="15" t="str">
        <f>B341</f>
        <v>0000000011</v>
      </c>
      <c r="C346" s="18">
        <v>1</v>
      </c>
      <c r="D346" s="41" t="str">
        <f>B346&amp;"_"&amp;TEXT(C346,"000")&amp;".csv"</f>
        <v>0000000011_001.csv</v>
      </c>
      <c r="E346" s="16" t="s">
        <v>40</v>
      </c>
      <c r="F346" s="21">
        <v>42870.395833333336</v>
      </c>
      <c r="G346" s="15" t="s">
        <v>91</v>
      </c>
      <c r="H346" s="18">
        <v>100000</v>
      </c>
      <c r="I346" s="16" t="s">
        <v>40</v>
      </c>
      <c r="J346" s="17">
        <v>42864.396215277775</v>
      </c>
      <c r="K346" s="15" t="s">
        <v>76</v>
      </c>
      <c r="L346" s="17">
        <v>42864.396215277775</v>
      </c>
      <c r="M346" s="15" t="s">
        <v>80</v>
      </c>
      <c r="N346" s="15" t="s">
        <v>39</v>
      </c>
      <c r="O346" s="18">
        <v>1</v>
      </c>
      <c r="P346" s="15" t="s">
        <v>43</v>
      </c>
    </row>
    <row r="347" spans="1:23">
      <c r="B347" s="15" t="str">
        <f>B341</f>
        <v>0000000011</v>
      </c>
      <c r="C347" s="18">
        <v>2</v>
      </c>
      <c r="D347" s="41" t="str">
        <f>B347&amp;"_"&amp;TEXT(C347,"000")&amp;".csv"</f>
        <v>0000000011_002.csv</v>
      </c>
      <c r="E347" s="16" t="s">
        <v>40</v>
      </c>
      <c r="F347" s="21">
        <v>42870.416666666664</v>
      </c>
      <c r="G347" s="15" t="s">
        <v>41</v>
      </c>
      <c r="H347" s="18">
        <v>100000</v>
      </c>
      <c r="I347" s="16" t="s">
        <v>40</v>
      </c>
      <c r="J347" s="17">
        <v>42864.396226851852</v>
      </c>
      <c r="K347" s="15" t="s">
        <v>76</v>
      </c>
      <c r="L347" s="17">
        <v>42864.396226851852</v>
      </c>
      <c r="M347" s="15" t="s">
        <v>84</v>
      </c>
      <c r="N347" s="15" t="s">
        <v>39</v>
      </c>
      <c r="O347" s="18">
        <v>1</v>
      </c>
      <c r="P347" s="15" t="s">
        <v>43</v>
      </c>
    </row>
    <row r="348" spans="1:23">
      <c r="B348" s="22"/>
      <c r="C348" s="23"/>
      <c r="D348" s="22"/>
      <c r="E348" s="24"/>
      <c r="F348" s="25"/>
      <c r="G348" s="22"/>
      <c r="H348" s="23"/>
      <c r="I348" s="24"/>
      <c r="J348" s="26"/>
      <c r="K348" s="22"/>
      <c r="L348" s="26"/>
      <c r="M348" s="22"/>
      <c r="N348" s="22"/>
      <c r="O348" s="23"/>
      <c r="P348" s="22"/>
    </row>
    <row r="349" spans="1:23" s="13" customFormat="1">
      <c r="B349" s="22" t="s">
        <v>113</v>
      </c>
      <c r="C349" s="23"/>
      <c r="D349" s="22"/>
      <c r="E349" s="24"/>
      <c r="F349" s="25"/>
      <c r="G349" s="22"/>
      <c r="H349" s="23"/>
      <c r="I349" s="24"/>
      <c r="J349" s="26"/>
      <c r="K349" s="22"/>
      <c r="L349" s="26"/>
      <c r="M349" s="22"/>
      <c r="N349" s="22"/>
      <c r="O349" s="23"/>
      <c r="P349" s="22"/>
    </row>
    <row r="350" spans="1:23" s="13" customFormat="1">
      <c r="B350" s="13" t="s">
        <v>73</v>
      </c>
      <c r="C350" s="40" t="str">
        <f>D346</f>
        <v>0000000011_001.csv</v>
      </c>
    </row>
    <row r="351" spans="1:23" s="13" customFormat="1">
      <c r="B351" s="13" t="s">
        <v>74</v>
      </c>
    </row>
    <row r="352" spans="1:23" s="13" customFormat="1" ht="13.5" customHeight="1">
      <c r="B352" s="376" t="s">
        <v>124</v>
      </c>
      <c r="C352" s="377"/>
      <c r="D352" s="377"/>
      <c r="E352" s="377"/>
      <c r="F352" s="377"/>
      <c r="G352" s="377"/>
      <c r="H352" s="377"/>
      <c r="I352" s="377"/>
      <c r="J352" s="377"/>
      <c r="K352" s="377"/>
      <c r="L352" s="378"/>
    </row>
    <row r="353" spans="1:23" s="13" customFormat="1">
      <c r="B353" s="379"/>
      <c r="C353" s="380"/>
      <c r="D353" s="380"/>
      <c r="E353" s="380"/>
      <c r="F353" s="380"/>
      <c r="G353" s="380"/>
      <c r="H353" s="380"/>
      <c r="I353" s="380"/>
      <c r="J353" s="380"/>
      <c r="K353" s="380"/>
      <c r="L353" s="381"/>
    </row>
    <row r="354" spans="1:23" s="13" customFormat="1">
      <c r="B354" s="379"/>
      <c r="C354" s="380"/>
      <c r="D354" s="380"/>
      <c r="E354" s="380"/>
      <c r="F354" s="380"/>
      <c r="G354" s="380"/>
      <c r="H354" s="380"/>
      <c r="I354" s="380"/>
      <c r="J354" s="380"/>
      <c r="K354" s="380"/>
      <c r="L354" s="381"/>
    </row>
    <row r="355" spans="1:23" s="13" customFormat="1">
      <c r="B355" s="379"/>
      <c r="C355" s="380"/>
      <c r="D355" s="380"/>
      <c r="E355" s="380"/>
      <c r="F355" s="380"/>
      <c r="G355" s="380"/>
      <c r="H355" s="380"/>
      <c r="I355" s="380"/>
      <c r="J355" s="380"/>
      <c r="K355" s="380"/>
      <c r="L355" s="381"/>
    </row>
    <row r="356" spans="1:23" s="13" customFormat="1">
      <c r="B356" s="379"/>
      <c r="C356" s="380"/>
      <c r="D356" s="380"/>
      <c r="E356" s="380"/>
      <c r="F356" s="380"/>
      <c r="G356" s="380"/>
      <c r="H356" s="380"/>
      <c r="I356" s="380"/>
      <c r="J356" s="380"/>
      <c r="K356" s="380"/>
      <c r="L356" s="381"/>
    </row>
    <row r="357" spans="1:23" s="13" customFormat="1">
      <c r="B357" s="379"/>
      <c r="C357" s="380"/>
      <c r="D357" s="380"/>
      <c r="E357" s="380"/>
      <c r="F357" s="380"/>
      <c r="G357" s="380"/>
      <c r="H357" s="380"/>
      <c r="I357" s="380"/>
      <c r="J357" s="380"/>
      <c r="K357" s="380"/>
      <c r="L357" s="381"/>
    </row>
    <row r="358" spans="1:23" s="13" customFormat="1">
      <c r="B358" s="379"/>
      <c r="C358" s="380"/>
      <c r="D358" s="380"/>
      <c r="E358" s="380"/>
      <c r="F358" s="380"/>
      <c r="G358" s="380"/>
      <c r="H358" s="380"/>
      <c r="I358" s="380"/>
      <c r="J358" s="380"/>
      <c r="K358" s="380"/>
      <c r="L358" s="381"/>
    </row>
    <row r="359" spans="1:23" s="13" customFormat="1">
      <c r="B359" s="379"/>
      <c r="C359" s="380"/>
      <c r="D359" s="380"/>
      <c r="E359" s="380"/>
      <c r="F359" s="380"/>
      <c r="G359" s="380"/>
      <c r="H359" s="380"/>
      <c r="I359" s="380"/>
      <c r="J359" s="380"/>
      <c r="K359" s="380"/>
      <c r="L359" s="381"/>
    </row>
    <row r="360" spans="1:23" s="13" customFormat="1">
      <c r="B360" s="379"/>
      <c r="C360" s="380"/>
      <c r="D360" s="380"/>
      <c r="E360" s="380"/>
      <c r="F360" s="380"/>
      <c r="G360" s="380"/>
      <c r="H360" s="380"/>
      <c r="I360" s="380"/>
      <c r="J360" s="380"/>
      <c r="K360" s="380"/>
      <c r="L360" s="381"/>
    </row>
    <row r="361" spans="1:23" s="13" customFormat="1">
      <c r="B361" s="382"/>
      <c r="C361" s="383"/>
      <c r="D361" s="383"/>
      <c r="E361" s="383"/>
      <c r="F361" s="383"/>
      <c r="G361" s="383"/>
      <c r="H361" s="383"/>
      <c r="I361" s="383"/>
      <c r="J361" s="383"/>
      <c r="K361" s="383"/>
      <c r="L361" s="384"/>
    </row>
    <row r="362" spans="1:23" s="13" customFormat="1"/>
    <row r="363" spans="1:23" s="34" customFormat="1">
      <c r="A363" s="34" t="s">
        <v>108</v>
      </c>
    </row>
    <row r="364" spans="1:23" s="13" customFormat="1">
      <c r="B364" s="373" t="s">
        <v>51</v>
      </c>
      <c r="C364" s="373"/>
      <c r="D364" s="373"/>
    </row>
    <row r="365" spans="1:23" s="13" customFormat="1" ht="40.5">
      <c r="B365" s="19" t="s">
        <v>66</v>
      </c>
      <c r="C365" s="19" t="s">
        <v>67</v>
      </c>
      <c r="D365" s="19" t="s">
        <v>19</v>
      </c>
      <c r="E365" s="19" t="s">
        <v>53</v>
      </c>
      <c r="F365" s="19" t="s">
        <v>54</v>
      </c>
      <c r="G365" s="19" t="s">
        <v>55</v>
      </c>
      <c r="H365" s="19" t="s">
        <v>56</v>
      </c>
      <c r="I365" s="19" t="s">
        <v>57</v>
      </c>
      <c r="J365" s="19" t="s">
        <v>58</v>
      </c>
      <c r="K365" s="19" t="s">
        <v>68</v>
      </c>
      <c r="L365" s="19" t="s">
        <v>59</v>
      </c>
      <c r="M365" s="19" t="s">
        <v>69</v>
      </c>
      <c r="N365" s="19" t="s">
        <v>60</v>
      </c>
      <c r="O365" s="19" t="s">
        <v>61</v>
      </c>
      <c r="P365" s="19" t="s">
        <v>62</v>
      </c>
      <c r="Q365" s="19" t="s">
        <v>63</v>
      </c>
      <c r="R365" s="19" t="s">
        <v>64</v>
      </c>
      <c r="S365" s="19" t="s">
        <v>13</v>
      </c>
      <c r="T365" s="19" t="s">
        <v>14</v>
      </c>
      <c r="U365" s="19" t="s">
        <v>15</v>
      </c>
      <c r="V365" s="19" t="s">
        <v>16</v>
      </c>
      <c r="W365" s="19" t="s">
        <v>65</v>
      </c>
    </row>
    <row r="366" spans="1:23" s="13" customFormat="1" ht="27">
      <c r="B366" s="14" t="s">
        <v>17</v>
      </c>
      <c r="C366" s="14" t="s">
        <v>18</v>
      </c>
      <c r="D366" s="14" t="s">
        <v>19</v>
      </c>
      <c r="E366" s="14" t="s">
        <v>20</v>
      </c>
      <c r="F366" s="14" t="s">
        <v>21</v>
      </c>
      <c r="G366" s="14" t="s">
        <v>22</v>
      </c>
      <c r="H366" s="14" t="s">
        <v>23</v>
      </c>
      <c r="I366" s="14" t="s">
        <v>24</v>
      </c>
      <c r="J366" s="14" t="s">
        <v>25</v>
      </c>
      <c r="K366" s="14" t="s">
        <v>26</v>
      </c>
      <c r="L366" s="14" t="s">
        <v>27</v>
      </c>
      <c r="M366" s="14" t="s">
        <v>28</v>
      </c>
      <c r="N366" s="14" t="s">
        <v>29</v>
      </c>
      <c r="O366" s="14" t="s">
        <v>30</v>
      </c>
      <c r="P366" s="14" t="s">
        <v>31</v>
      </c>
      <c r="Q366" s="14" t="s">
        <v>32</v>
      </c>
      <c r="R366" s="14" t="s">
        <v>33</v>
      </c>
      <c r="S366" s="14" t="s">
        <v>34</v>
      </c>
      <c r="T366" s="14" t="s">
        <v>35</v>
      </c>
      <c r="U366" s="14" t="s">
        <v>36</v>
      </c>
      <c r="V366" s="14" t="s">
        <v>37</v>
      </c>
      <c r="W366" s="14" t="s">
        <v>38</v>
      </c>
    </row>
    <row r="367" spans="1:23" s="13" customFormat="1">
      <c r="B367" s="41" t="str">
        <f>B341</f>
        <v>0000000011</v>
      </c>
      <c r="C367" s="41" t="str">
        <f>"テストデータ"&amp;TEXT(B367,"00")</f>
        <v>テストデータ11</v>
      </c>
      <c r="D367" s="15" t="s">
        <v>77</v>
      </c>
      <c r="E367" s="15" t="s">
        <v>75</v>
      </c>
      <c r="F367" s="15" t="s">
        <v>79</v>
      </c>
      <c r="G367" s="15" t="s">
        <v>39</v>
      </c>
      <c r="H367" s="15" t="s">
        <v>39</v>
      </c>
      <c r="I367" s="15" t="s">
        <v>39</v>
      </c>
      <c r="J367" s="15" t="s">
        <v>46</v>
      </c>
      <c r="K367" s="16" t="s">
        <v>40</v>
      </c>
      <c r="L367" s="15" t="s">
        <v>39</v>
      </c>
      <c r="M367" s="21">
        <v>42870.395833333336</v>
      </c>
      <c r="N367" s="27" t="s">
        <v>126</v>
      </c>
      <c r="O367" s="16" t="s">
        <v>40</v>
      </c>
      <c r="P367" s="16" t="s">
        <v>40</v>
      </c>
      <c r="Q367" s="17">
        <v>42864.375138888892</v>
      </c>
      <c r="R367" s="15" t="s">
        <v>42</v>
      </c>
      <c r="S367" s="28">
        <v>42870.396215277775</v>
      </c>
      <c r="T367" s="27" t="s">
        <v>82</v>
      </c>
      <c r="U367" s="27" t="s">
        <v>79</v>
      </c>
      <c r="V367" s="29">
        <v>2</v>
      </c>
      <c r="W367" s="15" t="s">
        <v>43</v>
      </c>
    </row>
    <row r="368" spans="1:23" s="13" customFormat="1">
      <c r="B368" s="22"/>
      <c r="C368" s="22"/>
      <c r="D368" s="22"/>
      <c r="E368" s="22"/>
      <c r="F368" s="22"/>
      <c r="G368" s="22"/>
      <c r="H368" s="22"/>
      <c r="I368" s="22"/>
      <c r="J368" s="22"/>
      <c r="K368" s="24"/>
      <c r="L368" s="22"/>
      <c r="M368" s="25"/>
      <c r="N368" s="22"/>
      <c r="O368" s="24"/>
      <c r="P368" s="24"/>
      <c r="Q368" s="26"/>
      <c r="R368" s="22"/>
      <c r="S368" s="26"/>
      <c r="T368" s="22"/>
      <c r="U368" s="22"/>
      <c r="V368" s="23"/>
      <c r="W368" s="22"/>
    </row>
    <row r="369" spans="1:23" s="13" customFormat="1">
      <c r="B369" s="373" t="s">
        <v>52</v>
      </c>
      <c r="C369" s="373"/>
      <c r="D369" s="373"/>
    </row>
    <row r="370" spans="1:23" s="13" customFormat="1" ht="40.5">
      <c r="B370" s="19" t="s">
        <v>66</v>
      </c>
      <c r="C370" s="19" t="s">
        <v>72</v>
      </c>
      <c r="D370" s="19" t="s">
        <v>58</v>
      </c>
      <c r="E370" s="19" t="s">
        <v>68</v>
      </c>
      <c r="F370" s="19" t="s">
        <v>12</v>
      </c>
      <c r="G370" s="19" t="s">
        <v>60</v>
      </c>
      <c r="H370" s="19" t="s">
        <v>70</v>
      </c>
      <c r="I370" s="19" t="s">
        <v>71</v>
      </c>
      <c r="J370" s="19" t="s">
        <v>63</v>
      </c>
      <c r="K370" s="19" t="s">
        <v>64</v>
      </c>
      <c r="L370" s="19" t="s">
        <v>13</v>
      </c>
      <c r="M370" s="19" t="s">
        <v>14</v>
      </c>
      <c r="N370" s="19" t="s">
        <v>15</v>
      </c>
      <c r="O370" s="19" t="s">
        <v>16</v>
      </c>
      <c r="P370" s="19" t="s">
        <v>65</v>
      </c>
    </row>
    <row r="371" spans="1:23" s="13" customFormat="1" ht="40.5">
      <c r="B371" s="14" t="s">
        <v>17</v>
      </c>
      <c r="C371" s="14" t="s">
        <v>47</v>
      </c>
      <c r="D371" s="14" t="s">
        <v>25</v>
      </c>
      <c r="E371" s="14" t="s">
        <v>26</v>
      </c>
      <c r="F371" s="14" t="s">
        <v>48</v>
      </c>
      <c r="G371" s="14" t="s">
        <v>29</v>
      </c>
      <c r="H371" s="14" t="s">
        <v>49</v>
      </c>
      <c r="I371" s="14" t="s">
        <v>50</v>
      </c>
      <c r="J371" s="14" t="s">
        <v>32</v>
      </c>
      <c r="K371" s="14" t="s">
        <v>33</v>
      </c>
      <c r="L371" s="14" t="s">
        <v>34</v>
      </c>
      <c r="M371" s="14" t="s">
        <v>35</v>
      </c>
      <c r="N371" s="14" t="s">
        <v>36</v>
      </c>
      <c r="O371" s="14" t="s">
        <v>37</v>
      </c>
      <c r="P371" s="14" t="s">
        <v>38</v>
      </c>
    </row>
    <row r="372" spans="1:23" s="13" customFormat="1">
      <c r="B372" s="15" t="str">
        <f>B367</f>
        <v>0000000011</v>
      </c>
      <c r="C372" s="18">
        <v>1</v>
      </c>
      <c r="D372" s="41" t="str">
        <f>B372&amp;"_"&amp;TEXT(C372,"000")&amp;".csv"</f>
        <v>0000000011_001.csv</v>
      </c>
      <c r="E372" s="16" t="s">
        <v>40</v>
      </c>
      <c r="F372" s="21">
        <v>42870.395833333336</v>
      </c>
      <c r="G372" s="15" t="s">
        <v>137</v>
      </c>
      <c r="H372" s="18">
        <v>100000</v>
      </c>
      <c r="I372" s="16" t="s">
        <v>40</v>
      </c>
      <c r="J372" s="17">
        <v>42864.396215277775</v>
      </c>
      <c r="K372" s="15" t="s">
        <v>76</v>
      </c>
      <c r="L372" s="17">
        <v>42864.396215277775</v>
      </c>
      <c r="M372" s="15" t="s">
        <v>80</v>
      </c>
      <c r="N372" s="15" t="s">
        <v>39</v>
      </c>
      <c r="O372" s="18">
        <v>1</v>
      </c>
      <c r="P372" s="15" t="s">
        <v>43</v>
      </c>
    </row>
    <row r="373" spans="1:23" s="13" customFormat="1">
      <c r="B373" s="15" t="str">
        <f>B367</f>
        <v>0000000011</v>
      </c>
      <c r="C373" s="18">
        <v>2</v>
      </c>
      <c r="D373" s="41" t="str">
        <f>B373&amp;"_"&amp;TEXT(C373,"000")&amp;".csv"</f>
        <v>0000000011_002.csv</v>
      </c>
      <c r="E373" s="16" t="s">
        <v>40</v>
      </c>
      <c r="F373" s="21">
        <v>42870.416666666664</v>
      </c>
      <c r="G373" s="27" t="s">
        <v>116</v>
      </c>
      <c r="H373" s="18">
        <v>100000</v>
      </c>
      <c r="I373" s="29">
        <v>2</v>
      </c>
      <c r="J373" s="17">
        <v>42864.396215277775</v>
      </c>
      <c r="K373" s="15" t="s">
        <v>76</v>
      </c>
      <c r="L373" s="28">
        <v>42870.417060185187</v>
      </c>
      <c r="M373" s="27" t="s">
        <v>83</v>
      </c>
      <c r="N373" s="27" t="s">
        <v>79</v>
      </c>
      <c r="O373" s="29">
        <v>2</v>
      </c>
      <c r="P373" s="15" t="s">
        <v>43</v>
      </c>
    </row>
    <row r="374" spans="1:23" s="13" customFormat="1">
      <c r="B374" s="22"/>
      <c r="C374" s="23"/>
      <c r="D374" s="22"/>
      <c r="E374" s="24"/>
      <c r="F374" s="25"/>
      <c r="G374" s="22"/>
      <c r="H374" s="23"/>
      <c r="I374" s="24"/>
      <c r="J374" s="26"/>
      <c r="K374" s="22"/>
      <c r="L374" s="26"/>
      <c r="M374" s="22"/>
      <c r="N374" s="22"/>
      <c r="O374" s="23"/>
      <c r="P374" s="22"/>
    </row>
    <row r="375" spans="1:23" s="31" customFormat="1">
      <c r="A375" s="374" t="s">
        <v>99</v>
      </c>
      <c r="B375" s="374"/>
    </row>
    <row r="376" spans="1:23" s="30" customFormat="1">
      <c r="A376" s="30" t="s">
        <v>107</v>
      </c>
    </row>
    <row r="377" spans="1:23">
      <c r="B377" s="373" t="s">
        <v>51</v>
      </c>
      <c r="C377" s="373"/>
      <c r="D377" s="373"/>
    </row>
    <row r="378" spans="1:23" s="13" customFormat="1" ht="40.5">
      <c r="B378" s="19" t="s">
        <v>66</v>
      </c>
      <c r="C378" s="19" t="s">
        <v>67</v>
      </c>
      <c r="D378" s="19" t="s">
        <v>19</v>
      </c>
      <c r="E378" s="19" t="s">
        <v>53</v>
      </c>
      <c r="F378" s="19" t="s">
        <v>54</v>
      </c>
      <c r="G378" s="19" t="s">
        <v>55</v>
      </c>
      <c r="H378" s="19" t="s">
        <v>56</v>
      </c>
      <c r="I378" s="19" t="s">
        <v>57</v>
      </c>
      <c r="J378" s="19" t="s">
        <v>58</v>
      </c>
      <c r="K378" s="19" t="s">
        <v>68</v>
      </c>
      <c r="L378" s="19" t="s">
        <v>59</v>
      </c>
      <c r="M378" s="19" t="s">
        <v>69</v>
      </c>
      <c r="N378" s="19" t="s">
        <v>60</v>
      </c>
      <c r="O378" s="19" t="s">
        <v>61</v>
      </c>
      <c r="P378" s="19" t="s">
        <v>62</v>
      </c>
      <c r="Q378" s="19" t="s">
        <v>63</v>
      </c>
      <c r="R378" s="19" t="s">
        <v>64</v>
      </c>
      <c r="S378" s="19" t="s">
        <v>13</v>
      </c>
      <c r="T378" s="19" t="s">
        <v>14</v>
      </c>
      <c r="U378" s="19" t="s">
        <v>15</v>
      </c>
      <c r="V378" s="19" t="s">
        <v>16</v>
      </c>
      <c r="W378" s="19" t="s">
        <v>65</v>
      </c>
    </row>
    <row r="379" spans="1:23" s="13" customFormat="1" ht="27">
      <c r="B379" s="14" t="s">
        <v>17</v>
      </c>
      <c r="C379" s="14" t="s">
        <v>18</v>
      </c>
      <c r="D379" s="14" t="s">
        <v>19</v>
      </c>
      <c r="E379" s="14" t="s">
        <v>20</v>
      </c>
      <c r="F379" s="14" t="s">
        <v>21</v>
      </c>
      <c r="G379" s="14" t="s">
        <v>22</v>
      </c>
      <c r="H379" s="14" t="s">
        <v>23</v>
      </c>
      <c r="I379" s="14" t="s">
        <v>24</v>
      </c>
      <c r="J379" s="14" t="s">
        <v>25</v>
      </c>
      <c r="K379" s="14" t="s">
        <v>26</v>
      </c>
      <c r="L379" s="14" t="s">
        <v>27</v>
      </c>
      <c r="M379" s="14" t="s">
        <v>28</v>
      </c>
      <c r="N379" s="14" t="s">
        <v>29</v>
      </c>
      <c r="O379" s="14" t="s">
        <v>30</v>
      </c>
      <c r="P379" s="14" t="s">
        <v>31</v>
      </c>
      <c r="Q379" s="14" t="s">
        <v>32</v>
      </c>
      <c r="R379" s="14" t="s">
        <v>33</v>
      </c>
      <c r="S379" s="14" t="s">
        <v>34</v>
      </c>
      <c r="T379" s="14" t="s">
        <v>35</v>
      </c>
      <c r="U379" s="14" t="s">
        <v>36</v>
      </c>
      <c r="V379" s="14" t="s">
        <v>37</v>
      </c>
      <c r="W379" s="14" t="s">
        <v>38</v>
      </c>
    </row>
    <row r="380" spans="1:23" s="13" customFormat="1">
      <c r="B380" s="41" t="str">
        <f>TEXT(RIGHT(A375,3),"0000000000")</f>
        <v>0000000012</v>
      </c>
      <c r="C380" s="41" t="str">
        <f>"テストデータ"&amp;TEXT(B380,"00")</f>
        <v>テストデータ12</v>
      </c>
      <c r="D380" s="15" t="s">
        <v>77</v>
      </c>
      <c r="E380" s="15" t="s">
        <v>75</v>
      </c>
      <c r="F380" s="15" t="s">
        <v>101</v>
      </c>
      <c r="G380" s="15" t="s">
        <v>101</v>
      </c>
      <c r="H380" s="15" t="s">
        <v>39</v>
      </c>
      <c r="I380" s="15" t="s">
        <v>156</v>
      </c>
      <c r="J380" s="15"/>
      <c r="K380" s="16" t="s">
        <v>40</v>
      </c>
      <c r="L380" s="15" t="s">
        <v>39</v>
      </c>
      <c r="M380" s="21">
        <v>42870.395833333336</v>
      </c>
      <c r="N380" s="15" t="s">
        <v>41</v>
      </c>
      <c r="O380" s="16" t="s">
        <v>40</v>
      </c>
      <c r="P380" s="16" t="s">
        <v>40</v>
      </c>
      <c r="Q380" s="17">
        <v>42864.375138888892</v>
      </c>
      <c r="R380" s="15" t="s">
        <v>42</v>
      </c>
      <c r="S380" s="17">
        <v>42864.375138888892</v>
      </c>
      <c r="T380" s="15" t="s">
        <v>42</v>
      </c>
      <c r="U380" s="15" t="s">
        <v>39</v>
      </c>
      <c r="V380" s="18">
        <v>1</v>
      </c>
      <c r="W380" s="15" t="s">
        <v>43</v>
      </c>
    </row>
    <row r="381" spans="1:23" s="13" customFormat="1">
      <c r="B381" s="22"/>
      <c r="C381" s="22"/>
      <c r="D381" s="22"/>
      <c r="E381" s="22"/>
      <c r="F381" s="22"/>
      <c r="G381" s="22"/>
      <c r="H381" s="22"/>
      <c r="I381" s="22"/>
      <c r="J381" s="22"/>
      <c r="K381" s="24"/>
      <c r="L381" s="22"/>
      <c r="M381" s="25"/>
      <c r="N381" s="22"/>
      <c r="O381" s="24"/>
      <c r="P381" s="24"/>
      <c r="Q381" s="26"/>
      <c r="R381" s="22"/>
      <c r="S381" s="26"/>
      <c r="T381" s="22"/>
      <c r="U381" s="22"/>
      <c r="V381" s="23"/>
      <c r="W381" s="22"/>
    </row>
    <row r="382" spans="1:23" s="13" customFormat="1">
      <c r="B382" s="375" t="s">
        <v>52</v>
      </c>
      <c r="C382" s="375"/>
      <c r="D382" s="375"/>
    </row>
    <row r="383" spans="1:23" s="13" customFormat="1" ht="40.5">
      <c r="B383" s="19" t="s">
        <v>66</v>
      </c>
      <c r="C383" s="19" t="s">
        <v>72</v>
      </c>
      <c r="D383" s="19" t="s">
        <v>58</v>
      </c>
      <c r="E383" s="19" t="s">
        <v>68</v>
      </c>
      <c r="F383" s="19" t="s">
        <v>12</v>
      </c>
      <c r="G383" s="19" t="s">
        <v>60</v>
      </c>
      <c r="H383" s="19" t="s">
        <v>70</v>
      </c>
      <c r="I383" s="19" t="s">
        <v>71</v>
      </c>
      <c r="J383" s="19" t="s">
        <v>63</v>
      </c>
      <c r="K383" s="19" t="s">
        <v>64</v>
      </c>
      <c r="L383" s="19" t="s">
        <v>13</v>
      </c>
      <c r="M383" s="19" t="s">
        <v>14</v>
      </c>
      <c r="N383" s="19" t="s">
        <v>15</v>
      </c>
      <c r="O383" s="19" t="s">
        <v>16</v>
      </c>
      <c r="P383" s="19" t="s">
        <v>65</v>
      </c>
    </row>
    <row r="384" spans="1:23" s="13" customFormat="1" ht="40.5">
      <c r="B384" s="14" t="s">
        <v>17</v>
      </c>
      <c r="C384" s="14" t="s">
        <v>47</v>
      </c>
      <c r="D384" s="14" t="s">
        <v>25</v>
      </c>
      <c r="E384" s="14" t="s">
        <v>26</v>
      </c>
      <c r="F384" s="14" t="s">
        <v>48</v>
      </c>
      <c r="G384" s="14" t="s">
        <v>29</v>
      </c>
      <c r="H384" s="14" t="s">
        <v>49</v>
      </c>
      <c r="I384" s="14" t="s">
        <v>50</v>
      </c>
      <c r="J384" s="14" t="s">
        <v>32</v>
      </c>
      <c r="K384" s="14" t="s">
        <v>33</v>
      </c>
      <c r="L384" s="14" t="s">
        <v>34</v>
      </c>
      <c r="M384" s="14" t="s">
        <v>35</v>
      </c>
      <c r="N384" s="14" t="s">
        <v>36</v>
      </c>
      <c r="O384" s="14" t="s">
        <v>37</v>
      </c>
      <c r="P384" s="14" t="s">
        <v>38</v>
      </c>
    </row>
    <row r="385" spans="1:23" s="13" customFormat="1">
      <c r="B385" s="15" t="str">
        <f>B380</f>
        <v>0000000012</v>
      </c>
      <c r="C385" s="18">
        <v>1</v>
      </c>
      <c r="D385" s="41"/>
      <c r="E385" s="16" t="s">
        <v>40</v>
      </c>
      <c r="F385" s="21">
        <v>42870.395833333336</v>
      </c>
      <c r="G385" s="15" t="s">
        <v>93</v>
      </c>
      <c r="H385" s="16" t="s">
        <v>155</v>
      </c>
      <c r="I385" s="16" t="s">
        <v>155</v>
      </c>
      <c r="J385" s="17">
        <v>42864.396215277775</v>
      </c>
      <c r="K385" s="15" t="s">
        <v>76</v>
      </c>
      <c r="L385" s="17">
        <v>42864.396215277775</v>
      </c>
      <c r="M385" s="15" t="s">
        <v>80</v>
      </c>
      <c r="N385" s="15" t="s">
        <v>39</v>
      </c>
      <c r="O385" s="18">
        <v>1</v>
      </c>
      <c r="P385" s="15" t="s">
        <v>43</v>
      </c>
    </row>
    <row r="386" spans="1:23">
      <c r="B386" s="22"/>
      <c r="C386" s="23"/>
      <c r="D386" s="22"/>
      <c r="E386" s="24"/>
      <c r="F386" s="25"/>
      <c r="G386" s="22"/>
      <c r="H386" s="23"/>
      <c r="I386" s="24"/>
      <c r="J386" s="26"/>
      <c r="K386" s="22"/>
      <c r="L386" s="26"/>
      <c r="M386" s="22"/>
      <c r="N386" s="22"/>
      <c r="O386" s="23"/>
      <c r="P386" s="22"/>
    </row>
    <row r="387" spans="1:23" s="13" customFormat="1">
      <c r="B387" s="22" t="s">
        <v>113</v>
      </c>
      <c r="C387" s="23"/>
      <c r="D387" s="22"/>
      <c r="E387" s="24"/>
      <c r="F387" s="25"/>
      <c r="G387" s="22"/>
      <c r="H387" s="23"/>
      <c r="I387" s="24"/>
      <c r="J387" s="26"/>
      <c r="K387" s="22"/>
      <c r="L387" s="26"/>
      <c r="M387" s="22"/>
      <c r="N387" s="22"/>
      <c r="O387" s="23"/>
      <c r="P387" s="22"/>
    </row>
    <row r="388" spans="1:23" s="13" customFormat="1">
      <c r="B388" s="22" t="s">
        <v>157</v>
      </c>
      <c r="C388" s="23"/>
      <c r="D388" s="22"/>
      <c r="E388" s="24"/>
      <c r="F388" s="25"/>
      <c r="G388" s="22"/>
      <c r="H388" s="23"/>
      <c r="I388" s="24"/>
      <c r="J388" s="26"/>
      <c r="K388" s="22"/>
      <c r="L388" s="26"/>
      <c r="M388" s="22"/>
      <c r="N388" s="22"/>
      <c r="O388" s="23"/>
      <c r="P388" s="22"/>
    </row>
    <row r="389" spans="1:23" s="13" customFormat="1"/>
    <row r="390" spans="1:23" s="34" customFormat="1">
      <c r="A390" s="34" t="s">
        <v>108</v>
      </c>
    </row>
    <row r="391" spans="1:23" s="13" customFormat="1">
      <c r="B391" s="373" t="s">
        <v>51</v>
      </c>
      <c r="C391" s="373"/>
      <c r="D391" s="373"/>
    </row>
    <row r="392" spans="1:23" s="13" customFormat="1" ht="40.5">
      <c r="B392" s="19" t="s">
        <v>66</v>
      </c>
      <c r="C392" s="19" t="s">
        <v>67</v>
      </c>
      <c r="D392" s="19" t="s">
        <v>19</v>
      </c>
      <c r="E392" s="19" t="s">
        <v>53</v>
      </c>
      <c r="F392" s="19" t="s">
        <v>54</v>
      </c>
      <c r="G392" s="19" t="s">
        <v>55</v>
      </c>
      <c r="H392" s="19" t="s">
        <v>56</v>
      </c>
      <c r="I392" s="19" t="s">
        <v>57</v>
      </c>
      <c r="J392" s="19" t="s">
        <v>58</v>
      </c>
      <c r="K392" s="19" t="s">
        <v>68</v>
      </c>
      <c r="L392" s="19" t="s">
        <v>59</v>
      </c>
      <c r="M392" s="19" t="s">
        <v>69</v>
      </c>
      <c r="N392" s="19" t="s">
        <v>60</v>
      </c>
      <c r="O392" s="19" t="s">
        <v>61</v>
      </c>
      <c r="P392" s="19" t="s">
        <v>62</v>
      </c>
      <c r="Q392" s="19" t="s">
        <v>63</v>
      </c>
      <c r="R392" s="19" t="s">
        <v>64</v>
      </c>
      <c r="S392" s="19" t="s">
        <v>13</v>
      </c>
      <c r="T392" s="19" t="s">
        <v>14</v>
      </c>
      <c r="U392" s="19" t="s">
        <v>15</v>
      </c>
      <c r="V392" s="19" t="s">
        <v>16</v>
      </c>
      <c r="W392" s="19" t="s">
        <v>65</v>
      </c>
    </row>
    <row r="393" spans="1:23" s="13" customFormat="1" ht="27">
      <c r="B393" s="14" t="s">
        <v>17</v>
      </c>
      <c r="C393" s="14" t="s">
        <v>18</v>
      </c>
      <c r="D393" s="14" t="s">
        <v>19</v>
      </c>
      <c r="E393" s="14" t="s">
        <v>20</v>
      </c>
      <c r="F393" s="14" t="s">
        <v>21</v>
      </c>
      <c r="G393" s="14" t="s">
        <v>22</v>
      </c>
      <c r="H393" s="14" t="s">
        <v>23</v>
      </c>
      <c r="I393" s="14" t="s">
        <v>24</v>
      </c>
      <c r="J393" s="14" t="s">
        <v>25</v>
      </c>
      <c r="K393" s="14" t="s">
        <v>26</v>
      </c>
      <c r="L393" s="14" t="s">
        <v>27</v>
      </c>
      <c r="M393" s="14" t="s">
        <v>28</v>
      </c>
      <c r="N393" s="14" t="s">
        <v>29</v>
      </c>
      <c r="O393" s="14" t="s">
        <v>30</v>
      </c>
      <c r="P393" s="14" t="s">
        <v>31</v>
      </c>
      <c r="Q393" s="14" t="s">
        <v>32</v>
      </c>
      <c r="R393" s="14" t="s">
        <v>33</v>
      </c>
      <c r="S393" s="14" t="s">
        <v>34</v>
      </c>
      <c r="T393" s="14" t="s">
        <v>35</v>
      </c>
      <c r="U393" s="14" t="s">
        <v>36</v>
      </c>
      <c r="V393" s="14" t="s">
        <v>37</v>
      </c>
      <c r="W393" s="14" t="s">
        <v>38</v>
      </c>
    </row>
    <row r="394" spans="1:23" s="13" customFormat="1">
      <c r="B394" s="41" t="str">
        <f>TEXT(RIGHT(B380,3),"0000000000")</f>
        <v>0000000012</v>
      </c>
      <c r="C394" s="41" t="str">
        <f>"テストデータ"&amp;TEXT(B394,"00")</f>
        <v>テストデータ12</v>
      </c>
      <c r="D394" s="15" t="s">
        <v>77</v>
      </c>
      <c r="E394" s="15" t="s">
        <v>75</v>
      </c>
      <c r="F394" s="15" t="s">
        <v>101</v>
      </c>
      <c r="G394" s="15" t="s">
        <v>101</v>
      </c>
      <c r="H394" s="15" t="s">
        <v>39</v>
      </c>
      <c r="I394" s="15" t="s">
        <v>156</v>
      </c>
      <c r="J394" s="15"/>
      <c r="K394" s="16" t="s">
        <v>40</v>
      </c>
      <c r="L394" s="15" t="s">
        <v>39</v>
      </c>
      <c r="M394" s="21">
        <v>42870.395833333336</v>
      </c>
      <c r="N394" s="27" t="s">
        <v>117</v>
      </c>
      <c r="O394" s="16" t="s">
        <v>40</v>
      </c>
      <c r="P394" s="16" t="s">
        <v>40</v>
      </c>
      <c r="Q394" s="17">
        <v>42864.375138888892</v>
      </c>
      <c r="R394" s="15" t="s">
        <v>42</v>
      </c>
      <c r="S394" s="28">
        <v>42870.396215277775</v>
      </c>
      <c r="T394" s="27" t="s">
        <v>82</v>
      </c>
      <c r="U394" s="27" t="s">
        <v>79</v>
      </c>
      <c r="V394" s="29">
        <v>2</v>
      </c>
      <c r="W394" s="15" t="s">
        <v>43</v>
      </c>
    </row>
    <row r="395" spans="1:23" s="13" customFormat="1">
      <c r="B395" s="22"/>
      <c r="C395" s="22"/>
      <c r="D395" s="22"/>
      <c r="E395" s="22"/>
      <c r="F395" s="22"/>
      <c r="G395" s="22"/>
      <c r="H395" s="22"/>
      <c r="I395" s="22"/>
      <c r="J395" s="22"/>
      <c r="K395" s="24"/>
      <c r="L395" s="22"/>
      <c r="M395" s="25"/>
      <c r="N395" s="22"/>
      <c r="O395" s="24"/>
      <c r="P395" s="24"/>
      <c r="Q395" s="26"/>
      <c r="R395" s="22"/>
      <c r="S395" s="26"/>
      <c r="T395" s="22"/>
      <c r="U395" s="22"/>
      <c r="V395" s="23"/>
      <c r="W395" s="22"/>
    </row>
    <row r="396" spans="1:23" s="13" customFormat="1">
      <c r="B396" s="375" t="s">
        <v>52</v>
      </c>
      <c r="C396" s="375"/>
      <c r="D396" s="375"/>
    </row>
    <row r="397" spans="1:23" s="13" customFormat="1" ht="40.5">
      <c r="B397" s="19" t="s">
        <v>66</v>
      </c>
      <c r="C397" s="19" t="s">
        <v>72</v>
      </c>
      <c r="D397" s="19" t="s">
        <v>58</v>
      </c>
      <c r="E397" s="19" t="s">
        <v>68</v>
      </c>
      <c r="F397" s="19" t="s">
        <v>12</v>
      </c>
      <c r="G397" s="19" t="s">
        <v>60</v>
      </c>
      <c r="H397" s="19" t="s">
        <v>70</v>
      </c>
      <c r="I397" s="19" t="s">
        <v>71</v>
      </c>
      <c r="J397" s="19" t="s">
        <v>63</v>
      </c>
      <c r="K397" s="19" t="s">
        <v>64</v>
      </c>
      <c r="L397" s="19" t="s">
        <v>13</v>
      </c>
      <c r="M397" s="19" t="s">
        <v>14</v>
      </c>
      <c r="N397" s="19" t="s">
        <v>15</v>
      </c>
      <c r="O397" s="19" t="s">
        <v>16</v>
      </c>
      <c r="P397" s="19" t="s">
        <v>65</v>
      </c>
    </row>
    <row r="398" spans="1:23" s="13" customFormat="1" ht="40.5">
      <c r="B398" s="14" t="s">
        <v>17</v>
      </c>
      <c r="C398" s="14" t="s">
        <v>47</v>
      </c>
      <c r="D398" s="14" t="s">
        <v>25</v>
      </c>
      <c r="E398" s="14" t="s">
        <v>26</v>
      </c>
      <c r="F398" s="14" t="s">
        <v>48</v>
      </c>
      <c r="G398" s="14" t="s">
        <v>29</v>
      </c>
      <c r="H398" s="14" t="s">
        <v>49</v>
      </c>
      <c r="I398" s="14" t="s">
        <v>50</v>
      </c>
      <c r="J398" s="14" t="s">
        <v>32</v>
      </c>
      <c r="K398" s="14" t="s">
        <v>33</v>
      </c>
      <c r="L398" s="14" t="s">
        <v>34</v>
      </c>
      <c r="M398" s="14" t="s">
        <v>35</v>
      </c>
      <c r="N398" s="14" t="s">
        <v>36</v>
      </c>
      <c r="O398" s="14" t="s">
        <v>37</v>
      </c>
      <c r="P398" s="14" t="s">
        <v>38</v>
      </c>
    </row>
    <row r="399" spans="1:23" s="13" customFormat="1">
      <c r="B399" s="15" t="str">
        <f>B394</f>
        <v>0000000012</v>
      </c>
      <c r="C399" s="18">
        <v>1</v>
      </c>
      <c r="D399" s="41"/>
      <c r="E399" s="16" t="s">
        <v>40</v>
      </c>
      <c r="F399" s="21">
        <v>42870.395833333336</v>
      </c>
      <c r="G399" s="27" t="s">
        <v>116</v>
      </c>
      <c r="H399" s="16" t="s">
        <v>155</v>
      </c>
      <c r="I399" s="16" t="s">
        <v>155</v>
      </c>
      <c r="J399" s="17">
        <v>42864.396215277775</v>
      </c>
      <c r="K399" s="15" t="s">
        <v>76</v>
      </c>
      <c r="L399" s="28">
        <v>42870.417060185187</v>
      </c>
      <c r="M399" s="27" t="s">
        <v>83</v>
      </c>
      <c r="N399" s="27" t="s">
        <v>79</v>
      </c>
      <c r="O399" s="29">
        <v>2</v>
      </c>
      <c r="P399" s="15" t="s">
        <v>43</v>
      </c>
    </row>
    <row r="400" spans="1:23" s="13" customFormat="1">
      <c r="B400" s="22"/>
      <c r="C400" s="23"/>
      <c r="D400" s="22"/>
      <c r="E400" s="24"/>
      <c r="F400" s="25"/>
      <c r="G400" s="22"/>
      <c r="H400" s="23"/>
      <c r="I400" s="24"/>
      <c r="J400" s="26"/>
      <c r="K400" s="22"/>
      <c r="L400" s="26"/>
      <c r="M400" s="22"/>
      <c r="N400" s="22"/>
      <c r="O400" s="23"/>
      <c r="P400" s="22"/>
    </row>
    <row r="401" spans="1:23" s="31" customFormat="1">
      <c r="A401" s="374" t="s">
        <v>100</v>
      </c>
      <c r="B401" s="374"/>
    </row>
    <row r="402" spans="1:23" s="30" customFormat="1">
      <c r="A402" s="30" t="s">
        <v>107</v>
      </c>
    </row>
    <row r="403" spans="1:23" s="13" customFormat="1">
      <c r="B403" s="373" t="s">
        <v>51</v>
      </c>
      <c r="C403" s="373"/>
      <c r="D403" s="373"/>
    </row>
    <row r="404" spans="1:23" s="13" customFormat="1" ht="40.5">
      <c r="B404" s="19" t="s">
        <v>66</v>
      </c>
      <c r="C404" s="19" t="s">
        <v>67</v>
      </c>
      <c r="D404" s="19" t="s">
        <v>19</v>
      </c>
      <c r="E404" s="19" t="s">
        <v>53</v>
      </c>
      <c r="F404" s="19" t="s">
        <v>54</v>
      </c>
      <c r="G404" s="19" t="s">
        <v>55</v>
      </c>
      <c r="H404" s="19" t="s">
        <v>56</v>
      </c>
      <c r="I404" s="19" t="s">
        <v>57</v>
      </c>
      <c r="J404" s="19" t="s">
        <v>58</v>
      </c>
      <c r="K404" s="19" t="s">
        <v>68</v>
      </c>
      <c r="L404" s="19" t="s">
        <v>59</v>
      </c>
      <c r="M404" s="19" t="s">
        <v>69</v>
      </c>
      <c r="N404" s="19" t="s">
        <v>60</v>
      </c>
      <c r="O404" s="19" t="s">
        <v>61</v>
      </c>
      <c r="P404" s="19" t="s">
        <v>62</v>
      </c>
      <c r="Q404" s="19" t="s">
        <v>63</v>
      </c>
      <c r="R404" s="19" t="s">
        <v>64</v>
      </c>
      <c r="S404" s="19" t="s">
        <v>13</v>
      </c>
      <c r="T404" s="19" t="s">
        <v>14</v>
      </c>
      <c r="U404" s="19" t="s">
        <v>15</v>
      </c>
      <c r="V404" s="19" t="s">
        <v>16</v>
      </c>
      <c r="W404" s="19" t="s">
        <v>65</v>
      </c>
    </row>
    <row r="405" spans="1:23" s="13" customFormat="1" ht="27">
      <c r="B405" s="14" t="s">
        <v>17</v>
      </c>
      <c r="C405" s="14" t="s">
        <v>18</v>
      </c>
      <c r="D405" s="14" t="s">
        <v>19</v>
      </c>
      <c r="E405" s="14" t="s">
        <v>20</v>
      </c>
      <c r="F405" s="14" t="s">
        <v>21</v>
      </c>
      <c r="G405" s="14" t="s">
        <v>22</v>
      </c>
      <c r="H405" s="14" t="s">
        <v>23</v>
      </c>
      <c r="I405" s="14" t="s">
        <v>24</v>
      </c>
      <c r="J405" s="14" t="s">
        <v>25</v>
      </c>
      <c r="K405" s="14" t="s">
        <v>26</v>
      </c>
      <c r="L405" s="14" t="s">
        <v>27</v>
      </c>
      <c r="M405" s="14" t="s">
        <v>28</v>
      </c>
      <c r="N405" s="14" t="s">
        <v>29</v>
      </c>
      <c r="O405" s="14" t="s">
        <v>30</v>
      </c>
      <c r="P405" s="14" t="s">
        <v>31</v>
      </c>
      <c r="Q405" s="14" t="s">
        <v>32</v>
      </c>
      <c r="R405" s="14" t="s">
        <v>33</v>
      </c>
      <c r="S405" s="14" t="s">
        <v>34</v>
      </c>
      <c r="T405" s="14" t="s">
        <v>35</v>
      </c>
      <c r="U405" s="14" t="s">
        <v>36</v>
      </c>
      <c r="V405" s="14" t="s">
        <v>37</v>
      </c>
      <c r="W405" s="14" t="s">
        <v>38</v>
      </c>
    </row>
    <row r="406" spans="1:23" s="13" customFormat="1">
      <c r="B406" s="41" t="str">
        <f>TEXT(RIGHT(A401,3),"0000000000")</f>
        <v>0000000013</v>
      </c>
      <c r="C406" s="41" t="str">
        <f>"テストデータ"&amp;TEXT(B406,"00")</f>
        <v>テストデータ13</v>
      </c>
      <c r="D406" s="15" t="s">
        <v>77</v>
      </c>
      <c r="E406" s="15" t="s">
        <v>75</v>
      </c>
      <c r="F406" s="15" t="s">
        <v>101</v>
      </c>
      <c r="G406" s="15" t="s">
        <v>79</v>
      </c>
      <c r="H406" s="15" t="s">
        <v>39</v>
      </c>
      <c r="I406" s="15" t="s">
        <v>156</v>
      </c>
      <c r="J406" s="15"/>
      <c r="K406" s="16" t="s">
        <v>40</v>
      </c>
      <c r="L406" s="15" t="s">
        <v>39</v>
      </c>
      <c r="M406" s="21">
        <v>42870.395833333336</v>
      </c>
      <c r="N406" s="15" t="s">
        <v>41</v>
      </c>
      <c r="O406" s="16" t="s">
        <v>40</v>
      </c>
      <c r="P406" s="16" t="s">
        <v>40</v>
      </c>
      <c r="Q406" s="17">
        <v>42864.375138888892</v>
      </c>
      <c r="R406" s="15" t="s">
        <v>42</v>
      </c>
      <c r="S406" s="17">
        <v>42864.375138888892</v>
      </c>
      <c r="T406" s="15" t="s">
        <v>42</v>
      </c>
      <c r="U406" s="15" t="s">
        <v>39</v>
      </c>
      <c r="V406" s="18">
        <v>1</v>
      </c>
      <c r="W406" s="15" t="s">
        <v>43</v>
      </c>
    </row>
    <row r="407" spans="1:23" s="13" customFormat="1">
      <c r="B407" s="41" t="str">
        <f>TEXT(RIGHT(B406,2)+10,"0000000000")</f>
        <v>0000000023</v>
      </c>
      <c r="C407" s="41" t="str">
        <f>"テストデータ"&amp;TEXT(B407,"00")</f>
        <v>テストデータ23</v>
      </c>
      <c r="D407" s="15" t="s">
        <v>77</v>
      </c>
      <c r="E407" s="15" t="s">
        <v>75</v>
      </c>
      <c r="F407" s="15" t="s">
        <v>101</v>
      </c>
      <c r="G407" s="15" t="s">
        <v>159</v>
      </c>
      <c r="H407" s="15" t="s">
        <v>39</v>
      </c>
      <c r="I407" s="15" t="s">
        <v>156</v>
      </c>
      <c r="J407" s="15"/>
      <c r="K407" s="16" t="s">
        <v>40</v>
      </c>
      <c r="L407" s="15" t="s">
        <v>39</v>
      </c>
      <c r="M407" s="21">
        <v>42870.395833333336</v>
      </c>
      <c r="N407" s="15" t="s">
        <v>41</v>
      </c>
      <c r="O407" s="16" t="s">
        <v>40</v>
      </c>
      <c r="P407" s="16" t="s">
        <v>40</v>
      </c>
      <c r="Q407" s="17">
        <v>42864.375138888892</v>
      </c>
      <c r="R407" s="15" t="s">
        <v>42</v>
      </c>
      <c r="S407" s="17">
        <v>42864.375138888892</v>
      </c>
      <c r="T407" s="15" t="s">
        <v>42</v>
      </c>
      <c r="U407" s="15" t="s">
        <v>39</v>
      </c>
      <c r="V407" s="18">
        <v>1</v>
      </c>
      <c r="W407" s="15" t="s">
        <v>43</v>
      </c>
    </row>
    <row r="408" spans="1:23" s="13" customFormat="1">
      <c r="B408" s="22"/>
      <c r="C408" s="22"/>
      <c r="D408" s="22"/>
      <c r="E408" s="22"/>
      <c r="F408" s="22"/>
      <c r="G408" s="22"/>
      <c r="H408" s="22"/>
      <c r="I408" s="22"/>
      <c r="J408" s="22"/>
      <c r="K408" s="24"/>
      <c r="L408" s="22"/>
      <c r="M408" s="25"/>
      <c r="N408" s="22"/>
      <c r="O408" s="24"/>
      <c r="P408" s="24"/>
      <c r="Q408" s="26"/>
      <c r="R408" s="22"/>
      <c r="S408" s="26"/>
      <c r="T408" s="22"/>
      <c r="U408" s="22"/>
      <c r="V408" s="23"/>
      <c r="W408" s="22"/>
    </row>
    <row r="409" spans="1:23" s="13" customFormat="1">
      <c r="B409" s="375" t="s">
        <v>52</v>
      </c>
      <c r="C409" s="375"/>
      <c r="D409" s="375"/>
    </row>
    <row r="410" spans="1:23" s="13" customFormat="1" ht="40.5">
      <c r="B410" s="19" t="s">
        <v>66</v>
      </c>
      <c r="C410" s="19" t="s">
        <v>72</v>
      </c>
      <c r="D410" s="19" t="s">
        <v>58</v>
      </c>
      <c r="E410" s="19" t="s">
        <v>68</v>
      </c>
      <c r="F410" s="19" t="s">
        <v>12</v>
      </c>
      <c r="G410" s="19" t="s">
        <v>60</v>
      </c>
      <c r="H410" s="19" t="s">
        <v>70</v>
      </c>
      <c r="I410" s="19" t="s">
        <v>71</v>
      </c>
      <c r="J410" s="19" t="s">
        <v>63</v>
      </c>
      <c r="K410" s="19" t="s">
        <v>64</v>
      </c>
      <c r="L410" s="19" t="s">
        <v>13</v>
      </c>
      <c r="M410" s="19" t="s">
        <v>14</v>
      </c>
      <c r="N410" s="19" t="s">
        <v>15</v>
      </c>
      <c r="O410" s="19" t="s">
        <v>16</v>
      </c>
      <c r="P410" s="19" t="s">
        <v>65</v>
      </c>
    </row>
    <row r="411" spans="1:23" s="13" customFormat="1" ht="40.5">
      <c r="B411" s="14" t="s">
        <v>17</v>
      </c>
      <c r="C411" s="14" t="s">
        <v>47</v>
      </c>
      <c r="D411" s="14" t="s">
        <v>25</v>
      </c>
      <c r="E411" s="14" t="s">
        <v>26</v>
      </c>
      <c r="F411" s="14" t="s">
        <v>48</v>
      </c>
      <c r="G411" s="14" t="s">
        <v>29</v>
      </c>
      <c r="H411" s="14" t="s">
        <v>49</v>
      </c>
      <c r="I411" s="14" t="s">
        <v>50</v>
      </c>
      <c r="J411" s="14" t="s">
        <v>32</v>
      </c>
      <c r="K411" s="14" t="s">
        <v>33</v>
      </c>
      <c r="L411" s="14" t="s">
        <v>34</v>
      </c>
      <c r="M411" s="14" t="s">
        <v>35</v>
      </c>
      <c r="N411" s="14" t="s">
        <v>36</v>
      </c>
      <c r="O411" s="14" t="s">
        <v>37</v>
      </c>
      <c r="P411" s="14" t="s">
        <v>38</v>
      </c>
    </row>
    <row r="412" spans="1:23" s="13" customFormat="1">
      <c r="B412" s="15" t="str">
        <f>B406</f>
        <v>0000000013</v>
      </c>
      <c r="C412" s="18">
        <v>1</v>
      </c>
      <c r="D412" s="41"/>
      <c r="E412" s="16" t="s">
        <v>40</v>
      </c>
      <c r="F412" s="21">
        <v>42870.395833333336</v>
      </c>
      <c r="G412" s="15" t="s">
        <v>93</v>
      </c>
      <c r="H412" s="16" t="s">
        <v>155</v>
      </c>
      <c r="I412" s="16" t="s">
        <v>155</v>
      </c>
      <c r="J412" s="17">
        <v>42864.396215277775</v>
      </c>
      <c r="K412" s="15" t="s">
        <v>76</v>
      </c>
      <c r="L412" s="17">
        <v>42864.396215277775</v>
      </c>
      <c r="M412" s="15" t="s">
        <v>80</v>
      </c>
      <c r="N412" s="15" t="s">
        <v>39</v>
      </c>
      <c r="O412" s="18">
        <v>1</v>
      </c>
      <c r="P412" s="15" t="s">
        <v>43</v>
      </c>
    </row>
    <row r="413" spans="1:23" s="13" customFormat="1">
      <c r="B413" s="15" t="str">
        <f>B407</f>
        <v>0000000023</v>
      </c>
      <c r="C413" s="18">
        <v>1</v>
      </c>
      <c r="D413" s="41"/>
      <c r="E413" s="16" t="s">
        <v>40</v>
      </c>
      <c r="F413" s="21">
        <v>42870.395833333336</v>
      </c>
      <c r="G413" s="15" t="s">
        <v>93</v>
      </c>
      <c r="H413" s="16" t="s">
        <v>155</v>
      </c>
      <c r="I413" s="16" t="s">
        <v>155</v>
      </c>
      <c r="J413" s="17">
        <v>42864.396215277775</v>
      </c>
      <c r="K413" s="15" t="s">
        <v>76</v>
      </c>
      <c r="L413" s="17">
        <v>42864.396215277775</v>
      </c>
      <c r="M413" s="15" t="s">
        <v>80</v>
      </c>
      <c r="N413" s="15" t="s">
        <v>39</v>
      </c>
      <c r="O413" s="18">
        <v>1</v>
      </c>
      <c r="P413" s="15" t="s">
        <v>43</v>
      </c>
    </row>
    <row r="414" spans="1:23" s="13" customFormat="1">
      <c r="B414" s="22"/>
      <c r="C414" s="23"/>
      <c r="D414" s="22"/>
      <c r="E414" s="24"/>
      <c r="F414" s="25"/>
      <c r="G414" s="22"/>
      <c r="H414" s="23"/>
      <c r="I414" s="24"/>
      <c r="J414" s="26"/>
      <c r="K414" s="22"/>
      <c r="L414" s="26"/>
      <c r="M414" s="22"/>
      <c r="N414" s="22"/>
      <c r="O414" s="23"/>
      <c r="P414" s="22"/>
    </row>
    <row r="415" spans="1:23" s="13" customFormat="1">
      <c r="B415" s="22" t="s">
        <v>113</v>
      </c>
      <c r="C415" s="23"/>
      <c r="D415" s="22"/>
      <c r="E415" s="24"/>
      <c r="F415" s="25"/>
      <c r="G415" s="22"/>
      <c r="H415" s="23"/>
      <c r="I415" s="24"/>
      <c r="J415" s="26"/>
      <c r="K415" s="22"/>
      <c r="L415" s="26"/>
      <c r="M415" s="22"/>
      <c r="N415" s="22"/>
      <c r="O415" s="23"/>
      <c r="P415" s="22"/>
    </row>
    <row r="416" spans="1:23" s="13" customFormat="1">
      <c r="B416" s="22" t="s">
        <v>157</v>
      </c>
      <c r="C416" s="23"/>
      <c r="D416" s="22"/>
      <c r="E416" s="24"/>
      <c r="F416" s="25"/>
      <c r="G416" s="22"/>
      <c r="H416" s="23"/>
      <c r="I416" s="24"/>
      <c r="J416" s="26"/>
      <c r="K416" s="22"/>
      <c r="L416" s="26"/>
      <c r="M416" s="22"/>
      <c r="N416" s="22"/>
      <c r="O416" s="23"/>
      <c r="P416" s="22"/>
    </row>
    <row r="417" spans="1:23" s="13" customFormat="1"/>
    <row r="418" spans="1:23" s="34" customFormat="1">
      <c r="A418" s="34" t="s">
        <v>108</v>
      </c>
    </row>
    <row r="419" spans="1:23" s="13" customFormat="1">
      <c r="B419" s="373" t="s">
        <v>51</v>
      </c>
      <c r="C419" s="373"/>
      <c r="D419" s="373"/>
    </row>
    <row r="420" spans="1:23" s="13" customFormat="1" ht="40.5">
      <c r="B420" s="19" t="s">
        <v>66</v>
      </c>
      <c r="C420" s="19" t="s">
        <v>67</v>
      </c>
      <c r="D420" s="19" t="s">
        <v>19</v>
      </c>
      <c r="E420" s="19" t="s">
        <v>53</v>
      </c>
      <c r="F420" s="19" t="s">
        <v>54</v>
      </c>
      <c r="G420" s="19" t="s">
        <v>55</v>
      </c>
      <c r="H420" s="19" t="s">
        <v>56</v>
      </c>
      <c r="I420" s="19" t="s">
        <v>57</v>
      </c>
      <c r="J420" s="19" t="s">
        <v>58</v>
      </c>
      <c r="K420" s="19" t="s">
        <v>68</v>
      </c>
      <c r="L420" s="19" t="s">
        <v>59</v>
      </c>
      <c r="M420" s="19" t="s">
        <v>69</v>
      </c>
      <c r="N420" s="19" t="s">
        <v>60</v>
      </c>
      <c r="O420" s="19" t="s">
        <v>61</v>
      </c>
      <c r="P420" s="19" t="s">
        <v>62</v>
      </c>
      <c r="Q420" s="19" t="s">
        <v>63</v>
      </c>
      <c r="R420" s="19" t="s">
        <v>64</v>
      </c>
      <c r="S420" s="19" t="s">
        <v>13</v>
      </c>
      <c r="T420" s="19" t="s">
        <v>14</v>
      </c>
      <c r="U420" s="19" t="s">
        <v>15</v>
      </c>
      <c r="V420" s="19" t="s">
        <v>16</v>
      </c>
      <c r="W420" s="19" t="s">
        <v>65</v>
      </c>
    </row>
    <row r="421" spans="1:23" s="13" customFormat="1" ht="27">
      <c r="B421" s="14" t="s">
        <v>17</v>
      </c>
      <c r="C421" s="14" t="s">
        <v>18</v>
      </c>
      <c r="D421" s="14" t="s">
        <v>19</v>
      </c>
      <c r="E421" s="14" t="s">
        <v>20</v>
      </c>
      <c r="F421" s="14" t="s">
        <v>21</v>
      </c>
      <c r="G421" s="14" t="s">
        <v>22</v>
      </c>
      <c r="H421" s="14" t="s">
        <v>23</v>
      </c>
      <c r="I421" s="14" t="s">
        <v>24</v>
      </c>
      <c r="J421" s="14" t="s">
        <v>25</v>
      </c>
      <c r="K421" s="14" t="s">
        <v>26</v>
      </c>
      <c r="L421" s="14" t="s">
        <v>27</v>
      </c>
      <c r="M421" s="14" t="s">
        <v>28</v>
      </c>
      <c r="N421" s="14" t="s">
        <v>29</v>
      </c>
      <c r="O421" s="14" t="s">
        <v>30</v>
      </c>
      <c r="P421" s="14" t="s">
        <v>31</v>
      </c>
      <c r="Q421" s="14" t="s">
        <v>32</v>
      </c>
      <c r="R421" s="14" t="s">
        <v>33</v>
      </c>
      <c r="S421" s="14" t="s">
        <v>34</v>
      </c>
      <c r="T421" s="14" t="s">
        <v>35</v>
      </c>
      <c r="U421" s="14" t="s">
        <v>36</v>
      </c>
      <c r="V421" s="14" t="s">
        <v>37</v>
      </c>
      <c r="W421" s="14" t="s">
        <v>38</v>
      </c>
    </row>
    <row r="422" spans="1:23" s="13" customFormat="1">
      <c r="B422" s="41" t="str">
        <f>TEXT(RIGHT(B406,3),"0000000000")</f>
        <v>0000000013</v>
      </c>
      <c r="C422" s="41" t="str">
        <f>"テストデータ"&amp;TEXT(B422,"00")</f>
        <v>テストデータ13</v>
      </c>
      <c r="D422" s="15" t="s">
        <v>77</v>
      </c>
      <c r="E422" s="15" t="s">
        <v>75</v>
      </c>
      <c r="F422" s="15" t="s">
        <v>101</v>
      </c>
      <c r="G422" s="15" t="s">
        <v>158</v>
      </c>
      <c r="H422" s="15" t="s">
        <v>39</v>
      </c>
      <c r="I422" s="15" t="s">
        <v>156</v>
      </c>
      <c r="J422" s="15"/>
      <c r="K422" s="16" t="s">
        <v>40</v>
      </c>
      <c r="L422" s="15" t="s">
        <v>39</v>
      </c>
      <c r="M422" s="21">
        <v>42870.395833333336</v>
      </c>
      <c r="N422" s="27" t="s">
        <v>117</v>
      </c>
      <c r="O422" s="16" t="s">
        <v>40</v>
      </c>
      <c r="P422" s="16" t="s">
        <v>40</v>
      </c>
      <c r="Q422" s="17">
        <v>42864.375138888892</v>
      </c>
      <c r="R422" s="15" t="s">
        <v>42</v>
      </c>
      <c r="S422" s="28">
        <v>42870.396215277775</v>
      </c>
      <c r="T422" s="27" t="s">
        <v>82</v>
      </c>
      <c r="U422" s="27" t="s">
        <v>79</v>
      </c>
      <c r="V422" s="29">
        <v>2</v>
      </c>
      <c r="W422" s="15" t="s">
        <v>43</v>
      </c>
    </row>
    <row r="423" spans="1:23" s="13" customFormat="1">
      <c r="B423" s="41" t="str">
        <f>TEXT(RIGHT(B407,3),"0000000000")</f>
        <v>0000000023</v>
      </c>
      <c r="C423" s="41" t="str">
        <f>"テストデータ"&amp;TEXT(B423,"00")</f>
        <v>テストデータ23</v>
      </c>
      <c r="D423" s="15" t="s">
        <v>77</v>
      </c>
      <c r="E423" s="15" t="s">
        <v>75</v>
      </c>
      <c r="F423" s="15" t="s">
        <v>101</v>
      </c>
      <c r="G423" s="15" t="s">
        <v>158</v>
      </c>
      <c r="H423" s="15" t="s">
        <v>39</v>
      </c>
      <c r="I423" s="15" t="s">
        <v>156</v>
      </c>
      <c r="J423" s="15"/>
      <c r="K423" s="16" t="s">
        <v>40</v>
      </c>
      <c r="L423" s="15" t="s">
        <v>39</v>
      </c>
      <c r="M423" s="21">
        <v>42870.395833333336</v>
      </c>
      <c r="N423" s="15" t="s">
        <v>41</v>
      </c>
      <c r="O423" s="16" t="s">
        <v>40</v>
      </c>
      <c r="P423" s="16" t="s">
        <v>40</v>
      </c>
      <c r="Q423" s="17">
        <v>42864.375138888892</v>
      </c>
      <c r="R423" s="15" t="s">
        <v>42</v>
      </c>
      <c r="S423" s="17">
        <v>42864.375138888892</v>
      </c>
      <c r="T423" s="15" t="s">
        <v>42</v>
      </c>
      <c r="U423" s="15" t="s">
        <v>39</v>
      </c>
      <c r="V423" s="18">
        <v>1</v>
      </c>
      <c r="W423" s="15" t="s">
        <v>43</v>
      </c>
    </row>
    <row r="424" spans="1:23" s="13" customFormat="1">
      <c r="B424" s="22"/>
      <c r="C424" s="22"/>
      <c r="D424" s="22"/>
      <c r="E424" s="22"/>
      <c r="F424" s="22"/>
      <c r="G424" s="22"/>
      <c r="H424" s="22"/>
      <c r="I424" s="22"/>
      <c r="J424" s="22"/>
      <c r="K424" s="24"/>
      <c r="L424" s="22"/>
      <c r="M424" s="25"/>
      <c r="N424" s="22"/>
      <c r="O424" s="24"/>
      <c r="P424" s="24"/>
      <c r="Q424" s="26"/>
      <c r="R424" s="22"/>
      <c r="S424" s="26"/>
      <c r="T424" s="22"/>
      <c r="U424" s="22"/>
      <c r="V424" s="23"/>
      <c r="W424" s="22"/>
    </row>
    <row r="425" spans="1:23" s="13" customFormat="1">
      <c r="B425" s="375" t="s">
        <v>52</v>
      </c>
      <c r="C425" s="375"/>
      <c r="D425" s="375"/>
    </row>
    <row r="426" spans="1:23" s="13" customFormat="1" ht="40.5">
      <c r="B426" s="19" t="s">
        <v>66</v>
      </c>
      <c r="C426" s="19" t="s">
        <v>72</v>
      </c>
      <c r="D426" s="19" t="s">
        <v>58</v>
      </c>
      <c r="E426" s="19" t="s">
        <v>68</v>
      </c>
      <c r="F426" s="19" t="s">
        <v>12</v>
      </c>
      <c r="G426" s="19" t="s">
        <v>60</v>
      </c>
      <c r="H426" s="19" t="s">
        <v>70</v>
      </c>
      <c r="I426" s="19" t="s">
        <v>71</v>
      </c>
      <c r="J426" s="19" t="s">
        <v>63</v>
      </c>
      <c r="K426" s="19" t="s">
        <v>64</v>
      </c>
      <c r="L426" s="19" t="s">
        <v>13</v>
      </c>
      <c r="M426" s="19" t="s">
        <v>14</v>
      </c>
      <c r="N426" s="19" t="s">
        <v>15</v>
      </c>
      <c r="O426" s="19" t="s">
        <v>16</v>
      </c>
      <c r="P426" s="19" t="s">
        <v>65</v>
      </c>
    </row>
    <row r="427" spans="1:23" s="13" customFormat="1" ht="40.5">
      <c r="B427" s="14" t="s">
        <v>17</v>
      </c>
      <c r="C427" s="14" t="s">
        <v>47</v>
      </c>
      <c r="D427" s="14" t="s">
        <v>25</v>
      </c>
      <c r="E427" s="14" t="s">
        <v>26</v>
      </c>
      <c r="F427" s="14" t="s">
        <v>48</v>
      </c>
      <c r="G427" s="14" t="s">
        <v>29</v>
      </c>
      <c r="H427" s="14" t="s">
        <v>49</v>
      </c>
      <c r="I427" s="14" t="s">
        <v>50</v>
      </c>
      <c r="J427" s="14" t="s">
        <v>32</v>
      </c>
      <c r="K427" s="14" t="s">
        <v>33</v>
      </c>
      <c r="L427" s="14" t="s">
        <v>34</v>
      </c>
      <c r="M427" s="14" t="s">
        <v>35</v>
      </c>
      <c r="N427" s="14" t="s">
        <v>36</v>
      </c>
      <c r="O427" s="14" t="s">
        <v>37</v>
      </c>
      <c r="P427" s="14" t="s">
        <v>38</v>
      </c>
    </row>
    <row r="428" spans="1:23" s="13" customFormat="1">
      <c r="B428" s="15" t="str">
        <f>B422</f>
        <v>0000000013</v>
      </c>
      <c r="C428" s="18">
        <v>1</v>
      </c>
      <c r="D428" s="41"/>
      <c r="E428" s="16" t="s">
        <v>40</v>
      </c>
      <c r="F428" s="21">
        <v>42870.395833333336</v>
      </c>
      <c r="G428" s="27" t="s">
        <v>116</v>
      </c>
      <c r="H428" s="16" t="s">
        <v>155</v>
      </c>
      <c r="I428" s="16" t="s">
        <v>155</v>
      </c>
      <c r="J428" s="17">
        <v>42864.396215277775</v>
      </c>
      <c r="K428" s="15" t="s">
        <v>76</v>
      </c>
      <c r="L428" s="28">
        <v>42870.417060185187</v>
      </c>
      <c r="M428" s="27" t="s">
        <v>83</v>
      </c>
      <c r="N428" s="27" t="s">
        <v>79</v>
      </c>
      <c r="O428" s="29">
        <v>2</v>
      </c>
      <c r="P428" s="15" t="s">
        <v>43</v>
      </c>
    </row>
    <row r="429" spans="1:23" s="13" customFormat="1">
      <c r="B429" s="15" t="str">
        <f>B423</f>
        <v>0000000023</v>
      </c>
      <c r="C429" s="18">
        <v>1</v>
      </c>
      <c r="D429" s="41"/>
      <c r="E429" s="16" t="s">
        <v>40</v>
      </c>
      <c r="F429" s="21">
        <v>42870.395833333336</v>
      </c>
      <c r="G429" s="15" t="s">
        <v>93</v>
      </c>
      <c r="H429" s="16" t="s">
        <v>155</v>
      </c>
      <c r="I429" s="16" t="s">
        <v>155</v>
      </c>
      <c r="J429" s="17">
        <v>42864.396215277775</v>
      </c>
      <c r="K429" s="15" t="s">
        <v>76</v>
      </c>
      <c r="L429" s="17">
        <v>42864.396215277775</v>
      </c>
      <c r="M429" s="15" t="s">
        <v>80</v>
      </c>
      <c r="N429" s="15" t="s">
        <v>39</v>
      </c>
      <c r="O429" s="18">
        <v>1</v>
      </c>
      <c r="P429" s="15" t="s">
        <v>43</v>
      </c>
    </row>
    <row r="431" spans="1:23" s="31" customFormat="1">
      <c r="A431" s="374" t="s">
        <v>102</v>
      </c>
      <c r="B431" s="374"/>
    </row>
    <row r="432" spans="1:23" s="30" customFormat="1">
      <c r="A432" s="30" t="s">
        <v>107</v>
      </c>
    </row>
    <row r="433" spans="1:23" s="13" customFormat="1">
      <c r="B433" s="373" t="s">
        <v>51</v>
      </c>
      <c r="C433" s="373"/>
      <c r="D433" s="373"/>
    </row>
    <row r="434" spans="1:23" s="13" customFormat="1" ht="40.5">
      <c r="B434" s="19" t="s">
        <v>66</v>
      </c>
      <c r="C434" s="19" t="s">
        <v>67</v>
      </c>
      <c r="D434" s="19" t="s">
        <v>19</v>
      </c>
      <c r="E434" s="19" t="s">
        <v>53</v>
      </c>
      <c r="F434" s="19" t="s">
        <v>54</v>
      </c>
      <c r="G434" s="19" t="s">
        <v>55</v>
      </c>
      <c r="H434" s="19" t="s">
        <v>56</v>
      </c>
      <c r="I434" s="19" t="s">
        <v>57</v>
      </c>
      <c r="J434" s="19" t="s">
        <v>58</v>
      </c>
      <c r="K434" s="19" t="s">
        <v>68</v>
      </c>
      <c r="L434" s="19" t="s">
        <v>59</v>
      </c>
      <c r="M434" s="19" t="s">
        <v>69</v>
      </c>
      <c r="N434" s="19" t="s">
        <v>60</v>
      </c>
      <c r="O434" s="19" t="s">
        <v>61</v>
      </c>
      <c r="P434" s="19" t="s">
        <v>62</v>
      </c>
      <c r="Q434" s="19" t="s">
        <v>63</v>
      </c>
      <c r="R434" s="19" t="s">
        <v>64</v>
      </c>
      <c r="S434" s="19" t="s">
        <v>13</v>
      </c>
      <c r="T434" s="19" t="s">
        <v>14</v>
      </c>
      <c r="U434" s="19" t="s">
        <v>15</v>
      </c>
      <c r="V434" s="19" t="s">
        <v>16</v>
      </c>
      <c r="W434" s="19" t="s">
        <v>65</v>
      </c>
    </row>
    <row r="435" spans="1:23" s="13" customFormat="1" ht="27">
      <c r="B435" s="14" t="s">
        <v>17</v>
      </c>
      <c r="C435" s="14" t="s">
        <v>18</v>
      </c>
      <c r="D435" s="14" t="s">
        <v>19</v>
      </c>
      <c r="E435" s="14" t="s">
        <v>20</v>
      </c>
      <c r="F435" s="14" t="s">
        <v>21</v>
      </c>
      <c r="G435" s="14" t="s">
        <v>22</v>
      </c>
      <c r="H435" s="14" t="s">
        <v>23</v>
      </c>
      <c r="I435" s="14" t="s">
        <v>24</v>
      </c>
      <c r="J435" s="14" t="s">
        <v>25</v>
      </c>
      <c r="K435" s="14" t="s">
        <v>26</v>
      </c>
      <c r="L435" s="14" t="s">
        <v>27</v>
      </c>
      <c r="M435" s="14" t="s">
        <v>28</v>
      </c>
      <c r="N435" s="14" t="s">
        <v>29</v>
      </c>
      <c r="O435" s="14" t="s">
        <v>30</v>
      </c>
      <c r="P435" s="14" t="s">
        <v>31</v>
      </c>
      <c r="Q435" s="14" t="s">
        <v>32</v>
      </c>
      <c r="R435" s="14" t="s">
        <v>33</v>
      </c>
      <c r="S435" s="14" t="s">
        <v>34</v>
      </c>
      <c r="T435" s="14" t="s">
        <v>35</v>
      </c>
      <c r="U435" s="14" t="s">
        <v>36</v>
      </c>
      <c r="V435" s="14" t="s">
        <v>37</v>
      </c>
      <c r="W435" s="14" t="s">
        <v>38</v>
      </c>
    </row>
    <row r="436" spans="1:23" s="13" customFormat="1">
      <c r="B436" s="41" t="str">
        <f>TEXT(RIGHT(A431,2),"0000000000")</f>
        <v>0000000014</v>
      </c>
      <c r="C436" s="41" t="str">
        <f>"テストデータ"&amp;TEXT(B436,"00")</f>
        <v>テストデータ14</v>
      </c>
      <c r="D436" s="15" t="s">
        <v>77</v>
      </c>
      <c r="E436" s="15" t="s">
        <v>75</v>
      </c>
      <c r="F436" s="15" t="s">
        <v>159</v>
      </c>
      <c r="G436" s="15" t="s">
        <v>101</v>
      </c>
      <c r="H436" s="15" t="s">
        <v>39</v>
      </c>
      <c r="I436" s="15" t="s">
        <v>156</v>
      </c>
      <c r="J436" s="15"/>
      <c r="K436" s="16" t="s">
        <v>40</v>
      </c>
      <c r="L436" s="15" t="s">
        <v>39</v>
      </c>
      <c r="M436" s="21">
        <v>42870.395833333336</v>
      </c>
      <c r="N436" s="15" t="s">
        <v>41</v>
      </c>
      <c r="O436" s="16" t="s">
        <v>40</v>
      </c>
      <c r="P436" s="16" t="s">
        <v>40</v>
      </c>
      <c r="Q436" s="17">
        <v>42864.375138888892</v>
      </c>
      <c r="R436" s="15" t="s">
        <v>42</v>
      </c>
      <c r="S436" s="17">
        <v>42864.375138888892</v>
      </c>
      <c r="T436" s="15" t="s">
        <v>42</v>
      </c>
      <c r="U436" s="15" t="s">
        <v>39</v>
      </c>
      <c r="V436" s="18">
        <v>1</v>
      </c>
      <c r="W436" s="15" t="s">
        <v>43</v>
      </c>
    </row>
    <row r="437" spans="1:23" s="13" customFormat="1">
      <c r="B437" s="22"/>
      <c r="C437" s="22"/>
      <c r="D437" s="22"/>
      <c r="E437" s="22"/>
      <c r="F437" s="22"/>
      <c r="G437" s="22"/>
      <c r="H437" s="22"/>
      <c r="I437" s="22"/>
      <c r="J437" s="22"/>
      <c r="K437" s="24"/>
      <c r="L437" s="22"/>
      <c r="M437" s="25"/>
      <c r="N437" s="22"/>
      <c r="O437" s="24"/>
      <c r="P437" s="24"/>
      <c r="Q437" s="26"/>
      <c r="R437" s="22"/>
      <c r="S437" s="26"/>
      <c r="T437" s="22"/>
      <c r="U437" s="22"/>
      <c r="V437" s="23"/>
      <c r="W437" s="22"/>
    </row>
    <row r="438" spans="1:23" s="13" customFormat="1">
      <c r="B438" s="375" t="s">
        <v>52</v>
      </c>
      <c r="C438" s="375"/>
      <c r="D438" s="375"/>
    </row>
    <row r="439" spans="1:23" s="13" customFormat="1" ht="40.5">
      <c r="B439" s="19" t="s">
        <v>66</v>
      </c>
      <c r="C439" s="19" t="s">
        <v>72</v>
      </c>
      <c r="D439" s="19" t="s">
        <v>58</v>
      </c>
      <c r="E439" s="19" t="s">
        <v>68</v>
      </c>
      <c r="F439" s="19" t="s">
        <v>12</v>
      </c>
      <c r="G439" s="19" t="s">
        <v>60</v>
      </c>
      <c r="H439" s="19" t="s">
        <v>70</v>
      </c>
      <c r="I439" s="19" t="s">
        <v>71</v>
      </c>
      <c r="J439" s="19" t="s">
        <v>63</v>
      </c>
      <c r="K439" s="19" t="s">
        <v>64</v>
      </c>
      <c r="L439" s="19" t="s">
        <v>13</v>
      </c>
      <c r="M439" s="19" t="s">
        <v>14</v>
      </c>
      <c r="N439" s="19" t="s">
        <v>15</v>
      </c>
      <c r="O439" s="19" t="s">
        <v>16</v>
      </c>
      <c r="P439" s="19" t="s">
        <v>65</v>
      </c>
    </row>
    <row r="440" spans="1:23" s="13" customFormat="1" ht="40.5">
      <c r="B440" s="14" t="s">
        <v>17</v>
      </c>
      <c r="C440" s="14" t="s">
        <v>47</v>
      </c>
      <c r="D440" s="14" t="s">
        <v>25</v>
      </c>
      <c r="E440" s="14" t="s">
        <v>26</v>
      </c>
      <c r="F440" s="14" t="s">
        <v>48</v>
      </c>
      <c r="G440" s="14" t="s">
        <v>29</v>
      </c>
      <c r="H440" s="14" t="s">
        <v>49</v>
      </c>
      <c r="I440" s="14" t="s">
        <v>50</v>
      </c>
      <c r="J440" s="14" t="s">
        <v>32</v>
      </c>
      <c r="K440" s="14" t="s">
        <v>33</v>
      </c>
      <c r="L440" s="14" t="s">
        <v>34</v>
      </c>
      <c r="M440" s="14" t="s">
        <v>35</v>
      </c>
      <c r="N440" s="14" t="s">
        <v>36</v>
      </c>
      <c r="O440" s="14" t="s">
        <v>37</v>
      </c>
      <c r="P440" s="14" t="s">
        <v>38</v>
      </c>
    </row>
    <row r="441" spans="1:23" s="13" customFormat="1">
      <c r="B441" s="15" t="str">
        <f>B436</f>
        <v>0000000014</v>
      </c>
      <c r="C441" s="18">
        <v>1</v>
      </c>
      <c r="D441" s="41"/>
      <c r="E441" s="16" t="s">
        <v>40</v>
      </c>
      <c r="F441" s="21">
        <v>42870.395833333336</v>
      </c>
      <c r="G441" s="15" t="s">
        <v>93</v>
      </c>
      <c r="H441" s="16" t="s">
        <v>155</v>
      </c>
      <c r="I441" s="16" t="s">
        <v>155</v>
      </c>
      <c r="J441" s="17">
        <v>42864.396215277775</v>
      </c>
      <c r="K441" s="15" t="s">
        <v>76</v>
      </c>
      <c r="L441" s="17">
        <v>42864.396215277775</v>
      </c>
      <c r="M441" s="15" t="s">
        <v>80</v>
      </c>
      <c r="N441" s="15" t="s">
        <v>39</v>
      </c>
      <c r="O441" s="18">
        <v>1</v>
      </c>
      <c r="P441" s="15" t="s">
        <v>43</v>
      </c>
    </row>
    <row r="442" spans="1:23" s="13" customFormat="1">
      <c r="B442" s="22"/>
      <c r="C442" s="23"/>
      <c r="D442" s="22"/>
      <c r="E442" s="24"/>
      <c r="F442" s="25"/>
      <c r="G442" s="22"/>
      <c r="H442" s="23"/>
      <c r="I442" s="24"/>
      <c r="J442" s="26"/>
      <c r="K442" s="22"/>
      <c r="L442" s="26"/>
      <c r="M442" s="22"/>
      <c r="N442" s="22"/>
      <c r="O442" s="23"/>
      <c r="P442" s="22"/>
    </row>
    <row r="443" spans="1:23" s="13" customFormat="1">
      <c r="B443" s="22" t="s">
        <v>113</v>
      </c>
      <c r="C443" s="23"/>
      <c r="D443" s="22"/>
      <c r="E443" s="24"/>
      <c r="F443" s="25"/>
      <c r="G443" s="22"/>
      <c r="H443" s="23"/>
      <c r="I443" s="24"/>
      <c r="J443" s="26"/>
      <c r="K443" s="22"/>
      <c r="L443" s="26"/>
      <c r="M443" s="22"/>
      <c r="N443" s="22"/>
      <c r="O443" s="23"/>
      <c r="P443" s="22"/>
    </row>
    <row r="444" spans="1:23" s="13" customFormat="1">
      <c r="B444" s="22" t="s">
        <v>157</v>
      </c>
      <c r="C444" s="23"/>
      <c r="D444" s="22"/>
      <c r="E444" s="24"/>
      <c r="F444" s="25"/>
      <c r="G444" s="22"/>
      <c r="H444" s="23"/>
      <c r="I444" s="24"/>
      <c r="J444" s="26"/>
      <c r="K444" s="22"/>
      <c r="L444" s="26"/>
      <c r="M444" s="22"/>
      <c r="N444" s="22"/>
      <c r="O444" s="23"/>
      <c r="P444" s="22"/>
    </row>
    <row r="445" spans="1:23" s="13" customFormat="1"/>
    <row r="446" spans="1:23" s="34" customFormat="1">
      <c r="A446" s="34" t="s">
        <v>108</v>
      </c>
    </row>
    <row r="447" spans="1:23" s="13" customFormat="1">
      <c r="B447" s="373" t="s">
        <v>51</v>
      </c>
      <c r="C447" s="373"/>
      <c r="D447" s="373"/>
    </row>
    <row r="448" spans="1:23" s="13" customFormat="1" ht="40.5">
      <c r="B448" s="19" t="s">
        <v>66</v>
      </c>
      <c r="C448" s="19" t="s">
        <v>67</v>
      </c>
      <c r="D448" s="19" t="s">
        <v>19</v>
      </c>
      <c r="E448" s="19" t="s">
        <v>53</v>
      </c>
      <c r="F448" s="19" t="s">
        <v>54</v>
      </c>
      <c r="G448" s="19" t="s">
        <v>55</v>
      </c>
      <c r="H448" s="19" t="s">
        <v>56</v>
      </c>
      <c r="I448" s="19" t="s">
        <v>57</v>
      </c>
      <c r="J448" s="19" t="s">
        <v>58</v>
      </c>
      <c r="K448" s="19" t="s">
        <v>68</v>
      </c>
      <c r="L448" s="19" t="s">
        <v>59</v>
      </c>
      <c r="M448" s="19" t="s">
        <v>69</v>
      </c>
      <c r="N448" s="19" t="s">
        <v>60</v>
      </c>
      <c r="O448" s="19" t="s">
        <v>61</v>
      </c>
      <c r="P448" s="19" t="s">
        <v>62</v>
      </c>
      <c r="Q448" s="19" t="s">
        <v>63</v>
      </c>
      <c r="R448" s="19" t="s">
        <v>64</v>
      </c>
      <c r="S448" s="19" t="s">
        <v>13</v>
      </c>
      <c r="T448" s="19" t="s">
        <v>14</v>
      </c>
      <c r="U448" s="19" t="s">
        <v>15</v>
      </c>
      <c r="V448" s="19" t="s">
        <v>16</v>
      </c>
      <c r="W448" s="19" t="s">
        <v>65</v>
      </c>
    </row>
    <row r="449" spans="1:23" s="13" customFormat="1" ht="27">
      <c r="B449" s="14" t="s">
        <v>17</v>
      </c>
      <c r="C449" s="14" t="s">
        <v>18</v>
      </c>
      <c r="D449" s="14" t="s">
        <v>19</v>
      </c>
      <c r="E449" s="14" t="s">
        <v>20</v>
      </c>
      <c r="F449" s="14" t="s">
        <v>21</v>
      </c>
      <c r="G449" s="14" t="s">
        <v>22</v>
      </c>
      <c r="H449" s="14" t="s">
        <v>23</v>
      </c>
      <c r="I449" s="14" t="s">
        <v>24</v>
      </c>
      <c r="J449" s="14" t="s">
        <v>25</v>
      </c>
      <c r="K449" s="14" t="s">
        <v>26</v>
      </c>
      <c r="L449" s="14" t="s">
        <v>27</v>
      </c>
      <c r="M449" s="14" t="s">
        <v>28</v>
      </c>
      <c r="N449" s="14" t="s">
        <v>29</v>
      </c>
      <c r="O449" s="14" t="s">
        <v>30</v>
      </c>
      <c r="P449" s="14" t="s">
        <v>31</v>
      </c>
      <c r="Q449" s="14" t="s">
        <v>32</v>
      </c>
      <c r="R449" s="14" t="s">
        <v>33</v>
      </c>
      <c r="S449" s="14" t="s">
        <v>34</v>
      </c>
      <c r="T449" s="14" t="s">
        <v>35</v>
      </c>
      <c r="U449" s="14" t="s">
        <v>36</v>
      </c>
      <c r="V449" s="14" t="s">
        <v>37</v>
      </c>
      <c r="W449" s="14" t="s">
        <v>38</v>
      </c>
    </row>
    <row r="450" spans="1:23" s="13" customFormat="1">
      <c r="B450" s="41" t="str">
        <f>TEXT(RIGHT(B436,3),"0000000000")</f>
        <v>0000000014</v>
      </c>
      <c r="C450" s="41" t="str">
        <f>"テストデータ"&amp;TEXT(B450,"00")</f>
        <v>テストデータ14</v>
      </c>
      <c r="D450" s="15" t="s">
        <v>77</v>
      </c>
      <c r="E450" s="15" t="s">
        <v>75</v>
      </c>
      <c r="F450" s="15" t="s">
        <v>79</v>
      </c>
      <c r="G450" s="15" t="s">
        <v>101</v>
      </c>
      <c r="H450" s="15" t="s">
        <v>39</v>
      </c>
      <c r="I450" s="15" t="s">
        <v>156</v>
      </c>
      <c r="J450" s="15"/>
      <c r="K450" s="16" t="s">
        <v>40</v>
      </c>
      <c r="L450" s="15" t="s">
        <v>39</v>
      </c>
      <c r="M450" s="21">
        <v>42870.395833333336</v>
      </c>
      <c r="N450" s="27" t="s">
        <v>117</v>
      </c>
      <c r="O450" s="16" t="s">
        <v>40</v>
      </c>
      <c r="P450" s="16" t="s">
        <v>40</v>
      </c>
      <c r="Q450" s="17">
        <v>42864.375138888892</v>
      </c>
      <c r="R450" s="15" t="s">
        <v>42</v>
      </c>
      <c r="S450" s="28">
        <v>42870.396215277775</v>
      </c>
      <c r="T450" s="27" t="s">
        <v>82</v>
      </c>
      <c r="U450" s="27" t="s">
        <v>79</v>
      </c>
      <c r="V450" s="29">
        <v>2</v>
      </c>
      <c r="W450" s="15" t="s">
        <v>43</v>
      </c>
    </row>
    <row r="451" spans="1:23" s="13" customFormat="1">
      <c r="B451" s="22"/>
      <c r="C451" s="22"/>
      <c r="D451" s="22"/>
      <c r="E451" s="22"/>
      <c r="F451" s="22"/>
      <c r="G451" s="22"/>
      <c r="H451" s="22"/>
      <c r="I451" s="22"/>
      <c r="J451" s="22"/>
      <c r="K451" s="24"/>
      <c r="L451" s="22"/>
      <c r="M451" s="25"/>
      <c r="N451" s="22"/>
      <c r="O451" s="24"/>
      <c r="P451" s="24"/>
      <c r="Q451" s="26"/>
      <c r="R451" s="22"/>
      <c r="S451" s="26"/>
      <c r="T451" s="22"/>
      <c r="U451" s="22"/>
      <c r="V451" s="23"/>
      <c r="W451" s="22"/>
    </row>
    <row r="452" spans="1:23" s="13" customFormat="1">
      <c r="B452" s="375" t="s">
        <v>52</v>
      </c>
      <c r="C452" s="375"/>
      <c r="D452" s="375"/>
    </row>
    <row r="453" spans="1:23" s="13" customFormat="1" ht="40.5">
      <c r="B453" s="19" t="s">
        <v>66</v>
      </c>
      <c r="C453" s="19" t="s">
        <v>72</v>
      </c>
      <c r="D453" s="19" t="s">
        <v>58</v>
      </c>
      <c r="E453" s="19" t="s">
        <v>68</v>
      </c>
      <c r="F453" s="19" t="s">
        <v>12</v>
      </c>
      <c r="G453" s="19" t="s">
        <v>60</v>
      </c>
      <c r="H453" s="19" t="s">
        <v>70</v>
      </c>
      <c r="I453" s="19" t="s">
        <v>71</v>
      </c>
      <c r="J453" s="19" t="s">
        <v>63</v>
      </c>
      <c r="K453" s="19" t="s">
        <v>64</v>
      </c>
      <c r="L453" s="19" t="s">
        <v>13</v>
      </c>
      <c r="M453" s="19" t="s">
        <v>14</v>
      </c>
      <c r="N453" s="19" t="s">
        <v>15</v>
      </c>
      <c r="O453" s="19" t="s">
        <v>16</v>
      </c>
      <c r="P453" s="19" t="s">
        <v>65</v>
      </c>
    </row>
    <row r="454" spans="1:23" s="13" customFormat="1" ht="40.5">
      <c r="B454" s="14" t="s">
        <v>17</v>
      </c>
      <c r="C454" s="14" t="s">
        <v>47</v>
      </c>
      <c r="D454" s="14" t="s">
        <v>25</v>
      </c>
      <c r="E454" s="14" t="s">
        <v>26</v>
      </c>
      <c r="F454" s="14" t="s">
        <v>48</v>
      </c>
      <c r="G454" s="14" t="s">
        <v>29</v>
      </c>
      <c r="H454" s="14" t="s">
        <v>49</v>
      </c>
      <c r="I454" s="14" t="s">
        <v>50</v>
      </c>
      <c r="J454" s="14" t="s">
        <v>32</v>
      </c>
      <c r="K454" s="14" t="s">
        <v>33</v>
      </c>
      <c r="L454" s="14" t="s">
        <v>34</v>
      </c>
      <c r="M454" s="14" t="s">
        <v>35</v>
      </c>
      <c r="N454" s="14" t="s">
        <v>36</v>
      </c>
      <c r="O454" s="14" t="s">
        <v>37</v>
      </c>
      <c r="P454" s="14" t="s">
        <v>38</v>
      </c>
    </row>
    <row r="455" spans="1:23" s="13" customFormat="1">
      <c r="B455" s="15" t="str">
        <f>B450</f>
        <v>0000000014</v>
      </c>
      <c r="C455" s="18">
        <v>1</v>
      </c>
      <c r="D455" s="41"/>
      <c r="E455" s="16" t="s">
        <v>40</v>
      </c>
      <c r="F455" s="21">
        <v>42870.395833333336</v>
      </c>
      <c r="G455" s="27" t="s">
        <v>116</v>
      </c>
      <c r="H455" s="16" t="s">
        <v>155</v>
      </c>
      <c r="I455" s="16" t="s">
        <v>155</v>
      </c>
      <c r="J455" s="17">
        <v>42864.396215277775</v>
      </c>
      <c r="K455" s="15" t="s">
        <v>76</v>
      </c>
      <c r="L455" s="28">
        <v>42870.417060185187</v>
      </c>
      <c r="M455" s="27" t="s">
        <v>83</v>
      </c>
      <c r="N455" s="27" t="s">
        <v>79</v>
      </c>
      <c r="O455" s="29">
        <v>2</v>
      </c>
      <c r="P455" s="15" t="s">
        <v>43</v>
      </c>
    </row>
    <row r="456" spans="1:23" s="13" customFormat="1">
      <c r="B456" s="22"/>
      <c r="C456" s="23"/>
      <c r="D456" s="22"/>
      <c r="E456" s="24"/>
      <c r="F456" s="25"/>
      <c r="G456" s="22"/>
      <c r="H456" s="23"/>
      <c r="I456" s="24"/>
      <c r="J456" s="26"/>
      <c r="K456" s="22"/>
      <c r="L456" s="26"/>
      <c r="M456" s="22"/>
      <c r="N456" s="22"/>
      <c r="O456" s="23"/>
      <c r="P456" s="22"/>
    </row>
    <row r="457" spans="1:23" s="31" customFormat="1">
      <c r="A457" s="374" t="s">
        <v>103</v>
      </c>
      <c r="B457" s="374"/>
    </row>
    <row r="458" spans="1:23" s="30" customFormat="1">
      <c r="A458" s="30" t="s">
        <v>107</v>
      </c>
    </row>
    <row r="459" spans="1:23" s="13" customFormat="1">
      <c r="B459" s="373" t="s">
        <v>51</v>
      </c>
      <c r="C459" s="373"/>
      <c r="D459" s="373"/>
    </row>
    <row r="460" spans="1:23" s="13" customFormat="1" ht="40.5">
      <c r="B460" s="19" t="s">
        <v>66</v>
      </c>
      <c r="C460" s="19" t="s">
        <v>67</v>
      </c>
      <c r="D460" s="19" t="s">
        <v>19</v>
      </c>
      <c r="E460" s="19" t="s">
        <v>53</v>
      </c>
      <c r="F460" s="19" t="s">
        <v>54</v>
      </c>
      <c r="G460" s="19" t="s">
        <v>55</v>
      </c>
      <c r="H460" s="19" t="s">
        <v>56</v>
      </c>
      <c r="I460" s="19" t="s">
        <v>57</v>
      </c>
      <c r="J460" s="19" t="s">
        <v>58</v>
      </c>
      <c r="K460" s="19" t="s">
        <v>68</v>
      </c>
      <c r="L460" s="19" t="s">
        <v>59</v>
      </c>
      <c r="M460" s="19" t="s">
        <v>69</v>
      </c>
      <c r="N460" s="19" t="s">
        <v>60</v>
      </c>
      <c r="O460" s="19" t="s">
        <v>61</v>
      </c>
      <c r="P460" s="19" t="s">
        <v>62</v>
      </c>
      <c r="Q460" s="19" t="s">
        <v>63</v>
      </c>
      <c r="R460" s="19" t="s">
        <v>64</v>
      </c>
      <c r="S460" s="19" t="s">
        <v>13</v>
      </c>
      <c r="T460" s="19" t="s">
        <v>14</v>
      </c>
      <c r="U460" s="19" t="s">
        <v>15</v>
      </c>
      <c r="V460" s="19" t="s">
        <v>16</v>
      </c>
      <c r="W460" s="19" t="s">
        <v>65</v>
      </c>
    </row>
    <row r="461" spans="1:23" s="13" customFormat="1" ht="27">
      <c r="B461" s="14" t="s">
        <v>17</v>
      </c>
      <c r="C461" s="14" t="s">
        <v>18</v>
      </c>
      <c r="D461" s="14" t="s">
        <v>19</v>
      </c>
      <c r="E461" s="14" t="s">
        <v>20</v>
      </c>
      <c r="F461" s="14" t="s">
        <v>21</v>
      </c>
      <c r="G461" s="14" t="s">
        <v>22</v>
      </c>
      <c r="H461" s="14" t="s">
        <v>23</v>
      </c>
      <c r="I461" s="14" t="s">
        <v>24</v>
      </c>
      <c r="J461" s="14" t="s">
        <v>25</v>
      </c>
      <c r="K461" s="14" t="s">
        <v>26</v>
      </c>
      <c r="L461" s="14" t="s">
        <v>27</v>
      </c>
      <c r="M461" s="14" t="s">
        <v>28</v>
      </c>
      <c r="N461" s="14" t="s">
        <v>29</v>
      </c>
      <c r="O461" s="14" t="s">
        <v>30</v>
      </c>
      <c r="P461" s="14" t="s">
        <v>31</v>
      </c>
      <c r="Q461" s="14" t="s">
        <v>32</v>
      </c>
      <c r="R461" s="14" t="s">
        <v>33</v>
      </c>
      <c r="S461" s="14" t="s">
        <v>34</v>
      </c>
      <c r="T461" s="14" t="s">
        <v>35</v>
      </c>
      <c r="U461" s="14" t="s">
        <v>36</v>
      </c>
      <c r="V461" s="14" t="s">
        <v>37</v>
      </c>
      <c r="W461" s="14" t="s">
        <v>38</v>
      </c>
    </row>
    <row r="462" spans="1:23" s="13" customFormat="1">
      <c r="B462" s="41" t="str">
        <f>TEXT(RIGHT(A457,2),"0000000000")</f>
        <v>0000000015</v>
      </c>
      <c r="C462" s="41" t="str">
        <f>"テストデータ"&amp;TEXT(B462,"00")</f>
        <v>テストデータ15</v>
      </c>
      <c r="D462" s="15" t="s">
        <v>77</v>
      </c>
      <c r="E462" s="15" t="s">
        <v>75</v>
      </c>
      <c r="F462" s="15" t="s">
        <v>79</v>
      </c>
      <c r="G462" s="15" t="s">
        <v>79</v>
      </c>
      <c r="H462" s="15" t="s">
        <v>39</v>
      </c>
      <c r="I462" s="15" t="s">
        <v>156</v>
      </c>
      <c r="J462" s="15"/>
      <c r="K462" s="16" t="s">
        <v>40</v>
      </c>
      <c r="L462" s="15" t="s">
        <v>39</v>
      </c>
      <c r="M462" s="21">
        <v>42870.395833333336</v>
      </c>
      <c r="N462" s="15" t="s">
        <v>41</v>
      </c>
      <c r="O462" s="16" t="s">
        <v>40</v>
      </c>
      <c r="P462" s="16" t="s">
        <v>40</v>
      </c>
      <c r="Q462" s="17">
        <v>42864.375138888892</v>
      </c>
      <c r="R462" s="15" t="s">
        <v>42</v>
      </c>
      <c r="S462" s="17">
        <v>42864.375138888892</v>
      </c>
      <c r="T462" s="15" t="s">
        <v>42</v>
      </c>
      <c r="U462" s="15" t="s">
        <v>39</v>
      </c>
      <c r="V462" s="18">
        <v>1</v>
      </c>
      <c r="W462" s="15" t="s">
        <v>43</v>
      </c>
    </row>
    <row r="463" spans="1:23" s="13" customFormat="1">
      <c r="B463" s="41" t="str">
        <f>TEXT(RIGHT(B462,2)+10,"0000000000")</f>
        <v>0000000025</v>
      </c>
      <c r="C463" s="41" t="str">
        <f>"テストデータ"&amp;TEXT(B463,"00")</f>
        <v>テストデータ25</v>
      </c>
      <c r="D463" s="15" t="s">
        <v>77</v>
      </c>
      <c r="E463" s="15" t="s">
        <v>75</v>
      </c>
      <c r="F463" s="15" t="s">
        <v>159</v>
      </c>
      <c r="G463" s="15" t="s">
        <v>159</v>
      </c>
      <c r="H463" s="15" t="s">
        <v>39</v>
      </c>
      <c r="I463" s="15" t="s">
        <v>156</v>
      </c>
      <c r="J463" s="15"/>
      <c r="K463" s="16" t="s">
        <v>40</v>
      </c>
      <c r="L463" s="15" t="s">
        <v>39</v>
      </c>
      <c r="M463" s="21">
        <v>42870.395833333336</v>
      </c>
      <c r="N463" s="15" t="s">
        <v>41</v>
      </c>
      <c r="O463" s="16" t="s">
        <v>40</v>
      </c>
      <c r="P463" s="16" t="s">
        <v>40</v>
      </c>
      <c r="Q463" s="17">
        <v>42864.375138888892</v>
      </c>
      <c r="R463" s="15" t="s">
        <v>42</v>
      </c>
      <c r="S463" s="17">
        <v>42864.375138888892</v>
      </c>
      <c r="T463" s="15" t="s">
        <v>42</v>
      </c>
      <c r="U463" s="15" t="s">
        <v>39</v>
      </c>
      <c r="V463" s="18">
        <v>1</v>
      </c>
      <c r="W463" s="15" t="s">
        <v>43</v>
      </c>
    </row>
    <row r="464" spans="1:23" s="13" customFormat="1">
      <c r="B464" s="22"/>
      <c r="C464" s="22"/>
      <c r="D464" s="22"/>
      <c r="E464" s="22"/>
      <c r="F464" s="22"/>
      <c r="G464" s="22"/>
      <c r="H464" s="22"/>
      <c r="I464" s="22"/>
      <c r="J464" s="22"/>
      <c r="K464" s="24"/>
      <c r="L464" s="22"/>
      <c r="M464" s="25"/>
      <c r="N464" s="22"/>
      <c r="O464" s="24"/>
      <c r="P464" s="24"/>
      <c r="Q464" s="26"/>
      <c r="R464" s="22"/>
      <c r="S464" s="26"/>
      <c r="T464" s="22"/>
      <c r="U464" s="22"/>
      <c r="V464" s="23"/>
      <c r="W464" s="22"/>
    </row>
    <row r="465" spans="1:23" s="13" customFormat="1">
      <c r="B465" s="375" t="s">
        <v>52</v>
      </c>
      <c r="C465" s="375"/>
      <c r="D465" s="375"/>
    </row>
    <row r="466" spans="1:23" s="13" customFormat="1" ht="40.5">
      <c r="B466" s="19" t="s">
        <v>66</v>
      </c>
      <c r="C466" s="19" t="s">
        <v>72</v>
      </c>
      <c r="D466" s="19" t="s">
        <v>58</v>
      </c>
      <c r="E466" s="19" t="s">
        <v>68</v>
      </c>
      <c r="F466" s="19" t="s">
        <v>12</v>
      </c>
      <c r="G466" s="19" t="s">
        <v>60</v>
      </c>
      <c r="H466" s="19" t="s">
        <v>70</v>
      </c>
      <c r="I466" s="19" t="s">
        <v>71</v>
      </c>
      <c r="J466" s="19" t="s">
        <v>63</v>
      </c>
      <c r="K466" s="19" t="s">
        <v>64</v>
      </c>
      <c r="L466" s="19" t="s">
        <v>13</v>
      </c>
      <c r="M466" s="19" t="s">
        <v>14</v>
      </c>
      <c r="N466" s="19" t="s">
        <v>15</v>
      </c>
      <c r="O466" s="19" t="s">
        <v>16</v>
      </c>
      <c r="P466" s="19" t="s">
        <v>65</v>
      </c>
    </row>
    <row r="467" spans="1:23" s="13" customFormat="1" ht="40.5">
      <c r="B467" s="14" t="s">
        <v>17</v>
      </c>
      <c r="C467" s="14" t="s">
        <v>47</v>
      </c>
      <c r="D467" s="14" t="s">
        <v>25</v>
      </c>
      <c r="E467" s="14" t="s">
        <v>26</v>
      </c>
      <c r="F467" s="14" t="s">
        <v>48</v>
      </c>
      <c r="G467" s="14" t="s">
        <v>29</v>
      </c>
      <c r="H467" s="14" t="s">
        <v>49</v>
      </c>
      <c r="I467" s="14" t="s">
        <v>50</v>
      </c>
      <c r="J467" s="14" t="s">
        <v>32</v>
      </c>
      <c r="K467" s="14" t="s">
        <v>33</v>
      </c>
      <c r="L467" s="14" t="s">
        <v>34</v>
      </c>
      <c r="M467" s="14" t="s">
        <v>35</v>
      </c>
      <c r="N467" s="14" t="s">
        <v>36</v>
      </c>
      <c r="O467" s="14" t="s">
        <v>37</v>
      </c>
      <c r="P467" s="14" t="s">
        <v>38</v>
      </c>
    </row>
    <row r="468" spans="1:23" s="13" customFormat="1">
      <c r="B468" s="15" t="str">
        <f>B462</f>
        <v>0000000015</v>
      </c>
      <c r="C468" s="18">
        <v>1</v>
      </c>
      <c r="D468" s="41"/>
      <c r="E468" s="16" t="s">
        <v>40</v>
      </c>
      <c r="F468" s="21">
        <v>42870.395833333336</v>
      </c>
      <c r="G468" s="15" t="s">
        <v>93</v>
      </c>
      <c r="H468" s="16" t="s">
        <v>155</v>
      </c>
      <c r="I468" s="16" t="s">
        <v>155</v>
      </c>
      <c r="J468" s="17">
        <v>42864.396215277775</v>
      </c>
      <c r="K468" s="15" t="s">
        <v>76</v>
      </c>
      <c r="L468" s="17">
        <v>42864.396215277775</v>
      </c>
      <c r="M468" s="15" t="s">
        <v>80</v>
      </c>
      <c r="N468" s="15" t="s">
        <v>39</v>
      </c>
      <c r="O468" s="18">
        <v>1</v>
      </c>
      <c r="P468" s="15" t="s">
        <v>43</v>
      </c>
    </row>
    <row r="469" spans="1:23" s="13" customFormat="1">
      <c r="B469" s="15" t="str">
        <f>B463</f>
        <v>0000000025</v>
      </c>
      <c r="C469" s="18">
        <v>1</v>
      </c>
      <c r="D469" s="41"/>
      <c r="E469" s="16" t="s">
        <v>40</v>
      </c>
      <c r="F469" s="21">
        <v>42870.395833333336</v>
      </c>
      <c r="G469" s="15" t="s">
        <v>93</v>
      </c>
      <c r="H469" s="16" t="s">
        <v>155</v>
      </c>
      <c r="I469" s="16" t="s">
        <v>155</v>
      </c>
      <c r="J469" s="17">
        <v>42864.396215277775</v>
      </c>
      <c r="K469" s="15" t="s">
        <v>76</v>
      </c>
      <c r="L469" s="17">
        <v>42864.396215277775</v>
      </c>
      <c r="M469" s="15" t="s">
        <v>80</v>
      </c>
      <c r="N469" s="15" t="s">
        <v>39</v>
      </c>
      <c r="O469" s="18">
        <v>1</v>
      </c>
      <c r="P469" s="15" t="s">
        <v>43</v>
      </c>
    </row>
    <row r="470" spans="1:23" s="13" customFormat="1">
      <c r="B470" s="22"/>
      <c r="C470" s="23"/>
      <c r="D470" s="22"/>
      <c r="E470" s="24"/>
      <c r="F470" s="25"/>
      <c r="G470" s="22"/>
      <c r="H470" s="23"/>
      <c r="I470" s="24"/>
      <c r="J470" s="26"/>
      <c r="K470" s="22"/>
      <c r="L470" s="26"/>
      <c r="M470" s="22"/>
      <c r="N470" s="22"/>
      <c r="O470" s="23"/>
      <c r="P470" s="22"/>
    </row>
    <row r="471" spans="1:23" s="13" customFormat="1">
      <c r="B471" s="22" t="s">
        <v>113</v>
      </c>
      <c r="C471" s="23"/>
      <c r="D471" s="22"/>
      <c r="E471" s="24"/>
      <c r="F471" s="25"/>
      <c r="G471" s="22"/>
      <c r="H471" s="23"/>
      <c r="I471" s="24"/>
      <c r="J471" s="26"/>
      <c r="K471" s="22"/>
      <c r="L471" s="26"/>
      <c r="M471" s="22"/>
      <c r="N471" s="22"/>
      <c r="O471" s="23"/>
      <c r="P471" s="22"/>
    </row>
    <row r="472" spans="1:23" s="13" customFormat="1">
      <c r="B472" s="22" t="s">
        <v>157</v>
      </c>
      <c r="C472" s="23"/>
      <c r="D472" s="22"/>
      <c r="E472" s="24"/>
      <c r="F472" s="25"/>
      <c r="G472" s="22"/>
      <c r="H472" s="23"/>
      <c r="I472" s="24"/>
      <c r="J472" s="26"/>
      <c r="K472" s="22"/>
      <c r="L472" s="26"/>
      <c r="M472" s="22"/>
      <c r="N472" s="22"/>
      <c r="O472" s="23"/>
      <c r="P472" s="22"/>
    </row>
    <row r="473" spans="1:23" s="13" customFormat="1"/>
    <row r="474" spans="1:23" s="34" customFormat="1">
      <c r="A474" s="34" t="s">
        <v>108</v>
      </c>
    </row>
    <row r="475" spans="1:23" s="13" customFormat="1">
      <c r="B475" s="373" t="s">
        <v>51</v>
      </c>
      <c r="C475" s="373"/>
      <c r="D475" s="373"/>
    </row>
    <row r="476" spans="1:23" s="13" customFormat="1" ht="40.5">
      <c r="B476" s="19" t="s">
        <v>66</v>
      </c>
      <c r="C476" s="19" t="s">
        <v>67</v>
      </c>
      <c r="D476" s="19" t="s">
        <v>19</v>
      </c>
      <c r="E476" s="19" t="s">
        <v>53</v>
      </c>
      <c r="F476" s="19" t="s">
        <v>54</v>
      </c>
      <c r="G476" s="19" t="s">
        <v>55</v>
      </c>
      <c r="H476" s="19" t="s">
        <v>56</v>
      </c>
      <c r="I476" s="19" t="s">
        <v>57</v>
      </c>
      <c r="J476" s="19" t="s">
        <v>58</v>
      </c>
      <c r="K476" s="19" t="s">
        <v>68</v>
      </c>
      <c r="L476" s="19" t="s">
        <v>59</v>
      </c>
      <c r="M476" s="19" t="s">
        <v>69</v>
      </c>
      <c r="N476" s="19" t="s">
        <v>60</v>
      </c>
      <c r="O476" s="19" t="s">
        <v>61</v>
      </c>
      <c r="P476" s="19" t="s">
        <v>62</v>
      </c>
      <c r="Q476" s="19" t="s">
        <v>63</v>
      </c>
      <c r="R476" s="19" t="s">
        <v>64</v>
      </c>
      <c r="S476" s="19" t="s">
        <v>13</v>
      </c>
      <c r="T476" s="19" t="s">
        <v>14</v>
      </c>
      <c r="U476" s="19" t="s">
        <v>15</v>
      </c>
      <c r="V476" s="19" t="s">
        <v>16</v>
      </c>
      <c r="W476" s="19" t="s">
        <v>65</v>
      </c>
    </row>
    <row r="477" spans="1:23" s="13" customFormat="1" ht="27">
      <c r="B477" s="14" t="s">
        <v>17</v>
      </c>
      <c r="C477" s="14" t="s">
        <v>18</v>
      </c>
      <c r="D477" s="14" t="s">
        <v>19</v>
      </c>
      <c r="E477" s="14" t="s">
        <v>20</v>
      </c>
      <c r="F477" s="14" t="s">
        <v>21</v>
      </c>
      <c r="G477" s="14" t="s">
        <v>22</v>
      </c>
      <c r="H477" s="14" t="s">
        <v>23</v>
      </c>
      <c r="I477" s="14" t="s">
        <v>24</v>
      </c>
      <c r="J477" s="14" t="s">
        <v>25</v>
      </c>
      <c r="K477" s="14" t="s">
        <v>26</v>
      </c>
      <c r="L477" s="14" t="s">
        <v>27</v>
      </c>
      <c r="M477" s="14" t="s">
        <v>28</v>
      </c>
      <c r="N477" s="14" t="s">
        <v>29</v>
      </c>
      <c r="O477" s="14" t="s">
        <v>30</v>
      </c>
      <c r="P477" s="14" t="s">
        <v>31</v>
      </c>
      <c r="Q477" s="14" t="s">
        <v>32</v>
      </c>
      <c r="R477" s="14" t="s">
        <v>33</v>
      </c>
      <c r="S477" s="14" t="s">
        <v>34</v>
      </c>
      <c r="T477" s="14" t="s">
        <v>35</v>
      </c>
      <c r="U477" s="14" t="s">
        <v>36</v>
      </c>
      <c r="V477" s="14" t="s">
        <v>37</v>
      </c>
      <c r="W477" s="14" t="s">
        <v>38</v>
      </c>
    </row>
    <row r="478" spans="1:23" s="13" customFormat="1">
      <c r="B478" s="41" t="str">
        <f>TEXT(RIGHT(B462,3),"0000000000")</f>
        <v>0000000015</v>
      </c>
      <c r="C478" s="41" t="str">
        <f>"テストデータ"&amp;TEXT(B478,"00")</f>
        <v>テストデータ15</v>
      </c>
      <c r="D478" s="15" t="s">
        <v>77</v>
      </c>
      <c r="E478" s="15" t="s">
        <v>75</v>
      </c>
      <c r="F478" s="15" t="s">
        <v>79</v>
      </c>
      <c r="G478" s="15" t="s">
        <v>158</v>
      </c>
      <c r="H478" s="15" t="s">
        <v>39</v>
      </c>
      <c r="I478" s="15" t="s">
        <v>156</v>
      </c>
      <c r="J478" s="15"/>
      <c r="K478" s="16" t="s">
        <v>40</v>
      </c>
      <c r="L478" s="15" t="s">
        <v>39</v>
      </c>
      <c r="M478" s="21">
        <v>42870.395833333336</v>
      </c>
      <c r="N478" s="27" t="s">
        <v>117</v>
      </c>
      <c r="O478" s="16" t="s">
        <v>40</v>
      </c>
      <c r="P478" s="16" t="s">
        <v>40</v>
      </c>
      <c r="Q478" s="17">
        <v>42864.375138888892</v>
      </c>
      <c r="R478" s="15" t="s">
        <v>42</v>
      </c>
      <c r="S478" s="28">
        <v>42870.396215277775</v>
      </c>
      <c r="T478" s="27" t="s">
        <v>82</v>
      </c>
      <c r="U478" s="27" t="s">
        <v>79</v>
      </c>
      <c r="V478" s="29">
        <v>2</v>
      </c>
      <c r="W478" s="15" t="s">
        <v>43</v>
      </c>
    </row>
    <row r="479" spans="1:23" s="13" customFormat="1">
      <c r="B479" s="41" t="str">
        <f>TEXT(RIGHT(B463,3),"0000000000")</f>
        <v>0000000025</v>
      </c>
      <c r="C479" s="41" t="str">
        <f>"テストデータ"&amp;TEXT(B479,"00")</f>
        <v>テストデータ25</v>
      </c>
      <c r="D479" s="15" t="s">
        <v>77</v>
      </c>
      <c r="E479" s="15" t="s">
        <v>75</v>
      </c>
      <c r="F479" s="15" t="s">
        <v>79</v>
      </c>
      <c r="G479" s="15" t="s">
        <v>158</v>
      </c>
      <c r="H479" s="15" t="s">
        <v>39</v>
      </c>
      <c r="I479" s="15" t="s">
        <v>156</v>
      </c>
      <c r="J479" s="15"/>
      <c r="K479" s="16" t="s">
        <v>40</v>
      </c>
      <c r="L479" s="15" t="s">
        <v>39</v>
      </c>
      <c r="M479" s="21">
        <v>42870.395833333336</v>
      </c>
      <c r="N479" s="15" t="s">
        <v>41</v>
      </c>
      <c r="O479" s="16" t="s">
        <v>40</v>
      </c>
      <c r="P479" s="16" t="s">
        <v>40</v>
      </c>
      <c r="Q479" s="17">
        <v>42864.375138888892</v>
      </c>
      <c r="R479" s="15" t="s">
        <v>42</v>
      </c>
      <c r="S479" s="17">
        <v>42864.375138888892</v>
      </c>
      <c r="T479" s="15" t="s">
        <v>42</v>
      </c>
      <c r="U479" s="15" t="s">
        <v>39</v>
      </c>
      <c r="V479" s="18">
        <v>1</v>
      </c>
      <c r="W479" s="15" t="s">
        <v>43</v>
      </c>
    </row>
    <row r="480" spans="1:23" s="13" customFormat="1">
      <c r="B480" s="22"/>
      <c r="C480" s="22"/>
      <c r="D480" s="22"/>
      <c r="E480" s="22"/>
      <c r="F480" s="22"/>
      <c r="G480" s="22"/>
      <c r="H480" s="22"/>
      <c r="I480" s="22"/>
      <c r="J480" s="22"/>
      <c r="K480" s="24"/>
      <c r="L480" s="22"/>
      <c r="M480" s="25"/>
      <c r="N480" s="22"/>
      <c r="O480" s="24"/>
      <c r="P480" s="24"/>
      <c r="Q480" s="26"/>
      <c r="R480" s="22"/>
      <c r="S480" s="26"/>
      <c r="T480" s="22"/>
      <c r="U480" s="22"/>
      <c r="V480" s="23"/>
      <c r="W480" s="22"/>
    </row>
    <row r="481" spans="1:23" s="13" customFormat="1">
      <c r="B481" s="375" t="s">
        <v>52</v>
      </c>
      <c r="C481" s="375"/>
      <c r="D481" s="375"/>
    </row>
    <row r="482" spans="1:23" s="13" customFormat="1" ht="40.5">
      <c r="B482" s="19" t="s">
        <v>66</v>
      </c>
      <c r="C482" s="19" t="s">
        <v>72</v>
      </c>
      <c r="D482" s="19" t="s">
        <v>58</v>
      </c>
      <c r="E482" s="19" t="s">
        <v>68</v>
      </c>
      <c r="F482" s="19" t="s">
        <v>12</v>
      </c>
      <c r="G482" s="19" t="s">
        <v>60</v>
      </c>
      <c r="H482" s="19" t="s">
        <v>70</v>
      </c>
      <c r="I482" s="19" t="s">
        <v>71</v>
      </c>
      <c r="J482" s="19" t="s">
        <v>63</v>
      </c>
      <c r="K482" s="19" t="s">
        <v>64</v>
      </c>
      <c r="L482" s="19" t="s">
        <v>13</v>
      </c>
      <c r="M482" s="19" t="s">
        <v>14</v>
      </c>
      <c r="N482" s="19" t="s">
        <v>15</v>
      </c>
      <c r="O482" s="19" t="s">
        <v>16</v>
      </c>
      <c r="P482" s="19" t="s">
        <v>65</v>
      </c>
    </row>
    <row r="483" spans="1:23" s="13" customFormat="1" ht="40.5">
      <c r="B483" s="14" t="s">
        <v>17</v>
      </c>
      <c r="C483" s="14" t="s">
        <v>47</v>
      </c>
      <c r="D483" s="14" t="s">
        <v>25</v>
      </c>
      <c r="E483" s="14" t="s">
        <v>26</v>
      </c>
      <c r="F483" s="14" t="s">
        <v>48</v>
      </c>
      <c r="G483" s="14" t="s">
        <v>29</v>
      </c>
      <c r="H483" s="14" t="s">
        <v>49</v>
      </c>
      <c r="I483" s="14" t="s">
        <v>50</v>
      </c>
      <c r="J483" s="14" t="s">
        <v>32</v>
      </c>
      <c r="K483" s="14" t="s">
        <v>33</v>
      </c>
      <c r="L483" s="14" t="s">
        <v>34</v>
      </c>
      <c r="M483" s="14" t="s">
        <v>35</v>
      </c>
      <c r="N483" s="14" t="s">
        <v>36</v>
      </c>
      <c r="O483" s="14" t="s">
        <v>37</v>
      </c>
      <c r="P483" s="14" t="s">
        <v>38</v>
      </c>
    </row>
    <row r="484" spans="1:23" s="13" customFormat="1">
      <c r="B484" s="15" t="str">
        <f>B478</f>
        <v>0000000015</v>
      </c>
      <c r="C484" s="18">
        <v>1</v>
      </c>
      <c r="D484" s="41"/>
      <c r="E484" s="16" t="s">
        <v>40</v>
      </c>
      <c r="F484" s="21">
        <v>42870.395833333336</v>
      </c>
      <c r="G484" s="27" t="s">
        <v>116</v>
      </c>
      <c r="H484" s="16" t="s">
        <v>155</v>
      </c>
      <c r="I484" s="16" t="s">
        <v>155</v>
      </c>
      <c r="J484" s="17">
        <v>42864.396215277775</v>
      </c>
      <c r="K484" s="15" t="s">
        <v>76</v>
      </c>
      <c r="L484" s="28">
        <v>42870.417060185187</v>
      </c>
      <c r="M484" s="27" t="s">
        <v>83</v>
      </c>
      <c r="N484" s="27" t="s">
        <v>79</v>
      </c>
      <c r="O484" s="29">
        <v>2</v>
      </c>
      <c r="P484" s="15" t="s">
        <v>43</v>
      </c>
    </row>
    <row r="485" spans="1:23" s="13" customFormat="1">
      <c r="B485" s="15" t="str">
        <f>B479</f>
        <v>0000000025</v>
      </c>
      <c r="C485" s="18">
        <v>1</v>
      </c>
      <c r="D485" s="41"/>
      <c r="E485" s="16" t="s">
        <v>40</v>
      </c>
      <c r="F485" s="21">
        <v>42870.395833333336</v>
      </c>
      <c r="G485" s="15" t="s">
        <v>93</v>
      </c>
      <c r="H485" s="16" t="s">
        <v>155</v>
      </c>
      <c r="I485" s="16" t="s">
        <v>155</v>
      </c>
      <c r="J485" s="17">
        <v>42864.396215277775</v>
      </c>
      <c r="K485" s="15" t="s">
        <v>76</v>
      </c>
      <c r="L485" s="17">
        <v>42864.396215277775</v>
      </c>
      <c r="M485" s="15" t="s">
        <v>80</v>
      </c>
      <c r="N485" s="15" t="s">
        <v>39</v>
      </c>
      <c r="O485" s="18">
        <v>1</v>
      </c>
      <c r="P485" s="15" t="s">
        <v>43</v>
      </c>
    </row>
    <row r="486" spans="1:23" s="13" customFormat="1"/>
    <row r="487" spans="1:23" s="32" customFormat="1">
      <c r="A487" s="374" t="s">
        <v>160</v>
      </c>
      <c r="B487" s="374"/>
    </row>
    <row r="488" spans="1:23" s="30" customFormat="1">
      <c r="A488" s="30" t="s">
        <v>107</v>
      </c>
    </row>
    <row r="489" spans="1:23" s="13" customFormat="1">
      <c r="B489" s="373" t="s">
        <v>51</v>
      </c>
      <c r="C489" s="373"/>
      <c r="D489" s="373"/>
    </row>
    <row r="490" spans="1:23" s="13" customFormat="1" ht="40.5">
      <c r="B490" s="19" t="s">
        <v>66</v>
      </c>
      <c r="C490" s="19" t="s">
        <v>67</v>
      </c>
      <c r="D490" s="19" t="s">
        <v>19</v>
      </c>
      <c r="E490" s="19" t="s">
        <v>53</v>
      </c>
      <c r="F490" s="19" t="s">
        <v>54</v>
      </c>
      <c r="G490" s="19" t="s">
        <v>55</v>
      </c>
      <c r="H490" s="19" t="s">
        <v>56</v>
      </c>
      <c r="I490" s="19" t="s">
        <v>57</v>
      </c>
      <c r="J490" s="19" t="s">
        <v>58</v>
      </c>
      <c r="K490" s="19" t="s">
        <v>68</v>
      </c>
      <c r="L490" s="19" t="s">
        <v>59</v>
      </c>
      <c r="M490" s="19" t="s">
        <v>69</v>
      </c>
      <c r="N490" s="19" t="s">
        <v>60</v>
      </c>
      <c r="O490" s="19" t="s">
        <v>61</v>
      </c>
      <c r="P490" s="19" t="s">
        <v>62</v>
      </c>
      <c r="Q490" s="19" t="s">
        <v>63</v>
      </c>
      <c r="R490" s="19" t="s">
        <v>64</v>
      </c>
      <c r="S490" s="19" t="s">
        <v>13</v>
      </c>
      <c r="T490" s="19" t="s">
        <v>14</v>
      </c>
      <c r="U490" s="19" t="s">
        <v>15</v>
      </c>
      <c r="V490" s="19" t="s">
        <v>16</v>
      </c>
      <c r="W490" s="19" t="s">
        <v>65</v>
      </c>
    </row>
    <row r="491" spans="1:23" s="13" customFormat="1" ht="27">
      <c r="B491" s="14" t="s">
        <v>17</v>
      </c>
      <c r="C491" s="14" t="s">
        <v>18</v>
      </c>
      <c r="D491" s="14" t="s">
        <v>19</v>
      </c>
      <c r="E491" s="14" t="s">
        <v>20</v>
      </c>
      <c r="F491" s="14" t="s">
        <v>21</v>
      </c>
      <c r="G491" s="14" t="s">
        <v>22</v>
      </c>
      <c r="H491" s="14" t="s">
        <v>23</v>
      </c>
      <c r="I491" s="14" t="s">
        <v>24</v>
      </c>
      <c r="J491" s="14" t="s">
        <v>25</v>
      </c>
      <c r="K491" s="14" t="s">
        <v>26</v>
      </c>
      <c r="L491" s="14" t="s">
        <v>27</v>
      </c>
      <c r="M491" s="14" t="s">
        <v>28</v>
      </c>
      <c r="N491" s="14" t="s">
        <v>29</v>
      </c>
      <c r="O491" s="14" t="s">
        <v>30</v>
      </c>
      <c r="P491" s="14" t="s">
        <v>31</v>
      </c>
      <c r="Q491" s="14" t="s">
        <v>32</v>
      </c>
      <c r="R491" s="14" t="s">
        <v>33</v>
      </c>
      <c r="S491" s="14" t="s">
        <v>34</v>
      </c>
      <c r="T491" s="14" t="s">
        <v>35</v>
      </c>
      <c r="U491" s="14" t="s">
        <v>36</v>
      </c>
      <c r="V491" s="14" t="s">
        <v>37</v>
      </c>
      <c r="W491" s="14" t="s">
        <v>38</v>
      </c>
    </row>
    <row r="492" spans="1:23" s="13" customFormat="1">
      <c r="B492" s="41" t="str">
        <f>TEXT(RIGHT(A487,3),"0000000000")</f>
        <v>0000000016</v>
      </c>
      <c r="C492" s="41" t="str">
        <f>"テストデータ"&amp;TEXT(B492,"00")</f>
        <v>テストデータ16</v>
      </c>
      <c r="D492" s="15" t="s">
        <v>77</v>
      </c>
      <c r="E492" s="15" t="s">
        <v>75</v>
      </c>
      <c r="F492" s="15" t="s">
        <v>101</v>
      </c>
      <c r="G492" s="15" t="s">
        <v>101</v>
      </c>
      <c r="H492" s="15" t="s">
        <v>39</v>
      </c>
      <c r="I492" s="15" t="s">
        <v>156</v>
      </c>
      <c r="J492" s="15"/>
      <c r="K492" s="16" t="s">
        <v>40</v>
      </c>
      <c r="L492" s="15" t="s">
        <v>39</v>
      </c>
      <c r="M492" s="21">
        <v>42870.395833333336</v>
      </c>
      <c r="N492" s="15" t="s">
        <v>125</v>
      </c>
      <c r="O492" s="16" t="s">
        <v>40</v>
      </c>
      <c r="P492" s="16" t="s">
        <v>40</v>
      </c>
      <c r="Q492" s="17">
        <v>42864.375138888892</v>
      </c>
      <c r="R492" s="15" t="s">
        <v>42</v>
      </c>
      <c r="S492" s="17">
        <v>42864.375138888892</v>
      </c>
      <c r="T492" s="15" t="s">
        <v>42</v>
      </c>
      <c r="U492" s="15" t="s">
        <v>39</v>
      </c>
      <c r="V492" s="18">
        <v>1</v>
      </c>
      <c r="W492" s="15" t="s">
        <v>43</v>
      </c>
    </row>
    <row r="493" spans="1:23" s="13" customFormat="1">
      <c r="B493" s="22"/>
      <c r="C493" s="22"/>
      <c r="D493" s="22"/>
      <c r="E493" s="22"/>
      <c r="F493" s="22"/>
      <c r="G493" s="22"/>
      <c r="H493" s="22"/>
      <c r="I493" s="22"/>
      <c r="J493" s="22"/>
      <c r="K493" s="24"/>
      <c r="L493" s="22"/>
      <c r="M493" s="25"/>
      <c r="N493" s="22"/>
      <c r="O493" s="24"/>
      <c r="P493" s="24"/>
      <c r="Q493" s="26"/>
      <c r="R493" s="22"/>
      <c r="S493" s="26"/>
      <c r="T493" s="22"/>
      <c r="U493" s="22"/>
      <c r="V493" s="23"/>
      <c r="W493" s="22"/>
    </row>
    <row r="494" spans="1:23" s="13" customFormat="1">
      <c r="B494" s="375" t="s">
        <v>52</v>
      </c>
      <c r="C494" s="375"/>
      <c r="D494" s="375"/>
    </row>
    <row r="495" spans="1:23" s="13" customFormat="1" ht="40.5">
      <c r="B495" s="19" t="s">
        <v>66</v>
      </c>
      <c r="C495" s="19" t="s">
        <v>72</v>
      </c>
      <c r="D495" s="19" t="s">
        <v>58</v>
      </c>
      <c r="E495" s="19" t="s">
        <v>68</v>
      </c>
      <c r="F495" s="19" t="s">
        <v>12</v>
      </c>
      <c r="G495" s="19" t="s">
        <v>60</v>
      </c>
      <c r="H495" s="19" t="s">
        <v>70</v>
      </c>
      <c r="I495" s="19" t="s">
        <v>71</v>
      </c>
      <c r="J495" s="19" t="s">
        <v>63</v>
      </c>
      <c r="K495" s="19" t="s">
        <v>64</v>
      </c>
      <c r="L495" s="19" t="s">
        <v>13</v>
      </c>
      <c r="M495" s="19" t="s">
        <v>14</v>
      </c>
      <c r="N495" s="19" t="s">
        <v>15</v>
      </c>
      <c r="O495" s="19" t="s">
        <v>16</v>
      </c>
      <c r="P495" s="19" t="s">
        <v>65</v>
      </c>
    </row>
    <row r="496" spans="1:23" s="13" customFormat="1" ht="40.5">
      <c r="B496" s="14" t="s">
        <v>17</v>
      </c>
      <c r="C496" s="14" t="s">
        <v>47</v>
      </c>
      <c r="D496" s="14" t="s">
        <v>25</v>
      </c>
      <c r="E496" s="14" t="s">
        <v>26</v>
      </c>
      <c r="F496" s="14" t="s">
        <v>48</v>
      </c>
      <c r="G496" s="14" t="s">
        <v>29</v>
      </c>
      <c r="H496" s="14" t="s">
        <v>49</v>
      </c>
      <c r="I496" s="14" t="s">
        <v>50</v>
      </c>
      <c r="J496" s="14" t="s">
        <v>32</v>
      </c>
      <c r="K496" s="14" t="s">
        <v>33</v>
      </c>
      <c r="L496" s="14" t="s">
        <v>34</v>
      </c>
      <c r="M496" s="14" t="s">
        <v>35</v>
      </c>
      <c r="N496" s="14" t="s">
        <v>36</v>
      </c>
      <c r="O496" s="14" t="s">
        <v>37</v>
      </c>
      <c r="P496" s="14" t="s">
        <v>38</v>
      </c>
    </row>
    <row r="497" spans="1:23" s="13" customFormat="1">
      <c r="B497" s="15" t="str">
        <f>B492</f>
        <v>0000000016</v>
      </c>
      <c r="C497" s="18">
        <v>1</v>
      </c>
      <c r="D497" s="41"/>
      <c r="E497" s="16" t="s">
        <v>40</v>
      </c>
      <c r="F497" s="21">
        <v>42870.395833333336</v>
      </c>
      <c r="G497" s="15" t="s">
        <v>93</v>
      </c>
      <c r="H497" s="16" t="s">
        <v>155</v>
      </c>
      <c r="I497" s="16" t="s">
        <v>155</v>
      </c>
      <c r="J497" s="17">
        <v>42864.396215277775</v>
      </c>
      <c r="K497" s="15" t="s">
        <v>76</v>
      </c>
      <c r="L497" s="17">
        <v>42864.396215277775</v>
      </c>
      <c r="M497" s="15" t="s">
        <v>80</v>
      </c>
      <c r="N497" s="15" t="s">
        <v>39</v>
      </c>
      <c r="O497" s="18">
        <v>1</v>
      </c>
      <c r="P497" s="15" t="s">
        <v>43</v>
      </c>
    </row>
    <row r="498" spans="1:23" s="13" customFormat="1">
      <c r="B498" s="22"/>
      <c r="C498" s="23"/>
      <c r="D498" s="22"/>
      <c r="E498" s="24"/>
      <c r="F498" s="25"/>
      <c r="G498" s="22"/>
      <c r="H498" s="23"/>
      <c r="I498" s="24"/>
      <c r="J498" s="26"/>
      <c r="K498" s="22"/>
      <c r="L498" s="26"/>
      <c r="M498" s="22"/>
      <c r="N498" s="22"/>
      <c r="O498" s="23"/>
      <c r="P498" s="22"/>
    </row>
    <row r="499" spans="1:23" s="13" customFormat="1">
      <c r="B499" s="22" t="s">
        <v>113</v>
      </c>
      <c r="C499" s="23"/>
      <c r="D499" s="22"/>
      <c r="E499" s="24"/>
      <c r="F499" s="25"/>
      <c r="G499" s="22"/>
      <c r="H499" s="23"/>
      <c r="I499" s="24"/>
      <c r="J499" s="26"/>
      <c r="K499" s="22"/>
      <c r="L499" s="26"/>
      <c r="M499" s="22"/>
      <c r="N499" s="22"/>
      <c r="O499" s="23"/>
      <c r="P499" s="22"/>
    </row>
    <row r="500" spans="1:23" s="13" customFormat="1">
      <c r="B500" s="22" t="s">
        <v>157</v>
      </c>
      <c r="C500" s="23"/>
      <c r="D500" s="22"/>
      <c r="E500" s="24"/>
      <c r="F500" s="25"/>
      <c r="G500" s="22"/>
      <c r="H500" s="23"/>
      <c r="I500" s="24"/>
      <c r="J500" s="26"/>
      <c r="K500" s="22"/>
      <c r="L500" s="26"/>
      <c r="M500" s="22"/>
      <c r="N500" s="22"/>
      <c r="O500" s="23"/>
      <c r="P500" s="22"/>
    </row>
    <row r="501" spans="1:23" s="13" customFormat="1"/>
    <row r="502" spans="1:23" s="34" customFormat="1">
      <c r="A502" s="34" t="s">
        <v>108</v>
      </c>
    </row>
    <row r="503" spans="1:23" s="13" customFormat="1">
      <c r="B503" s="373" t="s">
        <v>51</v>
      </c>
      <c r="C503" s="373"/>
      <c r="D503" s="373"/>
    </row>
    <row r="504" spans="1:23" s="13" customFormat="1">
      <c r="B504" s="33" t="s">
        <v>110</v>
      </c>
      <c r="C504" s="33"/>
      <c r="D504" s="33"/>
    </row>
    <row r="505" spans="1:23" s="13" customFormat="1">
      <c r="B505" s="22"/>
      <c r="C505" s="22"/>
      <c r="D505" s="22"/>
      <c r="E505" s="22"/>
      <c r="F505" s="22"/>
      <c r="G505" s="22"/>
      <c r="H505" s="22"/>
      <c r="I505" s="22"/>
      <c r="J505" s="22"/>
      <c r="K505" s="24"/>
      <c r="L505" s="22"/>
      <c r="M505" s="25"/>
      <c r="N505" s="22"/>
      <c r="O505" s="24"/>
      <c r="P505" s="24"/>
      <c r="Q505" s="26"/>
      <c r="R505" s="22"/>
      <c r="S505" s="26"/>
      <c r="T505" s="22"/>
      <c r="U505" s="22"/>
      <c r="V505" s="23"/>
      <c r="W505" s="22"/>
    </row>
    <row r="506" spans="1:23" s="13" customFormat="1">
      <c r="B506" s="373" t="s">
        <v>52</v>
      </c>
      <c r="C506" s="373"/>
      <c r="D506" s="373"/>
    </row>
    <row r="507" spans="1:23" s="13" customFormat="1">
      <c r="B507" s="33" t="s">
        <v>110</v>
      </c>
      <c r="C507" s="33"/>
      <c r="D507" s="33"/>
    </row>
    <row r="508" spans="1:23" s="13" customFormat="1">
      <c r="B508" s="22"/>
      <c r="C508" s="23"/>
      <c r="D508" s="22"/>
      <c r="E508" s="24"/>
      <c r="F508" s="25"/>
      <c r="G508" s="22"/>
      <c r="H508" s="23"/>
      <c r="I508" s="24"/>
      <c r="J508" s="26"/>
      <c r="K508" s="22"/>
      <c r="L508" s="26"/>
      <c r="M508" s="22"/>
      <c r="N508" s="22"/>
      <c r="O508" s="23"/>
      <c r="P508" s="22"/>
    </row>
    <row r="509" spans="1:23" s="32" customFormat="1">
      <c r="A509" s="374" t="s">
        <v>161</v>
      </c>
      <c r="B509" s="374"/>
    </row>
    <row r="510" spans="1:23" s="30" customFormat="1">
      <c r="A510" s="30" t="s">
        <v>107</v>
      </c>
    </row>
    <row r="511" spans="1:23" s="13" customFormat="1">
      <c r="B511" s="373" t="s">
        <v>51</v>
      </c>
      <c r="C511" s="373"/>
      <c r="D511" s="373"/>
    </row>
    <row r="512" spans="1:23" s="13" customFormat="1" ht="40.5">
      <c r="B512" s="19" t="s">
        <v>66</v>
      </c>
      <c r="C512" s="19" t="s">
        <v>67</v>
      </c>
      <c r="D512" s="19" t="s">
        <v>19</v>
      </c>
      <c r="E512" s="19" t="s">
        <v>53</v>
      </c>
      <c r="F512" s="19" t="s">
        <v>54</v>
      </c>
      <c r="G512" s="19" t="s">
        <v>55</v>
      </c>
      <c r="H512" s="19" t="s">
        <v>56</v>
      </c>
      <c r="I512" s="19" t="s">
        <v>57</v>
      </c>
      <c r="J512" s="19" t="s">
        <v>58</v>
      </c>
      <c r="K512" s="19" t="s">
        <v>68</v>
      </c>
      <c r="L512" s="19" t="s">
        <v>59</v>
      </c>
      <c r="M512" s="19" t="s">
        <v>69</v>
      </c>
      <c r="N512" s="19" t="s">
        <v>60</v>
      </c>
      <c r="O512" s="19" t="s">
        <v>61</v>
      </c>
      <c r="P512" s="19" t="s">
        <v>62</v>
      </c>
      <c r="Q512" s="19" t="s">
        <v>63</v>
      </c>
      <c r="R512" s="19" t="s">
        <v>64</v>
      </c>
      <c r="S512" s="19" t="s">
        <v>13</v>
      </c>
      <c r="T512" s="19" t="s">
        <v>14</v>
      </c>
      <c r="U512" s="19" t="s">
        <v>15</v>
      </c>
      <c r="V512" s="19" t="s">
        <v>16</v>
      </c>
      <c r="W512" s="19" t="s">
        <v>65</v>
      </c>
    </row>
    <row r="513" spans="1:23" s="13" customFormat="1" ht="27">
      <c r="B513" s="14" t="s">
        <v>17</v>
      </c>
      <c r="C513" s="14" t="s">
        <v>18</v>
      </c>
      <c r="D513" s="14" t="s">
        <v>19</v>
      </c>
      <c r="E513" s="14" t="s">
        <v>20</v>
      </c>
      <c r="F513" s="14" t="s">
        <v>21</v>
      </c>
      <c r="G513" s="14" t="s">
        <v>22</v>
      </c>
      <c r="H513" s="14" t="s">
        <v>23</v>
      </c>
      <c r="I513" s="14" t="s">
        <v>24</v>
      </c>
      <c r="J513" s="14" t="s">
        <v>25</v>
      </c>
      <c r="K513" s="14" t="s">
        <v>26</v>
      </c>
      <c r="L513" s="14" t="s">
        <v>27</v>
      </c>
      <c r="M513" s="14" t="s">
        <v>28</v>
      </c>
      <c r="N513" s="14" t="s">
        <v>29</v>
      </c>
      <c r="O513" s="14" t="s">
        <v>30</v>
      </c>
      <c r="P513" s="14" t="s">
        <v>31</v>
      </c>
      <c r="Q513" s="14" t="s">
        <v>32</v>
      </c>
      <c r="R513" s="14" t="s">
        <v>33</v>
      </c>
      <c r="S513" s="14" t="s">
        <v>34</v>
      </c>
      <c r="T513" s="14" t="s">
        <v>35</v>
      </c>
      <c r="U513" s="14" t="s">
        <v>36</v>
      </c>
      <c r="V513" s="14" t="s">
        <v>37</v>
      </c>
      <c r="W513" s="14" t="s">
        <v>38</v>
      </c>
    </row>
    <row r="514" spans="1:23" s="13" customFormat="1">
      <c r="B514" s="41" t="str">
        <f>TEXT(RIGHT(A509,3),"0000000000")</f>
        <v>0000000017</v>
      </c>
      <c r="C514" s="41" t="str">
        <f>"テストデータ"&amp;TEXT(B514,"00")</f>
        <v>テストデータ17</v>
      </c>
      <c r="D514" s="15" t="s">
        <v>77</v>
      </c>
      <c r="E514" s="15" t="s">
        <v>75</v>
      </c>
      <c r="F514" s="15" t="s">
        <v>101</v>
      </c>
      <c r="G514" s="15" t="s">
        <v>79</v>
      </c>
      <c r="H514" s="15" t="s">
        <v>39</v>
      </c>
      <c r="I514" s="15" t="s">
        <v>156</v>
      </c>
      <c r="J514" s="15"/>
      <c r="K514" s="16" t="s">
        <v>40</v>
      </c>
      <c r="L514" s="15" t="s">
        <v>39</v>
      </c>
      <c r="M514" s="21">
        <v>42870.395833333336</v>
      </c>
      <c r="N514" s="15" t="s">
        <v>125</v>
      </c>
      <c r="O514" s="16" t="s">
        <v>40</v>
      </c>
      <c r="P514" s="16" t="s">
        <v>40</v>
      </c>
      <c r="Q514" s="17">
        <v>42864.375138888892</v>
      </c>
      <c r="R514" s="15" t="s">
        <v>42</v>
      </c>
      <c r="S514" s="17">
        <v>42864.375138888892</v>
      </c>
      <c r="T514" s="15" t="s">
        <v>42</v>
      </c>
      <c r="U514" s="15" t="s">
        <v>39</v>
      </c>
      <c r="V514" s="18">
        <v>1</v>
      </c>
      <c r="W514" s="15" t="s">
        <v>43</v>
      </c>
    </row>
    <row r="515" spans="1:23" s="13" customFormat="1">
      <c r="B515" s="22"/>
      <c r="C515" s="22"/>
      <c r="D515" s="22"/>
      <c r="E515" s="22"/>
      <c r="F515" s="22"/>
      <c r="G515" s="22"/>
      <c r="H515" s="22"/>
      <c r="I515" s="22"/>
      <c r="J515" s="22"/>
      <c r="K515" s="24"/>
      <c r="L515" s="22"/>
      <c r="M515" s="25"/>
      <c r="N515" s="22"/>
      <c r="O515" s="24"/>
      <c r="P515" s="24"/>
      <c r="Q515" s="26"/>
      <c r="R515" s="22"/>
      <c r="S515" s="26"/>
      <c r="T515" s="22"/>
      <c r="U515" s="22"/>
      <c r="V515" s="23"/>
      <c r="W515" s="22"/>
    </row>
    <row r="516" spans="1:23" s="13" customFormat="1">
      <c r="B516" s="375" t="s">
        <v>52</v>
      </c>
      <c r="C516" s="375"/>
      <c r="D516" s="375"/>
    </row>
    <row r="517" spans="1:23" s="13" customFormat="1" ht="40.5">
      <c r="B517" s="19" t="s">
        <v>66</v>
      </c>
      <c r="C517" s="19" t="s">
        <v>72</v>
      </c>
      <c r="D517" s="19" t="s">
        <v>58</v>
      </c>
      <c r="E517" s="19" t="s">
        <v>68</v>
      </c>
      <c r="F517" s="19" t="s">
        <v>12</v>
      </c>
      <c r="G517" s="19" t="s">
        <v>60</v>
      </c>
      <c r="H517" s="19" t="s">
        <v>70</v>
      </c>
      <c r="I517" s="19" t="s">
        <v>71</v>
      </c>
      <c r="J517" s="19" t="s">
        <v>63</v>
      </c>
      <c r="K517" s="19" t="s">
        <v>64</v>
      </c>
      <c r="L517" s="19" t="s">
        <v>13</v>
      </c>
      <c r="M517" s="19" t="s">
        <v>14</v>
      </c>
      <c r="N517" s="19" t="s">
        <v>15</v>
      </c>
      <c r="O517" s="19" t="s">
        <v>16</v>
      </c>
      <c r="P517" s="19" t="s">
        <v>65</v>
      </c>
    </row>
    <row r="518" spans="1:23" s="13" customFormat="1" ht="40.5">
      <c r="B518" s="14" t="s">
        <v>17</v>
      </c>
      <c r="C518" s="14" t="s">
        <v>47</v>
      </c>
      <c r="D518" s="14" t="s">
        <v>25</v>
      </c>
      <c r="E518" s="14" t="s">
        <v>26</v>
      </c>
      <c r="F518" s="14" t="s">
        <v>48</v>
      </c>
      <c r="G518" s="14" t="s">
        <v>29</v>
      </c>
      <c r="H518" s="14" t="s">
        <v>49</v>
      </c>
      <c r="I518" s="14" t="s">
        <v>50</v>
      </c>
      <c r="J518" s="14" t="s">
        <v>32</v>
      </c>
      <c r="K518" s="14" t="s">
        <v>33</v>
      </c>
      <c r="L518" s="14" t="s">
        <v>34</v>
      </c>
      <c r="M518" s="14" t="s">
        <v>35</v>
      </c>
      <c r="N518" s="14" t="s">
        <v>36</v>
      </c>
      <c r="O518" s="14" t="s">
        <v>37</v>
      </c>
      <c r="P518" s="14" t="s">
        <v>38</v>
      </c>
    </row>
    <row r="519" spans="1:23" s="13" customFormat="1">
      <c r="B519" s="15" t="str">
        <f>B514</f>
        <v>0000000017</v>
      </c>
      <c r="C519" s="18">
        <v>1</v>
      </c>
      <c r="D519" s="41"/>
      <c r="E519" s="16" t="s">
        <v>40</v>
      </c>
      <c r="F519" s="21">
        <v>42870.395833333336</v>
      </c>
      <c r="G519" s="15" t="s">
        <v>93</v>
      </c>
      <c r="H519" s="16" t="s">
        <v>155</v>
      </c>
      <c r="I519" s="16" t="s">
        <v>155</v>
      </c>
      <c r="J519" s="17">
        <v>42864.396215277775</v>
      </c>
      <c r="K519" s="15" t="s">
        <v>76</v>
      </c>
      <c r="L519" s="17">
        <v>42864.396215277775</v>
      </c>
      <c r="M519" s="15" t="s">
        <v>80</v>
      </c>
      <c r="N519" s="15" t="s">
        <v>39</v>
      </c>
      <c r="O519" s="18">
        <v>1</v>
      </c>
      <c r="P519" s="15" t="s">
        <v>43</v>
      </c>
    </row>
    <row r="520" spans="1:23" s="13" customFormat="1">
      <c r="B520" s="22"/>
      <c r="C520" s="23"/>
      <c r="D520" s="22"/>
      <c r="E520" s="24"/>
      <c r="F520" s="25"/>
      <c r="G520" s="22"/>
      <c r="H520" s="23"/>
      <c r="I520" s="24"/>
      <c r="J520" s="26"/>
      <c r="K520" s="22"/>
      <c r="L520" s="26"/>
      <c r="M520" s="22"/>
      <c r="N520" s="22"/>
      <c r="O520" s="23"/>
      <c r="P520" s="22"/>
    </row>
    <row r="521" spans="1:23" s="13" customFormat="1">
      <c r="B521" s="22" t="s">
        <v>113</v>
      </c>
      <c r="C521" s="23"/>
      <c r="D521" s="22"/>
      <c r="E521" s="24"/>
      <c r="F521" s="25"/>
      <c r="G521" s="22"/>
      <c r="H521" s="23"/>
      <c r="I521" s="24"/>
      <c r="J521" s="26"/>
      <c r="K521" s="22"/>
      <c r="L521" s="26"/>
      <c r="M521" s="22"/>
      <c r="N521" s="22"/>
      <c r="O521" s="23"/>
      <c r="P521" s="22"/>
    </row>
    <row r="522" spans="1:23" s="13" customFormat="1">
      <c r="B522" s="22" t="s">
        <v>157</v>
      </c>
      <c r="C522" s="23"/>
      <c r="D522" s="22"/>
      <c r="E522" s="24"/>
      <c r="F522" s="25"/>
      <c r="G522" s="22"/>
      <c r="H522" s="23"/>
      <c r="I522" s="24"/>
      <c r="J522" s="26"/>
      <c r="K522" s="22"/>
      <c r="L522" s="26"/>
      <c r="M522" s="22"/>
      <c r="N522" s="22"/>
      <c r="O522" s="23"/>
      <c r="P522" s="22"/>
    </row>
    <row r="523" spans="1:23" s="13" customFormat="1"/>
    <row r="524" spans="1:23" s="34" customFormat="1">
      <c r="A524" s="34" t="s">
        <v>108</v>
      </c>
    </row>
    <row r="525" spans="1:23" s="13" customFormat="1">
      <c r="B525" s="373" t="s">
        <v>51</v>
      </c>
      <c r="C525" s="373"/>
      <c r="D525" s="373"/>
    </row>
    <row r="526" spans="1:23" s="13" customFormat="1">
      <c r="B526" s="33" t="s">
        <v>110</v>
      </c>
      <c r="C526" s="33"/>
      <c r="D526" s="33"/>
    </row>
    <row r="527" spans="1:23" s="13" customFormat="1">
      <c r="B527" s="22"/>
      <c r="C527" s="22"/>
      <c r="D527" s="22"/>
      <c r="E527" s="22"/>
      <c r="F527" s="22"/>
      <c r="G527" s="22"/>
      <c r="H527" s="22"/>
      <c r="I527" s="22"/>
      <c r="J527" s="22"/>
      <c r="K527" s="24"/>
      <c r="L527" s="22"/>
      <c r="M527" s="25"/>
      <c r="N527" s="22"/>
      <c r="O527" s="24"/>
      <c r="P527" s="24"/>
      <c r="Q527" s="26"/>
      <c r="R527" s="22"/>
      <c r="S527" s="26"/>
      <c r="T527" s="22"/>
      <c r="U527" s="22"/>
      <c r="V527" s="23"/>
      <c r="W527" s="22"/>
    </row>
    <row r="528" spans="1:23" s="13" customFormat="1">
      <c r="B528" s="373" t="s">
        <v>52</v>
      </c>
      <c r="C528" s="373"/>
      <c r="D528" s="373"/>
    </row>
    <row r="529" spans="1:23" s="13" customFormat="1">
      <c r="B529" s="33" t="s">
        <v>110</v>
      </c>
      <c r="C529" s="33"/>
      <c r="D529" s="33"/>
    </row>
    <row r="530" spans="1:23" s="13" customFormat="1">
      <c r="B530" s="22"/>
      <c r="C530" s="23"/>
      <c r="D530" s="22"/>
      <c r="E530" s="24"/>
      <c r="F530" s="25"/>
      <c r="G530" s="22"/>
      <c r="H530" s="23"/>
      <c r="I530" s="24"/>
      <c r="J530" s="26"/>
      <c r="K530" s="22"/>
      <c r="L530" s="26"/>
      <c r="M530" s="22"/>
      <c r="N530" s="22"/>
      <c r="O530" s="23"/>
      <c r="P530" s="22"/>
    </row>
    <row r="531" spans="1:23" s="32" customFormat="1">
      <c r="A531" s="374" t="s">
        <v>162</v>
      </c>
      <c r="B531" s="374"/>
    </row>
    <row r="532" spans="1:23" s="30" customFormat="1">
      <c r="A532" s="30" t="s">
        <v>107</v>
      </c>
    </row>
    <row r="533" spans="1:23" s="13" customFormat="1">
      <c r="B533" s="373" t="s">
        <v>51</v>
      </c>
      <c r="C533" s="373"/>
      <c r="D533" s="373"/>
    </row>
    <row r="534" spans="1:23" s="13" customFormat="1" ht="40.5">
      <c r="B534" s="19" t="s">
        <v>66</v>
      </c>
      <c r="C534" s="19" t="s">
        <v>67</v>
      </c>
      <c r="D534" s="19" t="s">
        <v>19</v>
      </c>
      <c r="E534" s="19" t="s">
        <v>53</v>
      </c>
      <c r="F534" s="19" t="s">
        <v>54</v>
      </c>
      <c r="G534" s="19" t="s">
        <v>55</v>
      </c>
      <c r="H534" s="19" t="s">
        <v>56</v>
      </c>
      <c r="I534" s="19" t="s">
        <v>57</v>
      </c>
      <c r="J534" s="19" t="s">
        <v>58</v>
      </c>
      <c r="K534" s="19" t="s">
        <v>68</v>
      </c>
      <c r="L534" s="19" t="s">
        <v>59</v>
      </c>
      <c r="M534" s="19" t="s">
        <v>69</v>
      </c>
      <c r="N534" s="19" t="s">
        <v>60</v>
      </c>
      <c r="O534" s="19" t="s">
        <v>61</v>
      </c>
      <c r="P534" s="19" t="s">
        <v>62</v>
      </c>
      <c r="Q534" s="19" t="s">
        <v>63</v>
      </c>
      <c r="R534" s="19" t="s">
        <v>64</v>
      </c>
      <c r="S534" s="19" t="s">
        <v>13</v>
      </c>
      <c r="T534" s="19" t="s">
        <v>14</v>
      </c>
      <c r="U534" s="19" t="s">
        <v>15</v>
      </c>
      <c r="V534" s="19" t="s">
        <v>16</v>
      </c>
      <c r="W534" s="19" t="s">
        <v>65</v>
      </c>
    </row>
    <row r="535" spans="1:23" s="13" customFormat="1" ht="27">
      <c r="B535" s="14" t="s">
        <v>17</v>
      </c>
      <c r="C535" s="14" t="s">
        <v>18</v>
      </c>
      <c r="D535" s="14" t="s">
        <v>19</v>
      </c>
      <c r="E535" s="14" t="s">
        <v>20</v>
      </c>
      <c r="F535" s="14" t="s">
        <v>21</v>
      </c>
      <c r="G535" s="14" t="s">
        <v>22</v>
      </c>
      <c r="H535" s="14" t="s">
        <v>23</v>
      </c>
      <c r="I535" s="14" t="s">
        <v>24</v>
      </c>
      <c r="J535" s="14" t="s">
        <v>25</v>
      </c>
      <c r="K535" s="14" t="s">
        <v>26</v>
      </c>
      <c r="L535" s="14" t="s">
        <v>27</v>
      </c>
      <c r="M535" s="14" t="s">
        <v>28</v>
      </c>
      <c r="N535" s="14" t="s">
        <v>29</v>
      </c>
      <c r="O535" s="14" t="s">
        <v>30</v>
      </c>
      <c r="P535" s="14" t="s">
        <v>31</v>
      </c>
      <c r="Q535" s="14" t="s">
        <v>32</v>
      </c>
      <c r="R535" s="14" t="s">
        <v>33</v>
      </c>
      <c r="S535" s="14" t="s">
        <v>34</v>
      </c>
      <c r="T535" s="14" t="s">
        <v>35</v>
      </c>
      <c r="U535" s="14" t="s">
        <v>36</v>
      </c>
      <c r="V535" s="14" t="s">
        <v>37</v>
      </c>
      <c r="W535" s="14" t="s">
        <v>38</v>
      </c>
    </row>
    <row r="536" spans="1:23" s="13" customFormat="1">
      <c r="B536" s="41" t="str">
        <f>TEXT(RIGHT(A531,2),"0000000000")</f>
        <v>0000000018</v>
      </c>
      <c r="C536" s="41" t="str">
        <f>"テストデータ"&amp;TEXT(B536,"00")</f>
        <v>テストデータ18</v>
      </c>
      <c r="D536" s="15" t="s">
        <v>77</v>
      </c>
      <c r="E536" s="15" t="s">
        <v>75</v>
      </c>
      <c r="F536" s="15" t="s">
        <v>159</v>
      </c>
      <c r="G536" s="15" t="s">
        <v>101</v>
      </c>
      <c r="H536" s="15" t="s">
        <v>39</v>
      </c>
      <c r="I536" s="15" t="s">
        <v>156</v>
      </c>
      <c r="J536" s="15"/>
      <c r="K536" s="16" t="s">
        <v>40</v>
      </c>
      <c r="L536" s="15" t="s">
        <v>39</v>
      </c>
      <c r="M536" s="21">
        <v>42870.395833333336</v>
      </c>
      <c r="N536" s="15" t="s">
        <v>163</v>
      </c>
      <c r="O536" s="16" t="s">
        <v>40</v>
      </c>
      <c r="P536" s="16" t="s">
        <v>40</v>
      </c>
      <c r="Q536" s="17">
        <v>42864.375138888892</v>
      </c>
      <c r="R536" s="15" t="s">
        <v>42</v>
      </c>
      <c r="S536" s="17">
        <v>42864.375138888892</v>
      </c>
      <c r="T536" s="15" t="s">
        <v>42</v>
      </c>
      <c r="U536" s="15" t="s">
        <v>39</v>
      </c>
      <c r="V536" s="18">
        <v>1</v>
      </c>
      <c r="W536" s="15" t="s">
        <v>43</v>
      </c>
    </row>
    <row r="537" spans="1:23" s="13" customFormat="1">
      <c r="B537" s="22"/>
      <c r="C537" s="22"/>
      <c r="D537" s="22"/>
      <c r="E537" s="22"/>
      <c r="F537" s="22"/>
      <c r="G537" s="22"/>
      <c r="H537" s="22"/>
      <c r="I537" s="22"/>
      <c r="J537" s="22"/>
      <c r="K537" s="24"/>
      <c r="L537" s="22"/>
      <c r="M537" s="25"/>
      <c r="N537" s="22"/>
      <c r="O537" s="24"/>
      <c r="P537" s="24"/>
      <c r="Q537" s="26"/>
      <c r="R537" s="22"/>
      <c r="S537" s="26"/>
      <c r="T537" s="22"/>
      <c r="U537" s="22"/>
      <c r="V537" s="23"/>
      <c r="W537" s="22"/>
    </row>
    <row r="538" spans="1:23" s="13" customFormat="1">
      <c r="B538" s="375" t="s">
        <v>52</v>
      </c>
      <c r="C538" s="375"/>
      <c r="D538" s="375"/>
    </row>
    <row r="539" spans="1:23" s="13" customFormat="1" ht="40.5">
      <c r="B539" s="19" t="s">
        <v>66</v>
      </c>
      <c r="C539" s="19" t="s">
        <v>72</v>
      </c>
      <c r="D539" s="19" t="s">
        <v>58</v>
      </c>
      <c r="E539" s="19" t="s">
        <v>68</v>
      </c>
      <c r="F539" s="19" t="s">
        <v>12</v>
      </c>
      <c r="G539" s="19" t="s">
        <v>60</v>
      </c>
      <c r="H539" s="19" t="s">
        <v>70</v>
      </c>
      <c r="I539" s="19" t="s">
        <v>71</v>
      </c>
      <c r="J539" s="19" t="s">
        <v>63</v>
      </c>
      <c r="K539" s="19" t="s">
        <v>64</v>
      </c>
      <c r="L539" s="19" t="s">
        <v>13</v>
      </c>
      <c r="M539" s="19" t="s">
        <v>14</v>
      </c>
      <c r="N539" s="19" t="s">
        <v>15</v>
      </c>
      <c r="O539" s="19" t="s">
        <v>16</v>
      </c>
      <c r="P539" s="19" t="s">
        <v>65</v>
      </c>
    </row>
    <row r="540" spans="1:23" s="13" customFormat="1" ht="40.5">
      <c r="B540" s="14" t="s">
        <v>17</v>
      </c>
      <c r="C540" s="14" t="s">
        <v>47</v>
      </c>
      <c r="D540" s="14" t="s">
        <v>25</v>
      </c>
      <c r="E540" s="14" t="s">
        <v>26</v>
      </c>
      <c r="F540" s="14" t="s">
        <v>48</v>
      </c>
      <c r="G540" s="14" t="s">
        <v>29</v>
      </c>
      <c r="H540" s="14" t="s">
        <v>49</v>
      </c>
      <c r="I540" s="14" t="s">
        <v>50</v>
      </c>
      <c r="J540" s="14" t="s">
        <v>32</v>
      </c>
      <c r="K540" s="14" t="s">
        <v>33</v>
      </c>
      <c r="L540" s="14" t="s">
        <v>34</v>
      </c>
      <c r="M540" s="14" t="s">
        <v>35</v>
      </c>
      <c r="N540" s="14" t="s">
        <v>36</v>
      </c>
      <c r="O540" s="14" t="s">
        <v>37</v>
      </c>
      <c r="P540" s="14" t="s">
        <v>38</v>
      </c>
    </row>
    <row r="541" spans="1:23" s="13" customFormat="1">
      <c r="B541" s="15" t="str">
        <f>B536</f>
        <v>0000000018</v>
      </c>
      <c r="C541" s="18">
        <v>1</v>
      </c>
      <c r="D541" s="41"/>
      <c r="E541" s="16" t="s">
        <v>40</v>
      </c>
      <c r="F541" s="21">
        <v>42870.395833333336</v>
      </c>
      <c r="G541" s="15" t="s">
        <v>93</v>
      </c>
      <c r="H541" s="16" t="s">
        <v>155</v>
      </c>
      <c r="I541" s="16" t="s">
        <v>155</v>
      </c>
      <c r="J541" s="17">
        <v>42864.396215277775</v>
      </c>
      <c r="K541" s="15" t="s">
        <v>76</v>
      </c>
      <c r="L541" s="17">
        <v>42864.396215277775</v>
      </c>
      <c r="M541" s="15" t="s">
        <v>80</v>
      </c>
      <c r="N541" s="15" t="s">
        <v>39</v>
      </c>
      <c r="O541" s="18">
        <v>1</v>
      </c>
      <c r="P541" s="15" t="s">
        <v>43</v>
      </c>
    </row>
    <row r="542" spans="1:23" s="13" customFormat="1">
      <c r="B542" s="22"/>
      <c r="C542" s="23"/>
      <c r="D542" s="22"/>
      <c r="E542" s="24"/>
      <c r="F542" s="25"/>
      <c r="G542" s="22"/>
      <c r="H542" s="23"/>
      <c r="I542" s="24"/>
      <c r="J542" s="26"/>
      <c r="K542" s="22"/>
      <c r="L542" s="26"/>
      <c r="M542" s="22"/>
      <c r="N542" s="22"/>
      <c r="O542" s="23"/>
      <c r="P542" s="22"/>
    </row>
    <row r="543" spans="1:23" s="13" customFormat="1">
      <c r="B543" s="22" t="s">
        <v>113</v>
      </c>
      <c r="C543" s="23"/>
      <c r="D543" s="22"/>
      <c r="E543" s="24"/>
      <c r="F543" s="25"/>
      <c r="G543" s="22"/>
      <c r="H543" s="23"/>
      <c r="I543" s="24"/>
      <c r="J543" s="26"/>
      <c r="K543" s="22"/>
      <c r="L543" s="26"/>
      <c r="M543" s="22"/>
      <c r="N543" s="22"/>
      <c r="O543" s="23"/>
      <c r="P543" s="22"/>
    </row>
    <row r="544" spans="1:23" s="13" customFormat="1">
      <c r="B544" s="22" t="s">
        <v>157</v>
      </c>
      <c r="C544" s="23"/>
      <c r="D544" s="22"/>
      <c r="E544" s="24"/>
      <c r="F544" s="25"/>
      <c r="G544" s="22"/>
      <c r="H544" s="23"/>
      <c r="I544" s="24"/>
      <c r="J544" s="26"/>
      <c r="K544" s="22"/>
      <c r="L544" s="26"/>
      <c r="M544" s="22"/>
      <c r="N544" s="22"/>
      <c r="O544" s="23"/>
      <c r="P544" s="22"/>
    </row>
    <row r="545" spans="1:23" s="13" customFormat="1"/>
    <row r="546" spans="1:23" s="34" customFormat="1">
      <c r="A546" s="34" t="s">
        <v>108</v>
      </c>
    </row>
    <row r="547" spans="1:23" s="13" customFormat="1">
      <c r="B547" s="373" t="s">
        <v>51</v>
      </c>
      <c r="C547" s="373"/>
      <c r="D547" s="373"/>
    </row>
    <row r="548" spans="1:23" s="13" customFormat="1">
      <c r="B548" s="33" t="s">
        <v>110</v>
      </c>
      <c r="C548" s="33"/>
      <c r="D548" s="33"/>
    </row>
    <row r="549" spans="1:23" s="13" customFormat="1">
      <c r="B549" s="22"/>
      <c r="C549" s="22"/>
      <c r="D549" s="22"/>
      <c r="E549" s="22"/>
      <c r="F549" s="22"/>
      <c r="G549" s="22"/>
      <c r="H549" s="22"/>
      <c r="I549" s="22"/>
      <c r="J549" s="22"/>
      <c r="K549" s="24"/>
      <c r="L549" s="22"/>
      <c r="M549" s="25"/>
      <c r="N549" s="22"/>
      <c r="O549" s="24"/>
      <c r="P549" s="24"/>
      <c r="Q549" s="26"/>
      <c r="R549" s="22"/>
      <c r="S549" s="26"/>
      <c r="T549" s="22"/>
      <c r="U549" s="22"/>
      <c r="V549" s="23"/>
      <c r="W549" s="22"/>
    </row>
    <row r="550" spans="1:23" s="13" customFormat="1">
      <c r="B550" s="373" t="s">
        <v>52</v>
      </c>
      <c r="C550" s="373"/>
      <c r="D550" s="373"/>
    </row>
    <row r="551" spans="1:23" s="13" customFormat="1">
      <c r="B551" s="33" t="s">
        <v>110</v>
      </c>
      <c r="C551" s="33"/>
      <c r="D551" s="33"/>
    </row>
    <row r="552" spans="1:23" s="13" customFormat="1">
      <c r="B552" s="22"/>
      <c r="C552" s="23"/>
      <c r="D552" s="22"/>
      <c r="E552" s="24"/>
      <c r="F552" s="25"/>
      <c r="G552" s="22"/>
      <c r="H552" s="23"/>
      <c r="I552" s="24"/>
      <c r="J552" s="26"/>
      <c r="K552" s="22"/>
      <c r="L552" s="26"/>
      <c r="M552" s="22"/>
      <c r="N552" s="22"/>
      <c r="O552" s="23"/>
      <c r="P552" s="22"/>
    </row>
    <row r="553" spans="1:23" s="32" customFormat="1">
      <c r="A553" s="374" t="s">
        <v>164</v>
      </c>
      <c r="B553" s="374"/>
    </row>
    <row r="554" spans="1:23" s="30" customFormat="1">
      <c r="A554" s="30" t="s">
        <v>107</v>
      </c>
    </row>
    <row r="555" spans="1:23" s="13" customFormat="1">
      <c r="B555" s="373" t="s">
        <v>51</v>
      </c>
      <c r="C555" s="373"/>
      <c r="D555" s="373"/>
    </row>
    <row r="556" spans="1:23" s="13" customFormat="1" ht="40.5">
      <c r="B556" s="19" t="s">
        <v>66</v>
      </c>
      <c r="C556" s="19" t="s">
        <v>67</v>
      </c>
      <c r="D556" s="19" t="s">
        <v>19</v>
      </c>
      <c r="E556" s="19" t="s">
        <v>53</v>
      </c>
      <c r="F556" s="19" t="s">
        <v>54</v>
      </c>
      <c r="G556" s="19" t="s">
        <v>55</v>
      </c>
      <c r="H556" s="19" t="s">
        <v>56</v>
      </c>
      <c r="I556" s="19" t="s">
        <v>57</v>
      </c>
      <c r="J556" s="19" t="s">
        <v>58</v>
      </c>
      <c r="K556" s="19" t="s">
        <v>68</v>
      </c>
      <c r="L556" s="19" t="s">
        <v>59</v>
      </c>
      <c r="M556" s="19" t="s">
        <v>69</v>
      </c>
      <c r="N556" s="19" t="s">
        <v>60</v>
      </c>
      <c r="O556" s="19" t="s">
        <v>61</v>
      </c>
      <c r="P556" s="19" t="s">
        <v>62</v>
      </c>
      <c r="Q556" s="19" t="s">
        <v>63</v>
      </c>
      <c r="R556" s="19" t="s">
        <v>64</v>
      </c>
      <c r="S556" s="19" t="s">
        <v>13</v>
      </c>
      <c r="T556" s="19" t="s">
        <v>14</v>
      </c>
      <c r="U556" s="19" t="s">
        <v>15</v>
      </c>
      <c r="V556" s="19" t="s">
        <v>16</v>
      </c>
      <c r="W556" s="19" t="s">
        <v>65</v>
      </c>
    </row>
    <row r="557" spans="1:23" s="13" customFormat="1" ht="27">
      <c r="B557" s="14" t="s">
        <v>17</v>
      </c>
      <c r="C557" s="14" t="s">
        <v>18</v>
      </c>
      <c r="D557" s="14" t="s">
        <v>19</v>
      </c>
      <c r="E557" s="14" t="s">
        <v>20</v>
      </c>
      <c r="F557" s="14" t="s">
        <v>21</v>
      </c>
      <c r="G557" s="14" t="s">
        <v>22</v>
      </c>
      <c r="H557" s="14" t="s">
        <v>23</v>
      </c>
      <c r="I557" s="14" t="s">
        <v>24</v>
      </c>
      <c r="J557" s="14" t="s">
        <v>25</v>
      </c>
      <c r="K557" s="14" t="s">
        <v>26</v>
      </c>
      <c r="L557" s="14" t="s">
        <v>27</v>
      </c>
      <c r="M557" s="14" t="s">
        <v>28</v>
      </c>
      <c r="N557" s="14" t="s">
        <v>29</v>
      </c>
      <c r="O557" s="14" t="s">
        <v>30</v>
      </c>
      <c r="P557" s="14" t="s">
        <v>31</v>
      </c>
      <c r="Q557" s="14" t="s">
        <v>32</v>
      </c>
      <c r="R557" s="14" t="s">
        <v>33</v>
      </c>
      <c r="S557" s="14" t="s">
        <v>34</v>
      </c>
      <c r="T557" s="14" t="s">
        <v>35</v>
      </c>
      <c r="U557" s="14" t="s">
        <v>36</v>
      </c>
      <c r="V557" s="14" t="s">
        <v>37</v>
      </c>
      <c r="W557" s="14" t="s">
        <v>38</v>
      </c>
    </row>
    <row r="558" spans="1:23" s="13" customFormat="1">
      <c r="B558" s="41" t="str">
        <f>TEXT(RIGHT(A553,2),"0000000000")</f>
        <v>0000000019</v>
      </c>
      <c r="C558" s="41" t="str">
        <f>"テストデータ"&amp;TEXT(B558,"00")</f>
        <v>テストデータ19</v>
      </c>
      <c r="D558" s="15" t="s">
        <v>77</v>
      </c>
      <c r="E558" s="15" t="s">
        <v>75</v>
      </c>
      <c r="F558" s="15" t="s">
        <v>79</v>
      </c>
      <c r="G558" s="15" t="s">
        <v>79</v>
      </c>
      <c r="H558" s="15" t="s">
        <v>39</v>
      </c>
      <c r="I558" s="15" t="s">
        <v>156</v>
      </c>
      <c r="J558" s="15"/>
      <c r="K558" s="16" t="s">
        <v>40</v>
      </c>
      <c r="L558" s="15" t="s">
        <v>39</v>
      </c>
      <c r="M558" s="21">
        <v>42870.395833333336</v>
      </c>
      <c r="N558" s="15" t="s">
        <v>163</v>
      </c>
      <c r="O558" s="16" t="s">
        <v>40</v>
      </c>
      <c r="P558" s="16" t="s">
        <v>40</v>
      </c>
      <c r="Q558" s="17">
        <v>42864.375138888892</v>
      </c>
      <c r="R558" s="15" t="s">
        <v>42</v>
      </c>
      <c r="S558" s="17">
        <v>42864.375138888892</v>
      </c>
      <c r="T558" s="15" t="s">
        <v>42</v>
      </c>
      <c r="U558" s="15" t="s">
        <v>39</v>
      </c>
      <c r="V558" s="18">
        <v>1</v>
      </c>
      <c r="W558" s="15" t="s">
        <v>43</v>
      </c>
    </row>
    <row r="559" spans="1:23" s="13" customFormat="1">
      <c r="B559" s="22"/>
      <c r="C559" s="22"/>
      <c r="D559" s="22"/>
      <c r="E559" s="22"/>
      <c r="F559" s="22"/>
      <c r="G559" s="22"/>
      <c r="H559" s="22"/>
      <c r="I559" s="22"/>
      <c r="J559" s="22"/>
      <c r="K559" s="24"/>
      <c r="L559" s="22"/>
      <c r="M559" s="25"/>
      <c r="N559" s="22"/>
      <c r="O559" s="24"/>
      <c r="P559" s="24"/>
      <c r="Q559" s="26"/>
      <c r="R559" s="22"/>
      <c r="S559" s="26"/>
      <c r="T559" s="22"/>
      <c r="U559" s="22"/>
      <c r="V559" s="23"/>
      <c r="W559" s="22"/>
    </row>
    <row r="560" spans="1:23" s="13" customFormat="1">
      <c r="B560" s="375" t="s">
        <v>52</v>
      </c>
      <c r="C560" s="375"/>
      <c r="D560" s="375"/>
    </row>
    <row r="561" spans="1:23" s="13" customFormat="1" ht="40.5">
      <c r="B561" s="19" t="s">
        <v>66</v>
      </c>
      <c r="C561" s="19" t="s">
        <v>72</v>
      </c>
      <c r="D561" s="19" t="s">
        <v>58</v>
      </c>
      <c r="E561" s="19" t="s">
        <v>68</v>
      </c>
      <c r="F561" s="19" t="s">
        <v>12</v>
      </c>
      <c r="G561" s="19" t="s">
        <v>60</v>
      </c>
      <c r="H561" s="19" t="s">
        <v>70</v>
      </c>
      <c r="I561" s="19" t="s">
        <v>71</v>
      </c>
      <c r="J561" s="19" t="s">
        <v>63</v>
      </c>
      <c r="K561" s="19" t="s">
        <v>64</v>
      </c>
      <c r="L561" s="19" t="s">
        <v>13</v>
      </c>
      <c r="M561" s="19" t="s">
        <v>14</v>
      </c>
      <c r="N561" s="19" t="s">
        <v>15</v>
      </c>
      <c r="O561" s="19" t="s">
        <v>16</v>
      </c>
      <c r="P561" s="19" t="s">
        <v>65</v>
      </c>
    </row>
    <row r="562" spans="1:23" s="13" customFormat="1" ht="40.5">
      <c r="B562" s="14" t="s">
        <v>17</v>
      </c>
      <c r="C562" s="14" t="s">
        <v>47</v>
      </c>
      <c r="D562" s="14" t="s">
        <v>25</v>
      </c>
      <c r="E562" s="14" t="s">
        <v>26</v>
      </c>
      <c r="F562" s="14" t="s">
        <v>48</v>
      </c>
      <c r="G562" s="14" t="s">
        <v>29</v>
      </c>
      <c r="H562" s="14" t="s">
        <v>49</v>
      </c>
      <c r="I562" s="14" t="s">
        <v>50</v>
      </c>
      <c r="J562" s="14" t="s">
        <v>32</v>
      </c>
      <c r="K562" s="14" t="s">
        <v>33</v>
      </c>
      <c r="L562" s="14" t="s">
        <v>34</v>
      </c>
      <c r="M562" s="14" t="s">
        <v>35</v>
      </c>
      <c r="N562" s="14" t="s">
        <v>36</v>
      </c>
      <c r="O562" s="14" t="s">
        <v>37</v>
      </c>
      <c r="P562" s="14" t="s">
        <v>38</v>
      </c>
    </row>
    <row r="563" spans="1:23" s="13" customFormat="1">
      <c r="B563" s="15" t="str">
        <f>B558</f>
        <v>0000000019</v>
      </c>
      <c r="C563" s="18">
        <v>1</v>
      </c>
      <c r="D563" s="41"/>
      <c r="E563" s="16" t="s">
        <v>40</v>
      </c>
      <c r="F563" s="21">
        <v>42870.395833333336</v>
      </c>
      <c r="G563" s="15" t="s">
        <v>93</v>
      </c>
      <c r="H563" s="16" t="s">
        <v>155</v>
      </c>
      <c r="I563" s="16" t="s">
        <v>155</v>
      </c>
      <c r="J563" s="17">
        <v>42864.396215277775</v>
      </c>
      <c r="K563" s="15" t="s">
        <v>76</v>
      </c>
      <c r="L563" s="17">
        <v>42864.396215277775</v>
      </c>
      <c r="M563" s="15" t="s">
        <v>80</v>
      </c>
      <c r="N563" s="15" t="s">
        <v>39</v>
      </c>
      <c r="O563" s="18">
        <v>1</v>
      </c>
      <c r="P563" s="15" t="s">
        <v>43</v>
      </c>
    </row>
    <row r="564" spans="1:23" s="13" customFormat="1">
      <c r="B564" s="22"/>
      <c r="C564" s="23"/>
      <c r="D564" s="22"/>
      <c r="E564" s="24"/>
      <c r="F564" s="25"/>
      <c r="G564" s="22"/>
      <c r="H564" s="23"/>
      <c r="I564" s="24"/>
      <c r="J564" s="26"/>
      <c r="K564" s="22"/>
      <c r="L564" s="26"/>
      <c r="M564" s="22"/>
      <c r="N564" s="22"/>
      <c r="O564" s="23"/>
      <c r="P564" s="22"/>
    </row>
    <row r="565" spans="1:23" s="13" customFormat="1">
      <c r="B565" s="22" t="s">
        <v>113</v>
      </c>
      <c r="C565" s="23"/>
      <c r="D565" s="22"/>
      <c r="E565" s="24"/>
      <c r="F565" s="25"/>
      <c r="G565" s="22"/>
      <c r="H565" s="23"/>
      <c r="I565" s="24"/>
      <c r="J565" s="26"/>
      <c r="K565" s="22"/>
      <c r="L565" s="26"/>
      <c r="M565" s="22"/>
      <c r="N565" s="22"/>
      <c r="O565" s="23"/>
      <c r="P565" s="22"/>
    </row>
    <row r="566" spans="1:23" s="13" customFormat="1">
      <c r="B566" s="22" t="s">
        <v>157</v>
      </c>
      <c r="C566" s="23"/>
      <c r="D566" s="22"/>
      <c r="E566" s="24"/>
      <c r="F566" s="25"/>
      <c r="G566" s="22"/>
      <c r="H566" s="23"/>
      <c r="I566" s="24"/>
      <c r="J566" s="26"/>
      <c r="K566" s="22"/>
      <c r="L566" s="26"/>
      <c r="M566" s="22"/>
      <c r="N566" s="22"/>
      <c r="O566" s="23"/>
      <c r="P566" s="22"/>
    </row>
    <row r="567" spans="1:23" s="13" customFormat="1"/>
    <row r="568" spans="1:23" s="34" customFormat="1">
      <c r="A568" s="34" t="s">
        <v>108</v>
      </c>
    </row>
    <row r="569" spans="1:23" s="13" customFormat="1">
      <c r="B569" s="373" t="s">
        <v>51</v>
      </c>
      <c r="C569" s="373"/>
      <c r="D569" s="373"/>
    </row>
    <row r="570" spans="1:23" s="13" customFormat="1">
      <c r="B570" s="33" t="s">
        <v>110</v>
      </c>
      <c r="C570" s="33"/>
      <c r="D570" s="33"/>
    </row>
    <row r="571" spans="1:23" s="13" customFormat="1">
      <c r="B571" s="22"/>
      <c r="C571" s="22"/>
      <c r="D571" s="22"/>
      <c r="E571" s="22"/>
      <c r="F571" s="22"/>
      <c r="G571" s="22"/>
      <c r="H571" s="22"/>
      <c r="I571" s="22"/>
      <c r="J571" s="22"/>
      <c r="K571" s="24"/>
      <c r="L571" s="22"/>
      <c r="M571" s="25"/>
      <c r="N571" s="22"/>
      <c r="O571" s="24"/>
      <c r="P571" s="24"/>
      <c r="Q571" s="26"/>
      <c r="R571" s="22"/>
      <c r="S571" s="26"/>
      <c r="T571" s="22"/>
      <c r="U571" s="22"/>
      <c r="V571" s="23"/>
      <c r="W571" s="22"/>
    </row>
    <row r="572" spans="1:23" s="13" customFormat="1">
      <c r="B572" s="373" t="s">
        <v>52</v>
      </c>
      <c r="C572" s="373"/>
      <c r="D572" s="373"/>
    </row>
    <row r="573" spans="1:23" s="13" customFormat="1">
      <c r="B573" s="33" t="s">
        <v>110</v>
      </c>
      <c r="C573" s="33"/>
      <c r="D573" s="33"/>
    </row>
  </sheetData>
  <mergeCells count="100">
    <mergeCell ref="B352:L361"/>
    <mergeCell ref="A457:B457"/>
    <mergeCell ref="B459:D459"/>
    <mergeCell ref="B465:D465"/>
    <mergeCell ref="B481:D481"/>
    <mergeCell ref="A401:B401"/>
    <mergeCell ref="B403:D403"/>
    <mergeCell ref="A431:B431"/>
    <mergeCell ref="B419:D419"/>
    <mergeCell ref="B425:D425"/>
    <mergeCell ref="B364:D364"/>
    <mergeCell ref="B369:D369"/>
    <mergeCell ref="B391:D391"/>
    <mergeCell ref="B396:D396"/>
    <mergeCell ref="B409:D409"/>
    <mergeCell ref="A375:B375"/>
    <mergeCell ref="B304:D304"/>
    <mergeCell ref="A336:B336"/>
    <mergeCell ref="B338:D338"/>
    <mergeCell ref="B343:D343"/>
    <mergeCell ref="B313:L322"/>
    <mergeCell ref="B325:D325"/>
    <mergeCell ref="B330:D330"/>
    <mergeCell ref="B299:D299"/>
    <mergeCell ref="A215:B215"/>
    <mergeCell ref="B217:D217"/>
    <mergeCell ref="B223:D223"/>
    <mergeCell ref="B233:L242"/>
    <mergeCell ref="B251:D251"/>
    <mergeCell ref="B274:L283"/>
    <mergeCell ref="B286:D286"/>
    <mergeCell ref="B291:D291"/>
    <mergeCell ref="A258:B258"/>
    <mergeCell ref="B260:D260"/>
    <mergeCell ref="B265:D265"/>
    <mergeCell ref="A297:B297"/>
    <mergeCell ref="B165:D165"/>
    <mergeCell ref="B170:D170"/>
    <mergeCell ref="A176:B176"/>
    <mergeCell ref="B178:D178"/>
    <mergeCell ref="A159:B159"/>
    <mergeCell ref="B161:D161"/>
    <mergeCell ref="B136:L145"/>
    <mergeCell ref="B109:D109"/>
    <mergeCell ref="B114:D114"/>
    <mergeCell ref="B148:D148"/>
    <mergeCell ref="B153:D153"/>
    <mergeCell ref="B88:D88"/>
    <mergeCell ref="B97:L106"/>
    <mergeCell ref="A120:B120"/>
    <mergeCell ref="B122:D122"/>
    <mergeCell ref="B127:D127"/>
    <mergeCell ref="B83:D83"/>
    <mergeCell ref="B51:D51"/>
    <mergeCell ref="B54:D54"/>
    <mergeCell ref="B59:D59"/>
    <mergeCell ref="B70:D70"/>
    <mergeCell ref="B75:D75"/>
    <mergeCell ref="A65:B65"/>
    <mergeCell ref="A81:B81"/>
    <mergeCell ref="A1:B1"/>
    <mergeCell ref="A49:B49"/>
    <mergeCell ref="B43:D43"/>
    <mergeCell ref="B46:D46"/>
    <mergeCell ref="B3:D3"/>
    <mergeCell ref="B8:D8"/>
    <mergeCell ref="B17:L26"/>
    <mergeCell ref="B30:L39"/>
    <mergeCell ref="B183:D183"/>
    <mergeCell ref="B192:L201"/>
    <mergeCell ref="B204:D204"/>
    <mergeCell ref="B209:D209"/>
    <mergeCell ref="B245:D245"/>
    <mergeCell ref="B377:D377"/>
    <mergeCell ref="B382:D382"/>
    <mergeCell ref="A487:B487"/>
    <mergeCell ref="A509:B509"/>
    <mergeCell ref="B511:D511"/>
    <mergeCell ref="B433:D433"/>
    <mergeCell ref="B438:D438"/>
    <mergeCell ref="B447:D447"/>
    <mergeCell ref="B452:D452"/>
    <mergeCell ref="B475:D475"/>
    <mergeCell ref="B489:D489"/>
    <mergeCell ref="B494:D494"/>
    <mergeCell ref="B506:D506"/>
    <mergeCell ref="B569:D569"/>
    <mergeCell ref="B503:D503"/>
    <mergeCell ref="B528:D528"/>
    <mergeCell ref="B550:D550"/>
    <mergeCell ref="B572:D572"/>
    <mergeCell ref="B547:D547"/>
    <mergeCell ref="A553:B553"/>
    <mergeCell ref="B555:D555"/>
    <mergeCell ref="B560:D560"/>
    <mergeCell ref="B525:D525"/>
    <mergeCell ref="A531:B531"/>
    <mergeCell ref="B533:D533"/>
    <mergeCell ref="B538:D538"/>
    <mergeCell ref="B516:D516"/>
  </mergeCells>
  <phoneticPr fontId="37"/>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W576"/>
  <sheetViews>
    <sheetView workbookViewId="0">
      <selection sqref="A1:B1"/>
    </sheetView>
  </sheetViews>
  <sheetFormatPr defaultColWidth="9" defaultRowHeight="13.5"/>
  <cols>
    <col min="1" max="1" width="2.375" style="12" customWidth="1"/>
    <col min="2" max="2" width="11.625" style="12" bestFit="1" customWidth="1"/>
    <col min="3" max="3" width="13.25" style="12" customWidth="1"/>
    <col min="4" max="4" width="37.25" style="12" bestFit="1" customWidth="1"/>
    <col min="5" max="5" width="11.875" style="12" bestFit="1" customWidth="1"/>
    <col min="6" max="6" width="16.125" style="12" bestFit="1" customWidth="1"/>
    <col min="7" max="7" width="8.75" style="12" bestFit="1" customWidth="1"/>
    <col min="8" max="8" width="8.25" style="12" bestFit="1" customWidth="1"/>
    <col min="9" max="9" width="8.75" style="12" bestFit="1" customWidth="1"/>
    <col min="10" max="10" width="18.75" style="12" bestFit="1" customWidth="1"/>
    <col min="11" max="11" width="34.375" style="12" bestFit="1" customWidth="1"/>
    <col min="12" max="12" width="18.75" style="12" bestFit="1" customWidth="1"/>
    <col min="13" max="13" width="34.375" style="12" bestFit="1" customWidth="1"/>
    <col min="14" max="14" width="8.75" style="12" bestFit="1" customWidth="1"/>
    <col min="15" max="15" width="8.25" style="12" bestFit="1" customWidth="1"/>
    <col min="16" max="16" width="8.375" style="12" bestFit="1" customWidth="1"/>
    <col min="17" max="17" width="18.75" style="12" bestFit="1" customWidth="1"/>
    <col min="18" max="18" width="13.125" style="12" bestFit="1" customWidth="1"/>
    <col min="19" max="19" width="18.75" style="12" bestFit="1" customWidth="1"/>
    <col min="20" max="20" width="33.875" style="12" bestFit="1" customWidth="1"/>
    <col min="21" max="21" width="9" style="12"/>
    <col min="22" max="22" width="7.75" style="12" bestFit="1" customWidth="1"/>
    <col min="23" max="23" width="8.875" style="12" bestFit="1" customWidth="1"/>
    <col min="24" max="16384" width="9" style="12"/>
  </cols>
  <sheetData>
    <row r="1" spans="1:23" s="31" customFormat="1">
      <c r="A1" s="374" t="s">
        <v>105</v>
      </c>
      <c r="B1" s="374"/>
    </row>
    <row r="2" spans="1:23" s="30" customFormat="1">
      <c r="A2" s="30" t="s">
        <v>107</v>
      </c>
    </row>
    <row r="3" spans="1:23">
      <c r="B3" s="373" t="s">
        <v>51</v>
      </c>
      <c r="C3" s="373"/>
      <c r="D3" s="373"/>
    </row>
    <row r="4" spans="1:23" ht="40.5">
      <c r="B4" s="19" t="s">
        <v>66</v>
      </c>
      <c r="C4" s="19" t="s">
        <v>67</v>
      </c>
      <c r="D4" s="19" t="s">
        <v>19</v>
      </c>
      <c r="E4" s="19" t="s">
        <v>53</v>
      </c>
      <c r="F4" s="19" t="s">
        <v>54</v>
      </c>
      <c r="G4" s="19" t="s">
        <v>55</v>
      </c>
      <c r="H4" s="19" t="s">
        <v>56</v>
      </c>
      <c r="I4" s="19" t="s">
        <v>57</v>
      </c>
      <c r="J4" s="19" t="s">
        <v>58</v>
      </c>
      <c r="K4" s="19" t="s">
        <v>68</v>
      </c>
      <c r="L4" s="19" t="s">
        <v>59</v>
      </c>
      <c r="M4" s="19" t="s">
        <v>69</v>
      </c>
      <c r="N4" s="19" t="s">
        <v>60</v>
      </c>
      <c r="O4" s="19" t="s">
        <v>61</v>
      </c>
      <c r="P4" s="19" t="s">
        <v>62</v>
      </c>
      <c r="Q4" s="19" t="s">
        <v>63</v>
      </c>
      <c r="R4" s="19" t="s">
        <v>64</v>
      </c>
      <c r="S4" s="19" t="s">
        <v>13</v>
      </c>
      <c r="T4" s="19" t="s">
        <v>14</v>
      </c>
      <c r="U4" s="19" t="s">
        <v>15</v>
      </c>
      <c r="V4" s="19" t="s">
        <v>16</v>
      </c>
      <c r="W4" s="19" t="s">
        <v>65</v>
      </c>
    </row>
    <row r="5" spans="1:23" ht="27">
      <c r="B5" s="14" t="s">
        <v>17</v>
      </c>
      <c r="C5" s="14" t="s">
        <v>18</v>
      </c>
      <c r="D5" s="14" t="s">
        <v>19</v>
      </c>
      <c r="E5" s="14" t="s">
        <v>20</v>
      </c>
      <c r="F5" s="14" t="s">
        <v>21</v>
      </c>
      <c r="G5" s="14" t="s">
        <v>22</v>
      </c>
      <c r="H5" s="14" t="s">
        <v>23</v>
      </c>
      <c r="I5" s="14" t="s">
        <v>24</v>
      </c>
      <c r="J5" s="14" t="s">
        <v>25</v>
      </c>
      <c r="K5" s="14" t="s">
        <v>26</v>
      </c>
      <c r="L5" s="14" t="s">
        <v>27</v>
      </c>
      <c r="M5" s="14" t="s">
        <v>28</v>
      </c>
      <c r="N5" s="14" t="s">
        <v>29</v>
      </c>
      <c r="O5" s="14" t="s">
        <v>30</v>
      </c>
      <c r="P5" s="14" t="s">
        <v>31</v>
      </c>
      <c r="Q5" s="14" t="s">
        <v>32</v>
      </c>
      <c r="R5" s="14" t="s">
        <v>33</v>
      </c>
      <c r="S5" s="14" t="s">
        <v>34</v>
      </c>
      <c r="T5" s="14" t="s">
        <v>35</v>
      </c>
      <c r="U5" s="14" t="s">
        <v>36</v>
      </c>
      <c r="V5" s="14" t="s">
        <v>37</v>
      </c>
      <c r="W5" s="14" t="s">
        <v>38</v>
      </c>
    </row>
    <row r="6" spans="1:23">
      <c r="B6" s="41" t="str">
        <f>TEXT(RIGHT(A1,3),"0000000000")</f>
        <v>0000000101</v>
      </c>
      <c r="C6" s="41" t="str">
        <f>"テストデータ"&amp;TEXT(B6,"000")</f>
        <v>テストデータ101</v>
      </c>
      <c r="D6" s="15" t="s">
        <v>77</v>
      </c>
      <c r="E6" s="15" t="s">
        <v>75</v>
      </c>
      <c r="F6" s="15" t="s">
        <v>39</v>
      </c>
      <c r="G6" s="15" t="s">
        <v>39</v>
      </c>
      <c r="H6" s="15" t="s">
        <v>39</v>
      </c>
      <c r="I6" s="15" t="s">
        <v>39</v>
      </c>
      <c r="J6" s="41" t="str">
        <f>"userList_"&amp;TEXT(B6,"00")&amp;".csv"</f>
        <v>userList_101.csv</v>
      </c>
      <c r="K6" s="16" t="s">
        <v>40</v>
      </c>
      <c r="L6" s="15" t="s">
        <v>39</v>
      </c>
      <c r="M6" s="21">
        <v>42870.395833333336</v>
      </c>
      <c r="N6" s="15" t="s">
        <v>41</v>
      </c>
      <c r="O6" s="16" t="s">
        <v>40</v>
      </c>
      <c r="P6" s="16" t="s">
        <v>40</v>
      </c>
      <c r="Q6" s="17">
        <v>42864.375138888892</v>
      </c>
      <c r="R6" s="15" t="s">
        <v>42</v>
      </c>
      <c r="S6" s="17">
        <v>42864.375138888892</v>
      </c>
      <c r="T6" s="15" t="s">
        <v>42</v>
      </c>
      <c r="U6" s="15" t="s">
        <v>39</v>
      </c>
      <c r="V6" s="18">
        <v>1</v>
      </c>
      <c r="W6" s="15" t="s">
        <v>43</v>
      </c>
    </row>
    <row r="7" spans="1:23">
      <c r="B7" s="22"/>
      <c r="C7" s="22"/>
      <c r="D7" s="22"/>
      <c r="E7" s="22"/>
      <c r="F7" s="22"/>
      <c r="G7" s="22"/>
      <c r="H7" s="22"/>
      <c r="I7" s="22"/>
      <c r="J7" s="22"/>
      <c r="K7" s="24"/>
      <c r="L7" s="22"/>
      <c r="M7" s="25"/>
      <c r="N7" s="22"/>
      <c r="O7" s="24"/>
      <c r="P7" s="24"/>
      <c r="Q7" s="26"/>
      <c r="R7" s="22"/>
      <c r="S7" s="26"/>
      <c r="T7" s="22"/>
      <c r="U7" s="22"/>
      <c r="V7" s="23"/>
      <c r="W7" s="22"/>
    </row>
    <row r="8" spans="1:23">
      <c r="B8" s="373" t="s">
        <v>52</v>
      </c>
      <c r="C8" s="373"/>
      <c r="D8" s="373"/>
    </row>
    <row r="9" spans="1:23">
      <c r="B9" s="22" t="s">
        <v>106</v>
      </c>
      <c r="C9" s="23"/>
      <c r="D9" s="22"/>
      <c r="E9" s="24"/>
      <c r="F9" s="25"/>
      <c r="G9" s="22"/>
      <c r="H9" s="23"/>
      <c r="I9" s="24"/>
      <c r="J9" s="26"/>
      <c r="K9" s="22"/>
      <c r="L9" s="26"/>
      <c r="M9" s="22"/>
      <c r="N9" s="22"/>
      <c r="O9" s="23"/>
      <c r="P9" s="22"/>
    </row>
    <row r="11" spans="1:23" s="13" customFormat="1">
      <c r="B11" s="22" t="s">
        <v>113</v>
      </c>
      <c r="C11" s="23"/>
      <c r="D11" s="22"/>
      <c r="E11" s="24"/>
      <c r="F11" s="25"/>
      <c r="G11" s="22"/>
      <c r="H11" s="23"/>
      <c r="I11" s="24"/>
      <c r="J11" s="26"/>
      <c r="K11" s="22"/>
      <c r="L11" s="26"/>
      <c r="M11" s="22"/>
      <c r="N11" s="22"/>
      <c r="O11" s="23"/>
      <c r="P11" s="22"/>
    </row>
    <row r="12" spans="1:23" s="13" customFormat="1">
      <c r="B12" s="13" t="s">
        <v>73</v>
      </c>
      <c r="C12" s="13" t="str">
        <f>J6</f>
        <v>userList_101.csv</v>
      </c>
    </row>
    <row r="13" spans="1:23" s="13" customFormat="1">
      <c r="B13" s="13" t="s">
        <v>165</v>
      </c>
      <c r="C13" s="13">
        <v>1000</v>
      </c>
    </row>
    <row r="14" spans="1:23" s="13" customFormat="1">
      <c r="B14" s="13" t="s">
        <v>169</v>
      </c>
      <c r="C14" s="13" t="s">
        <v>168</v>
      </c>
    </row>
    <row r="15" spans="1:23" s="13" customFormat="1">
      <c r="B15" s="13" t="s">
        <v>74</v>
      </c>
    </row>
    <row r="16" spans="1:23" s="13" customFormat="1" ht="13.5" customHeight="1">
      <c r="B16" s="376" t="s">
        <v>189</v>
      </c>
      <c r="C16" s="377"/>
      <c r="D16" s="377"/>
      <c r="E16" s="377"/>
      <c r="F16" s="377"/>
      <c r="G16" s="377"/>
      <c r="H16" s="377"/>
      <c r="I16" s="377"/>
      <c r="J16" s="377"/>
      <c r="K16" s="377"/>
      <c r="L16" s="378"/>
    </row>
    <row r="17" spans="1:23" s="13" customFormat="1" ht="13.5" customHeight="1">
      <c r="B17" s="379"/>
      <c r="C17" s="380"/>
      <c r="D17" s="380"/>
      <c r="E17" s="380"/>
      <c r="F17" s="380"/>
      <c r="G17" s="380"/>
      <c r="H17" s="380"/>
      <c r="I17" s="380"/>
      <c r="J17" s="380"/>
      <c r="K17" s="380"/>
      <c r="L17" s="381"/>
    </row>
    <row r="18" spans="1:23" s="13" customFormat="1" ht="13.5" customHeight="1">
      <c r="B18" s="379"/>
      <c r="C18" s="380"/>
      <c r="D18" s="380"/>
      <c r="E18" s="380"/>
      <c r="F18" s="380"/>
      <c r="G18" s="380"/>
      <c r="H18" s="380"/>
      <c r="I18" s="380"/>
      <c r="J18" s="380"/>
      <c r="K18" s="380"/>
      <c r="L18" s="381"/>
    </row>
    <row r="19" spans="1:23" s="13" customFormat="1" ht="13.5" customHeight="1">
      <c r="B19" s="379"/>
      <c r="C19" s="380"/>
      <c r="D19" s="380"/>
      <c r="E19" s="380"/>
      <c r="F19" s="380"/>
      <c r="G19" s="380"/>
      <c r="H19" s="380"/>
      <c r="I19" s="380"/>
      <c r="J19" s="380"/>
      <c r="K19" s="380"/>
      <c r="L19" s="381"/>
    </row>
    <row r="20" spans="1:23" s="13" customFormat="1" ht="13.5" customHeight="1">
      <c r="B20" s="379"/>
      <c r="C20" s="380"/>
      <c r="D20" s="380"/>
      <c r="E20" s="380"/>
      <c r="F20" s="380"/>
      <c r="G20" s="380"/>
      <c r="H20" s="380"/>
      <c r="I20" s="380"/>
      <c r="J20" s="380"/>
      <c r="K20" s="380"/>
      <c r="L20" s="381"/>
    </row>
    <row r="21" spans="1:23" s="13" customFormat="1" ht="13.5" customHeight="1">
      <c r="B21" s="379"/>
      <c r="C21" s="380"/>
      <c r="D21" s="380"/>
      <c r="E21" s="380"/>
      <c r="F21" s="380"/>
      <c r="G21" s="380"/>
      <c r="H21" s="380"/>
      <c r="I21" s="380"/>
      <c r="J21" s="380"/>
      <c r="K21" s="380"/>
      <c r="L21" s="381"/>
    </row>
    <row r="22" spans="1:23" s="13" customFormat="1" ht="13.5" customHeight="1">
      <c r="B22" s="379"/>
      <c r="C22" s="380"/>
      <c r="D22" s="380"/>
      <c r="E22" s="380"/>
      <c r="F22" s="380"/>
      <c r="G22" s="380"/>
      <c r="H22" s="380"/>
      <c r="I22" s="380"/>
      <c r="J22" s="380"/>
      <c r="K22" s="380"/>
      <c r="L22" s="381"/>
    </row>
    <row r="23" spans="1:23" s="13" customFormat="1" ht="13.5" customHeight="1">
      <c r="B23" s="379"/>
      <c r="C23" s="380"/>
      <c r="D23" s="380"/>
      <c r="E23" s="380"/>
      <c r="F23" s="380"/>
      <c r="G23" s="380"/>
      <c r="H23" s="380"/>
      <c r="I23" s="380"/>
      <c r="J23" s="380"/>
      <c r="K23" s="380"/>
      <c r="L23" s="381"/>
    </row>
    <row r="24" spans="1:23" s="13" customFormat="1" ht="13.5" customHeight="1">
      <c r="B24" s="379"/>
      <c r="C24" s="380"/>
      <c r="D24" s="380"/>
      <c r="E24" s="380"/>
      <c r="F24" s="380"/>
      <c r="G24" s="380"/>
      <c r="H24" s="380"/>
      <c r="I24" s="380"/>
      <c r="J24" s="380"/>
      <c r="K24" s="380"/>
      <c r="L24" s="381"/>
    </row>
    <row r="25" spans="1:23" s="13" customFormat="1" ht="13.5" customHeight="1">
      <c r="B25" s="382"/>
      <c r="C25" s="383"/>
      <c r="D25" s="383"/>
      <c r="E25" s="383"/>
      <c r="F25" s="383"/>
      <c r="G25" s="383"/>
      <c r="H25" s="383"/>
      <c r="I25" s="383"/>
      <c r="J25" s="383"/>
      <c r="K25" s="383"/>
      <c r="L25" s="384"/>
    </row>
    <row r="26" spans="1:23" s="13" customFormat="1" ht="13.5" customHeight="1">
      <c r="B26" s="20"/>
      <c r="C26" s="20"/>
      <c r="D26" s="20"/>
      <c r="E26" s="20"/>
      <c r="F26" s="20"/>
      <c r="G26" s="20"/>
      <c r="H26" s="20"/>
      <c r="I26" s="20"/>
      <c r="J26" s="20"/>
      <c r="K26" s="20"/>
      <c r="L26" s="20"/>
    </row>
    <row r="27" spans="1:23" s="34" customFormat="1">
      <c r="A27" s="34" t="s">
        <v>108</v>
      </c>
    </row>
    <row r="28" spans="1:23">
      <c r="B28" s="373" t="s">
        <v>51</v>
      </c>
      <c r="C28" s="373"/>
      <c r="D28" s="373"/>
    </row>
    <row r="29" spans="1:23">
      <c r="B29" s="33" t="s">
        <v>109</v>
      </c>
      <c r="C29" s="33"/>
      <c r="D29" s="33"/>
    </row>
    <row r="30" spans="1:23">
      <c r="B30" s="22"/>
      <c r="C30" s="22"/>
      <c r="D30" s="22"/>
      <c r="E30" s="22"/>
      <c r="F30" s="22"/>
      <c r="G30" s="22"/>
      <c r="H30" s="22"/>
      <c r="I30" s="22"/>
      <c r="J30" s="22"/>
      <c r="K30" s="24"/>
      <c r="L30" s="22"/>
      <c r="M30" s="25"/>
      <c r="N30" s="22"/>
      <c r="O30" s="24"/>
      <c r="P30" s="24"/>
      <c r="Q30" s="26"/>
      <c r="R30" s="22"/>
      <c r="S30" s="26"/>
      <c r="T30" s="22"/>
      <c r="U30" s="22"/>
      <c r="V30" s="23"/>
      <c r="W30" s="22"/>
    </row>
    <row r="31" spans="1:23">
      <c r="B31" s="373" t="s">
        <v>52</v>
      </c>
      <c r="C31" s="373"/>
      <c r="D31" s="373"/>
    </row>
    <row r="32" spans="1:23" ht="40.5">
      <c r="B32" s="19" t="s">
        <v>66</v>
      </c>
      <c r="C32" s="19" t="s">
        <v>72</v>
      </c>
      <c r="D32" s="19" t="s">
        <v>58</v>
      </c>
      <c r="E32" s="19" t="s">
        <v>68</v>
      </c>
      <c r="F32" s="19" t="s">
        <v>12</v>
      </c>
      <c r="G32" s="19" t="s">
        <v>60</v>
      </c>
      <c r="H32" s="19" t="s">
        <v>70</v>
      </c>
      <c r="I32" s="19" t="s">
        <v>71</v>
      </c>
      <c r="J32" s="19" t="s">
        <v>63</v>
      </c>
      <c r="K32" s="19" t="s">
        <v>64</v>
      </c>
      <c r="L32" s="19" t="s">
        <v>13</v>
      </c>
      <c r="M32" s="19" t="s">
        <v>14</v>
      </c>
      <c r="N32" s="19" t="s">
        <v>15</v>
      </c>
      <c r="O32" s="19" t="s">
        <v>16</v>
      </c>
      <c r="P32" s="19" t="s">
        <v>65</v>
      </c>
    </row>
    <row r="33" spans="2:16" ht="40.5">
      <c r="B33" s="14" t="s">
        <v>17</v>
      </c>
      <c r="C33" s="14" t="s">
        <v>47</v>
      </c>
      <c r="D33" s="14" t="s">
        <v>25</v>
      </c>
      <c r="E33" s="14" t="s">
        <v>26</v>
      </c>
      <c r="F33" s="14" t="s">
        <v>48</v>
      </c>
      <c r="G33" s="14" t="s">
        <v>29</v>
      </c>
      <c r="H33" s="14" t="s">
        <v>49</v>
      </c>
      <c r="I33" s="14" t="s">
        <v>50</v>
      </c>
      <c r="J33" s="14" t="s">
        <v>32</v>
      </c>
      <c r="K33" s="14" t="s">
        <v>33</v>
      </c>
      <c r="L33" s="14" t="s">
        <v>34</v>
      </c>
      <c r="M33" s="14" t="s">
        <v>35</v>
      </c>
      <c r="N33" s="14" t="s">
        <v>36</v>
      </c>
      <c r="O33" s="14" t="s">
        <v>37</v>
      </c>
      <c r="P33" s="14" t="s">
        <v>38</v>
      </c>
    </row>
    <row r="34" spans="2:16">
      <c r="B34" s="42" t="str">
        <f>B6</f>
        <v>0000000101</v>
      </c>
      <c r="C34" s="29">
        <v>1</v>
      </c>
      <c r="D34" s="42" t="str">
        <f>J6</f>
        <v>userList_101.csv</v>
      </c>
      <c r="E34" s="43" t="s">
        <v>40</v>
      </c>
      <c r="F34" s="44">
        <v>42870.395833333336</v>
      </c>
      <c r="G34" s="27" t="s">
        <v>41</v>
      </c>
      <c r="H34" s="29">
        <f>C13</f>
        <v>1000</v>
      </c>
      <c r="I34" s="43" t="s">
        <v>40</v>
      </c>
      <c r="J34" s="28">
        <v>42864.396215277775</v>
      </c>
      <c r="K34" s="27" t="s">
        <v>76</v>
      </c>
      <c r="L34" s="28">
        <v>42864.396215277775</v>
      </c>
      <c r="M34" s="27" t="s">
        <v>80</v>
      </c>
      <c r="N34" s="27" t="s">
        <v>39</v>
      </c>
      <c r="O34" s="29">
        <v>1</v>
      </c>
      <c r="P34" s="27" t="s">
        <v>43</v>
      </c>
    </row>
    <row r="36" spans="2:16" s="13" customFormat="1">
      <c r="B36" s="22" t="s">
        <v>113</v>
      </c>
      <c r="C36" s="23"/>
      <c r="D36" s="22"/>
      <c r="E36" s="24"/>
      <c r="F36" s="25"/>
      <c r="G36" s="22"/>
      <c r="H36" s="23"/>
      <c r="I36" s="24"/>
      <c r="J36" s="26"/>
      <c r="K36" s="22"/>
      <c r="L36" s="26"/>
      <c r="M36" s="22"/>
      <c r="N36" s="22"/>
      <c r="O36" s="23"/>
      <c r="P36" s="22"/>
    </row>
    <row r="37" spans="2:16" s="13" customFormat="1">
      <c r="B37" s="13" t="s">
        <v>73</v>
      </c>
      <c r="C37" s="13" t="str">
        <f>D34</f>
        <v>userList_101.csv</v>
      </c>
    </row>
    <row r="38" spans="2:16" s="13" customFormat="1">
      <c r="B38" s="13" t="s">
        <v>165</v>
      </c>
      <c r="C38" s="13">
        <v>1000</v>
      </c>
    </row>
    <row r="39" spans="2:16" s="13" customFormat="1">
      <c r="B39" s="13" t="s">
        <v>170</v>
      </c>
      <c r="C39" s="7" t="str">
        <f>"/nas/batch01/webap/fileIdData/push/"&amp;B34</f>
        <v>/nas/batch01/webap/fileIdData/push/0000000101</v>
      </c>
    </row>
    <row r="40" spans="2:16" s="13" customFormat="1">
      <c r="B40" s="13" t="s">
        <v>74</v>
      </c>
    </row>
    <row r="41" spans="2:16" s="13" customFormat="1" ht="13.5" customHeight="1">
      <c r="B41" s="376" t="s">
        <v>111</v>
      </c>
      <c r="C41" s="377"/>
      <c r="D41" s="377"/>
      <c r="E41" s="377"/>
      <c r="F41" s="377"/>
      <c r="G41" s="377"/>
      <c r="H41" s="377"/>
      <c r="I41" s="377"/>
      <c r="J41" s="377"/>
      <c r="K41" s="377"/>
      <c r="L41" s="378"/>
    </row>
    <row r="42" spans="2:16" s="13" customFormat="1" ht="13.5" customHeight="1">
      <c r="B42" s="379"/>
      <c r="C42" s="380"/>
      <c r="D42" s="380"/>
      <c r="E42" s="380"/>
      <c r="F42" s="380"/>
      <c r="G42" s="380"/>
      <c r="H42" s="380"/>
      <c r="I42" s="380"/>
      <c r="J42" s="380"/>
      <c r="K42" s="380"/>
      <c r="L42" s="381"/>
    </row>
    <row r="43" spans="2:16" s="13" customFormat="1" ht="13.5" customHeight="1">
      <c r="B43" s="379"/>
      <c r="C43" s="380"/>
      <c r="D43" s="380"/>
      <c r="E43" s="380"/>
      <c r="F43" s="380"/>
      <c r="G43" s="380"/>
      <c r="H43" s="380"/>
      <c r="I43" s="380"/>
      <c r="J43" s="380"/>
      <c r="K43" s="380"/>
      <c r="L43" s="381"/>
    </row>
    <row r="44" spans="2:16" s="13" customFormat="1" ht="13.5" customHeight="1">
      <c r="B44" s="379"/>
      <c r="C44" s="380"/>
      <c r="D44" s="380"/>
      <c r="E44" s="380"/>
      <c r="F44" s="380"/>
      <c r="G44" s="380"/>
      <c r="H44" s="380"/>
      <c r="I44" s="380"/>
      <c r="J44" s="380"/>
      <c r="K44" s="380"/>
      <c r="L44" s="381"/>
    </row>
    <row r="45" spans="2:16" s="13" customFormat="1" ht="13.5" customHeight="1">
      <c r="B45" s="379"/>
      <c r="C45" s="380"/>
      <c r="D45" s="380"/>
      <c r="E45" s="380"/>
      <c r="F45" s="380"/>
      <c r="G45" s="380"/>
      <c r="H45" s="380"/>
      <c r="I45" s="380"/>
      <c r="J45" s="380"/>
      <c r="K45" s="380"/>
      <c r="L45" s="381"/>
    </row>
    <row r="46" spans="2:16" s="13" customFormat="1" ht="13.5" customHeight="1">
      <c r="B46" s="379"/>
      <c r="C46" s="380"/>
      <c r="D46" s="380"/>
      <c r="E46" s="380"/>
      <c r="F46" s="380"/>
      <c r="G46" s="380"/>
      <c r="H46" s="380"/>
      <c r="I46" s="380"/>
      <c r="J46" s="380"/>
      <c r="K46" s="380"/>
      <c r="L46" s="381"/>
    </row>
    <row r="47" spans="2:16" s="13" customFormat="1" ht="13.5" customHeight="1">
      <c r="B47" s="379"/>
      <c r="C47" s="380"/>
      <c r="D47" s="380"/>
      <c r="E47" s="380"/>
      <c r="F47" s="380"/>
      <c r="G47" s="380"/>
      <c r="H47" s="380"/>
      <c r="I47" s="380"/>
      <c r="J47" s="380"/>
      <c r="K47" s="380"/>
      <c r="L47" s="381"/>
    </row>
    <row r="48" spans="2:16" s="13" customFormat="1" ht="13.5" customHeight="1">
      <c r="B48" s="379"/>
      <c r="C48" s="380"/>
      <c r="D48" s="380"/>
      <c r="E48" s="380"/>
      <c r="F48" s="380"/>
      <c r="G48" s="380"/>
      <c r="H48" s="380"/>
      <c r="I48" s="380"/>
      <c r="J48" s="380"/>
      <c r="K48" s="380"/>
      <c r="L48" s="381"/>
    </row>
    <row r="49" spans="1:23" s="13" customFormat="1" ht="13.5" customHeight="1">
      <c r="B49" s="379"/>
      <c r="C49" s="380"/>
      <c r="D49" s="380"/>
      <c r="E49" s="380"/>
      <c r="F49" s="380"/>
      <c r="G49" s="380"/>
      <c r="H49" s="380"/>
      <c r="I49" s="380"/>
      <c r="J49" s="380"/>
      <c r="K49" s="380"/>
      <c r="L49" s="381"/>
    </row>
    <row r="50" spans="1:23" s="13" customFormat="1" ht="13.5" customHeight="1">
      <c r="B50" s="382"/>
      <c r="C50" s="383"/>
      <c r="D50" s="383"/>
      <c r="E50" s="383"/>
      <c r="F50" s="383"/>
      <c r="G50" s="383"/>
      <c r="H50" s="383"/>
      <c r="I50" s="383"/>
      <c r="J50" s="383"/>
      <c r="K50" s="383"/>
      <c r="L50" s="384"/>
    </row>
    <row r="51" spans="1:23" s="13" customFormat="1" ht="13.5" customHeight="1">
      <c r="B51" s="20"/>
      <c r="C51" s="20"/>
      <c r="D51" s="20"/>
      <c r="E51" s="20"/>
      <c r="F51" s="20"/>
      <c r="G51" s="20"/>
      <c r="H51" s="20"/>
      <c r="I51" s="20"/>
      <c r="J51" s="20"/>
      <c r="K51" s="20"/>
      <c r="L51" s="20"/>
    </row>
    <row r="52" spans="1:23" s="32" customFormat="1">
      <c r="A52" s="374" t="s">
        <v>166</v>
      </c>
      <c r="B52" s="374"/>
    </row>
    <row r="53" spans="1:23" s="30" customFormat="1">
      <c r="A53" s="30" t="s">
        <v>107</v>
      </c>
    </row>
    <row r="54" spans="1:23" s="13" customFormat="1">
      <c r="B54" s="373" t="s">
        <v>167</v>
      </c>
      <c r="C54" s="373"/>
      <c r="D54" s="373"/>
    </row>
    <row r="55" spans="1:23" s="13" customFormat="1" ht="13.5" customHeight="1">
      <c r="B55" s="20"/>
      <c r="C55" s="20"/>
      <c r="D55" s="20"/>
      <c r="E55" s="20"/>
      <c r="F55" s="20"/>
      <c r="G55" s="20"/>
      <c r="H55" s="20"/>
      <c r="I55" s="20"/>
      <c r="J55" s="20"/>
      <c r="K55" s="20"/>
      <c r="L55" s="20"/>
    </row>
    <row r="56" spans="1:23" s="34" customFormat="1">
      <c r="A56" s="34" t="s">
        <v>108</v>
      </c>
    </row>
    <row r="57" spans="1:23" s="13" customFormat="1">
      <c r="B57" s="373" t="s">
        <v>51</v>
      </c>
      <c r="C57" s="373"/>
      <c r="D57" s="373"/>
    </row>
    <row r="58" spans="1:23" s="13" customFormat="1">
      <c r="B58" s="33" t="s">
        <v>109</v>
      </c>
      <c r="C58" s="33"/>
      <c r="D58" s="33"/>
    </row>
    <row r="59" spans="1:23" s="13" customFormat="1">
      <c r="B59" s="22"/>
      <c r="C59" s="22"/>
      <c r="D59" s="22"/>
      <c r="E59" s="22"/>
      <c r="F59" s="22"/>
      <c r="G59" s="22"/>
      <c r="H59" s="22"/>
      <c r="I59" s="22"/>
      <c r="J59" s="22"/>
      <c r="K59" s="24"/>
      <c r="L59" s="22"/>
      <c r="M59" s="25"/>
      <c r="N59" s="22"/>
      <c r="O59" s="24"/>
      <c r="P59" s="24"/>
      <c r="Q59" s="26"/>
      <c r="R59" s="22"/>
      <c r="S59" s="26"/>
      <c r="T59" s="22"/>
      <c r="U59" s="22"/>
      <c r="V59" s="23"/>
      <c r="W59" s="22"/>
    </row>
    <row r="60" spans="1:23" s="13" customFormat="1">
      <c r="B60" s="373" t="s">
        <v>52</v>
      </c>
      <c r="C60" s="373"/>
      <c r="D60" s="373"/>
    </row>
    <row r="61" spans="1:23" s="13" customFormat="1">
      <c r="B61" s="33" t="s">
        <v>109</v>
      </c>
      <c r="C61" s="33"/>
      <c r="D61" s="33"/>
    </row>
    <row r="63" spans="1:23" s="13" customFormat="1">
      <c r="B63" s="22" t="s">
        <v>113</v>
      </c>
      <c r="C63" s="23"/>
      <c r="D63" s="22"/>
      <c r="E63" s="24"/>
      <c r="F63" s="25"/>
      <c r="G63" s="22"/>
      <c r="H63" s="23"/>
      <c r="I63" s="24"/>
      <c r="J63" s="26"/>
      <c r="K63" s="22"/>
      <c r="L63" s="26"/>
      <c r="M63" s="22"/>
      <c r="N63" s="22"/>
      <c r="O63" s="23"/>
      <c r="P63" s="22"/>
    </row>
    <row r="64" spans="1:23" s="13" customFormat="1">
      <c r="B64" s="33" t="s">
        <v>109</v>
      </c>
      <c r="C64" s="33"/>
      <c r="D64" s="33"/>
    </row>
    <row r="66" spans="1:23" s="32" customFormat="1">
      <c r="A66" s="374" t="s">
        <v>171</v>
      </c>
      <c r="B66" s="374"/>
    </row>
    <row r="67" spans="1:23" s="30" customFormat="1">
      <c r="A67" s="30" t="s">
        <v>107</v>
      </c>
    </row>
    <row r="68" spans="1:23" s="13" customFormat="1">
      <c r="B68" s="373" t="s">
        <v>51</v>
      </c>
      <c r="C68" s="373"/>
      <c r="D68" s="373"/>
    </row>
    <row r="69" spans="1:23" s="13" customFormat="1" ht="40.5">
      <c r="B69" s="19" t="s">
        <v>66</v>
      </c>
      <c r="C69" s="19" t="s">
        <v>67</v>
      </c>
      <c r="D69" s="19" t="s">
        <v>19</v>
      </c>
      <c r="E69" s="19" t="s">
        <v>53</v>
      </c>
      <c r="F69" s="19" t="s">
        <v>54</v>
      </c>
      <c r="G69" s="19" t="s">
        <v>55</v>
      </c>
      <c r="H69" s="19" t="s">
        <v>56</v>
      </c>
      <c r="I69" s="19" t="s">
        <v>57</v>
      </c>
      <c r="J69" s="19" t="s">
        <v>58</v>
      </c>
      <c r="K69" s="19" t="s">
        <v>68</v>
      </c>
      <c r="L69" s="19" t="s">
        <v>59</v>
      </c>
      <c r="M69" s="19" t="s">
        <v>69</v>
      </c>
      <c r="N69" s="19" t="s">
        <v>60</v>
      </c>
      <c r="O69" s="19" t="s">
        <v>61</v>
      </c>
      <c r="P69" s="19" t="s">
        <v>62</v>
      </c>
      <c r="Q69" s="19" t="s">
        <v>63</v>
      </c>
      <c r="R69" s="19" t="s">
        <v>64</v>
      </c>
      <c r="S69" s="19" t="s">
        <v>13</v>
      </c>
      <c r="T69" s="19" t="s">
        <v>14</v>
      </c>
      <c r="U69" s="19" t="s">
        <v>15</v>
      </c>
      <c r="V69" s="19" t="s">
        <v>16</v>
      </c>
      <c r="W69" s="19" t="s">
        <v>65</v>
      </c>
    </row>
    <row r="70" spans="1:23" s="13" customFormat="1" ht="27">
      <c r="B70" s="14" t="s">
        <v>17</v>
      </c>
      <c r="C70" s="14" t="s">
        <v>18</v>
      </c>
      <c r="D70" s="14" t="s">
        <v>19</v>
      </c>
      <c r="E70" s="14" t="s">
        <v>20</v>
      </c>
      <c r="F70" s="14" t="s">
        <v>21</v>
      </c>
      <c r="G70" s="14" t="s">
        <v>22</v>
      </c>
      <c r="H70" s="14" t="s">
        <v>23</v>
      </c>
      <c r="I70" s="14" t="s">
        <v>24</v>
      </c>
      <c r="J70" s="14" t="s">
        <v>25</v>
      </c>
      <c r="K70" s="14" t="s">
        <v>26</v>
      </c>
      <c r="L70" s="14" t="s">
        <v>27</v>
      </c>
      <c r="M70" s="14" t="s">
        <v>28</v>
      </c>
      <c r="N70" s="14" t="s">
        <v>29</v>
      </c>
      <c r="O70" s="14" t="s">
        <v>30</v>
      </c>
      <c r="P70" s="14" t="s">
        <v>31</v>
      </c>
      <c r="Q70" s="14" t="s">
        <v>32</v>
      </c>
      <c r="R70" s="14" t="s">
        <v>33</v>
      </c>
      <c r="S70" s="14" t="s">
        <v>34</v>
      </c>
      <c r="T70" s="14" t="s">
        <v>35</v>
      </c>
      <c r="U70" s="14" t="s">
        <v>36</v>
      </c>
      <c r="V70" s="14" t="s">
        <v>37</v>
      </c>
      <c r="W70" s="14" t="s">
        <v>38</v>
      </c>
    </row>
    <row r="71" spans="1:23" s="13" customFormat="1">
      <c r="B71" s="41" t="str">
        <f>TEXT(RIGHT(A66,3),"0000000000")</f>
        <v>0000000103</v>
      </c>
      <c r="C71" s="41" t="str">
        <f>"テストデータ"&amp;TEXT(B71,"000")</f>
        <v>テストデータ103</v>
      </c>
      <c r="D71" s="15" t="s">
        <v>77</v>
      </c>
      <c r="E71" s="15" t="s">
        <v>75</v>
      </c>
      <c r="F71" s="15" t="s">
        <v>39</v>
      </c>
      <c r="G71" s="15" t="s">
        <v>39</v>
      </c>
      <c r="H71" s="15" t="s">
        <v>39</v>
      </c>
      <c r="I71" s="15" t="s">
        <v>39</v>
      </c>
      <c r="J71" s="41" t="str">
        <f>"userList_"&amp;TEXT(B71,"00")&amp;".csv"</f>
        <v>userList_103.csv</v>
      </c>
      <c r="K71" s="16" t="s">
        <v>40</v>
      </c>
      <c r="L71" s="15" t="s">
        <v>39</v>
      </c>
      <c r="M71" s="21">
        <v>42870.395833333336</v>
      </c>
      <c r="N71" s="15" t="s">
        <v>41</v>
      </c>
      <c r="O71" s="16" t="s">
        <v>40</v>
      </c>
      <c r="P71" s="16" t="s">
        <v>40</v>
      </c>
      <c r="Q71" s="17">
        <v>42864.375138888892</v>
      </c>
      <c r="R71" s="15" t="s">
        <v>42</v>
      </c>
      <c r="S71" s="17">
        <v>42864.375138888892</v>
      </c>
      <c r="T71" s="15" t="s">
        <v>42</v>
      </c>
      <c r="U71" s="15" t="s">
        <v>39</v>
      </c>
      <c r="V71" s="18">
        <v>1</v>
      </c>
      <c r="W71" s="15" t="s">
        <v>43</v>
      </c>
    </row>
    <row r="72" spans="1:23" s="13" customFormat="1">
      <c r="B72" s="22"/>
      <c r="C72" s="22"/>
      <c r="D72" s="22"/>
      <c r="E72" s="22"/>
      <c r="F72" s="22"/>
      <c r="G72" s="22"/>
      <c r="H72" s="22"/>
      <c r="I72" s="22"/>
      <c r="J72" s="22"/>
      <c r="K72" s="24"/>
      <c r="L72" s="22"/>
      <c r="M72" s="25"/>
      <c r="N72" s="22"/>
      <c r="O72" s="24"/>
      <c r="P72" s="24"/>
      <c r="Q72" s="26"/>
      <c r="R72" s="22"/>
      <c r="S72" s="26"/>
      <c r="T72" s="22"/>
      <c r="U72" s="22"/>
      <c r="V72" s="23"/>
      <c r="W72" s="22"/>
    </row>
    <row r="73" spans="1:23" s="13" customFormat="1">
      <c r="B73" s="373" t="s">
        <v>52</v>
      </c>
      <c r="C73" s="373"/>
      <c r="D73" s="373"/>
    </row>
    <row r="74" spans="1:23" s="13" customFormat="1">
      <c r="B74" s="22" t="s">
        <v>106</v>
      </c>
      <c r="C74" s="23"/>
      <c r="D74" s="22"/>
      <c r="E74" s="24"/>
      <c r="F74" s="25"/>
      <c r="G74" s="22"/>
      <c r="H74" s="23"/>
      <c r="I74" s="24"/>
      <c r="J74" s="26"/>
      <c r="K74" s="22"/>
      <c r="L74" s="26"/>
      <c r="M74" s="22"/>
      <c r="N74" s="22"/>
      <c r="O74" s="23"/>
      <c r="P74" s="22"/>
    </row>
    <row r="75" spans="1:23" s="13" customFormat="1"/>
    <row r="76" spans="1:23" s="13" customFormat="1">
      <c r="B76" s="22" t="s">
        <v>113</v>
      </c>
      <c r="C76" s="23"/>
      <c r="D76" s="22"/>
      <c r="E76" s="24"/>
      <c r="F76" s="25"/>
      <c r="G76" s="22"/>
      <c r="H76" s="23"/>
      <c r="I76" s="24"/>
      <c r="J76" s="26"/>
      <c r="K76" s="22"/>
      <c r="L76" s="26"/>
      <c r="M76" s="22"/>
      <c r="N76" s="22"/>
      <c r="O76" s="23"/>
      <c r="P76" s="22"/>
    </row>
    <row r="77" spans="1:23" s="13" customFormat="1">
      <c r="B77" s="13" t="s">
        <v>73</v>
      </c>
      <c r="C77" s="13" t="str">
        <f>J71</f>
        <v>userList_103.csv</v>
      </c>
    </row>
    <row r="78" spans="1:23" s="13" customFormat="1">
      <c r="B78" s="13" t="s">
        <v>165</v>
      </c>
      <c r="C78" s="13">
        <v>100000</v>
      </c>
    </row>
    <row r="79" spans="1:23" s="13" customFormat="1">
      <c r="B79" s="13" t="s">
        <v>169</v>
      </c>
      <c r="C79" s="13" t="s">
        <v>168</v>
      </c>
    </row>
    <row r="80" spans="1:23" s="13" customFormat="1">
      <c r="B80" s="13" t="s">
        <v>74</v>
      </c>
    </row>
    <row r="81" spans="1:23" s="13" customFormat="1" ht="13.5" customHeight="1">
      <c r="B81" s="376" t="s">
        <v>172</v>
      </c>
      <c r="C81" s="377"/>
      <c r="D81" s="377"/>
      <c r="E81" s="377"/>
      <c r="F81" s="377"/>
      <c r="G81" s="377"/>
      <c r="H81" s="377"/>
      <c r="I81" s="377"/>
      <c r="J81" s="377"/>
      <c r="K81" s="377"/>
      <c r="L81" s="378"/>
    </row>
    <row r="82" spans="1:23" s="13" customFormat="1" ht="13.5" customHeight="1">
      <c r="B82" s="379"/>
      <c r="C82" s="380"/>
      <c r="D82" s="380"/>
      <c r="E82" s="380"/>
      <c r="F82" s="380"/>
      <c r="G82" s="380"/>
      <c r="H82" s="380"/>
      <c r="I82" s="380"/>
      <c r="J82" s="380"/>
      <c r="K82" s="380"/>
      <c r="L82" s="381"/>
    </row>
    <row r="83" spans="1:23" s="13" customFormat="1" ht="13.5" customHeight="1">
      <c r="B83" s="379"/>
      <c r="C83" s="380"/>
      <c r="D83" s="380"/>
      <c r="E83" s="380"/>
      <c r="F83" s="380"/>
      <c r="G83" s="380"/>
      <c r="H83" s="380"/>
      <c r="I83" s="380"/>
      <c r="J83" s="380"/>
      <c r="K83" s="380"/>
      <c r="L83" s="381"/>
    </row>
    <row r="84" spans="1:23" s="13" customFormat="1" ht="13.5" customHeight="1">
      <c r="B84" s="379"/>
      <c r="C84" s="380"/>
      <c r="D84" s="380"/>
      <c r="E84" s="380"/>
      <c r="F84" s="380"/>
      <c r="G84" s="380"/>
      <c r="H84" s="380"/>
      <c r="I84" s="380"/>
      <c r="J84" s="380"/>
      <c r="K84" s="380"/>
      <c r="L84" s="381"/>
    </row>
    <row r="85" spans="1:23" s="13" customFormat="1" ht="13.5" customHeight="1">
      <c r="B85" s="379"/>
      <c r="C85" s="380"/>
      <c r="D85" s="380"/>
      <c r="E85" s="380"/>
      <c r="F85" s="380"/>
      <c r="G85" s="380"/>
      <c r="H85" s="380"/>
      <c r="I85" s="380"/>
      <c r="J85" s="380"/>
      <c r="K85" s="380"/>
      <c r="L85" s="381"/>
    </row>
    <row r="86" spans="1:23" s="13" customFormat="1" ht="13.5" customHeight="1">
      <c r="B86" s="379"/>
      <c r="C86" s="380"/>
      <c r="D86" s="380"/>
      <c r="E86" s="380"/>
      <c r="F86" s="380"/>
      <c r="G86" s="380"/>
      <c r="H86" s="380"/>
      <c r="I86" s="380"/>
      <c r="J86" s="380"/>
      <c r="K86" s="380"/>
      <c r="L86" s="381"/>
    </row>
    <row r="87" spans="1:23" s="13" customFormat="1" ht="13.5" customHeight="1">
      <c r="B87" s="379"/>
      <c r="C87" s="380"/>
      <c r="D87" s="380"/>
      <c r="E87" s="380"/>
      <c r="F87" s="380"/>
      <c r="G87" s="380"/>
      <c r="H87" s="380"/>
      <c r="I87" s="380"/>
      <c r="J87" s="380"/>
      <c r="K87" s="380"/>
      <c r="L87" s="381"/>
    </row>
    <row r="88" spans="1:23" s="13" customFormat="1" ht="13.5" customHeight="1">
      <c r="B88" s="379"/>
      <c r="C88" s="380"/>
      <c r="D88" s="380"/>
      <c r="E88" s="380"/>
      <c r="F88" s="380"/>
      <c r="G88" s="380"/>
      <c r="H88" s="380"/>
      <c r="I88" s="380"/>
      <c r="J88" s="380"/>
      <c r="K88" s="380"/>
      <c r="L88" s="381"/>
    </row>
    <row r="89" spans="1:23" s="13" customFormat="1" ht="13.5" customHeight="1">
      <c r="B89" s="379"/>
      <c r="C89" s="380"/>
      <c r="D89" s="380"/>
      <c r="E89" s="380"/>
      <c r="F89" s="380"/>
      <c r="G89" s="380"/>
      <c r="H89" s="380"/>
      <c r="I89" s="380"/>
      <c r="J89" s="380"/>
      <c r="K89" s="380"/>
      <c r="L89" s="381"/>
    </row>
    <row r="90" spans="1:23" s="13" customFormat="1" ht="13.5" customHeight="1">
      <c r="B90" s="382"/>
      <c r="C90" s="383"/>
      <c r="D90" s="383"/>
      <c r="E90" s="383"/>
      <c r="F90" s="383"/>
      <c r="G90" s="383"/>
      <c r="H90" s="383"/>
      <c r="I90" s="383"/>
      <c r="J90" s="383"/>
      <c r="K90" s="383"/>
      <c r="L90" s="384"/>
    </row>
    <row r="91" spans="1:23" s="13" customFormat="1" ht="13.5" customHeight="1">
      <c r="B91" s="20"/>
      <c r="C91" s="20"/>
      <c r="D91" s="20"/>
      <c r="E91" s="20"/>
      <c r="F91" s="20"/>
      <c r="G91" s="20"/>
      <c r="H91" s="20"/>
      <c r="I91" s="20"/>
      <c r="J91" s="20"/>
      <c r="K91" s="20"/>
      <c r="L91" s="20"/>
    </row>
    <row r="92" spans="1:23" s="34" customFormat="1">
      <c r="A92" s="34" t="s">
        <v>108</v>
      </c>
    </row>
    <row r="93" spans="1:23" s="13" customFormat="1">
      <c r="B93" s="373" t="s">
        <v>51</v>
      </c>
      <c r="C93" s="373"/>
      <c r="D93" s="373"/>
    </row>
    <row r="94" spans="1:23" s="13" customFormat="1">
      <c r="B94" s="33" t="s">
        <v>109</v>
      </c>
      <c r="C94" s="33"/>
      <c r="D94" s="33"/>
    </row>
    <row r="95" spans="1:23" s="13" customFormat="1">
      <c r="B95" s="22"/>
      <c r="C95" s="22"/>
      <c r="D95" s="22"/>
      <c r="E95" s="22"/>
      <c r="F95" s="22"/>
      <c r="G95" s="22"/>
      <c r="H95" s="22"/>
      <c r="I95" s="22"/>
      <c r="J95" s="22"/>
      <c r="K95" s="24"/>
      <c r="L95" s="22"/>
      <c r="M95" s="25"/>
      <c r="N95" s="22"/>
      <c r="O95" s="24"/>
      <c r="P95" s="24"/>
      <c r="Q95" s="26"/>
      <c r="R95" s="22"/>
      <c r="S95" s="26"/>
      <c r="T95" s="22"/>
      <c r="U95" s="22"/>
      <c r="V95" s="23"/>
      <c r="W95" s="22"/>
    </row>
    <row r="96" spans="1:23" s="13" customFormat="1">
      <c r="B96" s="373" t="s">
        <v>52</v>
      </c>
      <c r="C96" s="373"/>
      <c r="D96" s="373"/>
    </row>
    <row r="97" spans="2:16" s="13" customFormat="1" ht="40.5">
      <c r="B97" s="19" t="s">
        <v>66</v>
      </c>
      <c r="C97" s="19" t="s">
        <v>72</v>
      </c>
      <c r="D97" s="19" t="s">
        <v>58</v>
      </c>
      <c r="E97" s="19" t="s">
        <v>68</v>
      </c>
      <c r="F97" s="19" t="s">
        <v>12</v>
      </c>
      <c r="G97" s="19" t="s">
        <v>60</v>
      </c>
      <c r="H97" s="19" t="s">
        <v>70</v>
      </c>
      <c r="I97" s="19" t="s">
        <v>71</v>
      </c>
      <c r="J97" s="19" t="s">
        <v>63</v>
      </c>
      <c r="K97" s="19" t="s">
        <v>64</v>
      </c>
      <c r="L97" s="19" t="s">
        <v>13</v>
      </c>
      <c r="M97" s="19" t="s">
        <v>14</v>
      </c>
      <c r="N97" s="19" t="s">
        <v>15</v>
      </c>
      <c r="O97" s="19" t="s">
        <v>16</v>
      </c>
      <c r="P97" s="19" t="s">
        <v>65</v>
      </c>
    </row>
    <row r="98" spans="2:16" s="13" customFormat="1" ht="40.5">
      <c r="B98" s="14" t="s">
        <v>17</v>
      </c>
      <c r="C98" s="14" t="s">
        <v>47</v>
      </c>
      <c r="D98" s="14" t="s">
        <v>25</v>
      </c>
      <c r="E98" s="14" t="s">
        <v>26</v>
      </c>
      <c r="F98" s="14" t="s">
        <v>48</v>
      </c>
      <c r="G98" s="14" t="s">
        <v>29</v>
      </c>
      <c r="H98" s="14" t="s">
        <v>49</v>
      </c>
      <c r="I98" s="14" t="s">
        <v>50</v>
      </c>
      <c r="J98" s="14" t="s">
        <v>32</v>
      </c>
      <c r="K98" s="14" t="s">
        <v>33</v>
      </c>
      <c r="L98" s="14" t="s">
        <v>34</v>
      </c>
      <c r="M98" s="14" t="s">
        <v>35</v>
      </c>
      <c r="N98" s="14" t="s">
        <v>36</v>
      </c>
      <c r="O98" s="14" t="s">
        <v>37</v>
      </c>
      <c r="P98" s="14" t="s">
        <v>38</v>
      </c>
    </row>
    <row r="99" spans="2:16" s="13" customFormat="1">
      <c r="B99" s="42" t="str">
        <f>B71</f>
        <v>0000000103</v>
      </c>
      <c r="C99" s="29">
        <v>1</v>
      </c>
      <c r="D99" s="42" t="str">
        <f>J71</f>
        <v>userList_103.csv</v>
      </c>
      <c r="E99" s="43" t="s">
        <v>40</v>
      </c>
      <c r="F99" s="44">
        <v>42870.395833333336</v>
      </c>
      <c r="G99" s="27" t="s">
        <v>41</v>
      </c>
      <c r="H99" s="29">
        <f>C78</f>
        <v>100000</v>
      </c>
      <c r="I99" s="43" t="s">
        <v>40</v>
      </c>
      <c r="J99" s="28">
        <v>42864.396215277775</v>
      </c>
      <c r="K99" s="27" t="s">
        <v>76</v>
      </c>
      <c r="L99" s="28">
        <v>42864.396215277775</v>
      </c>
      <c r="M99" s="27" t="s">
        <v>80</v>
      </c>
      <c r="N99" s="27" t="s">
        <v>39</v>
      </c>
      <c r="O99" s="29">
        <v>1</v>
      </c>
      <c r="P99" s="27" t="s">
        <v>43</v>
      </c>
    </row>
    <row r="100" spans="2:16" s="13" customFormat="1"/>
    <row r="101" spans="2:16" s="13" customFormat="1">
      <c r="B101" s="22" t="s">
        <v>113</v>
      </c>
      <c r="C101" s="23"/>
      <c r="D101" s="22"/>
      <c r="E101" s="24"/>
      <c r="F101" s="25"/>
      <c r="G101" s="22"/>
      <c r="H101" s="23"/>
      <c r="I101" s="24"/>
      <c r="J101" s="26"/>
      <c r="K101" s="22"/>
      <c r="L101" s="26"/>
      <c r="M101" s="22"/>
      <c r="N101" s="22"/>
      <c r="O101" s="23"/>
      <c r="P101" s="22"/>
    </row>
    <row r="102" spans="2:16" s="13" customFormat="1">
      <c r="B102" s="13" t="s">
        <v>73</v>
      </c>
      <c r="C102" s="13" t="str">
        <f>D99</f>
        <v>userList_103.csv</v>
      </c>
    </row>
    <row r="103" spans="2:16" s="13" customFormat="1">
      <c r="B103" s="13" t="s">
        <v>165</v>
      </c>
      <c r="C103" s="13">
        <f>C78</f>
        <v>100000</v>
      </c>
    </row>
    <row r="104" spans="2:16" s="13" customFormat="1">
      <c r="B104" s="13" t="s">
        <v>170</v>
      </c>
      <c r="C104" s="7" t="str">
        <f>"/nas/batch01/webap/fileIdData/push/"&amp;B99</f>
        <v>/nas/batch01/webap/fileIdData/push/0000000103</v>
      </c>
    </row>
    <row r="105" spans="2:16" s="13" customFormat="1">
      <c r="B105" s="13" t="s">
        <v>74</v>
      </c>
    </row>
    <row r="106" spans="2:16" s="13" customFormat="1" ht="13.5" customHeight="1">
      <c r="B106" s="376" t="s">
        <v>172</v>
      </c>
      <c r="C106" s="377"/>
      <c r="D106" s="377"/>
      <c r="E106" s="377"/>
      <c r="F106" s="377"/>
      <c r="G106" s="377"/>
      <c r="H106" s="377"/>
      <c r="I106" s="377"/>
      <c r="J106" s="377"/>
      <c r="K106" s="377"/>
      <c r="L106" s="378"/>
    </row>
    <row r="107" spans="2:16" s="13" customFormat="1" ht="13.5" customHeight="1">
      <c r="B107" s="379"/>
      <c r="C107" s="380"/>
      <c r="D107" s="380"/>
      <c r="E107" s="380"/>
      <c r="F107" s="380"/>
      <c r="G107" s="380"/>
      <c r="H107" s="380"/>
      <c r="I107" s="380"/>
      <c r="J107" s="380"/>
      <c r="K107" s="380"/>
      <c r="L107" s="381"/>
    </row>
    <row r="108" spans="2:16" s="13" customFormat="1" ht="13.5" customHeight="1">
      <c r="B108" s="379"/>
      <c r="C108" s="380"/>
      <c r="D108" s="380"/>
      <c r="E108" s="380"/>
      <c r="F108" s="380"/>
      <c r="G108" s="380"/>
      <c r="H108" s="380"/>
      <c r="I108" s="380"/>
      <c r="J108" s="380"/>
      <c r="K108" s="380"/>
      <c r="L108" s="381"/>
    </row>
    <row r="109" spans="2:16" s="13" customFormat="1" ht="13.5" customHeight="1">
      <c r="B109" s="379"/>
      <c r="C109" s="380"/>
      <c r="D109" s="380"/>
      <c r="E109" s="380"/>
      <c r="F109" s="380"/>
      <c r="G109" s="380"/>
      <c r="H109" s="380"/>
      <c r="I109" s="380"/>
      <c r="J109" s="380"/>
      <c r="K109" s="380"/>
      <c r="L109" s="381"/>
    </row>
    <row r="110" spans="2:16" s="13" customFormat="1" ht="13.5" customHeight="1">
      <c r="B110" s="379"/>
      <c r="C110" s="380"/>
      <c r="D110" s="380"/>
      <c r="E110" s="380"/>
      <c r="F110" s="380"/>
      <c r="G110" s="380"/>
      <c r="H110" s="380"/>
      <c r="I110" s="380"/>
      <c r="J110" s="380"/>
      <c r="K110" s="380"/>
      <c r="L110" s="381"/>
    </row>
    <row r="111" spans="2:16" s="13" customFormat="1" ht="13.5" customHeight="1">
      <c r="B111" s="379"/>
      <c r="C111" s="380"/>
      <c r="D111" s="380"/>
      <c r="E111" s="380"/>
      <c r="F111" s="380"/>
      <c r="G111" s="380"/>
      <c r="H111" s="380"/>
      <c r="I111" s="380"/>
      <c r="J111" s="380"/>
      <c r="K111" s="380"/>
      <c r="L111" s="381"/>
    </row>
    <row r="112" spans="2:16" s="13" customFormat="1" ht="13.5" customHeight="1">
      <c r="B112" s="379"/>
      <c r="C112" s="380"/>
      <c r="D112" s="380"/>
      <c r="E112" s="380"/>
      <c r="F112" s="380"/>
      <c r="G112" s="380"/>
      <c r="H112" s="380"/>
      <c r="I112" s="380"/>
      <c r="J112" s="380"/>
      <c r="K112" s="380"/>
      <c r="L112" s="381"/>
    </row>
    <row r="113" spans="1:23" s="13" customFormat="1" ht="13.5" customHeight="1">
      <c r="B113" s="379"/>
      <c r="C113" s="380"/>
      <c r="D113" s="380"/>
      <c r="E113" s="380"/>
      <c r="F113" s="380"/>
      <c r="G113" s="380"/>
      <c r="H113" s="380"/>
      <c r="I113" s="380"/>
      <c r="J113" s="380"/>
      <c r="K113" s="380"/>
      <c r="L113" s="381"/>
    </row>
    <row r="114" spans="1:23" s="13" customFormat="1" ht="13.5" customHeight="1">
      <c r="B114" s="379"/>
      <c r="C114" s="380"/>
      <c r="D114" s="380"/>
      <c r="E114" s="380"/>
      <c r="F114" s="380"/>
      <c r="G114" s="380"/>
      <c r="H114" s="380"/>
      <c r="I114" s="380"/>
      <c r="J114" s="380"/>
      <c r="K114" s="380"/>
      <c r="L114" s="381"/>
    </row>
    <row r="115" spans="1:23" s="13" customFormat="1" ht="13.5" customHeight="1">
      <c r="B115" s="382"/>
      <c r="C115" s="383"/>
      <c r="D115" s="383"/>
      <c r="E115" s="383"/>
      <c r="F115" s="383"/>
      <c r="G115" s="383"/>
      <c r="H115" s="383"/>
      <c r="I115" s="383"/>
      <c r="J115" s="383"/>
      <c r="K115" s="383"/>
      <c r="L115" s="384"/>
    </row>
    <row r="116" spans="1:23" s="13" customFormat="1" ht="13.5" customHeight="1">
      <c r="B116" s="20"/>
      <c r="C116" s="20"/>
      <c r="D116" s="20"/>
      <c r="E116" s="20"/>
      <c r="F116" s="20"/>
      <c r="G116" s="20"/>
      <c r="H116" s="20"/>
      <c r="I116" s="20"/>
      <c r="J116" s="20"/>
      <c r="K116" s="20"/>
      <c r="L116" s="20"/>
    </row>
    <row r="117" spans="1:23" s="32" customFormat="1">
      <c r="A117" s="374" t="s">
        <v>173</v>
      </c>
      <c r="B117" s="374"/>
    </row>
    <row r="118" spans="1:23" s="30" customFormat="1">
      <c r="A118" s="30" t="s">
        <v>107</v>
      </c>
    </row>
    <row r="119" spans="1:23" s="13" customFormat="1">
      <c r="B119" s="373" t="s">
        <v>51</v>
      </c>
      <c r="C119" s="373"/>
      <c r="D119" s="373"/>
    </row>
    <row r="120" spans="1:23" s="13" customFormat="1" ht="40.5">
      <c r="B120" s="19" t="s">
        <v>66</v>
      </c>
      <c r="C120" s="19" t="s">
        <v>67</v>
      </c>
      <c r="D120" s="19" t="s">
        <v>19</v>
      </c>
      <c r="E120" s="19" t="s">
        <v>53</v>
      </c>
      <c r="F120" s="19" t="s">
        <v>54</v>
      </c>
      <c r="G120" s="19" t="s">
        <v>55</v>
      </c>
      <c r="H120" s="19" t="s">
        <v>56</v>
      </c>
      <c r="I120" s="19" t="s">
        <v>57</v>
      </c>
      <c r="J120" s="19" t="s">
        <v>58</v>
      </c>
      <c r="K120" s="19" t="s">
        <v>68</v>
      </c>
      <c r="L120" s="19" t="s">
        <v>59</v>
      </c>
      <c r="M120" s="19" t="s">
        <v>69</v>
      </c>
      <c r="N120" s="19" t="s">
        <v>60</v>
      </c>
      <c r="O120" s="19" t="s">
        <v>61</v>
      </c>
      <c r="P120" s="19" t="s">
        <v>62</v>
      </c>
      <c r="Q120" s="19" t="s">
        <v>63</v>
      </c>
      <c r="R120" s="19" t="s">
        <v>64</v>
      </c>
      <c r="S120" s="19" t="s">
        <v>13</v>
      </c>
      <c r="T120" s="19" t="s">
        <v>14</v>
      </c>
      <c r="U120" s="19" t="s">
        <v>15</v>
      </c>
      <c r="V120" s="19" t="s">
        <v>16</v>
      </c>
      <c r="W120" s="19" t="s">
        <v>65</v>
      </c>
    </row>
    <row r="121" spans="1:23" s="13" customFormat="1" ht="27">
      <c r="B121" s="14" t="s">
        <v>17</v>
      </c>
      <c r="C121" s="14" t="s">
        <v>18</v>
      </c>
      <c r="D121" s="14" t="s">
        <v>19</v>
      </c>
      <c r="E121" s="14" t="s">
        <v>20</v>
      </c>
      <c r="F121" s="14" t="s">
        <v>21</v>
      </c>
      <c r="G121" s="14" t="s">
        <v>22</v>
      </c>
      <c r="H121" s="14" t="s">
        <v>23</v>
      </c>
      <c r="I121" s="14" t="s">
        <v>24</v>
      </c>
      <c r="J121" s="14" t="s">
        <v>25</v>
      </c>
      <c r="K121" s="14" t="s">
        <v>26</v>
      </c>
      <c r="L121" s="14" t="s">
        <v>27</v>
      </c>
      <c r="M121" s="14" t="s">
        <v>28</v>
      </c>
      <c r="N121" s="14" t="s">
        <v>29</v>
      </c>
      <c r="O121" s="14" t="s">
        <v>30</v>
      </c>
      <c r="P121" s="14" t="s">
        <v>31</v>
      </c>
      <c r="Q121" s="14" t="s">
        <v>32</v>
      </c>
      <c r="R121" s="14" t="s">
        <v>33</v>
      </c>
      <c r="S121" s="14" t="s">
        <v>34</v>
      </c>
      <c r="T121" s="14" t="s">
        <v>35</v>
      </c>
      <c r="U121" s="14" t="s">
        <v>36</v>
      </c>
      <c r="V121" s="14" t="s">
        <v>37</v>
      </c>
      <c r="W121" s="14" t="s">
        <v>38</v>
      </c>
    </row>
    <row r="122" spans="1:23" s="13" customFormat="1">
      <c r="B122" s="41" t="str">
        <f>TEXT(RIGHT(A117,3),"0000000000")</f>
        <v>0000000104</v>
      </c>
      <c r="C122" s="41" t="str">
        <f>"テストデータ"&amp;TEXT(B122,"000")</f>
        <v>テストデータ104</v>
      </c>
      <c r="D122" s="15" t="s">
        <v>77</v>
      </c>
      <c r="E122" s="15" t="s">
        <v>75</v>
      </c>
      <c r="F122" s="15" t="s">
        <v>39</v>
      </c>
      <c r="G122" s="15" t="s">
        <v>39</v>
      </c>
      <c r="H122" s="15" t="s">
        <v>39</v>
      </c>
      <c r="I122" s="15" t="s">
        <v>39</v>
      </c>
      <c r="J122" s="41" t="str">
        <f>"userList_"&amp;TEXT(B122,"00")&amp;".csv"</f>
        <v>userList_104.csv</v>
      </c>
      <c r="K122" s="16" t="s">
        <v>40</v>
      </c>
      <c r="L122" s="15" t="s">
        <v>39</v>
      </c>
      <c r="M122" s="21">
        <v>42870.395833333336</v>
      </c>
      <c r="N122" s="15" t="s">
        <v>41</v>
      </c>
      <c r="O122" s="16" t="s">
        <v>40</v>
      </c>
      <c r="P122" s="16" t="s">
        <v>40</v>
      </c>
      <c r="Q122" s="17">
        <v>42864.375138888892</v>
      </c>
      <c r="R122" s="15" t="s">
        <v>42</v>
      </c>
      <c r="S122" s="17">
        <v>42864.375138888892</v>
      </c>
      <c r="T122" s="15" t="s">
        <v>42</v>
      </c>
      <c r="U122" s="15" t="s">
        <v>39</v>
      </c>
      <c r="V122" s="18">
        <v>1</v>
      </c>
      <c r="W122" s="15" t="s">
        <v>43</v>
      </c>
    </row>
    <row r="123" spans="1:23" s="13" customFormat="1">
      <c r="B123" s="22"/>
      <c r="C123" s="22"/>
      <c r="D123" s="22"/>
      <c r="E123" s="22"/>
      <c r="F123" s="22"/>
      <c r="G123" s="22"/>
      <c r="H123" s="22"/>
      <c r="I123" s="22"/>
      <c r="J123" s="22"/>
      <c r="K123" s="24"/>
      <c r="L123" s="22"/>
      <c r="M123" s="25"/>
      <c r="N123" s="22"/>
      <c r="O123" s="24"/>
      <c r="P123" s="24"/>
      <c r="Q123" s="26"/>
      <c r="R123" s="22"/>
      <c r="S123" s="26"/>
      <c r="T123" s="22"/>
      <c r="U123" s="22"/>
      <c r="V123" s="23"/>
      <c r="W123" s="22"/>
    </row>
    <row r="124" spans="1:23" s="13" customFormat="1">
      <c r="B124" s="373" t="s">
        <v>52</v>
      </c>
      <c r="C124" s="373"/>
      <c r="D124" s="373"/>
    </row>
    <row r="125" spans="1:23" s="13" customFormat="1">
      <c r="B125" s="22" t="s">
        <v>106</v>
      </c>
      <c r="C125" s="23"/>
      <c r="D125" s="22"/>
      <c r="E125" s="24"/>
      <c r="F125" s="25"/>
      <c r="G125" s="22"/>
      <c r="H125" s="23"/>
      <c r="I125" s="24"/>
      <c r="J125" s="26"/>
      <c r="K125" s="22"/>
      <c r="L125" s="26"/>
      <c r="M125" s="22"/>
      <c r="N125" s="22"/>
      <c r="O125" s="23"/>
      <c r="P125" s="22"/>
    </row>
    <row r="126" spans="1:23" s="13" customFormat="1"/>
    <row r="127" spans="1:23" s="13" customFormat="1">
      <c r="B127" s="22" t="s">
        <v>113</v>
      </c>
      <c r="C127" s="23"/>
      <c r="D127" s="22"/>
      <c r="E127" s="24"/>
      <c r="F127" s="25"/>
      <c r="G127" s="22"/>
      <c r="H127" s="23"/>
      <c r="I127" s="24"/>
      <c r="J127" s="26"/>
      <c r="K127" s="22"/>
      <c r="L127" s="26"/>
      <c r="M127" s="22"/>
      <c r="N127" s="22"/>
      <c r="O127" s="23"/>
      <c r="P127" s="22"/>
    </row>
    <row r="128" spans="1:23" s="13" customFormat="1">
      <c r="B128" s="13" t="s">
        <v>73</v>
      </c>
      <c r="C128" s="13" t="str">
        <f>J122</f>
        <v>userList_104.csv</v>
      </c>
    </row>
    <row r="129" spans="1:12" s="13" customFormat="1">
      <c r="B129" s="13" t="s">
        <v>165</v>
      </c>
      <c r="C129" s="13">
        <v>100001</v>
      </c>
    </row>
    <row r="130" spans="1:12" s="13" customFormat="1">
      <c r="B130" s="13" t="s">
        <v>169</v>
      </c>
      <c r="C130" s="13" t="s">
        <v>168</v>
      </c>
    </row>
    <row r="131" spans="1:12" s="13" customFormat="1">
      <c r="B131" s="13" t="s">
        <v>74</v>
      </c>
    </row>
    <row r="132" spans="1:12" s="13" customFormat="1" ht="13.5" customHeight="1">
      <c r="B132" s="376" t="s">
        <v>174</v>
      </c>
      <c r="C132" s="377"/>
      <c r="D132" s="377"/>
      <c r="E132" s="377"/>
      <c r="F132" s="377"/>
      <c r="G132" s="377"/>
      <c r="H132" s="377"/>
      <c r="I132" s="377"/>
      <c r="J132" s="377"/>
      <c r="K132" s="377"/>
      <c r="L132" s="378"/>
    </row>
    <row r="133" spans="1:12" s="13" customFormat="1" ht="13.5" customHeight="1">
      <c r="B133" s="379"/>
      <c r="C133" s="380"/>
      <c r="D133" s="380"/>
      <c r="E133" s="380"/>
      <c r="F133" s="380"/>
      <c r="G133" s="380"/>
      <c r="H133" s="380"/>
      <c r="I133" s="380"/>
      <c r="J133" s="380"/>
      <c r="K133" s="380"/>
      <c r="L133" s="381"/>
    </row>
    <row r="134" spans="1:12" s="13" customFormat="1" ht="13.5" customHeight="1">
      <c r="B134" s="379"/>
      <c r="C134" s="380"/>
      <c r="D134" s="380"/>
      <c r="E134" s="380"/>
      <c r="F134" s="380"/>
      <c r="G134" s="380"/>
      <c r="H134" s="380"/>
      <c r="I134" s="380"/>
      <c r="J134" s="380"/>
      <c r="K134" s="380"/>
      <c r="L134" s="381"/>
    </row>
    <row r="135" spans="1:12" s="13" customFormat="1" ht="13.5" customHeight="1">
      <c r="B135" s="379"/>
      <c r="C135" s="380"/>
      <c r="D135" s="380"/>
      <c r="E135" s="380"/>
      <c r="F135" s="380"/>
      <c r="G135" s="380"/>
      <c r="H135" s="380"/>
      <c r="I135" s="380"/>
      <c r="J135" s="380"/>
      <c r="K135" s="380"/>
      <c r="L135" s="381"/>
    </row>
    <row r="136" spans="1:12" s="13" customFormat="1" ht="13.5" customHeight="1">
      <c r="B136" s="379"/>
      <c r="C136" s="380"/>
      <c r="D136" s="380"/>
      <c r="E136" s="380"/>
      <c r="F136" s="380"/>
      <c r="G136" s="380"/>
      <c r="H136" s="380"/>
      <c r="I136" s="380"/>
      <c r="J136" s="380"/>
      <c r="K136" s="380"/>
      <c r="L136" s="381"/>
    </row>
    <row r="137" spans="1:12" s="13" customFormat="1" ht="13.5" customHeight="1">
      <c r="B137" s="379"/>
      <c r="C137" s="380"/>
      <c r="D137" s="380"/>
      <c r="E137" s="380"/>
      <c r="F137" s="380"/>
      <c r="G137" s="380"/>
      <c r="H137" s="380"/>
      <c r="I137" s="380"/>
      <c r="J137" s="380"/>
      <c r="K137" s="380"/>
      <c r="L137" s="381"/>
    </row>
    <row r="138" spans="1:12" s="13" customFormat="1" ht="13.5" customHeight="1">
      <c r="B138" s="379"/>
      <c r="C138" s="380"/>
      <c r="D138" s="380"/>
      <c r="E138" s="380"/>
      <c r="F138" s="380"/>
      <c r="G138" s="380"/>
      <c r="H138" s="380"/>
      <c r="I138" s="380"/>
      <c r="J138" s="380"/>
      <c r="K138" s="380"/>
      <c r="L138" s="381"/>
    </row>
    <row r="139" spans="1:12" s="13" customFormat="1" ht="13.5" customHeight="1">
      <c r="B139" s="379"/>
      <c r="C139" s="380"/>
      <c r="D139" s="380"/>
      <c r="E139" s="380"/>
      <c r="F139" s="380"/>
      <c r="G139" s="380"/>
      <c r="H139" s="380"/>
      <c r="I139" s="380"/>
      <c r="J139" s="380"/>
      <c r="K139" s="380"/>
      <c r="L139" s="381"/>
    </row>
    <row r="140" spans="1:12" s="13" customFormat="1" ht="13.5" customHeight="1">
      <c r="B140" s="379"/>
      <c r="C140" s="380"/>
      <c r="D140" s="380"/>
      <c r="E140" s="380"/>
      <c r="F140" s="380"/>
      <c r="G140" s="380"/>
      <c r="H140" s="380"/>
      <c r="I140" s="380"/>
      <c r="J140" s="380"/>
      <c r="K140" s="380"/>
      <c r="L140" s="381"/>
    </row>
    <row r="141" spans="1:12" s="13" customFormat="1" ht="13.5" customHeight="1">
      <c r="B141" s="382"/>
      <c r="C141" s="383"/>
      <c r="D141" s="383"/>
      <c r="E141" s="383"/>
      <c r="F141" s="383"/>
      <c r="G141" s="383"/>
      <c r="H141" s="383"/>
      <c r="I141" s="383"/>
      <c r="J141" s="383"/>
      <c r="K141" s="383"/>
      <c r="L141" s="384"/>
    </row>
    <row r="142" spans="1:12" s="13" customFormat="1" ht="13.5" customHeight="1">
      <c r="B142" s="20"/>
      <c r="C142" s="20"/>
      <c r="D142" s="20"/>
      <c r="E142" s="20"/>
      <c r="F142" s="20"/>
      <c r="G142" s="20"/>
      <c r="H142" s="20"/>
      <c r="I142" s="20"/>
      <c r="J142" s="20"/>
      <c r="K142" s="20"/>
      <c r="L142" s="20"/>
    </row>
    <row r="143" spans="1:12" s="34" customFormat="1">
      <c r="A143" s="34" t="s">
        <v>108</v>
      </c>
    </row>
    <row r="144" spans="1:12" s="13" customFormat="1">
      <c r="B144" s="373" t="s">
        <v>51</v>
      </c>
      <c r="C144" s="373"/>
      <c r="D144" s="373"/>
    </row>
    <row r="145" spans="2:23" s="13" customFormat="1">
      <c r="B145" s="33" t="s">
        <v>109</v>
      </c>
      <c r="C145" s="33"/>
      <c r="D145" s="33"/>
    </row>
    <row r="146" spans="2:23" s="13" customFormat="1">
      <c r="B146" s="22"/>
      <c r="C146" s="22"/>
      <c r="D146" s="22"/>
      <c r="E146" s="22"/>
      <c r="F146" s="22"/>
      <c r="G146" s="22"/>
      <c r="H146" s="22"/>
      <c r="I146" s="22"/>
      <c r="J146" s="22"/>
      <c r="K146" s="24"/>
      <c r="L146" s="22"/>
      <c r="M146" s="25"/>
      <c r="N146" s="22"/>
      <c r="O146" s="24"/>
      <c r="P146" s="24"/>
      <c r="Q146" s="26"/>
      <c r="R146" s="22"/>
      <c r="S146" s="26"/>
      <c r="T146" s="22"/>
      <c r="U146" s="22"/>
      <c r="V146" s="23"/>
      <c r="W146" s="22"/>
    </row>
    <row r="147" spans="2:23" s="13" customFormat="1">
      <c r="B147" s="373" t="s">
        <v>52</v>
      </c>
      <c r="C147" s="373"/>
      <c r="D147" s="373"/>
    </row>
    <row r="148" spans="2:23" s="13" customFormat="1" ht="40.5">
      <c r="B148" s="19" t="s">
        <v>66</v>
      </c>
      <c r="C148" s="19" t="s">
        <v>72</v>
      </c>
      <c r="D148" s="19" t="s">
        <v>58</v>
      </c>
      <c r="E148" s="19" t="s">
        <v>68</v>
      </c>
      <c r="F148" s="19" t="s">
        <v>12</v>
      </c>
      <c r="G148" s="19" t="s">
        <v>60</v>
      </c>
      <c r="H148" s="19" t="s">
        <v>70</v>
      </c>
      <c r="I148" s="19" t="s">
        <v>71</v>
      </c>
      <c r="J148" s="19" t="s">
        <v>63</v>
      </c>
      <c r="K148" s="19" t="s">
        <v>64</v>
      </c>
      <c r="L148" s="19" t="s">
        <v>13</v>
      </c>
      <c r="M148" s="19" t="s">
        <v>14</v>
      </c>
      <c r="N148" s="19" t="s">
        <v>15</v>
      </c>
      <c r="O148" s="19" t="s">
        <v>16</v>
      </c>
      <c r="P148" s="19" t="s">
        <v>65</v>
      </c>
    </row>
    <row r="149" spans="2:23" s="13" customFormat="1" ht="40.5">
      <c r="B149" s="14" t="s">
        <v>17</v>
      </c>
      <c r="C149" s="14" t="s">
        <v>47</v>
      </c>
      <c r="D149" s="14" t="s">
        <v>25</v>
      </c>
      <c r="E149" s="14" t="s">
        <v>26</v>
      </c>
      <c r="F149" s="14" t="s">
        <v>48</v>
      </c>
      <c r="G149" s="14" t="s">
        <v>29</v>
      </c>
      <c r="H149" s="14" t="s">
        <v>49</v>
      </c>
      <c r="I149" s="14" t="s">
        <v>50</v>
      </c>
      <c r="J149" s="14" t="s">
        <v>32</v>
      </c>
      <c r="K149" s="14" t="s">
        <v>33</v>
      </c>
      <c r="L149" s="14" t="s">
        <v>34</v>
      </c>
      <c r="M149" s="14" t="s">
        <v>35</v>
      </c>
      <c r="N149" s="14" t="s">
        <v>36</v>
      </c>
      <c r="O149" s="14" t="s">
        <v>37</v>
      </c>
      <c r="P149" s="14" t="s">
        <v>38</v>
      </c>
    </row>
    <row r="150" spans="2:23" s="13" customFormat="1">
      <c r="B150" s="42" t="str">
        <f>B122</f>
        <v>0000000104</v>
      </c>
      <c r="C150" s="29">
        <v>1</v>
      </c>
      <c r="D150" s="42" t="str">
        <f>B150&amp;"_"&amp;TEXT(C150,"000")&amp;".csv"</f>
        <v>0000000104_001.csv</v>
      </c>
      <c r="E150" s="43" t="s">
        <v>40</v>
      </c>
      <c r="F150" s="44">
        <v>42870.395833333336</v>
      </c>
      <c r="G150" s="27" t="s">
        <v>41</v>
      </c>
      <c r="H150" s="29">
        <f>MIN(C129,100000)</f>
        <v>100000</v>
      </c>
      <c r="I150" s="43" t="s">
        <v>40</v>
      </c>
      <c r="J150" s="28">
        <v>42864.396215277775</v>
      </c>
      <c r="K150" s="27" t="s">
        <v>76</v>
      </c>
      <c r="L150" s="28">
        <v>42864.396215277775</v>
      </c>
      <c r="M150" s="27" t="s">
        <v>80</v>
      </c>
      <c r="N150" s="27" t="s">
        <v>39</v>
      </c>
      <c r="O150" s="29">
        <v>1</v>
      </c>
      <c r="P150" s="27" t="s">
        <v>43</v>
      </c>
    </row>
    <row r="151" spans="2:23" s="13" customFormat="1">
      <c r="B151" s="42" t="str">
        <f>B150</f>
        <v>0000000104</v>
      </c>
      <c r="C151" s="29">
        <f>C150+1</f>
        <v>2</v>
      </c>
      <c r="D151" s="42" t="str">
        <f>B151&amp;"_"&amp;TEXT(C151,"000")&amp;".csv"</f>
        <v>0000000104_002.csv</v>
      </c>
      <c r="E151" s="43" t="s">
        <v>40</v>
      </c>
      <c r="F151" s="44">
        <f>F150+0.021</f>
        <v>42870.416833333336</v>
      </c>
      <c r="G151" s="27" t="s">
        <v>41</v>
      </c>
      <c r="H151" s="29">
        <f>MIN(C129-100000,100000)</f>
        <v>1</v>
      </c>
      <c r="I151" s="43" t="s">
        <v>40</v>
      </c>
      <c r="J151" s="28">
        <v>42864.396215277775</v>
      </c>
      <c r="K151" s="27" t="s">
        <v>76</v>
      </c>
      <c r="L151" s="28">
        <v>42864.396215277775</v>
      </c>
      <c r="M151" s="27" t="s">
        <v>80</v>
      </c>
      <c r="N151" s="27" t="s">
        <v>39</v>
      </c>
      <c r="O151" s="29">
        <v>1</v>
      </c>
      <c r="P151" s="27" t="s">
        <v>43</v>
      </c>
    </row>
    <row r="152" spans="2:23" s="13" customFormat="1"/>
    <row r="153" spans="2:23" s="13" customFormat="1">
      <c r="B153" s="22" t="s">
        <v>113</v>
      </c>
      <c r="C153" s="23"/>
      <c r="D153" s="22"/>
      <c r="E153" s="24"/>
      <c r="F153" s="25"/>
      <c r="G153" s="22"/>
      <c r="H153" s="23"/>
      <c r="I153" s="24"/>
      <c r="J153" s="26"/>
      <c r="K153" s="22"/>
      <c r="L153" s="26"/>
      <c r="M153" s="22"/>
      <c r="N153" s="22"/>
      <c r="O153" s="23"/>
      <c r="P153" s="22"/>
    </row>
    <row r="154" spans="2:23" s="13" customFormat="1">
      <c r="B154" s="13" t="s">
        <v>73</v>
      </c>
      <c r="C154" s="13" t="str">
        <f>D150</f>
        <v>0000000104_001.csv</v>
      </c>
    </row>
    <row r="155" spans="2:23" s="13" customFormat="1">
      <c r="B155" s="13" t="s">
        <v>165</v>
      </c>
      <c r="C155" s="45">
        <f>H150</f>
        <v>100000</v>
      </c>
    </row>
    <row r="156" spans="2:23" s="13" customFormat="1">
      <c r="B156" s="13" t="s">
        <v>170</v>
      </c>
      <c r="C156" s="7" t="str">
        <f>"/nas/batch01/webap/fileIdData/push/"&amp;B150</f>
        <v>/nas/batch01/webap/fileIdData/push/0000000104</v>
      </c>
    </row>
    <row r="157" spans="2:23" s="13" customFormat="1">
      <c r="B157" s="13" t="s">
        <v>74</v>
      </c>
    </row>
    <row r="158" spans="2:23" s="13" customFormat="1" ht="13.5" customHeight="1">
      <c r="B158" s="376" t="s">
        <v>172</v>
      </c>
      <c r="C158" s="377"/>
      <c r="D158" s="377"/>
      <c r="E158" s="377"/>
      <c r="F158" s="377"/>
      <c r="G158" s="377"/>
      <c r="H158" s="377"/>
      <c r="I158" s="377"/>
      <c r="J158" s="377"/>
      <c r="K158" s="377"/>
      <c r="L158" s="378"/>
    </row>
    <row r="159" spans="2:23" s="13" customFormat="1" ht="13.5" customHeight="1">
      <c r="B159" s="379"/>
      <c r="C159" s="380"/>
      <c r="D159" s="380"/>
      <c r="E159" s="380"/>
      <c r="F159" s="380"/>
      <c r="G159" s="380"/>
      <c r="H159" s="380"/>
      <c r="I159" s="380"/>
      <c r="J159" s="380"/>
      <c r="K159" s="380"/>
      <c r="L159" s="381"/>
    </row>
    <row r="160" spans="2:23" s="13" customFormat="1" ht="13.5" customHeight="1">
      <c r="B160" s="379"/>
      <c r="C160" s="380"/>
      <c r="D160" s="380"/>
      <c r="E160" s="380"/>
      <c r="F160" s="380"/>
      <c r="G160" s="380"/>
      <c r="H160" s="380"/>
      <c r="I160" s="380"/>
      <c r="J160" s="380"/>
      <c r="K160" s="380"/>
      <c r="L160" s="381"/>
    </row>
    <row r="161" spans="2:12" s="13" customFormat="1" ht="13.5" customHeight="1">
      <c r="B161" s="379"/>
      <c r="C161" s="380"/>
      <c r="D161" s="380"/>
      <c r="E161" s="380"/>
      <c r="F161" s="380"/>
      <c r="G161" s="380"/>
      <c r="H161" s="380"/>
      <c r="I161" s="380"/>
      <c r="J161" s="380"/>
      <c r="K161" s="380"/>
      <c r="L161" s="381"/>
    </row>
    <row r="162" spans="2:12" s="13" customFormat="1" ht="13.5" customHeight="1">
      <c r="B162" s="379"/>
      <c r="C162" s="380"/>
      <c r="D162" s="380"/>
      <c r="E162" s="380"/>
      <c r="F162" s="380"/>
      <c r="G162" s="380"/>
      <c r="H162" s="380"/>
      <c r="I162" s="380"/>
      <c r="J162" s="380"/>
      <c r="K162" s="380"/>
      <c r="L162" s="381"/>
    </row>
    <row r="163" spans="2:12" s="13" customFormat="1" ht="13.5" customHeight="1">
      <c r="B163" s="379"/>
      <c r="C163" s="380"/>
      <c r="D163" s="380"/>
      <c r="E163" s="380"/>
      <c r="F163" s="380"/>
      <c r="G163" s="380"/>
      <c r="H163" s="380"/>
      <c r="I163" s="380"/>
      <c r="J163" s="380"/>
      <c r="K163" s="380"/>
      <c r="L163" s="381"/>
    </row>
    <row r="164" spans="2:12" s="13" customFormat="1" ht="13.5" customHeight="1">
      <c r="B164" s="379"/>
      <c r="C164" s="380"/>
      <c r="D164" s="380"/>
      <c r="E164" s="380"/>
      <c r="F164" s="380"/>
      <c r="G164" s="380"/>
      <c r="H164" s="380"/>
      <c r="I164" s="380"/>
      <c r="J164" s="380"/>
      <c r="K164" s="380"/>
      <c r="L164" s="381"/>
    </row>
    <row r="165" spans="2:12" s="13" customFormat="1" ht="13.5" customHeight="1">
      <c r="B165" s="379"/>
      <c r="C165" s="380"/>
      <c r="D165" s="380"/>
      <c r="E165" s="380"/>
      <c r="F165" s="380"/>
      <c r="G165" s="380"/>
      <c r="H165" s="380"/>
      <c r="I165" s="380"/>
      <c r="J165" s="380"/>
      <c r="K165" s="380"/>
      <c r="L165" s="381"/>
    </row>
    <row r="166" spans="2:12" s="13" customFormat="1" ht="13.5" customHeight="1">
      <c r="B166" s="379"/>
      <c r="C166" s="380"/>
      <c r="D166" s="380"/>
      <c r="E166" s="380"/>
      <c r="F166" s="380"/>
      <c r="G166" s="380"/>
      <c r="H166" s="380"/>
      <c r="I166" s="380"/>
      <c r="J166" s="380"/>
      <c r="K166" s="380"/>
      <c r="L166" s="381"/>
    </row>
    <row r="167" spans="2:12" s="13" customFormat="1" ht="13.5" customHeight="1">
      <c r="B167" s="382"/>
      <c r="C167" s="383"/>
      <c r="D167" s="383"/>
      <c r="E167" s="383"/>
      <c r="F167" s="383"/>
      <c r="G167" s="383"/>
      <c r="H167" s="383"/>
      <c r="I167" s="383"/>
      <c r="J167" s="383"/>
      <c r="K167" s="383"/>
      <c r="L167" s="384"/>
    </row>
    <row r="169" spans="2:12" s="13" customFormat="1">
      <c r="B169" s="13" t="s">
        <v>73</v>
      </c>
      <c r="C169" s="13" t="str">
        <f>D151</f>
        <v>0000000104_002.csv</v>
      </c>
    </row>
    <row r="170" spans="2:12" s="13" customFormat="1">
      <c r="B170" s="13" t="s">
        <v>165</v>
      </c>
      <c r="C170" s="45">
        <f>H151</f>
        <v>1</v>
      </c>
    </row>
    <row r="171" spans="2:12" s="13" customFormat="1">
      <c r="B171" s="13" t="s">
        <v>170</v>
      </c>
      <c r="C171" s="7" t="str">
        <f>C156</f>
        <v>/nas/batch01/webap/fileIdData/push/0000000104</v>
      </c>
    </row>
    <row r="172" spans="2:12" s="13" customFormat="1">
      <c r="B172" s="13" t="s">
        <v>74</v>
      </c>
    </row>
    <row r="173" spans="2:12" s="13" customFormat="1" ht="13.5" customHeight="1">
      <c r="B173" s="376" t="s">
        <v>175</v>
      </c>
      <c r="C173" s="377"/>
      <c r="D173" s="377"/>
      <c r="E173" s="377"/>
      <c r="F173" s="377"/>
      <c r="G173" s="377"/>
      <c r="H173" s="377"/>
      <c r="I173" s="377"/>
      <c r="J173" s="377"/>
      <c r="K173" s="377"/>
      <c r="L173" s="378"/>
    </row>
    <row r="174" spans="2:12" s="13" customFormat="1" ht="13.5" customHeight="1">
      <c r="B174" s="379"/>
      <c r="C174" s="380"/>
      <c r="D174" s="380"/>
      <c r="E174" s="380"/>
      <c r="F174" s="380"/>
      <c r="G174" s="380"/>
      <c r="H174" s="380"/>
      <c r="I174" s="380"/>
      <c r="J174" s="380"/>
      <c r="K174" s="380"/>
      <c r="L174" s="381"/>
    </row>
    <row r="175" spans="2:12" s="13" customFormat="1" ht="13.5" customHeight="1">
      <c r="B175" s="379"/>
      <c r="C175" s="380"/>
      <c r="D175" s="380"/>
      <c r="E175" s="380"/>
      <c r="F175" s="380"/>
      <c r="G175" s="380"/>
      <c r="H175" s="380"/>
      <c r="I175" s="380"/>
      <c r="J175" s="380"/>
      <c r="K175" s="380"/>
      <c r="L175" s="381"/>
    </row>
    <row r="176" spans="2:12" s="13" customFormat="1" ht="13.5" customHeight="1">
      <c r="B176" s="379"/>
      <c r="C176" s="380"/>
      <c r="D176" s="380"/>
      <c r="E176" s="380"/>
      <c r="F176" s="380"/>
      <c r="G176" s="380"/>
      <c r="H176" s="380"/>
      <c r="I176" s="380"/>
      <c r="J176" s="380"/>
      <c r="K176" s="380"/>
      <c r="L176" s="381"/>
    </row>
    <row r="177" spans="1:23" s="13" customFormat="1" ht="13.5" customHeight="1">
      <c r="B177" s="379"/>
      <c r="C177" s="380"/>
      <c r="D177" s="380"/>
      <c r="E177" s="380"/>
      <c r="F177" s="380"/>
      <c r="G177" s="380"/>
      <c r="H177" s="380"/>
      <c r="I177" s="380"/>
      <c r="J177" s="380"/>
      <c r="K177" s="380"/>
      <c r="L177" s="381"/>
    </row>
    <row r="178" spans="1:23" s="13" customFormat="1" ht="13.5" customHeight="1">
      <c r="B178" s="379"/>
      <c r="C178" s="380"/>
      <c r="D178" s="380"/>
      <c r="E178" s="380"/>
      <c r="F178" s="380"/>
      <c r="G178" s="380"/>
      <c r="H178" s="380"/>
      <c r="I178" s="380"/>
      <c r="J178" s="380"/>
      <c r="K178" s="380"/>
      <c r="L178" s="381"/>
    </row>
    <row r="179" spans="1:23" s="13" customFormat="1" ht="13.5" customHeight="1">
      <c r="B179" s="379"/>
      <c r="C179" s="380"/>
      <c r="D179" s="380"/>
      <c r="E179" s="380"/>
      <c r="F179" s="380"/>
      <c r="G179" s="380"/>
      <c r="H179" s="380"/>
      <c r="I179" s="380"/>
      <c r="J179" s="380"/>
      <c r="K179" s="380"/>
      <c r="L179" s="381"/>
    </row>
    <row r="180" spans="1:23" s="13" customFormat="1" ht="13.5" customHeight="1">
      <c r="B180" s="379"/>
      <c r="C180" s="380"/>
      <c r="D180" s="380"/>
      <c r="E180" s="380"/>
      <c r="F180" s="380"/>
      <c r="G180" s="380"/>
      <c r="H180" s="380"/>
      <c r="I180" s="380"/>
      <c r="J180" s="380"/>
      <c r="K180" s="380"/>
      <c r="L180" s="381"/>
    </row>
    <row r="181" spans="1:23" s="13" customFormat="1" ht="13.5" customHeight="1">
      <c r="B181" s="379"/>
      <c r="C181" s="380"/>
      <c r="D181" s="380"/>
      <c r="E181" s="380"/>
      <c r="F181" s="380"/>
      <c r="G181" s="380"/>
      <c r="H181" s="380"/>
      <c r="I181" s="380"/>
      <c r="J181" s="380"/>
      <c r="K181" s="380"/>
      <c r="L181" s="381"/>
    </row>
    <row r="182" spans="1:23" s="13" customFormat="1" ht="13.5" customHeight="1">
      <c r="B182" s="382"/>
      <c r="C182" s="383"/>
      <c r="D182" s="383"/>
      <c r="E182" s="383"/>
      <c r="F182" s="383"/>
      <c r="G182" s="383"/>
      <c r="H182" s="383"/>
      <c r="I182" s="383"/>
      <c r="J182" s="383"/>
      <c r="K182" s="383"/>
      <c r="L182" s="384"/>
    </row>
    <row r="184" spans="1:23" s="32" customFormat="1">
      <c r="A184" s="374" t="s">
        <v>176</v>
      </c>
      <c r="B184" s="374"/>
    </row>
    <row r="185" spans="1:23" s="30" customFormat="1">
      <c r="A185" s="30" t="s">
        <v>107</v>
      </c>
    </row>
    <row r="186" spans="1:23" s="13" customFormat="1">
      <c r="B186" s="373" t="s">
        <v>51</v>
      </c>
      <c r="C186" s="373"/>
      <c r="D186" s="373"/>
    </row>
    <row r="187" spans="1:23" s="13" customFormat="1" ht="40.5">
      <c r="B187" s="19" t="s">
        <v>66</v>
      </c>
      <c r="C187" s="19" t="s">
        <v>67</v>
      </c>
      <c r="D187" s="19" t="s">
        <v>19</v>
      </c>
      <c r="E187" s="19" t="s">
        <v>53</v>
      </c>
      <c r="F187" s="19" t="s">
        <v>54</v>
      </c>
      <c r="G187" s="19" t="s">
        <v>55</v>
      </c>
      <c r="H187" s="19" t="s">
        <v>56</v>
      </c>
      <c r="I187" s="19" t="s">
        <v>57</v>
      </c>
      <c r="J187" s="19" t="s">
        <v>58</v>
      </c>
      <c r="K187" s="19" t="s">
        <v>68</v>
      </c>
      <c r="L187" s="19" t="s">
        <v>59</v>
      </c>
      <c r="M187" s="19" t="s">
        <v>69</v>
      </c>
      <c r="N187" s="19" t="s">
        <v>60</v>
      </c>
      <c r="O187" s="19" t="s">
        <v>61</v>
      </c>
      <c r="P187" s="19" t="s">
        <v>62</v>
      </c>
      <c r="Q187" s="19" t="s">
        <v>63</v>
      </c>
      <c r="R187" s="19" t="s">
        <v>64</v>
      </c>
      <c r="S187" s="19" t="s">
        <v>13</v>
      </c>
      <c r="T187" s="19" t="s">
        <v>14</v>
      </c>
      <c r="U187" s="19" t="s">
        <v>15</v>
      </c>
      <c r="V187" s="19" t="s">
        <v>16</v>
      </c>
      <c r="W187" s="19" t="s">
        <v>65</v>
      </c>
    </row>
    <row r="188" spans="1:23" s="13" customFormat="1" ht="27">
      <c r="B188" s="14" t="s">
        <v>17</v>
      </c>
      <c r="C188" s="14" t="s">
        <v>18</v>
      </c>
      <c r="D188" s="14" t="s">
        <v>19</v>
      </c>
      <c r="E188" s="14" t="s">
        <v>20</v>
      </c>
      <c r="F188" s="14" t="s">
        <v>21</v>
      </c>
      <c r="G188" s="14" t="s">
        <v>22</v>
      </c>
      <c r="H188" s="14" t="s">
        <v>23</v>
      </c>
      <c r="I188" s="14" t="s">
        <v>24</v>
      </c>
      <c r="J188" s="14" t="s">
        <v>25</v>
      </c>
      <c r="K188" s="14" t="s">
        <v>26</v>
      </c>
      <c r="L188" s="14" t="s">
        <v>27</v>
      </c>
      <c r="M188" s="14" t="s">
        <v>28</v>
      </c>
      <c r="N188" s="14" t="s">
        <v>29</v>
      </c>
      <c r="O188" s="14" t="s">
        <v>30</v>
      </c>
      <c r="P188" s="14" t="s">
        <v>31</v>
      </c>
      <c r="Q188" s="14" t="s">
        <v>32</v>
      </c>
      <c r="R188" s="14" t="s">
        <v>33</v>
      </c>
      <c r="S188" s="14" t="s">
        <v>34</v>
      </c>
      <c r="T188" s="14" t="s">
        <v>35</v>
      </c>
      <c r="U188" s="14" t="s">
        <v>36</v>
      </c>
      <c r="V188" s="14" t="s">
        <v>37</v>
      </c>
      <c r="W188" s="14" t="s">
        <v>38</v>
      </c>
    </row>
    <row r="189" spans="1:23" s="13" customFormat="1">
      <c r="B189" s="41" t="str">
        <f>TEXT(RIGHT(A184,3),"0000000000")</f>
        <v>0000000105</v>
      </c>
      <c r="C189" s="41" t="str">
        <f>"テストデータ"&amp;TEXT(B189,"000")</f>
        <v>テストデータ105</v>
      </c>
      <c r="D189" s="15" t="s">
        <v>77</v>
      </c>
      <c r="E189" s="15" t="s">
        <v>75</v>
      </c>
      <c r="F189" s="15" t="s">
        <v>39</v>
      </c>
      <c r="G189" s="15" t="s">
        <v>39</v>
      </c>
      <c r="H189" s="15" t="s">
        <v>39</v>
      </c>
      <c r="I189" s="15" t="s">
        <v>39</v>
      </c>
      <c r="J189" s="41" t="str">
        <f>"userList_"&amp;TEXT(B189,"00")&amp;".csv"</f>
        <v>userList_105.csv</v>
      </c>
      <c r="K189" s="16" t="s">
        <v>40</v>
      </c>
      <c r="L189" s="15" t="s">
        <v>39</v>
      </c>
      <c r="M189" s="21">
        <v>42870.395833333336</v>
      </c>
      <c r="N189" s="15" t="s">
        <v>41</v>
      </c>
      <c r="O189" s="16" t="s">
        <v>40</v>
      </c>
      <c r="P189" s="16" t="s">
        <v>40</v>
      </c>
      <c r="Q189" s="17">
        <v>42864.375138888892</v>
      </c>
      <c r="R189" s="15" t="s">
        <v>42</v>
      </c>
      <c r="S189" s="17">
        <v>42864.375138888892</v>
      </c>
      <c r="T189" s="15" t="s">
        <v>42</v>
      </c>
      <c r="U189" s="15" t="s">
        <v>39</v>
      </c>
      <c r="V189" s="18">
        <v>1</v>
      </c>
      <c r="W189" s="15" t="s">
        <v>43</v>
      </c>
    </row>
    <row r="190" spans="1:23" s="13" customFormat="1">
      <c r="B190" s="22"/>
      <c r="C190" s="22"/>
      <c r="D190" s="22"/>
      <c r="E190" s="22"/>
      <c r="F190" s="22"/>
      <c r="G190" s="22"/>
      <c r="H190" s="22"/>
      <c r="I190" s="22"/>
      <c r="J190" s="22"/>
      <c r="K190" s="24"/>
      <c r="L190" s="22"/>
      <c r="M190" s="25"/>
      <c r="N190" s="22"/>
      <c r="O190" s="24"/>
      <c r="P190" s="24"/>
      <c r="Q190" s="26"/>
      <c r="R190" s="22"/>
      <c r="S190" s="26"/>
      <c r="T190" s="22"/>
      <c r="U190" s="22"/>
      <c r="V190" s="23"/>
      <c r="W190" s="22"/>
    </row>
    <row r="191" spans="1:23" s="13" customFormat="1">
      <c r="B191" s="373" t="s">
        <v>52</v>
      </c>
      <c r="C191" s="373"/>
      <c r="D191" s="373"/>
    </row>
    <row r="192" spans="1:23" s="13" customFormat="1">
      <c r="B192" s="22" t="s">
        <v>106</v>
      </c>
      <c r="C192" s="23"/>
      <c r="D192" s="22"/>
      <c r="E192" s="24"/>
      <c r="F192" s="25"/>
      <c r="G192" s="22"/>
      <c r="H192" s="23"/>
      <c r="I192" s="24"/>
      <c r="J192" s="26"/>
      <c r="K192" s="22"/>
      <c r="L192" s="26"/>
      <c r="M192" s="22"/>
      <c r="N192" s="22"/>
      <c r="O192" s="23"/>
      <c r="P192" s="22"/>
    </row>
    <row r="193" spans="2:16" s="13" customFormat="1"/>
    <row r="194" spans="2:16" s="13" customFormat="1">
      <c r="B194" s="22" t="s">
        <v>113</v>
      </c>
      <c r="C194" s="23"/>
      <c r="D194" s="22"/>
      <c r="E194" s="24"/>
      <c r="F194" s="25"/>
      <c r="G194" s="22"/>
      <c r="H194" s="23"/>
      <c r="I194" s="24"/>
      <c r="J194" s="26"/>
      <c r="K194" s="22"/>
      <c r="L194" s="26"/>
      <c r="M194" s="22"/>
      <c r="N194" s="22"/>
      <c r="O194" s="23"/>
      <c r="P194" s="22"/>
    </row>
    <row r="195" spans="2:16" s="13" customFormat="1">
      <c r="B195" s="13" t="s">
        <v>73</v>
      </c>
      <c r="C195" s="13" t="str">
        <f>J189</f>
        <v>userList_105.csv</v>
      </c>
    </row>
    <row r="196" spans="2:16" s="13" customFormat="1">
      <c r="B196" s="13" t="s">
        <v>165</v>
      </c>
      <c r="C196" s="13">
        <v>1000001</v>
      </c>
    </row>
    <row r="197" spans="2:16" s="13" customFormat="1">
      <c r="B197" s="13" t="s">
        <v>169</v>
      </c>
      <c r="C197" s="13" t="s">
        <v>168</v>
      </c>
    </row>
    <row r="198" spans="2:16" s="13" customFormat="1">
      <c r="B198" s="13" t="s">
        <v>74</v>
      </c>
    </row>
    <row r="199" spans="2:16" s="13" customFormat="1" ht="13.5" customHeight="1">
      <c r="B199" s="376" t="s">
        <v>177</v>
      </c>
      <c r="C199" s="377"/>
      <c r="D199" s="377"/>
      <c r="E199" s="377"/>
      <c r="F199" s="377"/>
      <c r="G199" s="377"/>
      <c r="H199" s="377"/>
      <c r="I199" s="377"/>
      <c r="J199" s="377"/>
      <c r="K199" s="377"/>
      <c r="L199" s="378"/>
    </row>
    <row r="200" spans="2:16" s="13" customFormat="1" ht="13.5" customHeight="1">
      <c r="B200" s="379"/>
      <c r="C200" s="380"/>
      <c r="D200" s="380"/>
      <c r="E200" s="380"/>
      <c r="F200" s="380"/>
      <c r="G200" s="380"/>
      <c r="H200" s="380"/>
      <c r="I200" s="380"/>
      <c r="J200" s="380"/>
      <c r="K200" s="380"/>
      <c r="L200" s="381"/>
    </row>
    <row r="201" spans="2:16" s="13" customFormat="1" ht="13.5" customHeight="1">
      <c r="B201" s="379"/>
      <c r="C201" s="380"/>
      <c r="D201" s="380"/>
      <c r="E201" s="380"/>
      <c r="F201" s="380"/>
      <c r="G201" s="380"/>
      <c r="H201" s="380"/>
      <c r="I201" s="380"/>
      <c r="J201" s="380"/>
      <c r="K201" s="380"/>
      <c r="L201" s="381"/>
    </row>
    <row r="202" spans="2:16" s="13" customFormat="1" ht="13.5" customHeight="1">
      <c r="B202" s="379"/>
      <c r="C202" s="380"/>
      <c r="D202" s="380"/>
      <c r="E202" s="380"/>
      <c r="F202" s="380"/>
      <c r="G202" s="380"/>
      <c r="H202" s="380"/>
      <c r="I202" s="380"/>
      <c r="J202" s="380"/>
      <c r="K202" s="380"/>
      <c r="L202" s="381"/>
    </row>
    <row r="203" spans="2:16" s="13" customFormat="1" ht="13.5" customHeight="1">
      <c r="B203" s="379"/>
      <c r="C203" s="380"/>
      <c r="D203" s="380"/>
      <c r="E203" s="380"/>
      <c r="F203" s="380"/>
      <c r="G203" s="380"/>
      <c r="H203" s="380"/>
      <c r="I203" s="380"/>
      <c r="J203" s="380"/>
      <c r="K203" s="380"/>
      <c r="L203" s="381"/>
    </row>
    <row r="204" spans="2:16" s="13" customFormat="1" ht="13.5" customHeight="1">
      <c r="B204" s="379"/>
      <c r="C204" s="380"/>
      <c r="D204" s="380"/>
      <c r="E204" s="380"/>
      <c r="F204" s="380"/>
      <c r="G204" s="380"/>
      <c r="H204" s="380"/>
      <c r="I204" s="380"/>
      <c r="J204" s="380"/>
      <c r="K204" s="380"/>
      <c r="L204" s="381"/>
    </row>
    <row r="205" spans="2:16" s="13" customFormat="1" ht="13.5" customHeight="1">
      <c r="B205" s="379"/>
      <c r="C205" s="380"/>
      <c r="D205" s="380"/>
      <c r="E205" s="380"/>
      <c r="F205" s="380"/>
      <c r="G205" s="380"/>
      <c r="H205" s="380"/>
      <c r="I205" s="380"/>
      <c r="J205" s="380"/>
      <c r="K205" s="380"/>
      <c r="L205" s="381"/>
    </row>
    <row r="206" spans="2:16" s="13" customFormat="1" ht="13.5" customHeight="1">
      <c r="B206" s="379"/>
      <c r="C206" s="380"/>
      <c r="D206" s="380"/>
      <c r="E206" s="380"/>
      <c r="F206" s="380"/>
      <c r="G206" s="380"/>
      <c r="H206" s="380"/>
      <c r="I206" s="380"/>
      <c r="J206" s="380"/>
      <c r="K206" s="380"/>
      <c r="L206" s="381"/>
    </row>
    <row r="207" spans="2:16" s="13" customFormat="1" ht="13.5" customHeight="1">
      <c r="B207" s="379"/>
      <c r="C207" s="380"/>
      <c r="D207" s="380"/>
      <c r="E207" s="380"/>
      <c r="F207" s="380"/>
      <c r="G207" s="380"/>
      <c r="H207" s="380"/>
      <c r="I207" s="380"/>
      <c r="J207" s="380"/>
      <c r="K207" s="380"/>
      <c r="L207" s="381"/>
    </row>
    <row r="208" spans="2:16" s="13" customFormat="1" ht="13.5" customHeight="1">
      <c r="B208" s="382"/>
      <c r="C208" s="383"/>
      <c r="D208" s="383"/>
      <c r="E208" s="383"/>
      <c r="F208" s="383"/>
      <c r="G208" s="383"/>
      <c r="H208" s="383"/>
      <c r="I208" s="383"/>
      <c r="J208" s="383"/>
      <c r="K208" s="383"/>
      <c r="L208" s="384"/>
    </row>
    <row r="209" spans="1:23" s="13" customFormat="1" ht="13.5" customHeight="1">
      <c r="B209" s="20"/>
      <c r="C209" s="20"/>
      <c r="D209" s="20"/>
      <c r="E209" s="20"/>
      <c r="F209" s="20"/>
      <c r="G209" s="20"/>
      <c r="H209" s="20"/>
      <c r="I209" s="20"/>
      <c r="J209" s="20"/>
      <c r="K209" s="20"/>
      <c r="L209" s="20"/>
    </row>
    <row r="210" spans="1:23" s="34" customFormat="1">
      <c r="A210" s="34" t="s">
        <v>108</v>
      </c>
    </row>
    <row r="211" spans="1:23" s="13" customFormat="1">
      <c r="B211" s="373" t="s">
        <v>51</v>
      </c>
      <c r="C211" s="373"/>
      <c r="D211" s="373"/>
    </row>
    <row r="212" spans="1:23" s="13" customFormat="1">
      <c r="B212" s="33" t="s">
        <v>109</v>
      </c>
      <c r="C212" s="33"/>
      <c r="D212" s="33"/>
    </row>
    <row r="213" spans="1:23" s="13" customFormat="1">
      <c r="B213" s="22"/>
      <c r="C213" s="22"/>
      <c r="D213" s="22"/>
      <c r="E213" s="22"/>
      <c r="F213" s="22"/>
      <c r="G213" s="22"/>
      <c r="H213" s="22"/>
      <c r="I213" s="22"/>
      <c r="J213" s="22"/>
      <c r="K213" s="24"/>
      <c r="L213" s="22"/>
      <c r="M213" s="25"/>
      <c r="N213" s="22"/>
      <c r="O213" s="24"/>
      <c r="P213" s="24"/>
      <c r="Q213" s="26"/>
      <c r="R213" s="22"/>
      <c r="S213" s="26"/>
      <c r="T213" s="22"/>
      <c r="U213" s="22"/>
      <c r="V213" s="23"/>
      <c r="W213" s="22"/>
    </row>
    <row r="214" spans="1:23" s="13" customFormat="1">
      <c r="B214" s="373" t="s">
        <v>52</v>
      </c>
      <c r="C214" s="373"/>
      <c r="D214" s="373"/>
    </row>
    <row r="215" spans="1:23" s="13" customFormat="1" ht="40.5">
      <c r="B215" s="19" t="s">
        <v>66</v>
      </c>
      <c r="C215" s="19" t="s">
        <v>72</v>
      </c>
      <c r="D215" s="19" t="s">
        <v>58</v>
      </c>
      <c r="E215" s="19" t="s">
        <v>68</v>
      </c>
      <c r="F215" s="19" t="s">
        <v>12</v>
      </c>
      <c r="G215" s="19" t="s">
        <v>60</v>
      </c>
      <c r="H215" s="19" t="s">
        <v>70</v>
      </c>
      <c r="I215" s="19" t="s">
        <v>71</v>
      </c>
      <c r="J215" s="19" t="s">
        <v>63</v>
      </c>
      <c r="K215" s="19" t="s">
        <v>64</v>
      </c>
      <c r="L215" s="19" t="s">
        <v>13</v>
      </c>
      <c r="M215" s="19" t="s">
        <v>14</v>
      </c>
      <c r="N215" s="19" t="s">
        <v>15</v>
      </c>
      <c r="O215" s="19" t="s">
        <v>16</v>
      </c>
      <c r="P215" s="19" t="s">
        <v>65</v>
      </c>
    </row>
    <row r="216" spans="1:23" s="13" customFormat="1" ht="40.5">
      <c r="B216" s="14" t="s">
        <v>17</v>
      </c>
      <c r="C216" s="14" t="s">
        <v>47</v>
      </c>
      <c r="D216" s="14" t="s">
        <v>25</v>
      </c>
      <c r="E216" s="14" t="s">
        <v>26</v>
      </c>
      <c r="F216" s="14" t="s">
        <v>48</v>
      </c>
      <c r="G216" s="14" t="s">
        <v>29</v>
      </c>
      <c r="H216" s="14" t="s">
        <v>49</v>
      </c>
      <c r="I216" s="14" t="s">
        <v>50</v>
      </c>
      <c r="J216" s="14" t="s">
        <v>32</v>
      </c>
      <c r="K216" s="14" t="s">
        <v>33</v>
      </c>
      <c r="L216" s="14" t="s">
        <v>34</v>
      </c>
      <c r="M216" s="14" t="s">
        <v>35</v>
      </c>
      <c r="N216" s="14" t="s">
        <v>36</v>
      </c>
      <c r="O216" s="14" t="s">
        <v>37</v>
      </c>
      <c r="P216" s="14" t="s">
        <v>38</v>
      </c>
    </row>
    <row r="217" spans="1:23" s="13" customFormat="1">
      <c r="B217" s="42" t="str">
        <f>B189</f>
        <v>0000000105</v>
      </c>
      <c r="C217" s="29">
        <v>1</v>
      </c>
      <c r="D217" s="42" t="str">
        <f t="shared" ref="D217:D227" si="0">B217&amp;"_"&amp;TEXT(C217,"000")&amp;".csv"</f>
        <v>0000000105_001.csv</v>
      </c>
      <c r="E217" s="43" t="s">
        <v>40</v>
      </c>
      <c r="F217" s="44">
        <v>42870.395833333336</v>
      </c>
      <c r="G217" s="27" t="s">
        <v>41</v>
      </c>
      <c r="H217" s="29">
        <f>MIN(C196,100000)</f>
        <v>100000</v>
      </c>
      <c r="I217" s="43" t="s">
        <v>40</v>
      </c>
      <c r="J217" s="28">
        <v>42864.396215277775</v>
      </c>
      <c r="K217" s="27" t="s">
        <v>76</v>
      </c>
      <c r="L217" s="28">
        <v>42864.396215277775</v>
      </c>
      <c r="M217" s="27" t="s">
        <v>80</v>
      </c>
      <c r="N217" s="27" t="s">
        <v>39</v>
      </c>
      <c r="O217" s="29">
        <v>1</v>
      </c>
      <c r="P217" s="27" t="s">
        <v>43</v>
      </c>
    </row>
    <row r="218" spans="1:23" s="13" customFormat="1">
      <c r="B218" s="42" t="str">
        <f t="shared" ref="B218:B227" si="1">B217</f>
        <v>0000000105</v>
      </c>
      <c r="C218" s="29">
        <f t="shared" ref="C218:C227" si="2">C217+1</f>
        <v>2</v>
      </c>
      <c r="D218" s="42" t="str">
        <f t="shared" si="0"/>
        <v>0000000105_002.csv</v>
      </c>
      <c r="E218" s="43" t="s">
        <v>40</v>
      </c>
      <c r="F218" s="44">
        <f>F217+0.0209</f>
        <v>42870.416733333339</v>
      </c>
      <c r="G218" s="27" t="s">
        <v>41</v>
      </c>
      <c r="H218" s="29">
        <v>100000</v>
      </c>
      <c r="I218" s="43" t="s">
        <v>40</v>
      </c>
      <c r="J218" s="28">
        <v>42864.396215277775</v>
      </c>
      <c r="K218" s="27" t="s">
        <v>76</v>
      </c>
      <c r="L218" s="28">
        <v>42864.396215277775</v>
      </c>
      <c r="M218" s="27" t="s">
        <v>80</v>
      </c>
      <c r="N218" s="27" t="s">
        <v>39</v>
      </c>
      <c r="O218" s="29">
        <v>1</v>
      </c>
      <c r="P218" s="27" t="s">
        <v>43</v>
      </c>
    </row>
    <row r="219" spans="1:23" s="13" customFormat="1">
      <c r="B219" s="42" t="str">
        <f t="shared" si="1"/>
        <v>0000000105</v>
      </c>
      <c r="C219" s="29">
        <f t="shared" si="2"/>
        <v>3</v>
      </c>
      <c r="D219" s="42" t="str">
        <f t="shared" si="0"/>
        <v>0000000105_003.csv</v>
      </c>
      <c r="E219" s="43" t="s">
        <v>40</v>
      </c>
      <c r="F219" s="44">
        <f t="shared" ref="F219:F227" si="3">F218+0.0209</f>
        <v>42870.437633333342</v>
      </c>
      <c r="G219" s="27" t="s">
        <v>41</v>
      </c>
      <c r="H219" s="29">
        <v>100000</v>
      </c>
      <c r="I219" s="43" t="s">
        <v>40</v>
      </c>
      <c r="J219" s="28">
        <v>42864.396215277775</v>
      </c>
      <c r="K219" s="27" t="s">
        <v>76</v>
      </c>
      <c r="L219" s="28">
        <v>42864.396215277775</v>
      </c>
      <c r="M219" s="27" t="s">
        <v>80</v>
      </c>
      <c r="N219" s="27" t="s">
        <v>39</v>
      </c>
      <c r="O219" s="29">
        <v>1</v>
      </c>
      <c r="P219" s="27" t="s">
        <v>43</v>
      </c>
    </row>
    <row r="220" spans="1:23" s="13" customFormat="1">
      <c r="B220" s="42" t="str">
        <f t="shared" si="1"/>
        <v>0000000105</v>
      </c>
      <c r="C220" s="29">
        <f t="shared" si="2"/>
        <v>4</v>
      </c>
      <c r="D220" s="42" t="str">
        <f t="shared" si="0"/>
        <v>0000000105_004.csv</v>
      </c>
      <c r="E220" s="43" t="s">
        <v>40</v>
      </c>
      <c r="F220" s="44">
        <f t="shared" si="3"/>
        <v>42870.458533333345</v>
      </c>
      <c r="G220" s="27" t="s">
        <v>41</v>
      </c>
      <c r="H220" s="29">
        <v>100000</v>
      </c>
      <c r="I220" s="43" t="s">
        <v>40</v>
      </c>
      <c r="J220" s="28">
        <v>42864.396215277775</v>
      </c>
      <c r="K220" s="27" t="s">
        <v>76</v>
      </c>
      <c r="L220" s="28">
        <v>42864.396215277775</v>
      </c>
      <c r="M220" s="27" t="s">
        <v>80</v>
      </c>
      <c r="N220" s="27" t="s">
        <v>39</v>
      </c>
      <c r="O220" s="29">
        <v>1</v>
      </c>
      <c r="P220" s="27" t="s">
        <v>43</v>
      </c>
    </row>
    <row r="221" spans="1:23" s="13" customFormat="1">
      <c r="B221" s="42" t="str">
        <f t="shared" si="1"/>
        <v>0000000105</v>
      </c>
      <c r="C221" s="29">
        <f t="shared" si="2"/>
        <v>5</v>
      </c>
      <c r="D221" s="42" t="str">
        <f t="shared" si="0"/>
        <v>0000000105_005.csv</v>
      </c>
      <c r="E221" s="43" t="s">
        <v>40</v>
      </c>
      <c r="F221" s="44">
        <f t="shared" si="3"/>
        <v>42870.479433333348</v>
      </c>
      <c r="G221" s="27" t="s">
        <v>41</v>
      </c>
      <c r="H221" s="29">
        <v>100000</v>
      </c>
      <c r="I221" s="43" t="s">
        <v>40</v>
      </c>
      <c r="J221" s="28">
        <v>42864.396215277775</v>
      </c>
      <c r="K221" s="27" t="s">
        <v>76</v>
      </c>
      <c r="L221" s="28">
        <v>42864.396215277775</v>
      </c>
      <c r="M221" s="27" t="s">
        <v>80</v>
      </c>
      <c r="N221" s="27" t="s">
        <v>39</v>
      </c>
      <c r="O221" s="29">
        <v>1</v>
      </c>
      <c r="P221" s="27" t="s">
        <v>43</v>
      </c>
    </row>
    <row r="222" spans="1:23" s="13" customFormat="1">
      <c r="B222" s="42" t="str">
        <f t="shared" si="1"/>
        <v>0000000105</v>
      </c>
      <c r="C222" s="29">
        <f t="shared" si="2"/>
        <v>6</v>
      </c>
      <c r="D222" s="42" t="str">
        <f t="shared" si="0"/>
        <v>0000000105_006.csv</v>
      </c>
      <c r="E222" s="43" t="s">
        <v>40</v>
      </c>
      <c r="F222" s="44">
        <f t="shared" si="3"/>
        <v>42870.500333333352</v>
      </c>
      <c r="G222" s="27" t="s">
        <v>41</v>
      </c>
      <c r="H222" s="29">
        <v>100000</v>
      </c>
      <c r="I222" s="43" t="s">
        <v>40</v>
      </c>
      <c r="J222" s="28">
        <v>42864.396215277775</v>
      </c>
      <c r="K222" s="27" t="s">
        <v>76</v>
      </c>
      <c r="L222" s="28">
        <v>42864.396215277775</v>
      </c>
      <c r="M222" s="27" t="s">
        <v>80</v>
      </c>
      <c r="N222" s="27" t="s">
        <v>39</v>
      </c>
      <c r="O222" s="29">
        <v>1</v>
      </c>
      <c r="P222" s="27" t="s">
        <v>43</v>
      </c>
    </row>
    <row r="223" spans="1:23" s="13" customFormat="1">
      <c r="B223" s="42" t="str">
        <f t="shared" si="1"/>
        <v>0000000105</v>
      </c>
      <c r="C223" s="29">
        <f t="shared" si="2"/>
        <v>7</v>
      </c>
      <c r="D223" s="42" t="str">
        <f t="shared" si="0"/>
        <v>0000000105_007.csv</v>
      </c>
      <c r="E223" s="43" t="s">
        <v>40</v>
      </c>
      <c r="F223" s="44">
        <f t="shared" si="3"/>
        <v>42870.521233333355</v>
      </c>
      <c r="G223" s="27" t="s">
        <v>41</v>
      </c>
      <c r="H223" s="29">
        <v>100000</v>
      </c>
      <c r="I223" s="43" t="s">
        <v>40</v>
      </c>
      <c r="J223" s="28">
        <v>42864.396215277775</v>
      </c>
      <c r="K223" s="27" t="s">
        <v>76</v>
      </c>
      <c r="L223" s="28">
        <v>42864.396215277775</v>
      </c>
      <c r="M223" s="27" t="s">
        <v>80</v>
      </c>
      <c r="N223" s="27" t="s">
        <v>39</v>
      </c>
      <c r="O223" s="29">
        <v>1</v>
      </c>
      <c r="P223" s="27" t="s">
        <v>43</v>
      </c>
    </row>
    <row r="224" spans="1:23" s="13" customFormat="1">
      <c r="B224" s="42" t="str">
        <f t="shared" si="1"/>
        <v>0000000105</v>
      </c>
      <c r="C224" s="29">
        <f t="shared" si="2"/>
        <v>8</v>
      </c>
      <c r="D224" s="42" t="str">
        <f t="shared" si="0"/>
        <v>0000000105_008.csv</v>
      </c>
      <c r="E224" s="43" t="s">
        <v>40</v>
      </c>
      <c r="F224" s="44">
        <f t="shared" si="3"/>
        <v>42870.542133333358</v>
      </c>
      <c r="G224" s="27" t="s">
        <v>41</v>
      </c>
      <c r="H224" s="29">
        <v>100000</v>
      </c>
      <c r="I224" s="43" t="s">
        <v>40</v>
      </c>
      <c r="J224" s="28">
        <v>42864.396215277775</v>
      </c>
      <c r="K224" s="27" t="s">
        <v>76</v>
      </c>
      <c r="L224" s="28">
        <v>42864.396215277775</v>
      </c>
      <c r="M224" s="27" t="s">
        <v>80</v>
      </c>
      <c r="N224" s="27" t="s">
        <v>39</v>
      </c>
      <c r="O224" s="29">
        <v>1</v>
      </c>
      <c r="P224" s="27" t="s">
        <v>43</v>
      </c>
    </row>
    <row r="225" spans="2:16" s="13" customFormat="1">
      <c r="B225" s="42" t="str">
        <f t="shared" si="1"/>
        <v>0000000105</v>
      </c>
      <c r="C225" s="29">
        <f t="shared" si="2"/>
        <v>9</v>
      </c>
      <c r="D225" s="42" t="str">
        <f t="shared" si="0"/>
        <v>0000000105_009.csv</v>
      </c>
      <c r="E225" s="43" t="s">
        <v>40</v>
      </c>
      <c r="F225" s="44">
        <f t="shared" si="3"/>
        <v>42870.563033333361</v>
      </c>
      <c r="G225" s="27" t="s">
        <v>41</v>
      </c>
      <c r="H225" s="29">
        <v>100000</v>
      </c>
      <c r="I225" s="43" t="s">
        <v>40</v>
      </c>
      <c r="J225" s="28">
        <v>42864.396215277775</v>
      </c>
      <c r="K225" s="27" t="s">
        <v>76</v>
      </c>
      <c r="L225" s="28">
        <v>42864.396215277775</v>
      </c>
      <c r="M225" s="27" t="s">
        <v>80</v>
      </c>
      <c r="N225" s="27" t="s">
        <v>39</v>
      </c>
      <c r="O225" s="29">
        <v>1</v>
      </c>
      <c r="P225" s="27" t="s">
        <v>43</v>
      </c>
    </row>
    <row r="226" spans="2:16" s="13" customFormat="1">
      <c r="B226" s="42" t="str">
        <f t="shared" si="1"/>
        <v>0000000105</v>
      </c>
      <c r="C226" s="29">
        <f t="shared" si="2"/>
        <v>10</v>
      </c>
      <c r="D226" s="42" t="str">
        <f t="shared" si="0"/>
        <v>0000000105_010.csv</v>
      </c>
      <c r="E226" s="43" t="s">
        <v>40</v>
      </c>
      <c r="F226" s="44">
        <f t="shared" si="3"/>
        <v>42870.583933333364</v>
      </c>
      <c r="G226" s="27" t="s">
        <v>41</v>
      </c>
      <c r="H226" s="29">
        <v>100000</v>
      </c>
      <c r="I226" s="43" t="s">
        <v>40</v>
      </c>
      <c r="J226" s="28">
        <v>42864.396215277775</v>
      </c>
      <c r="K226" s="27" t="s">
        <v>76</v>
      </c>
      <c r="L226" s="28">
        <v>42864.396215277775</v>
      </c>
      <c r="M226" s="27" t="s">
        <v>80</v>
      </c>
      <c r="N226" s="27" t="s">
        <v>39</v>
      </c>
      <c r="O226" s="29">
        <v>1</v>
      </c>
      <c r="P226" s="27" t="s">
        <v>43</v>
      </c>
    </row>
    <row r="227" spans="2:16" s="13" customFormat="1">
      <c r="B227" s="42" t="str">
        <f t="shared" si="1"/>
        <v>0000000105</v>
      </c>
      <c r="C227" s="29">
        <f t="shared" si="2"/>
        <v>11</v>
      </c>
      <c r="D227" s="42" t="str">
        <f t="shared" si="0"/>
        <v>0000000105_011.csv</v>
      </c>
      <c r="E227" s="43" t="s">
        <v>40</v>
      </c>
      <c r="F227" s="44">
        <f t="shared" si="3"/>
        <v>42870.604833333367</v>
      </c>
      <c r="G227" s="27" t="s">
        <v>41</v>
      </c>
      <c r="H227" s="29">
        <v>1</v>
      </c>
      <c r="I227" s="43" t="s">
        <v>40</v>
      </c>
      <c r="J227" s="28">
        <v>42864.396215277775</v>
      </c>
      <c r="K227" s="27" t="s">
        <v>76</v>
      </c>
      <c r="L227" s="28">
        <v>42864.396215277775</v>
      </c>
      <c r="M227" s="27" t="s">
        <v>80</v>
      </c>
      <c r="N227" s="27" t="s">
        <v>39</v>
      </c>
      <c r="O227" s="29">
        <v>1</v>
      </c>
      <c r="P227" s="27" t="s">
        <v>43</v>
      </c>
    </row>
    <row r="228" spans="2:16" s="13" customFormat="1"/>
    <row r="229" spans="2:16" s="13" customFormat="1">
      <c r="B229" s="22" t="s">
        <v>113</v>
      </c>
      <c r="C229" s="23"/>
      <c r="D229" s="22"/>
      <c r="E229" s="24"/>
      <c r="F229" s="25"/>
      <c r="G229" s="22"/>
      <c r="H229" s="23"/>
      <c r="I229" s="24"/>
      <c r="J229" s="26"/>
      <c r="K229" s="22"/>
      <c r="L229" s="26"/>
      <c r="M229" s="22"/>
      <c r="N229" s="22"/>
      <c r="O229" s="23"/>
      <c r="P229" s="22"/>
    </row>
    <row r="230" spans="2:16" s="13" customFormat="1">
      <c r="B230" s="13" t="s">
        <v>73</v>
      </c>
      <c r="C230" s="13" t="str">
        <f>D217&amp;"～"&amp;D226</f>
        <v>0000000105_001.csv～0000000105_010.csv</v>
      </c>
    </row>
    <row r="231" spans="2:16" s="13" customFormat="1">
      <c r="B231" s="13" t="s">
        <v>165</v>
      </c>
      <c r="C231" s="45">
        <f>H217</f>
        <v>100000</v>
      </c>
    </row>
    <row r="232" spans="2:16" s="13" customFormat="1">
      <c r="B232" s="13" t="s">
        <v>170</v>
      </c>
      <c r="C232" s="7" t="str">
        <f>"/nas/batch01/webap/fileIdData/push/"&amp;B217</f>
        <v>/nas/batch01/webap/fileIdData/push/0000000105</v>
      </c>
    </row>
    <row r="233" spans="2:16" s="13" customFormat="1">
      <c r="B233" s="13" t="s">
        <v>74</v>
      </c>
    </row>
    <row r="234" spans="2:16" s="13" customFormat="1" ht="13.5" customHeight="1">
      <c r="B234" s="376" t="s">
        <v>178</v>
      </c>
      <c r="C234" s="377"/>
      <c r="D234" s="377"/>
      <c r="E234" s="377"/>
      <c r="F234" s="377"/>
      <c r="G234" s="377"/>
      <c r="H234" s="377"/>
      <c r="I234" s="377"/>
      <c r="J234" s="377"/>
      <c r="K234" s="377"/>
      <c r="L234" s="378"/>
    </row>
    <row r="235" spans="2:16" s="13" customFormat="1" ht="13.5" customHeight="1">
      <c r="B235" s="379"/>
      <c r="C235" s="380"/>
      <c r="D235" s="380"/>
      <c r="E235" s="380"/>
      <c r="F235" s="380"/>
      <c r="G235" s="380"/>
      <c r="H235" s="380"/>
      <c r="I235" s="380"/>
      <c r="J235" s="380"/>
      <c r="K235" s="380"/>
      <c r="L235" s="381"/>
    </row>
    <row r="236" spans="2:16" s="13" customFormat="1" ht="13.5" customHeight="1">
      <c r="B236" s="379"/>
      <c r="C236" s="380"/>
      <c r="D236" s="380"/>
      <c r="E236" s="380"/>
      <c r="F236" s="380"/>
      <c r="G236" s="380"/>
      <c r="H236" s="380"/>
      <c r="I236" s="380"/>
      <c r="J236" s="380"/>
      <c r="K236" s="380"/>
      <c r="L236" s="381"/>
    </row>
    <row r="237" spans="2:16" s="13" customFormat="1" ht="13.5" customHeight="1">
      <c r="B237" s="379"/>
      <c r="C237" s="380"/>
      <c r="D237" s="380"/>
      <c r="E237" s="380"/>
      <c r="F237" s="380"/>
      <c r="G237" s="380"/>
      <c r="H237" s="380"/>
      <c r="I237" s="380"/>
      <c r="J237" s="380"/>
      <c r="K237" s="380"/>
      <c r="L237" s="381"/>
    </row>
    <row r="238" spans="2:16" s="13" customFormat="1" ht="13.5" customHeight="1">
      <c r="B238" s="379"/>
      <c r="C238" s="380"/>
      <c r="D238" s="380"/>
      <c r="E238" s="380"/>
      <c r="F238" s="380"/>
      <c r="G238" s="380"/>
      <c r="H238" s="380"/>
      <c r="I238" s="380"/>
      <c r="J238" s="380"/>
      <c r="K238" s="380"/>
      <c r="L238" s="381"/>
    </row>
    <row r="239" spans="2:16" s="13" customFormat="1" ht="13.5" customHeight="1">
      <c r="B239" s="379"/>
      <c r="C239" s="380"/>
      <c r="D239" s="380"/>
      <c r="E239" s="380"/>
      <c r="F239" s="380"/>
      <c r="G239" s="380"/>
      <c r="H239" s="380"/>
      <c r="I239" s="380"/>
      <c r="J239" s="380"/>
      <c r="K239" s="380"/>
      <c r="L239" s="381"/>
    </row>
    <row r="240" spans="2:16" s="13" customFormat="1" ht="13.5" customHeight="1">
      <c r="B240" s="379"/>
      <c r="C240" s="380"/>
      <c r="D240" s="380"/>
      <c r="E240" s="380"/>
      <c r="F240" s="380"/>
      <c r="G240" s="380"/>
      <c r="H240" s="380"/>
      <c r="I240" s="380"/>
      <c r="J240" s="380"/>
      <c r="K240" s="380"/>
      <c r="L240" s="381"/>
    </row>
    <row r="241" spans="2:12" s="13" customFormat="1" ht="13.5" customHeight="1">
      <c r="B241" s="379"/>
      <c r="C241" s="380"/>
      <c r="D241" s="380"/>
      <c r="E241" s="380"/>
      <c r="F241" s="380"/>
      <c r="G241" s="380"/>
      <c r="H241" s="380"/>
      <c r="I241" s="380"/>
      <c r="J241" s="380"/>
      <c r="K241" s="380"/>
      <c r="L241" s="381"/>
    </row>
    <row r="242" spans="2:12" s="13" customFormat="1" ht="13.5" customHeight="1">
      <c r="B242" s="379"/>
      <c r="C242" s="380"/>
      <c r="D242" s="380"/>
      <c r="E242" s="380"/>
      <c r="F242" s="380"/>
      <c r="G242" s="380"/>
      <c r="H242" s="380"/>
      <c r="I242" s="380"/>
      <c r="J242" s="380"/>
      <c r="K242" s="380"/>
      <c r="L242" s="381"/>
    </row>
    <row r="243" spans="2:12" s="13" customFormat="1" ht="13.5" customHeight="1">
      <c r="B243" s="382"/>
      <c r="C243" s="383"/>
      <c r="D243" s="383"/>
      <c r="E243" s="383"/>
      <c r="F243" s="383"/>
      <c r="G243" s="383"/>
      <c r="H243" s="383"/>
      <c r="I243" s="383"/>
      <c r="J243" s="383"/>
      <c r="K243" s="383"/>
      <c r="L243" s="384"/>
    </row>
    <row r="244" spans="2:12" s="13" customFormat="1">
      <c r="B244" s="46"/>
    </row>
    <row r="245" spans="2:12" s="13" customFormat="1">
      <c r="B245" s="13" t="s">
        <v>73</v>
      </c>
      <c r="C245" s="13" t="str">
        <f>D227</f>
        <v>0000000105_011.csv</v>
      </c>
    </row>
    <row r="246" spans="2:12" s="13" customFormat="1">
      <c r="B246" s="13" t="s">
        <v>165</v>
      </c>
      <c r="C246" s="45">
        <f>H227</f>
        <v>1</v>
      </c>
    </row>
    <row r="247" spans="2:12" s="13" customFormat="1">
      <c r="B247" s="13" t="s">
        <v>170</v>
      </c>
      <c r="C247" s="7" t="str">
        <f>C232</f>
        <v>/nas/batch01/webap/fileIdData/push/0000000105</v>
      </c>
    </row>
    <row r="248" spans="2:12" s="13" customFormat="1">
      <c r="B248" s="13" t="s">
        <v>74</v>
      </c>
    </row>
    <row r="249" spans="2:12" s="13" customFormat="1" ht="13.5" customHeight="1">
      <c r="B249" s="376" t="s">
        <v>179</v>
      </c>
      <c r="C249" s="377"/>
      <c r="D249" s="377"/>
      <c r="E249" s="377"/>
      <c r="F249" s="377"/>
      <c r="G249" s="377"/>
      <c r="H249" s="377"/>
      <c r="I249" s="377"/>
      <c r="J249" s="377"/>
      <c r="K249" s="377"/>
      <c r="L249" s="378"/>
    </row>
    <row r="250" spans="2:12" s="13" customFormat="1" ht="13.5" customHeight="1">
      <c r="B250" s="379"/>
      <c r="C250" s="380"/>
      <c r="D250" s="380"/>
      <c r="E250" s="380"/>
      <c r="F250" s="380"/>
      <c r="G250" s="380"/>
      <c r="H250" s="380"/>
      <c r="I250" s="380"/>
      <c r="J250" s="380"/>
      <c r="K250" s="380"/>
      <c r="L250" s="381"/>
    </row>
    <row r="251" spans="2:12" s="13" customFormat="1" ht="13.5" customHeight="1">
      <c r="B251" s="379"/>
      <c r="C251" s="380"/>
      <c r="D251" s="380"/>
      <c r="E251" s="380"/>
      <c r="F251" s="380"/>
      <c r="G251" s="380"/>
      <c r="H251" s="380"/>
      <c r="I251" s="380"/>
      <c r="J251" s="380"/>
      <c r="K251" s="380"/>
      <c r="L251" s="381"/>
    </row>
    <row r="252" spans="2:12" s="13" customFormat="1" ht="13.5" customHeight="1">
      <c r="B252" s="379"/>
      <c r="C252" s="380"/>
      <c r="D252" s="380"/>
      <c r="E252" s="380"/>
      <c r="F252" s="380"/>
      <c r="G252" s="380"/>
      <c r="H252" s="380"/>
      <c r="I252" s="380"/>
      <c r="J252" s="380"/>
      <c r="K252" s="380"/>
      <c r="L252" s="381"/>
    </row>
    <row r="253" spans="2:12" s="13" customFormat="1" ht="13.5" customHeight="1">
      <c r="B253" s="379"/>
      <c r="C253" s="380"/>
      <c r="D253" s="380"/>
      <c r="E253" s="380"/>
      <c r="F253" s="380"/>
      <c r="G253" s="380"/>
      <c r="H253" s="380"/>
      <c r="I253" s="380"/>
      <c r="J253" s="380"/>
      <c r="K253" s="380"/>
      <c r="L253" s="381"/>
    </row>
    <row r="254" spans="2:12" s="13" customFormat="1" ht="13.5" customHeight="1">
      <c r="B254" s="379"/>
      <c r="C254" s="380"/>
      <c r="D254" s="380"/>
      <c r="E254" s="380"/>
      <c r="F254" s="380"/>
      <c r="G254" s="380"/>
      <c r="H254" s="380"/>
      <c r="I254" s="380"/>
      <c r="J254" s="380"/>
      <c r="K254" s="380"/>
      <c r="L254" s="381"/>
    </row>
    <row r="255" spans="2:12" s="13" customFormat="1" ht="13.5" customHeight="1">
      <c r="B255" s="379"/>
      <c r="C255" s="380"/>
      <c r="D255" s="380"/>
      <c r="E255" s="380"/>
      <c r="F255" s="380"/>
      <c r="G255" s="380"/>
      <c r="H255" s="380"/>
      <c r="I255" s="380"/>
      <c r="J255" s="380"/>
      <c r="K255" s="380"/>
      <c r="L255" s="381"/>
    </row>
    <row r="256" spans="2:12" s="13" customFormat="1" ht="13.5" customHeight="1">
      <c r="B256" s="379"/>
      <c r="C256" s="380"/>
      <c r="D256" s="380"/>
      <c r="E256" s="380"/>
      <c r="F256" s="380"/>
      <c r="G256" s="380"/>
      <c r="H256" s="380"/>
      <c r="I256" s="380"/>
      <c r="J256" s="380"/>
      <c r="K256" s="380"/>
      <c r="L256" s="381"/>
    </row>
    <row r="257" spans="1:23" s="13" customFormat="1" ht="13.5" customHeight="1">
      <c r="B257" s="379"/>
      <c r="C257" s="380"/>
      <c r="D257" s="380"/>
      <c r="E257" s="380"/>
      <c r="F257" s="380"/>
      <c r="G257" s="380"/>
      <c r="H257" s="380"/>
      <c r="I257" s="380"/>
      <c r="J257" s="380"/>
      <c r="K257" s="380"/>
      <c r="L257" s="381"/>
    </row>
    <row r="258" spans="1:23" s="13" customFormat="1" ht="13.5" customHeight="1">
      <c r="B258" s="382"/>
      <c r="C258" s="383"/>
      <c r="D258" s="383"/>
      <c r="E258" s="383"/>
      <c r="F258" s="383"/>
      <c r="G258" s="383"/>
      <c r="H258" s="383"/>
      <c r="I258" s="383"/>
      <c r="J258" s="383"/>
      <c r="K258" s="383"/>
      <c r="L258" s="384"/>
    </row>
    <row r="260" spans="1:23" s="32" customFormat="1">
      <c r="A260" s="374" t="s">
        <v>180</v>
      </c>
      <c r="B260" s="374"/>
    </row>
    <row r="261" spans="1:23" s="30" customFormat="1">
      <c r="A261" s="30" t="s">
        <v>107</v>
      </c>
    </row>
    <row r="262" spans="1:23" s="13" customFormat="1">
      <c r="B262" s="373" t="s">
        <v>51</v>
      </c>
      <c r="C262" s="373"/>
      <c r="D262" s="373"/>
    </row>
    <row r="263" spans="1:23" s="13" customFormat="1" ht="40.5">
      <c r="B263" s="19" t="s">
        <v>66</v>
      </c>
      <c r="C263" s="19" t="s">
        <v>67</v>
      </c>
      <c r="D263" s="19" t="s">
        <v>19</v>
      </c>
      <c r="E263" s="19" t="s">
        <v>53</v>
      </c>
      <c r="F263" s="19" t="s">
        <v>54</v>
      </c>
      <c r="G263" s="19" t="s">
        <v>55</v>
      </c>
      <c r="H263" s="19" t="s">
        <v>56</v>
      </c>
      <c r="I263" s="19" t="s">
        <v>57</v>
      </c>
      <c r="J263" s="19" t="s">
        <v>58</v>
      </c>
      <c r="K263" s="19" t="s">
        <v>68</v>
      </c>
      <c r="L263" s="19" t="s">
        <v>59</v>
      </c>
      <c r="M263" s="19" t="s">
        <v>69</v>
      </c>
      <c r="N263" s="19" t="s">
        <v>60</v>
      </c>
      <c r="O263" s="19" t="s">
        <v>61</v>
      </c>
      <c r="P263" s="19" t="s">
        <v>62</v>
      </c>
      <c r="Q263" s="19" t="s">
        <v>63</v>
      </c>
      <c r="R263" s="19" t="s">
        <v>64</v>
      </c>
      <c r="S263" s="19" t="s">
        <v>13</v>
      </c>
      <c r="T263" s="19" t="s">
        <v>14</v>
      </c>
      <c r="U263" s="19" t="s">
        <v>15</v>
      </c>
      <c r="V263" s="19" t="s">
        <v>16</v>
      </c>
      <c r="W263" s="19" t="s">
        <v>65</v>
      </c>
    </row>
    <row r="264" spans="1:23" s="13" customFormat="1" ht="27">
      <c r="B264" s="14" t="s">
        <v>17</v>
      </c>
      <c r="C264" s="14" t="s">
        <v>18</v>
      </c>
      <c r="D264" s="14" t="s">
        <v>19</v>
      </c>
      <c r="E264" s="14" t="s">
        <v>20</v>
      </c>
      <c r="F264" s="14" t="s">
        <v>21</v>
      </c>
      <c r="G264" s="14" t="s">
        <v>22</v>
      </c>
      <c r="H264" s="14" t="s">
        <v>23</v>
      </c>
      <c r="I264" s="14" t="s">
        <v>24</v>
      </c>
      <c r="J264" s="14" t="s">
        <v>25</v>
      </c>
      <c r="K264" s="14" t="s">
        <v>26</v>
      </c>
      <c r="L264" s="14" t="s">
        <v>27</v>
      </c>
      <c r="M264" s="14" t="s">
        <v>28</v>
      </c>
      <c r="N264" s="14" t="s">
        <v>29</v>
      </c>
      <c r="O264" s="14" t="s">
        <v>30</v>
      </c>
      <c r="P264" s="14" t="s">
        <v>31</v>
      </c>
      <c r="Q264" s="14" t="s">
        <v>32</v>
      </c>
      <c r="R264" s="14" t="s">
        <v>33</v>
      </c>
      <c r="S264" s="14" t="s">
        <v>34</v>
      </c>
      <c r="T264" s="14" t="s">
        <v>35</v>
      </c>
      <c r="U264" s="14" t="s">
        <v>36</v>
      </c>
      <c r="V264" s="14" t="s">
        <v>37</v>
      </c>
      <c r="W264" s="14" t="s">
        <v>38</v>
      </c>
    </row>
    <row r="265" spans="1:23" s="13" customFormat="1">
      <c r="B265" s="41" t="str">
        <f>TEXT(RIGHT(A260,3),"0000000000")</f>
        <v>0000000106</v>
      </c>
      <c r="C265" s="41" t="str">
        <f>"テストデータ"&amp;TEXT(B265,"000")</f>
        <v>テストデータ106</v>
      </c>
      <c r="D265" s="15" t="s">
        <v>77</v>
      </c>
      <c r="E265" s="15" t="s">
        <v>75</v>
      </c>
      <c r="F265" s="15" t="s">
        <v>39</v>
      </c>
      <c r="G265" s="15" t="s">
        <v>39</v>
      </c>
      <c r="H265" s="15" t="s">
        <v>39</v>
      </c>
      <c r="I265" s="15" t="s">
        <v>39</v>
      </c>
      <c r="J265" s="41" t="str">
        <f>"userList_"&amp;TEXT(B265,"00")&amp;".csv"</f>
        <v>userList_106.csv</v>
      </c>
      <c r="K265" s="16" t="s">
        <v>40</v>
      </c>
      <c r="L265" s="15" t="s">
        <v>39</v>
      </c>
      <c r="M265" s="21">
        <v>42870.395833333336</v>
      </c>
      <c r="N265" s="15" t="s">
        <v>41</v>
      </c>
      <c r="O265" s="16" t="s">
        <v>40</v>
      </c>
      <c r="P265" s="16" t="s">
        <v>40</v>
      </c>
      <c r="Q265" s="17">
        <v>42864.375138888892</v>
      </c>
      <c r="R265" s="15" t="s">
        <v>42</v>
      </c>
      <c r="S265" s="17">
        <v>42864.375138888892</v>
      </c>
      <c r="T265" s="15" t="s">
        <v>42</v>
      </c>
      <c r="U265" s="15" t="s">
        <v>39</v>
      </c>
      <c r="V265" s="18">
        <v>1</v>
      </c>
      <c r="W265" s="15" t="s">
        <v>43</v>
      </c>
    </row>
    <row r="266" spans="1:23" s="13" customFormat="1">
      <c r="B266" s="22"/>
      <c r="C266" s="22"/>
      <c r="D266" s="22"/>
      <c r="E266" s="22"/>
      <c r="F266" s="22"/>
      <c r="G266" s="22"/>
      <c r="H266" s="22"/>
      <c r="I266" s="22"/>
      <c r="J266" s="22"/>
      <c r="K266" s="24"/>
      <c r="L266" s="22"/>
      <c r="M266" s="25"/>
      <c r="N266" s="22"/>
      <c r="O266" s="24"/>
      <c r="P266" s="24"/>
      <c r="Q266" s="26"/>
      <c r="R266" s="22"/>
      <c r="S266" s="26"/>
      <c r="T266" s="22"/>
      <c r="U266" s="22"/>
      <c r="V266" s="23"/>
      <c r="W266" s="22"/>
    </row>
    <row r="267" spans="1:23" s="13" customFormat="1">
      <c r="B267" s="373" t="s">
        <v>52</v>
      </c>
      <c r="C267" s="373"/>
      <c r="D267" s="373"/>
    </row>
    <row r="268" spans="1:23" s="13" customFormat="1">
      <c r="B268" s="22" t="s">
        <v>106</v>
      </c>
      <c r="C268" s="23"/>
      <c r="D268" s="22"/>
      <c r="E268" s="24"/>
      <c r="F268" s="25"/>
      <c r="G268" s="22"/>
      <c r="H268" s="23"/>
      <c r="I268" s="24"/>
      <c r="J268" s="26"/>
      <c r="K268" s="22"/>
      <c r="L268" s="26"/>
      <c r="M268" s="22"/>
      <c r="N268" s="22"/>
      <c r="O268" s="23"/>
      <c r="P268" s="22"/>
    </row>
    <row r="269" spans="1:23" s="13" customFormat="1"/>
    <row r="270" spans="1:23" s="13" customFormat="1">
      <c r="B270" s="22" t="s">
        <v>113</v>
      </c>
      <c r="C270" s="23"/>
      <c r="D270" s="22"/>
      <c r="E270" s="24"/>
      <c r="F270" s="25"/>
      <c r="G270" s="22"/>
      <c r="H270" s="23"/>
      <c r="I270" s="24"/>
      <c r="J270" s="26"/>
      <c r="K270" s="22"/>
      <c r="L270" s="26"/>
      <c r="M270" s="22"/>
      <c r="N270" s="22"/>
      <c r="O270" s="23"/>
      <c r="P270" s="22"/>
    </row>
    <row r="271" spans="1:23" s="13" customFormat="1">
      <c r="B271" s="13" t="s">
        <v>73</v>
      </c>
      <c r="C271" s="13" t="str">
        <f>J265</f>
        <v>userList_106.csv</v>
      </c>
    </row>
    <row r="272" spans="1:23" s="13" customFormat="1">
      <c r="B272" s="13" t="s">
        <v>165</v>
      </c>
      <c r="C272" s="13">
        <v>0</v>
      </c>
    </row>
    <row r="273" spans="1:12" s="13" customFormat="1">
      <c r="B273" s="13" t="s">
        <v>169</v>
      </c>
      <c r="C273" s="13" t="s">
        <v>168</v>
      </c>
    </row>
    <row r="274" spans="1:12" s="13" customFormat="1">
      <c r="B274" s="13" t="s">
        <v>74</v>
      </c>
    </row>
    <row r="275" spans="1:12" s="13" customFormat="1" ht="13.5" customHeight="1">
      <c r="B275" s="376" t="s">
        <v>181</v>
      </c>
      <c r="C275" s="377"/>
      <c r="D275" s="377"/>
      <c r="E275" s="377"/>
      <c r="F275" s="377"/>
      <c r="G275" s="377"/>
      <c r="H275" s="377"/>
      <c r="I275" s="377"/>
      <c r="J275" s="377"/>
      <c r="K275" s="377"/>
      <c r="L275" s="378"/>
    </row>
    <row r="276" spans="1:12" s="13" customFormat="1" ht="13.5" customHeight="1">
      <c r="B276" s="379"/>
      <c r="C276" s="380"/>
      <c r="D276" s="380"/>
      <c r="E276" s="380"/>
      <c r="F276" s="380"/>
      <c r="G276" s="380"/>
      <c r="H276" s="380"/>
      <c r="I276" s="380"/>
      <c r="J276" s="380"/>
      <c r="K276" s="380"/>
      <c r="L276" s="381"/>
    </row>
    <row r="277" spans="1:12" s="13" customFormat="1" ht="13.5" customHeight="1">
      <c r="B277" s="379"/>
      <c r="C277" s="380"/>
      <c r="D277" s="380"/>
      <c r="E277" s="380"/>
      <c r="F277" s="380"/>
      <c r="G277" s="380"/>
      <c r="H277" s="380"/>
      <c r="I277" s="380"/>
      <c r="J277" s="380"/>
      <c r="K277" s="380"/>
      <c r="L277" s="381"/>
    </row>
    <row r="278" spans="1:12" s="13" customFormat="1" ht="13.5" customHeight="1">
      <c r="B278" s="379"/>
      <c r="C278" s="380"/>
      <c r="D278" s="380"/>
      <c r="E278" s="380"/>
      <c r="F278" s="380"/>
      <c r="G278" s="380"/>
      <c r="H278" s="380"/>
      <c r="I278" s="380"/>
      <c r="J278" s="380"/>
      <c r="K278" s="380"/>
      <c r="L278" s="381"/>
    </row>
    <row r="279" spans="1:12" s="13" customFormat="1" ht="13.5" customHeight="1">
      <c r="B279" s="379"/>
      <c r="C279" s="380"/>
      <c r="D279" s="380"/>
      <c r="E279" s="380"/>
      <c r="F279" s="380"/>
      <c r="G279" s="380"/>
      <c r="H279" s="380"/>
      <c r="I279" s="380"/>
      <c r="J279" s="380"/>
      <c r="K279" s="380"/>
      <c r="L279" s="381"/>
    </row>
    <row r="280" spans="1:12" s="13" customFormat="1" ht="13.5" customHeight="1">
      <c r="B280" s="379"/>
      <c r="C280" s="380"/>
      <c r="D280" s="380"/>
      <c r="E280" s="380"/>
      <c r="F280" s="380"/>
      <c r="G280" s="380"/>
      <c r="H280" s="380"/>
      <c r="I280" s="380"/>
      <c r="J280" s="380"/>
      <c r="K280" s="380"/>
      <c r="L280" s="381"/>
    </row>
    <row r="281" spans="1:12" s="13" customFormat="1" ht="13.5" customHeight="1">
      <c r="B281" s="379"/>
      <c r="C281" s="380"/>
      <c r="D281" s="380"/>
      <c r="E281" s="380"/>
      <c r="F281" s="380"/>
      <c r="G281" s="380"/>
      <c r="H281" s="380"/>
      <c r="I281" s="380"/>
      <c r="J281" s="380"/>
      <c r="K281" s="380"/>
      <c r="L281" s="381"/>
    </row>
    <row r="282" spans="1:12" s="13" customFormat="1" ht="13.5" customHeight="1">
      <c r="B282" s="379"/>
      <c r="C282" s="380"/>
      <c r="D282" s="380"/>
      <c r="E282" s="380"/>
      <c r="F282" s="380"/>
      <c r="G282" s="380"/>
      <c r="H282" s="380"/>
      <c r="I282" s="380"/>
      <c r="J282" s="380"/>
      <c r="K282" s="380"/>
      <c r="L282" s="381"/>
    </row>
    <row r="283" spans="1:12" s="13" customFormat="1" ht="13.5" customHeight="1">
      <c r="B283" s="379"/>
      <c r="C283" s="380"/>
      <c r="D283" s="380"/>
      <c r="E283" s="380"/>
      <c r="F283" s="380"/>
      <c r="G283" s="380"/>
      <c r="H283" s="380"/>
      <c r="I283" s="380"/>
      <c r="J283" s="380"/>
      <c r="K283" s="380"/>
      <c r="L283" s="381"/>
    </row>
    <row r="284" spans="1:12" s="13" customFormat="1" ht="13.5" customHeight="1">
      <c r="B284" s="382"/>
      <c r="C284" s="383"/>
      <c r="D284" s="383"/>
      <c r="E284" s="383"/>
      <c r="F284" s="383"/>
      <c r="G284" s="383"/>
      <c r="H284" s="383"/>
      <c r="I284" s="383"/>
      <c r="J284" s="383"/>
      <c r="K284" s="383"/>
      <c r="L284" s="384"/>
    </row>
    <row r="285" spans="1:12" s="13" customFormat="1" ht="13.5" customHeight="1">
      <c r="B285" s="20"/>
      <c r="C285" s="20"/>
      <c r="D285" s="20"/>
      <c r="E285" s="20"/>
      <c r="F285" s="20"/>
      <c r="G285" s="20"/>
      <c r="H285" s="20"/>
      <c r="I285" s="20"/>
      <c r="J285" s="20"/>
      <c r="K285" s="20"/>
      <c r="L285" s="20"/>
    </row>
    <row r="286" spans="1:12" s="34" customFormat="1">
      <c r="A286" s="34" t="s">
        <v>108</v>
      </c>
    </row>
    <row r="287" spans="1:12" s="13" customFormat="1">
      <c r="B287" s="373" t="s">
        <v>51</v>
      </c>
      <c r="C287" s="373"/>
      <c r="D287" s="373"/>
    </row>
    <row r="288" spans="1:12" s="13" customFormat="1">
      <c r="B288" s="33" t="s">
        <v>109</v>
      </c>
      <c r="C288" s="33"/>
      <c r="D288" s="33"/>
    </row>
    <row r="289" spans="2:23" s="13" customFormat="1">
      <c r="B289" s="22"/>
      <c r="C289" s="22"/>
      <c r="D289" s="22"/>
      <c r="E289" s="22"/>
      <c r="F289" s="22"/>
      <c r="G289" s="22"/>
      <c r="H289" s="22"/>
      <c r="I289" s="22"/>
      <c r="J289" s="22"/>
      <c r="K289" s="24"/>
      <c r="L289" s="22"/>
      <c r="M289" s="25"/>
      <c r="N289" s="22"/>
      <c r="O289" s="24"/>
      <c r="P289" s="24"/>
      <c r="Q289" s="26"/>
      <c r="R289" s="22"/>
      <c r="S289" s="26"/>
      <c r="T289" s="22"/>
      <c r="U289" s="22"/>
      <c r="V289" s="23"/>
      <c r="W289" s="22"/>
    </row>
    <row r="290" spans="2:23" s="13" customFormat="1">
      <c r="B290" s="373" t="s">
        <v>52</v>
      </c>
      <c r="C290" s="373"/>
      <c r="D290" s="373"/>
    </row>
    <row r="291" spans="2:23" s="13" customFormat="1" ht="40.5">
      <c r="B291" s="19" t="s">
        <v>66</v>
      </c>
      <c r="C291" s="19" t="s">
        <v>72</v>
      </c>
      <c r="D291" s="19" t="s">
        <v>58</v>
      </c>
      <c r="E291" s="19" t="s">
        <v>68</v>
      </c>
      <c r="F291" s="19" t="s">
        <v>12</v>
      </c>
      <c r="G291" s="19" t="s">
        <v>60</v>
      </c>
      <c r="H291" s="19" t="s">
        <v>70</v>
      </c>
      <c r="I291" s="19" t="s">
        <v>71</v>
      </c>
      <c r="J291" s="19" t="s">
        <v>63</v>
      </c>
      <c r="K291" s="19" t="s">
        <v>64</v>
      </c>
      <c r="L291" s="19" t="s">
        <v>13</v>
      </c>
      <c r="M291" s="19" t="s">
        <v>14</v>
      </c>
      <c r="N291" s="19" t="s">
        <v>15</v>
      </c>
      <c r="O291" s="19" t="s">
        <v>16</v>
      </c>
      <c r="P291" s="19" t="s">
        <v>65</v>
      </c>
    </row>
    <row r="292" spans="2:23" s="13" customFormat="1" ht="40.5">
      <c r="B292" s="14" t="s">
        <v>17</v>
      </c>
      <c r="C292" s="14" t="s">
        <v>47</v>
      </c>
      <c r="D292" s="14" t="s">
        <v>25</v>
      </c>
      <c r="E292" s="14" t="s">
        <v>26</v>
      </c>
      <c r="F292" s="14" t="s">
        <v>48</v>
      </c>
      <c r="G292" s="14" t="s">
        <v>29</v>
      </c>
      <c r="H292" s="14" t="s">
        <v>49</v>
      </c>
      <c r="I292" s="14" t="s">
        <v>50</v>
      </c>
      <c r="J292" s="14" t="s">
        <v>32</v>
      </c>
      <c r="K292" s="14" t="s">
        <v>33</v>
      </c>
      <c r="L292" s="14" t="s">
        <v>34</v>
      </c>
      <c r="M292" s="14" t="s">
        <v>35</v>
      </c>
      <c r="N292" s="14" t="s">
        <v>36</v>
      </c>
      <c r="O292" s="14" t="s">
        <v>37</v>
      </c>
      <c r="P292" s="14" t="s">
        <v>38</v>
      </c>
    </row>
    <row r="293" spans="2:23" s="13" customFormat="1">
      <c r="B293" s="42" t="str">
        <f>B265</f>
        <v>0000000106</v>
      </c>
      <c r="C293" s="29">
        <v>1</v>
      </c>
      <c r="D293" s="42" t="str">
        <f>J265</f>
        <v>userList_106.csv</v>
      </c>
      <c r="E293" s="43" t="s">
        <v>40</v>
      </c>
      <c r="F293" s="44">
        <v>42870.395833333336</v>
      </c>
      <c r="G293" s="27" t="s">
        <v>41</v>
      </c>
      <c r="H293" s="29">
        <f>C272</f>
        <v>0</v>
      </c>
      <c r="I293" s="43" t="s">
        <v>40</v>
      </c>
      <c r="J293" s="28">
        <v>42864.396215277775</v>
      </c>
      <c r="K293" s="27" t="s">
        <v>76</v>
      </c>
      <c r="L293" s="28">
        <v>42864.396215277775</v>
      </c>
      <c r="M293" s="27" t="s">
        <v>80</v>
      </c>
      <c r="N293" s="27" t="s">
        <v>39</v>
      </c>
      <c r="O293" s="29">
        <v>1</v>
      </c>
      <c r="P293" s="27" t="s">
        <v>43</v>
      </c>
    </row>
    <row r="294" spans="2:23" s="13" customFormat="1"/>
    <row r="295" spans="2:23" s="13" customFormat="1">
      <c r="B295" s="22" t="s">
        <v>113</v>
      </c>
      <c r="C295" s="23"/>
      <c r="D295" s="22"/>
      <c r="E295" s="24"/>
      <c r="F295" s="25"/>
      <c r="G295" s="22"/>
      <c r="H295" s="23"/>
      <c r="I295" s="24"/>
      <c r="J295" s="26"/>
      <c r="K295" s="22"/>
      <c r="L295" s="26"/>
      <c r="M295" s="22"/>
      <c r="N295" s="22"/>
      <c r="O295" s="23"/>
      <c r="P295" s="22"/>
    </row>
    <row r="296" spans="2:23" s="13" customFormat="1">
      <c r="B296" s="13" t="s">
        <v>73</v>
      </c>
      <c r="C296" s="13" t="str">
        <f>D293</f>
        <v>userList_106.csv</v>
      </c>
    </row>
    <row r="297" spans="2:23" s="13" customFormat="1">
      <c r="B297" s="13" t="s">
        <v>165</v>
      </c>
      <c r="C297" s="13">
        <f>C272</f>
        <v>0</v>
      </c>
    </row>
    <row r="298" spans="2:23" s="13" customFormat="1">
      <c r="B298" s="13" t="s">
        <v>170</v>
      </c>
      <c r="C298" s="7" t="str">
        <f>"/nas/batch01/webap/fileIdData/push/"&amp;B293</f>
        <v>/nas/batch01/webap/fileIdData/push/0000000106</v>
      </c>
    </row>
    <row r="299" spans="2:23" s="13" customFormat="1">
      <c r="B299" s="13" t="s">
        <v>74</v>
      </c>
    </row>
    <row r="300" spans="2:23" s="13" customFormat="1" ht="13.5" customHeight="1">
      <c r="B300" s="376" t="s">
        <v>181</v>
      </c>
      <c r="C300" s="377"/>
      <c r="D300" s="377"/>
      <c r="E300" s="377"/>
      <c r="F300" s="377"/>
      <c r="G300" s="377"/>
      <c r="H300" s="377"/>
      <c r="I300" s="377"/>
      <c r="J300" s="377"/>
      <c r="K300" s="377"/>
      <c r="L300" s="378"/>
    </row>
    <row r="301" spans="2:23" s="13" customFormat="1" ht="13.5" customHeight="1">
      <c r="B301" s="379"/>
      <c r="C301" s="380"/>
      <c r="D301" s="380"/>
      <c r="E301" s="380"/>
      <c r="F301" s="380"/>
      <c r="G301" s="380"/>
      <c r="H301" s="380"/>
      <c r="I301" s="380"/>
      <c r="J301" s="380"/>
      <c r="K301" s="380"/>
      <c r="L301" s="381"/>
    </row>
    <row r="302" spans="2:23" s="13" customFormat="1" ht="13.5" customHeight="1">
      <c r="B302" s="379"/>
      <c r="C302" s="380"/>
      <c r="D302" s="380"/>
      <c r="E302" s="380"/>
      <c r="F302" s="380"/>
      <c r="G302" s="380"/>
      <c r="H302" s="380"/>
      <c r="I302" s="380"/>
      <c r="J302" s="380"/>
      <c r="K302" s="380"/>
      <c r="L302" s="381"/>
    </row>
    <row r="303" spans="2:23" s="13" customFormat="1" ht="13.5" customHeight="1">
      <c r="B303" s="379"/>
      <c r="C303" s="380"/>
      <c r="D303" s="380"/>
      <c r="E303" s="380"/>
      <c r="F303" s="380"/>
      <c r="G303" s="380"/>
      <c r="H303" s="380"/>
      <c r="I303" s="380"/>
      <c r="J303" s="380"/>
      <c r="K303" s="380"/>
      <c r="L303" s="381"/>
    </row>
    <row r="304" spans="2:23" s="13" customFormat="1" ht="13.5" customHeight="1">
      <c r="B304" s="379"/>
      <c r="C304" s="380"/>
      <c r="D304" s="380"/>
      <c r="E304" s="380"/>
      <c r="F304" s="380"/>
      <c r="G304" s="380"/>
      <c r="H304" s="380"/>
      <c r="I304" s="380"/>
      <c r="J304" s="380"/>
      <c r="K304" s="380"/>
      <c r="L304" s="381"/>
    </row>
    <row r="305" spans="1:23" s="13" customFormat="1" ht="13.5" customHeight="1">
      <c r="B305" s="379"/>
      <c r="C305" s="380"/>
      <c r="D305" s="380"/>
      <c r="E305" s="380"/>
      <c r="F305" s="380"/>
      <c r="G305" s="380"/>
      <c r="H305" s="380"/>
      <c r="I305" s="380"/>
      <c r="J305" s="380"/>
      <c r="K305" s="380"/>
      <c r="L305" s="381"/>
    </row>
    <row r="306" spans="1:23" s="13" customFormat="1" ht="13.5" customHeight="1">
      <c r="B306" s="379"/>
      <c r="C306" s="380"/>
      <c r="D306" s="380"/>
      <c r="E306" s="380"/>
      <c r="F306" s="380"/>
      <c r="G306" s="380"/>
      <c r="H306" s="380"/>
      <c r="I306" s="380"/>
      <c r="J306" s="380"/>
      <c r="K306" s="380"/>
      <c r="L306" s="381"/>
    </row>
    <row r="307" spans="1:23" s="13" customFormat="1" ht="13.5" customHeight="1">
      <c r="B307" s="379"/>
      <c r="C307" s="380"/>
      <c r="D307" s="380"/>
      <c r="E307" s="380"/>
      <c r="F307" s="380"/>
      <c r="G307" s="380"/>
      <c r="H307" s="380"/>
      <c r="I307" s="380"/>
      <c r="J307" s="380"/>
      <c r="K307" s="380"/>
      <c r="L307" s="381"/>
    </row>
    <row r="308" spans="1:23" s="13" customFormat="1" ht="13.5" customHeight="1">
      <c r="B308" s="379"/>
      <c r="C308" s="380"/>
      <c r="D308" s="380"/>
      <c r="E308" s="380"/>
      <c r="F308" s="380"/>
      <c r="G308" s="380"/>
      <c r="H308" s="380"/>
      <c r="I308" s="380"/>
      <c r="J308" s="380"/>
      <c r="K308" s="380"/>
      <c r="L308" s="381"/>
    </row>
    <row r="309" spans="1:23" s="13" customFormat="1" ht="13.5" customHeight="1">
      <c r="B309" s="382"/>
      <c r="C309" s="383"/>
      <c r="D309" s="383"/>
      <c r="E309" s="383"/>
      <c r="F309" s="383"/>
      <c r="G309" s="383"/>
      <c r="H309" s="383"/>
      <c r="I309" s="383"/>
      <c r="J309" s="383"/>
      <c r="K309" s="383"/>
      <c r="L309" s="384"/>
    </row>
    <row r="310" spans="1:23" s="13" customFormat="1" ht="13.5" customHeight="1">
      <c r="B310" s="20"/>
      <c r="C310" s="20"/>
      <c r="D310" s="20"/>
      <c r="E310" s="20"/>
      <c r="F310" s="20"/>
      <c r="G310" s="20"/>
      <c r="H310" s="20"/>
      <c r="I310" s="20"/>
      <c r="J310" s="20"/>
      <c r="K310" s="20"/>
      <c r="L310" s="20"/>
    </row>
    <row r="311" spans="1:23" s="32" customFormat="1">
      <c r="A311" s="374" t="s">
        <v>182</v>
      </c>
      <c r="B311" s="374"/>
    </row>
    <row r="312" spans="1:23" s="30" customFormat="1">
      <c r="A312" s="30" t="s">
        <v>107</v>
      </c>
    </row>
    <row r="313" spans="1:23" s="13" customFormat="1">
      <c r="B313" s="373" t="s">
        <v>51</v>
      </c>
      <c r="C313" s="373"/>
      <c r="D313" s="373"/>
    </row>
    <row r="314" spans="1:23" s="13" customFormat="1" ht="40.5">
      <c r="B314" s="19" t="s">
        <v>66</v>
      </c>
      <c r="C314" s="19" t="s">
        <v>67</v>
      </c>
      <c r="D314" s="19" t="s">
        <v>19</v>
      </c>
      <c r="E314" s="19" t="s">
        <v>53</v>
      </c>
      <c r="F314" s="19" t="s">
        <v>54</v>
      </c>
      <c r="G314" s="19" t="s">
        <v>55</v>
      </c>
      <c r="H314" s="19" t="s">
        <v>56</v>
      </c>
      <c r="I314" s="19" t="s">
        <v>57</v>
      </c>
      <c r="J314" s="19" t="s">
        <v>58</v>
      </c>
      <c r="K314" s="19" t="s">
        <v>68</v>
      </c>
      <c r="L314" s="19" t="s">
        <v>59</v>
      </c>
      <c r="M314" s="19" t="s">
        <v>69</v>
      </c>
      <c r="N314" s="19" t="s">
        <v>60</v>
      </c>
      <c r="O314" s="19" t="s">
        <v>61</v>
      </c>
      <c r="P314" s="19" t="s">
        <v>62</v>
      </c>
      <c r="Q314" s="19" t="s">
        <v>63</v>
      </c>
      <c r="R314" s="19" t="s">
        <v>64</v>
      </c>
      <c r="S314" s="19" t="s">
        <v>13</v>
      </c>
      <c r="T314" s="19" t="s">
        <v>14</v>
      </c>
      <c r="U314" s="19" t="s">
        <v>15</v>
      </c>
      <c r="V314" s="19" t="s">
        <v>16</v>
      </c>
      <c r="W314" s="19" t="s">
        <v>65</v>
      </c>
    </row>
    <row r="315" spans="1:23" s="13" customFormat="1" ht="27">
      <c r="B315" s="14" t="s">
        <v>17</v>
      </c>
      <c r="C315" s="14" t="s">
        <v>18</v>
      </c>
      <c r="D315" s="14" t="s">
        <v>19</v>
      </c>
      <c r="E315" s="14" t="s">
        <v>20</v>
      </c>
      <c r="F315" s="14" t="s">
        <v>21</v>
      </c>
      <c r="G315" s="14" t="s">
        <v>22</v>
      </c>
      <c r="H315" s="14" t="s">
        <v>23</v>
      </c>
      <c r="I315" s="14" t="s">
        <v>24</v>
      </c>
      <c r="J315" s="14" t="s">
        <v>25</v>
      </c>
      <c r="K315" s="14" t="s">
        <v>26</v>
      </c>
      <c r="L315" s="14" t="s">
        <v>27</v>
      </c>
      <c r="M315" s="14" t="s">
        <v>28</v>
      </c>
      <c r="N315" s="14" t="s">
        <v>29</v>
      </c>
      <c r="O315" s="14" t="s">
        <v>30</v>
      </c>
      <c r="P315" s="14" t="s">
        <v>31</v>
      </c>
      <c r="Q315" s="14" t="s">
        <v>32</v>
      </c>
      <c r="R315" s="14" t="s">
        <v>33</v>
      </c>
      <c r="S315" s="14" t="s">
        <v>34</v>
      </c>
      <c r="T315" s="14" t="s">
        <v>35</v>
      </c>
      <c r="U315" s="14" t="s">
        <v>36</v>
      </c>
      <c r="V315" s="14" t="s">
        <v>37</v>
      </c>
      <c r="W315" s="14" t="s">
        <v>38</v>
      </c>
    </row>
    <row r="316" spans="1:23" s="13" customFormat="1">
      <c r="B316" s="41" t="str">
        <f>TEXT(RIGHT(A311,3),"0000000000")</f>
        <v>0000000107</v>
      </c>
      <c r="C316" s="41" t="str">
        <f>"テストデータ"&amp;TEXT(B316,"000")</f>
        <v>テストデータ107</v>
      </c>
      <c r="D316" s="15" t="s">
        <v>77</v>
      </c>
      <c r="E316" s="15" t="s">
        <v>75</v>
      </c>
      <c r="F316" s="15" t="s">
        <v>39</v>
      </c>
      <c r="G316" s="15" t="s">
        <v>39</v>
      </c>
      <c r="H316" s="15" t="s">
        <v>39</v>
      </c>
      <c r="I316" s="15" t="s">
        <v>39</v>
      </c>
      <c r="J316" s="41" t="str">
        <f>"userList_"&amp;TEXT(B316,"00")&amp;".csv"</f>
        <v>userList_107.csv</v>
      </c>
      <c r="K316" s="16" t="s">
        <v>40</v>
      </c>
      <c r="L316" s="15" t="s">
        <v>39</v>
      </c>
      <c r="M316" s="21">
        <v>42870.395833333336</v>
      </c>
      <c r="N316" s="15" t="s">
        <v>41</v>
      </c>
      <c r="O316" s="16" t="s">
        <v>40</v>
      </c>
      <c r="P316" s="16" t="s">
        <v>40</v>
      </c>
      <c r="Q316" s="17">
        <v>42864.375138888892</v>
      </c>
      <c r="R316" s="15" t="s">
        <v>42</v>
      </c>
      <c r="S316" s="17">
        <v>42864.375138888892</v>
      </c>
      <c r="T316" s="15" t="s">
        <v>42</v>
      </c>
      <c r="U316" s="15" t="s">
        <v>39</v>
      </c>
      <c r="V316" s="18">
        <v>1</v>
      </c>
      <c r="W316" s="15" t="s">
        <v>43</v>
      </c>
    </row>
    <row r="317" spans="1:23" s="13" customFormat="1">
      <c r="B317" s="41" t="str">
        <f>TEXT(RIGHT(B316,3)+10,"0000000000")</f>
        <v>0000000117</v>
      </c>
      <c r="C317" s="41" t="str">
        <f>"テストデータ"&amp;TEXT(B317,"000")</f>
        <v>テストデータ117</v>
      </c>
      <c r="D317" s="15" t="s">
        <v>77</v>
      </c>
      <c r="E317" s="15" t="s">
        <v>75</v>
      </c>
      <c r="F317" s="15" t="s">
        <v>39</v>
      </c>
      <c r="G317" s="15" t="s">
        <v>39</v>
      </c>
      <c r="H317" s="15" t="s">
        <v>39</v>
      </c>
      <c r="I317" s="15" t="s">
        <v>39</v>
      </c>
      <c r="J317" s="41" t="str">
        <f>"userList_"&amp;TEXT(B317,"00")&amp;".csv"</f>
        <v>userList_117.csv</v>
      </c>
      <c r="K317" s="16" t="s">
        <v>40</v>
      </c>
      <c r="L317" s="15" t="s">
        <v>39</v>
      </c>
      <c r="M317" s="21">
        <v>42870.395833333336</v>
      </c>
      <c r="N317" s="15" t="s">
        <v>41</v>
      </c>
      <c r="O317" s="16" t="s">
        <v>40</v>
      </c>
      <c r="P317" s="16" t="s">
        <v>40</v>
      </c>
      <c r="Q317" s="17">
        <v>42864.375138888892</v>
      </c>
      <c r="R317" s="15" t="s">
        <v>42</v>
      </c>
      <c r="S317" s="17">
        <v>42864.375138888892</v>
      </c>
      <c r="T317" s="15" t="s">
        <v>42</v>
      </c>
      <c r="U317" s="15" t="s">
        <v>39</v>
      </c>
      <c r="V317" s="18">
        <v>1</v>
      </c>
      <c r="W317" s="15" t="s">
        <v>43</v>
      </c>
    </row>
    <row r="318" spans="1:23" s="13" customFormat="1">
      <c r="B318" s="22"/>
      <c r="C318" s="22"/>
      <c r="D318" s="22"/>
      <c r="E318" s="22"/>
      <c r="F318" s="22"/>
      <c r="G318" s="22"/>
      <c r="H318" s="22"/>
      <c r="I318" s="22"/>
      <c r="J318" s="22"/>
      <c r="K318" s="24"/>
      <c r="L318" s="22"/>
      <c r="M318" s="25"/>
      <c r="N318" s="22"/>
      <c r="O318" s="24"/>
      <c r="P318" s="24"/>
      <c r="Q318" s="26"/>
      <c r="R318" s="22"/>
      <c r="S318" s="26"/>
      <c r="T318" s="22"/>
      <c r="U318" s="22"/>
      <c r="V318" s="23"/>
      <c r="W318" s="22"/>
    </row>
    <row r="319" spans="1:23" s="13" customFormat="1">
      <c r="B319" s="373" t="s">
        <v>52</v>
      </c>
      <c r="C319" s="373"/>
      <c r="D319" s="373"/>
    </row>
    <row r="320" spans="1:23" s="13" customFormat="1">
      <c r="B320" s="22" t="s">
        <v>106</v>
      </c>
      <c r="C320" s="23"/>
      <c r="D320" s="22"/>
      <c r="E320" s="24"/>
      <c r="F320" s="25"/>
      <c r="G320" s="22"/>
      <c r="H320" s="23"/>
      <c r="I320" s="24"/>
      <c r="J320" s="26"/>
      <c r="K320" s="22"/>
      <c r="L320" s="26"/>
      <c r="M320" s="22"/>
      <c r="N320" s="22"/>
      <c r="O320" s="23"/>
      <c r="P320" s="22"/>
    </row>
    <row r="321" spans="2:16" s="13" customFormat="1"/>
    <row r="322" spans="2:16" s="13" customFormat="1">
      <c r="B322" s="22" t="s">
        <v>113</v>
      </c>
      <c r="C322" s="23"/>
      <c r="D322" s="22"/>
      <c r="E322" s="24"/>
      <c r="F322" s="25"/>
      <c r="G322" s="22"/>
      <c r="H322" s="23"/>
      <c r="I322" s="24"/>
      <c r="J322" s="26"/>
      <c r="K322" s="22"/>
      <c r="L322" s="26"/>
      <c r="M322" s="22"/>
      <c r="N322" s="22"/>
      <c r="O322" s="23"/>
      <c r="P322" s="22"/>
    </row>
    <row r="323" spans="2:16" s="13" customFormat="1">
      <c r="B323" s="13" t="s">
        <v>73</v>
      </c>
      <c r="C323" s="13" t="str">
        <f>J316</f>
        <v>userList_107.csv</v>
      </c>
    </row>
    <row r="324" spans="2:16" s="13" customFormat="1">
      <c r="B324" s="13" t="s">
        <v>165</v>
      </c>
      <c r="C324" s="13">
        <v>1000</v>
      </c>
    </row>
    <row r="325" spans="2:16" s="13" customFormat="1">
      <c r="B325" s="13" t="s">
        <v>169</v>
      </c>
      <c r="C325" s="13" t="s">
        <v>168</v>
      </c>
    </row>
    <row r="326" spans="2:16" s="13" customFormat="1">
      <c r="B326" s="13" t="s">
        <v>74</v>
      </c>
    </row>
    <row r="327" spans="2:16" s="13" customFormat="1" ht="13.5" customHeight="1">
      <c r="B327" s="376" t="s">
        <v>111</v>
      </c>
      <c r="C327" s="377"/>
      <c r="D327" s="377"/>
      <c r="E327" s="377"/>
      <c r="F327" s="377"/>
      <c r="G327" s="377"/>
      <c r="H327" s="377"/>
      <c r="I327" s="377"/>
      <c r="J327" s="377"/>
      <c r="K327" s="377"/>
      <c r="L327" s="378"/>
    </row>
    <row r="328" spans="2:16" s="13" customFormat="1" ht="13.5" customHeight="1">
      <c r="B328" s="379"/>
      <c r="C328" s="380"/>
      <c r="D328" s="380"/>
      <c r="E328" s="380"/>
      <c r="F328" s="380"/>
      <c r="G328" s="380"/>
      <c r="H328" s="380"/>
      <c r="I328" s="380"/>
      <c r="J328" s="380"/>
      <c r="K328" s="380"/>
      <c r="L328" s="381"/>
    </row>
    <row r="329" spans="2:16" s="13" customFormat="1" ht="13.5" customHeight="1">
      <c r="B329" s="379"/>
      <c r="C329" s="380"/>
      <c r="D329" s="380"/>
      <c r="E329" s="380"/>
      <c r="F329" s="380"/>
      <c r="G329" s="380"/>
      <c r="H329" s="380"/>
      <c r="I329" s="380"/>
      <c r="J329" s="380"/>
      <c r="K329" s="380"/>
      <c r="L329" s="381"/>
    </row>
    <row r="330" spans="2:16" s="13" customFormat="1" ht="13.5" customHeight="1">
      <c r="B330" s="379"/>
      <c r="C330" s="380"/>
      <c r="D330" s="380"/>
      <c r="E330" s="380"/>
      <c r="F330" s="380"/>
      <c r="G330" s="380"/>
      <c r="H330" s="380"/>
      <c r="I330" s="380"/>
      <c r="J330" s="380"/>
      <c r="K330" s="380"/>
      <c r="L330" s="381"/>
    </row>
    <row r="331" spans="2:16" s="13" customFormat="1" ht="13.5" customHeight="1">
      <c r="B331" s="379"/>
      <c r="C331" s="380"/>
      <c r="D331" s="380"/>
      <c r="E331" s="380"/>
      <c r="F331" s="380"/>
      <c r="G331" s="380"/>
      <c r="H331" s="380"/>
      <c r="I331" s="380"/>
      <c r="J331" s="380"/>
      <c r="K331" s="380"/>
      <c r="L331" s="381"/>
    </row>
    <row r="332" spans="2:16" s="13" customFormat="1" ht="13.5" customHeight="1">
      <c r="B332" s="379"/>
      <c r="C332" s="380"/>
      <c r="D332" s="380"/>
      <c r="E332" s="380"/>
      <c r="F332" s="380"/>
      <c r="G332" s="380"/>
      <c r="H332" s="380"/>
      <c r="I332" s="380"/>
      <c r="J332" s="380"/>
      <c r="K332" s="380"/>
      <c r="L332" s="381"/>
    </row>
    <row r="333" spans="2:16" s="13" customFormat="1" ht="13.5" customHeight="1">
      <c r="B333" s="379"/>
      <c r="C333" s="380"/>
      <c r="D333" s="380"/>
      <c r="E333" s="380"/>
      <c r="F333" s="380"/>
      <c r="G333" s="380"/>
      <c r="H333" s="380"/>
      <c r="I333" s="380"/>
      <c r="J333" s="380"/>
      <c r="K333" s="380"/>
      <c r="L333" s="381"/>
    </row>
    <row r="334" spans="2:16" s="13" customFormat="1" ht="13.5" customHeight="1">
      <c r="B334" s="379"/>
      <c r="C334" s="380"/>
      <c r="D334" s="380"/>
      <c r="E334" s="380"/>
      <c r="F334" s="380"/>
      <c r="G334" s="380"/>
      <c r="H334" s="380"/>
      <c r="I334" s="380"/>
      <c r="J334" s="380"/>
      <c r="K334" s="380"/>
      <c r="L334" s="381"/>
    </row>
    <row r="335" spans="2:16" s="13" customFormat="1" ht="13.5" customHeight="1">
      <c r="B335" s="379"/>
      <c r="C335" s="380"/>
      <c r="D335" s="380"/>
      <c r="E335" s="380"/>
      <c r="F335" s="380"/>
      <c r="G335" s="380"/>
      <c r="H335" s="380"/>
      <c r="I335" s="380"/>
      <c r="J335" s="380"/>
      <c r="K335" s="380"/>
      <c r="L335" s="381"/>
    </row>
    <row r="336" spans="2:16" s="13" customFormat="1" ht="13.5" customHeight="1">
      <c r="B336" s="382"/>
      <c r="C336" s="383"/>
      <c r="D336" s="383"/>
      <c r="E336" s="383"/>
      <c r="F336" s="383"/>
      <c r="G336" s="383"/>
      <c r="H336" s="383"/>
      <c r="I336" s="383"/>
      <c r="J336" s="383"/>
      <c r="K336" s="383"/>
      <c r="L336" s="384"/>
    </row>
    <row r="337" spans="2:12" s="13" customFormat="1" ht="13.5" customHeight="1">
      <c r="B337" s="20"/>
      <c r="C337" s="20"/>
      <c r="D337" s="20"/>
      <c r="E337" s="20"/>
      <c r="F337" s="20"/>
      <c r="G337" s="20"/>
      <c r="H337" s="20"/>
      <c r="I337" s="20"/>
      <c r="J337" s="20"/>
      <c r="K337" s="20"/>
      <c r="L337" s="20"/>
    </row>
    <row r="338" spans="2:12" s="13" customFormat="1">
      <c r="B338" s="13" t="s">
        <v>73</v>
      </c>
      <c r="C338" s="13" t="str">
        <f>J317</f>
        <v>userList_117.csv</v>
      </c>
    </row>
    <row r="339" spans="2:12" s="13" customFormat="1">
      <c r="B339" s="13" t="s">
        <v>165</v>
      </c>
      <c r="C339" s="13">
        <v>100000</v>
      </c>
    </row>
    <row r="340" spans="2:12" s="13" customFormat="1">
      <c r="B340" s="13" t="s">
        <v>169</v>
      </c>
      <c r="C340" s="13" t="s">
        <v>168</v>
      </c>
    </row>
    <row r="341" spans="2:12" s="13" customFormat="1">
      <c r="B341" s="13" t="s">
        <v>74</v>
      </c>
    </row>
    <row r="342" spans="2:12" s="13" customFormat="1" ht="13.5" customHeight="1">
      <c r="B342" s="376" t="s">
        <v>172</v>
      </c>
      <c r="C342" s="377"/>
      <c r="D342" s="377"/>
      <c r="E342" s="377"/>
      <c r="F342" s="377"/>
      <c r="G342" s="377"/>
      <c r="H342" s="377"/>
      <c r="I342" s="377"/>
      <c r="J342" s="377"/>
      <c r="K342" s="377"/>
      <c r="L342" s="378"/>
    </row>
    <row r="343" spans="2:12" s="13" customFormat="1" ht="13.5" customHeight="1">
      <c r="B343" s="379"/>
      <c r="C343" s="380"/>
      <c r="D343" s="380"/>
      <c r="E343" s="380"/>
      <c r="F343" s="380"/>
      <c r="G343" s="380"/>
      <c r="H343" s="380"/>
      <c r="I343" s="380"/>
      <c r="J343" s="380"/>
      <c r="K343" s="380"/>
      <c r="L343" s="381"/>
    </row>
    <row r="344" spans="2:12" s="13" customFormat="1" ht="13.5" customHeight="1">
      <c r="B344" s="379"/>
      <c r="C344" s="380"/>
      <c r="D344" s="380"/>
      <c r="E344" s="380"/>
      <c r="F344" s="380"/>
      <c r="G344" s="380"/>
      <c r="H344" s="380"/>
      <c r="I344" s="380"/>
      <c r="J344" s="380"/>
      <c r="K344" s="380"/>
      <c r="L344" s="381"/>
    </row>
    <row r="345" spans="2:12" s="13" customFormat="1" ht="13.5" customHeight="1">
      <c r="B345" s="379"/>
      <c r="C345" s="380"/>
      <c r="D345" s="380"/>
      <c r="E345" s="380"/>
      <c r="F345" s="380"/>
      <c r="G345" s="380"/>
      <c r="H345" s="380"/>
      <c r="I345" s="380"/>
      <c r="J345" s="380"/>
      <c r="K345" s="380"/>
      <c r="L345" s="381"/>
    </row>
    <row r="346" spans="2:12" s="13" customFormat="1" ht="13.5" customHeight="1">
      <c r="B346" s="379"/>
      <c r="C346" s="380"/>
      <c r="D346" s="380"/>
      <c r="E346" s="380"/>
      <c r="F346" s="380"/>
      <c r="G346" s="380"/>
      <c r="H346" s="380"/>
      <c r="I346" s="380"/>
      <c r="J346" s="380"/>
      <c r="K346" s="380"/>
      <c r="L346" s="381"/>
    </row>
    <row r="347" spans="2:12" s="13" customFormat="1" ht="13.5" customHeight="1">
      <c r="B347" s="379"/>
      <c r="C347" s="380"/>
      <c r="D347" s="380"/>
      <c r="E347" s="380"/>
      <c r="F347" s="380"/>
      <c r="G347" s="380"/>
      <c r="H347" s="380"/>
      <c r="I347" s="380"/>
      <c r="J347" s="380"/>
      <c r="K347" s="380"/>
      <c r="L347" s="381"/>
    </row>
    <row r="348" spans="2:12" s="13" customFormat="1" ht="13.5" customHeight="1">
      <c r="B348" s="379"/>
      <c r="C348" s="380"/>
      <c r="D348" s="380"/>
      <c r="E348" s="380"/>
      <c r="F348" s="380"/>
      <c r="G348" s="380"/>
      <c r="H348" s="380"/>
      <c r="I348" s="380"/>
      <c r="J348" s="380"/>
      <c r="K348" s="380"/>
      <c r="L348" s="381"/>
    </row>
    <row r="349" spans="2:12" s="13" customFormat="1" ht="13.5" customHeight="1">
      <c r="B349" s="379"/>
      <c r="C349" s="380"/>
      <c r="D349" s="380"/>
      <c r="E349" s="380"/>
      <c r="F349" s="380"/>
      <c r="G349" s="380"/>
      <c r="H349" s="380"/>
      <c r="I349" s="380"/>
      <c r="J349" s="380"/>
      <c r="K349" s="380"/>
      <c r="L349" s="381"/>
    </row>
    <row r="350" spans="2:12" s="13" customFormat="1" ht="13.5" customHeight="1">
      <c r="B350" s="379"/>
      <c r="C350" s="380"/>
      <c r="D350" s="380"/>
      <c r="E350" s="380"/>
      <c r="F350" s="380"/>
      <c r="G350" s="380"/>
      <c r="H350" s="380"/>
      <c r="I350" s="380"/>
      <c r="J350" s="380"/>
      <c r="K350" s="380"/>
      <c r="L350" s="381"/>
    </row>
    <row r="351" spans="2:12" s="13" customFormat="1" ht="13.5" customHeight="1">
      <c r="B351" s="382"/>
      <c r="C351" s="383"/>
      <c r="D351" s="383"/>
      <c r="E351" s="383"/>
      <c r="F351" s="383"/>
      <c r="G351" s="383"/>
      <c r="H351" s="383"/>
      <c r="I351" s="383"/>
      <c r="J351" s="383"/>
      <c r="K351" s="383"/>
      <c r="L351" s="384"/>
    </row>
    <row r="352" spans="2:12" s="13" customFormat="1" ht="13.5" customHeight="1">
      <c r="B352" s="20"/>
      <c r="C352" s="20"/>
      <c r="D352" s="20"/>
      <c r="E352" s="20"/>
      <c r="F352" s="20"/>
      <c r="G352" s="20"/>
      <c r="H352" s="20"/>
      <c r="I352" s="20"/>
      <c r="J352" s="20"/>
      <c r="K352" s="20"/>
      <c r="L352" s="20"/>
    </row>
    <row r="353" spans="1:23" s="34" customFormat="1">
      <c r="A353" s="34" t="s">
        <v>108</v>
      </c>
    </row>
    <row r="354" spans="1:23" s="13" customFormat="1">
      <c r="B354" s="373" t="s">
        <v>51</v>
      </c>
      <c r="C354" s="373"/>
      <c r="D354" s="373"/>
    </row>
    <row r="355" spans="1:23" s="13" customFormat="1">
      <c r="B355" s="33" t="s">
        <v>109</v>
      </c>
      <c r="C355" s="33"/>
      <c r="D355" s="33"/>
    </row>
    <row r="356" spans="1:23" s="13" customFormat="1">
      <c r="B356" s="22"/>
      <c r="C356" s="22"/>
      <c r="D356" s="22"/>
      <c r="E356" s="22"/>
      <c r="F356" s="22"/>
      <c r="G356" s="22"/>
      <c r="H356" s="22"/>
      <c r="I356" s="22"/>
      <c r="J356" s="22"/>
      <c r="K356" s="24"/>
      <c r="L356" s="22"/>
      <c r="M356" s="25"/>
      <c r="N356" s="22"/>
      <c r="O356" s="24"/>
      <c r="P356" s="24"/>
      <c r="Q356" s="26"/>
      <c r="R356" s="22"/>
      <c r="S356" s="26"/>
      <c r="T356" s="22"/>
      <c r="U356" s="22"/>
      <c r="V356" s="23"/>
      <c r="W356" s="22"/>
    </row>
    <row r="357" spans="1:23" s="13" customFormat="1">
      <c r="B357" s="373" t="s">
        <v>52</v>
      </c>
      <c r="C357" s="373"/>
      <c r="D357" s="373"/>
    </row>
    <row r="358" spans="1:23" s="13" customFormat="1" ht="40.5">
      <c r="B358" s="19" t="s">
        <v>66</v>
      </c>
      <c r="C358" s="19" t="s">
        <v>72</v>
      </c>
      <c r="D358" s="19" t="s">
        <v>58</v>
      </c>
      <c r="E358" s="19" t="s">
        <v>68</v>
      </c>
      <c r="F358" s="19" t="s">
        <v>12</v>
      </c>
      <c r="G358" s="19" t="s">
        <v>60</v>
      </c>
      <c r="H358" s="19" t="s">
        <v>70</v>
      </c>
      <c r="I358" s="19" t="s">
        <v>71</v>
      </c>
      <c r="J358" s="19" t="s">
        <v>63</v>
      </c>
      <c r="K358" s="19" t="s">
        <v>64</v>
      </c>
      <c r="L358" s="19" t="s">
        <v>13</v>
      </c>
      <c r="M358" s="19" t="s">
        <v>14</v>
      </c>
      <c r="N358" s="19" t="s">
        <v>15</v>
      </c>
      <c r="O358" s="19" t="s">
        <v>16</v>
      </c>
      <c r="P358" s="19" t="s">
        <v>65</v>
      </c>
    </row>
    <row r="359" spans="1:23" s="13" customFormat="1" ht="40.5">
      <c r="B359" s="14" t="s">
        <v>17</v>
      </c>
      <c r="C359" s="14" t="s">
        <v>47</v>
      </c>
      <c r="D359" s="14" t="s">
        <v>25</v>
      </c>
      <c r="E359" s="14" t="s">
        <v>26</v>
      </c>
      <c r="F359" s="14" t="s">
        <v>48</v>
      </c>
      <c r="G359" s="14" t="s">
        <v>29</v>
      </c>
      <c r="H359" s="14" t="s">
        <v>49</v>
      </c>
      <c r="I359" s="14" t="s">
        <v>50</v>
      </c>
      <c r="J359" s="14" t="s">
        <v>32</v>
      </c>
      <c r="K359" s="14" t="s">
        <v>33</v>
      </c>
      <c r="L359" s="14" t="s">
        <v>34</v>
      </c>
      <c r="M359" s="14" t="s">
        <v>35</v>
      </c>
      <c r="N359" s="14" t="s">
        <v>36</v>
      </c>
      <c r="O359" s="14" t="s">
        <v>37</v>
      </c>
      <c r="P359" s="14" t="s">
        <v>38</v>
      </c>
    </row>
    <row r="360" spans="1:23" s="13" customFormat="1">
      <c r="B360" s="42" t="str">
        <f>B316</f>
        <v>0000000107</v>
      </c>
      <c r="C360" s="29">
        <v>1</v>
      </c>
      <c r="D360" s="42" t="str">
        <f>J316</f>
        <v>userList_107.csv</v>
      </c>
      <c r="E360" s="43" t="s">
        <v>40</v>
      </c>
      <c r="F360" s="44">
        <v>42870.395833333336</v>
      </c>
      <c r="G360" s="27" t="s">
        <v>41</v>
      </c>
      <c r="H360" s="29">
        <f>C324</f>
        <v>1000</v>
      </c>
      <c r="I360" s="43" t="s">
        <v>40</v>
      </c>
      <c r="J360" s="28">
        <v>42864.396215277775</v>
      </c>
      <c r="K360" s="27" t="s">
        <v>76</v>
      </c>
      <c r="L360" s="28">
        <v>42864.396215277775</v>
      </c>
      <c r="M360" s="27" t="s">
        <v>80</v>
      </c>
      <c r="N360" s="27" t="s">
        <v>39</v>
      </c>
      <c r="O360" s="29">
        <v>1</v>
      </c>
      <c r="P360" s="27" t="s">
        <v>43</v>
      </c>
    </row>
    <row r="361" spans="1:23" s="13" customFormat="1">
      <c r="B361" s="42" t="str">
        <f>B317</f>
        <v>0000000117</v>
      </c>
      <c r="C361" s="29">
        <v>1</v>
      </c>
      <c r="D361" s="42" t="str">
        <f>J317</f>
        <v>userList_117.csv</v>
      </c>
      <c r="E361" s="43" t="s">
        <v>40</v>
      </c>
      <c r="F361" s="44">
        <v>42870.395833333336</v>
      </c>
      <c r="G361" s="27" t="s">
        <v>41</v>
      </c>
      <c r="H361" s="29">
        <f>C339</f>
        <v>100000</v>
      </c>
      <c r="I361" s="43" t="s">
        <v>40</v>
      </c>
      <c r="J361" s="28">
        <v>42864.396215277775</v>
      </c>
      <c r="K361" s="27" t="s">
        <v>76</v>
      </c>
      <c r="L361" s="28">
        <v>42864.396215277775</v>
      </c>
      <c r="M361" s="27" t="s">
        <v>80</v>
      </c>
      <c r="N361" s="27" t="s">
        <v>39</v>
      </c>
      <c r="O361" s="29">
        <v>1</v>
      </c>
      <c r="P361" s="27" t="s">
        <v>43</v>
      </c>
    </row>
    <row r="362" spans="1:23" s="13" customFormat="1"/>
    <row r="363" spans="1:23" s="13" customFormat="1">
      <c r="B363" s="22" t="s">
        <v>113</v>
      </c>
      <c r="C363" s="23"/>
      <c r="D363" s="22"/>
      <c r="E363" s="24"/>
      <c r="F363" s="25"/>
      <c r="G363" s="22"/>
      <c r="H363" s="23"/>
      <c r="I363" s="24"/>
      <c r="J363" s="26"/>
      <c r="K363" s="22"/>
      <c r="L363" s="26"/>
      <c r="M363" s="22"/>
      <c r="N363" s="22"/>
      <c r="O363" s="23"/>
      <c r="P363" s="22"/>
    </row>
    <row r="364" spans="1:23" s="13" customFormat="1">
      <c r="B364" s="13" t="s">
        <v>73</v>
      </c>
      <c r="C364" s="13" t="str">
        <f>D360</f>
        <v>userList_107.csv</v>
      </c>
    </row>
    <row r="365" spans="1:23" s="13" customFormat="1">
      <c r="B365" s="13" t="s">
        <v>165</v>
      </c>
      <c r="C365" s="45">
        <f>H360</f>
        <v>1000</v>
      </c>
    </row>
    <row r="366" spans="1:23" s="13" customFormat="1">
      <c r="B366" s="13" t="s">
        <v>170</v>
      </c>
      <c r="C366" s="7" t="str">
        <f>"/nas/batch01/webap/fileIdData/push/"&amp;B360</f>
        <v>/nas/batch01/webap/fileIdData/push/0000000107</v>
      </c>
    </row>
    <row r="367" spans="1:23" s="13" customFormat="1">
      <c r="B367" s="13" t="s">
        <v>74</v>
      </c>
    </row>
    <row r="368" spans="1:23" s="13" customFormat="1" ht="13.5" customHeight="1">
      <c r="B368" s="376" t="s">
        <v>111</v>
      </c>
      <c r="C368" s="377"/>
      <c r="D368" s="377"/>
      <c r="E368" s="377"/>
      <c r="F368" s="377"/>
      <c r="G368" s="377"/>
      <c r="H368" s="377"/>
      <c r="I368" s="377"/>
      <c r="J368" s="377"/>
      <c r="K368" s="377"/>
      <c r="L368" s="378"/>
    </row>
    <row r="369" spans="2:12" s="13" customFormat="1" ht="13.5" customHeight="1">
      <c r="B369" s="379"/>
      <c r="C369" s="380"/>
      <c r="D369" s="380"/>
      <c r="E369" s="380"/>
      <c r="F369" s="380"/>
      <c r="G369" s="380"/>
      <c r="H369" s="380"/>
      <c r="I369" s="380"/>
      <c r="J369" s="380"/>
      <c r="K369" s="380"/>
      <c r="L369" s="381"/>
    </row>
    <row r="370" spans="2:12" s="13" customFormat="1" ht="13.5" customHeight="1">
      <c r="B370" s="379"/>
      <c r="C370" s="380"/>
      <c r="D370" s="380"/>
      <c r="E370" s="380"/>
      <c r="F370" s="380"/>
      <c r="G370" s="380"/>
      <c r="H370" s="380"/>
      <c r="I370" s="380"/>
      <c r="J370" s="380"/>
      <c r="K370" s="380"/>
      <c r="L370" s="381"/>
    </row>
    <row r="371" spans="2:12" s="13" customFormat="1" ht="13.5" customHeight="1">
      <c r="B371" s="379"/>
      <c r="C371" s="380"/>
      <c r="D371" s="380"/>
      <c r="E371" s="380"/>
      <c r="F371" s="380"/>
      <c r="G371" s="380"/>
      <c r="H371" s="380"/>
      <c r="I371" s="380"/>
      <c r="J371" s="380"/>
      <c r="K371" s="380"/>
      <c r="L371" s="381"/>
    </row>
    <row r="372" spans="2:12" s="13" customFormat="1" ht="13.5" customHeight="1">
      <c r="B372" s="379"/>
      <c r="C372" s="380"/>
      <c r="D372" s="380"/>
      <c r="E372" s="380"/>
      <c r="F372" s="380"/>
      <c r="G372" s="380"/>
      <c r="H372" s="380"/>
      <c r="I372" s="380"/>
      <c r="J372" s="380"/>
      <c r="K372" s="380"/>
      <c r="L372" s="381"/>
    </row>
    <row r="373" spans="2:12" s="13" customFormat="1" ht="13.5" customHeight="1">
      <c r="B373" s="379"/>
      <c r="C373" s="380"/>
      <c r="D373" s="380"/>
      <c r="E373" s="380"/>
      <c r="F373" s="380"/>
      <c r="G373" s="380"/>
      <c r="H373" s="380"/>
      <c r="I373" s="380"/>
      <c r="J373" s="380"/>
      <c r="K373" s="380"/>
      <c r="L373" s="381"/>
    </row>
    <row r="374" spans="2:12" s="13" customFormat="1" ht="13.5" customHeight="1">
      <c r="B374" s="379"/>
      <c r="C374" s="380"/>
      <c r="D374" s="380"/>
      <c r="E374" s="380"/>
      <c r="F374" s="380"/>
      <c r="G374" s="380"/>
      <c r="H374" s="380"/>
      <c r="I374" s="380"/>
      <c r="J374" s="380"/>
      <c r="K374" s="380"/>
      <c r="L374" s="381"/>
    </row>
    <row r="375" spans="2:12" s="13" customFormat="1" ht="13.5" customHeight="1">
      <c r="B375" s="379"/>
      <c r="C375" s="380"/>
      <c r="D375" s="380"/>
      <c r="E375" s="380"/>
      <c r="F375" s="380"/>
      <c r="G375" s="380"/>
      <c r="H375" s="380"/>
      <c r="I375" s="380"/>
      <c r="J375" s="380"/>
      <c r="K375" s="380"/>
      <c r="L375" s="381"/>
    </row>
    <row r="376" spans="2:12" s="13" customFormat="1" ht="13.5" customHeight="1">
      <c r="B376" s="379"/>
      <c r="C376" s="380"/>
      <c r="D376" s="380"/>
      <c r="E376" s="380"/>
      <c r="F376" s="380"/>
      <c r="G376" s="380"/>
      <c r="H376" s="380"/>
      <c r="I376" s="380"/>
      <c r="J376" s="380"/>
      <c r="K376" s="380"/>
      <c r="L376" s="381"/>
    </row>
    <row r="377" spans="2:12" s="13" customFormat="1" ht="13.5" customHeight="1">
      <c r="B377" s="382"/>
      <c r="C377" s="383"/>
      <c r="D377" s="383"/>
      <c r="E377" s="383"/>
      <c r="F377" s="383"/>
      <c r="G377" s="383"/>
      <c r="H377" s="383"/>
      <c r="I377" s="383"/>
      <c r="J377" s="383"/>
      <c r="K377" s="383"/>
      <c r="L377" s="384"/>
    </row>
    <row r="378" spans="2:12" s="13" customFormat="1" ht="13.5" customHeight="1">
      <c r="B378" s="20"/>
      <c r="C378" s="20"/>
      <c r="D378" s="20"/>
      <c r="E378" s="20"/>
      <c r="F378" s="20"/>
      <c r="G378" s="20"/>
      <c r="H378" s="20"/>
      <c r="I378" s="20"/>
      <c r="J378" s="20"/>
      <c r="K378" s="20"/>
      <c r="L378" s="20"/>
    </row>
    <row r="379" spans="2:12" s="13" customFormat="1">
      <c r="B379" s="13" t="s">
        <v>73</v>
      </c>
      <c r="C379" s="13" t="str">
        <f>D361</f>
        <v>userList_117.csv</v>
      </c>
    </row>
    <row r="380" spans="2:12" s="13" customFormat="1">
      <c r="B380" s="13" t="s">
        <v>165</v>
      </c>
      <c r="C380" s="45">
        <f>H361</f>
        <v>100000</v>
      </c>
    </row>
    <row r="381" spans="2:12" s="13" customFormat="1">
      <c r="B381" s="13" t="s">
        <v>170</v>
      </c>
      <c r="C381" s="7" t="str">
        <f>C366</f>
        <v>/nas/batch01/webap/fileIdData/push/0000000107</v>
      </c>
    </row>
    <row r="382" spans="2:12" s="13" customFormat="1">
      <c r="B382" s="13" t="s">
        <v>74</v>
      </c>
    </row>
    <row r="383" spans="2:12" s="13" customFormat="1" ht="13.5" customHeight="1">
      <c r="B383" s="376" t="s">
        <v>172</v>
      </c>
      <c r="C383" s="377"/>
      <c r="D383" s="377"/>
      <c r="E383" s="377"/>
      <c r="F383" s="377"/>
      <c r="G383" s="377"/>
      <c r="H383" s="377"/>
      <c r="I383" s="377"/>
      <c r="J383" s="377"/>
      <c r="K383" s="377"/>
      <c r="L383" s="378"/>
    </row>
    <row r="384" spans="2:12" s="13" customFormat="1" ht="13.5" customHeight="1">
      <c r="B384" s="379"/>
      <c r="C384" s="380"/>
      <c r="D384" s="380"/>
      <c r="E384" s="380"/>
      <c r="F384" s="380"/>
      <c r="G384" s="380"/>
      <c r="H384" s="380"/>
      <c r="I384" s="380"/>
      <c r="J384" s="380"/>
      <c r="K384" s="380"/>
      <c r="L384" s="381"/>
    </row>
    <row r="385" spans="1:23" s="13" customFormat="1" ht="13.5" customHeight="1">
      <c r="B385" s="379"/>
      <c r="C385" s="380"/>
      <c r="D385" s="380"/>
      <c r="E385" s="380"/>
      <c r="F385" s="380"/>
      <c r="G385" s="380"/>
      <c r="H385" s="380"/>
      <c r="I385" s="380"/>
      <c r="J385" s="380"/>
      <c r="K385" s="380"/>
      <c r="L385" s="381"/>
    </row>
    <row r="386" spans="1:23" s="13" customFormat="1" ht="13.5" customHeight="1">
      <c r="B386" s="379"/>
      <c r="C386" s="380"/>
      <c r="D386" s="380"/>
      <c r="E386" s="380"/>
      <c r="F386" s="380"/>
      <c r="G386" s="380"/>
      <c r="H386" s="380"/>
      <c r="I386" s="380"/>
      <c r="J386" s="380"/>
      <c r="K386" s="380"/>
      <c r="L386" s="381"/>
    </row>
    <row r="387" spans="1:23" s="13" customFormat="1" ht="13.5" customHeight="1">
      <c r="B387" s="379"/>
      <c r="C387" s="380"/>
      <c r="D387" s="380"/>
      <c r="E387" s="380"/>
      <c r="F387" s="380"/>
      <c r="G387" s="380"/>
      <c r="H387" s="380"/>
      <c r="I387" s="380"/>
      <c r="J387" s="380"/>
      <c r="K387" s="380"/>
      <c r="L387" s="381"/>
    </row>
    <row r="388" spans="1:23" s="13" customFormat="1" ht="13.5" customHeight="1">
      <c r="B388" s="379"/>
      <c r="C388" s="380"/>
      <c r="D388" s="380"/>
      <c r="E388" s="380"/>
      <c r="F388" s="380"/>
      <c r="G388" s="380"/>
      <c r="H388" s="380"/>
      <c r="I388" s="380"/>
      <c r="J388" s="380"/>
      <c r="K388" s="380"/>
      <c r="L388" s="381"/>
    </row>
    <row r="389" spans="1:23" s="13" customFormat="1" ht="13.5" customHeight="1">
      <c r="B389" s="379"/>
      <c r="C389" s="380"/>
      <c r="D389" s="380"/>
      <c r="E389" s="380"/>
      <c r="F389" s="380"/>
      <c r="G389" s="380"/>
      <c r="H389" s="380"/>
      <c r="I389" s="380"/>
      <c r="J389" s="380"/>
      <c r="K389" s="380"/>
      <c r="L389" s="381"/>
    </row>
    <row r="390" spans="1:23" s="13" customFormat="1" ht="13.5" customHeight="1">
      <c r="B390" s="379"/>
      <c r="C390" s="380"/>
      <c r="D390" s="380"/>
      <c r="E390" s="380"/>
      <c r="F390" s="380"/>
      <c r="G390" s="380"/>
      <c r="H390" s="380"/>
      <c r="I390" s="380"/>
      <c r="J390" s="380"/>
      <c r="K390" s="380"/>
      <c r="L390" s="381"/>
    </row>
    <row r="391" spans="1:23" s="13" customFormat="1" ht="13.5" customHeight="1">
      <c r="B391" s="379"/>
      <c r="C391" s="380"/>
      <c r="D391" s="380"/>
      <c r="E391" s="380"/>
      <c r="F391" s="380"/>
      <c r="G391" s="380"/>
      <c r="H391" s="380"/>
      <c r="I391" s="380"/>
      <c r="J391" s="380"/>
      <c r="K391" s="380"/>
      <c r="L391" s="381"/>
    </row>
    <row r="392" spans="1:23" s="13" customFormat="1" ht="13.5" customHeight="1">
      <c r="B392" s="382"/>
      <c r="C392" s="383"/>
      <c r="D392" s="383"/>
      <c r="E392" s="383"/>
      <c r="F392" s="383"/>
      <c r="G392" s="383"/>
      <c r="H392" s="383"/>
      <c r="I392" s="383"/>
      <c r="J392" s="383"/>
      <c r="K392" s="383"/>
      <c r="L392" s="384"/>
    </row>
    <row r="394" spans="1:23" s="32" customFormat="1">
      <c r="A394" s="374" t="s">
        <v>183</v>
      </c>
      <c r="B394" s="374"/>
    </row>
    <row r="395" spans="1:23" s="30" customFormat="1">
      <c r="A395" s="30" t="s">
        <v>107</v>
      </c>
    </row>
    <row r="396" spans="1:23" s="13" customFormat="1">
      <c r="B396" s="373" t="s">
        <v>51</v>
      </c>
      <c r="C396" s="373"/>
      <c r="D396" s="373"/>
    </row>
    <row r="397" spans="1:23" s="13" customFormat="1" ht="40.5">
      <c r="B397" s="19" t="s">
        <v>66</v>
      </c>
      <c r="C397" s="19" t="s">
        <v>67</v>
      </c>
      <c r="D397" s="19" t="s">
        <v>19</v>
      </c>
      <c r="E397" s="19" t="s">
        <v>53</v>
      </c>
      <c r="F397" s="19" t="s">
        <v>54</v>
      </c>
      <c r="G397" s="19" t="s">
        <v>55</v>
      </c>
      <c r="H397" s="19" t="s">
        <v>56</v>
      </c>
      <c r="I397" s="19" t="s">
        <v>57</v>
      </c>
      <c r="J397" s="19" t="s">
        <v>58</v>
      </c>
      <c r="K397" s="19" t="s">
        <v>68</v>
      </c>
      <c r="L397" s="19" t="s">
        <v>59</v>
      </c>
      <c r="M397" s="19" t="s">
        <v>69</v>
      </c>
      <c r="N397" s="19" t="s">
        <v>60</v>
      </c>
      <c r="O397" s="19" t="s">
        <v>61</v>
      </c>
      <c r="P397" s="19" t="s">
        <v>62</v>
      </c>
      <c r="Q397" s="19" t="s">
        <v>63</v>
      </c>
      <c r="R397" s="19" t="s">
        <v>64</v>
      </c>
      <c r="S397" s="19" t="s">
        <v>13</v>
      </c>
      <c r="T397" s="19" t="s">
        <v>14</v>
      </c>
      <c r="U397" s="19" t="s">
        <v>15</v>
      </c>
      <c r="V397" s="19" t="s">
        <v>16</v>
      </c>
      <c r="W397" s="19" t="s">
        <v>65</v>
      </c>
    </row>
    <row r="398" spans="1:23" s="13" customFormat="1" ht="27">
      <c r="B398" s="14" t="s">
        <v>17</v>
      </c>
      <c r="C398" s="14" t="s">
        <v>18</v>
      </c>
      <c r="D398" s="14" t="s">
        <v>19</v>
      </c>
      <c r="E398" s="14" t="s">
        <v>20</v>
      </c>
      <c r="F398" s="14" t="s">
        <v>21</v>
      </c>
      <c r="G398" s="14" t="s">
        <v>22</v>
      </c>
      <c r="H398" s="14" t="s">
        <v>23</v>
      </c>
      <c r="I398" s="14" t="s">
        <v>24</v>
      </c>
      <c r="J398" s="14" t="s">
        <v>25</v>
      </c>
      <c r="K398" s="14" t="s">
        <v>26</v>
      </c>
      <c r="L398" s="14" t="s">
        <v>27</v>
      </c>
      <c r="M398" s="14" t="s">
        <v>28</v>
      </c>
      <c r="N398" s="14" t="s">
        <v>29</v>
      </c>
      <c r="O398" s="14" t="s">
        <v>30</v>
      </c>
      <c r="P398" s="14" t="s">
        <v>31</v>
      </c>
      <c r="Q398" s="14" t="s">
        <v>32</v>
      </c>
      <c r="R398" s="14" t="s">
        <v>33</v>
      </c>
      <c r="S398" s="14" t="s">
        <v>34</v>
      </c>
      <c r="T398" s="14" t="s">
        <v>35</v>
      </c>
      <c r="U398" s="14" t="s">
        <v>36</v>
      </c>
      <c r="V398" s="14" t="s">
        <v>37</v>
      </c>
      <c r="W398" s="14" t="s">
        <v>38</v>
      </c>
    </row>
    <row r="399" spans="1:23" s="13" customFormat="1">
      <c r="B399" s="41" t="str">
        <f>TEXT(RIGHT(A394,3),"0000000000")</f>
        <v>0000000108</v>
      </c>
      <c r="C399" s="41" t="str">
        <f>"テストデータ"&amp;TEXT(B399,"000")</f>
        <v>テストデータ108</v>
      </c>
      <c r="D399" s="15" t="s">
        <v>77</v>
      </c>
      <c r="E399" s="15" t="s">
        <v>75</v>
      </c>
      <c r="F399" s="15" t="s">
        <v>39</v>
      </c>
      <c r="G399" s="15" t="s">
        <v>39</v>
      </c>
      <c r="H399" s="15" t="s">
        <v>39</v>
      </c>
      <c r="I399" s="15" t="s">
        <v>39</v>
      </c>
      <c r="J399" s="41" t="str">
        <f>"userList_"&amp;TEXT(B399,"00")&amp;".csv"</f>
        <v>userList_108.csv</v>
      </c>
      <c r="K399" s="16" t="s">
        <v>40</v>
      </c>
      <c r="L399" s="15" t="s">
        <v>39</v>
      </c>
      <c r="M399" s="21">
        <v>42870.395833333336</v>
      </c>
      <c r="N399" s="15" t="s">
        <v>41</v>
      </c>
      <c r="O399" s="16" t="s">
        <v>40</v>
      </c>
      <c r="P399" s="16" t="s">
        <v>40</v>
      </c>
      <c r="Q399" s="17">
        <v>42864.375138888892</v>
      </c>
      <c r="R399" s="15" t="s">
        <v>42</v>
      </c>
      <c r="S399" s="17">
        <v>42864.375138888892</v>
      </c>
      <c r="T399" s="15" t="s">
        <v>42</v>
      </c>
      <c r="U399" s="15" t="s">
        <v>39</v>
      </c>
      <c r="V399" s="18">
        <v>1</v>
      </c>
      <c r="W399" s="15" t="s">
        <v>43</v>
      </c>
    </row>
    <row r="400" spans="1:23" s="13" customFormat="1">
      <c r="B400" s="41" t="str">
        <f>TEXT(RIGHT(B399,3)+10,"0000000000")</f>
        <v>0000000118</v>
      </c>
      <c r="C400" s="41" t="str">
        <f>"テストデータ"&amp;TEXT(B400,"000")</f>
        <v>テストデータ118</v>
      </c>
      <c r="D400" s="15" t="s">
        <v>77</v>
      </c>
      <c r="E400" s="15" t="s">
        <v>75</v>
      </c>
      <c r="F400" s="15" t="s">
        <v>39</v>
      </c>
      <c r="G400" s="15" t="s">
        <v>39</v>
      </c>
      <c r="H400" s="15" t="s">
        <v>39</v>
      </c>
      <c r="I400" s="15" t="s">
        <v>39</v>
      </c>
      <c r="J400" s="41" t="str">
        <f>"userList_"&amp;TEXT(B400,"00")&amp;".csv"</f>
        <v>userList_118.csv</v>
      </c>
      <c r="K400" s="16" t="s">
        <v>40</v>
      </c>
      <c r="L400" s="15" t="s">
        <v>39</v>
      </c>
      <c r="M400" s="21">
        <v>42870.395833333336</v>
      </c>
      <c r="N400" s="15" t="s">
        <v>41</v>
      </c>
      <c r="O400" s="16" t="s">
        <v>40</v>
      </c>
      <c r="P400" s="16" t="s">
        <v>40</v>
      </c>
      <c r="Q400" s="17">
        <v>42864.375138888892</v>
      </c>
      <c r="R400" s="15" t="s">
        <v>42</v>
      </c>
      <c r="S400" s="17">
        <v>42864.375138888892</v>
      </c>
      <c r="T400" s="15" t="s">
        <v>42</v>
      </c>
      <c r="U400" s="15" t="s">
        <v>39</v>
      </c>
      <c r="V400" s="18">
        <v>1</v>
      </c>
      <c r="W400" s="15" t="s">
        <v>43</v>
      </c>
    </row>
    <row r="401" spans="2:23" s="13" customFormat="1">
      <c r="B401" s="22"/>
      <c r="C401" s="22"/>
      <c r="D401" s="22"/>
      <c r="E401" s="22"/>
      <c r="F401" s="22"/>
      <c r="G401" s="22"/>
      <c r="H401" s="22"/>
      <c r="I401" s="22"/>
      <c r="J401" s="22"/>
      <c r="K401" s="24"/>
      <c r="L401" s="22"/>
      <c r="M401" s="25"/>
      <c r="N401" s="22"/>
      <c r="O401" s="24"/>
      <c r="P401" s="24"/>
      <c r="Q401" s="26"/>
      <c r="R401" s="22"/>
      <c r="S401" s="26"/>
      <c r="T401" s="22"/>
      <c r="U401" s="22"/>
      <c r="V401" s="23"/>
      <c r="W401" s="22"/>
    </row>
    <row r="402" spans="2:23" s="13" customFormat="1">
      <c r="B402" s="373" t="s">
        <v>52</v>
      </c>
      <c r="C402" s="373"/>
      <c r="D402" s="373"/>
    </row>
    <row r="403" spans="2:23" s="13" customFormat="1">
      <c r="B403" s="22" t="s">
        <v>106</v>
      </c>
      <c r="C403" s="23"/>
      <c r="D403" s="22"/>
      <c r="E403" s="24"/>
      <c r="F403" s="25"/>
      <c r="G403" s="22"/>
      <c r="H403" s="23"/>
      <c r="I403" s="24"/>
      <c r="J403" s="26"/>
      <c r="K403" s="22"/>
      <c r="L403" s="26"/>
      <c r="M403" s="22"/>
      <c r="N403" s="22"/>
      <c r="O403" s="23"/>
      <c r="P403" s="22"/>
    </row>
    <row r="404" spans="2:23" s="13" customFormat="1"/>
    <row r="405" spans="2:23" s="13" customFormat="1">
      <c r="B405" s="22" t="s">
        <v>113</v>
      </c>
      <c r="C405" s="23"/>
      <c r="D405" s="22"/>
      <c r="E405" s="24"/>
      <c r="F405" s="25"/>
      <c r="G405" s="22"/>
      <c r="H405" s="23"/>
      <c r="I405" s="24"/>
      <c r="J405" s="26"/>
      <c r="K405" s="22"/>
      <c r="L405" s="26"/>
      <c r="M405" s="22"/>
      <c r="N405" s="22"/>
      <c r="O405" s="23"/>
      <c r="P405" s="22"/>
    </row>
    <row r="406" spans="2:23" s="13" customFormat="1">
      <c r="B406" s="13" t="s">
        <v>73</v>
      </c>
      <c r="C406" s="13" t="str">
        <f>J399</f>
        <v>userList_108.csv</v>
      </c>
    </row>
    <row r="407" spans="2:23" s="13" customFormat="1">
      <c r="B407" s="13" t="s">
        <v>165</v>
      </c>
      <c r="C407" s="13">
        <v>100001</v>
      </c>
    </row>
    <row r="408" spans="2:23" s="13" customFormat="1">
      <c r="B408" s="13" t="s">
        <v>169</v>
      </c>
      <c r="C408" s="13" t="s">
        <v>168</v>
      </c>
    </row>
    <row r="409" spans="2:23" s="13" customFormat="1">
      <c r="B409" s="13" t="s">
        <v>74</v>
      </c>
    </row>
    <row r="410" spans="2:23" s="13" customFormat="1" ht="13.5" customHeight="1">
      <c r="B410" s="376" t="s">
        <v>174</v>
      </c>
      <c r="C410" s="377"/>
      <c r="D410" s="377"/>
      <c r="E410" s="377"/>
      <c r="F410" s="377"/>
      <c r="G410" s="377"/>
      <c r="H410" s="377"/>
      <c r="I410" s="377"/>
      <c r="J410" s="377"/>
      <c r="K410" s="377"/>
      <c r="L410" s="378"/>
    </row>
    <row r="411" spans="2:23" s="13" customFormat="1" ht="13.5" customHeight="1">
      <c r="B411" s="379"/>
      <c r="C411" s="380"/>
      <c r="D411" s="380"/>
      <c r="E411" s="380"/>
      <c r="F411" s="380"/>
      <c r="G411" s="380"/>
      <c r="H411" s="380"/>
      <c r="I411" s="380"/>
      <c r="J411" s="380"/>
      <c r="K411" s="380"/>
      <c r="L411" s="381"/>
    </row>
    <row r="412" spans="2:23" s="13" customFormat="1" ht="13.5" customHeight="1">
      <c r="B412" s="379"/>
      <c r="C412" s="380"/>
      <c r="D412" s="380"/>
      <c r="E412" s="380"/>
      <c r="F412" s="380"/>
      <c r="G412" s="380"/>
      <c r="H412" s="380"/>
      <c r="I412" s="380"/>
      <c r="J412" s="380"/>
      <c r="K412" s="380"/>
      <c r="L412" s="381"/>
    </row>
    <row r="413" spans="2:23" s="13" customFormat="1" ht="13.5" customHeight="1">
      <c r="B413" s="379"/>
      <c r="C413" s="380"/>
      <c r="D413" s="380"/>
      <c r="E413" s="380"/>
      <c r="F413" s="380"/>
      <c r="G413" s="380"/>
      <c r="H413" s="380"/>
      <c r="I413" s="380"/>
      <c r="J413" s="380"/>
      <c r="K413" s="380"/>
      <c r="L413" s="381"/>
    </row>
    <row r="414" spans="2:23" s="13" customFormat="1" ht="13.5" customHeight="1">
      <c r="B414" s="379"/>
      <c r="C414" s="380"/>
      <c r="D414" s="380"/>
      <c r="E414" s="380"/>
      <c r="F414" s="380"/>
      <c r="G414" s="380"/>
      <c r="H414" s="380"/>
      <c r="I414" s="380"/>
      <c r="J414" s="380"/>
      <c r="K414" s="380"/>
      <c r="L414" s="381"/>
    </row>
    <row r="415" spans="2:23" s="13" customFormat="1" ht="13.5" customHeight="1">
      <c r="B415" s="379"/>
      <c r="C415" s="380"/>
      <c r="D415" s="380"/>
      <c r="E415" s="380"/>
      <c r="F415" s="380"/>
      <c r="G415" s="380"/>
      <c r="H415" s="380"/>
      <c r="I415" s="380"/>
      <c r="J415" s="380"/>
      <c r="K415" s="380"/>
      <c r="L415" s="381"/>
    </row>
    <row r="416" spans="2:23" s="13" customFormat="1" ht="13.5" customHeight="1">
      <c r="B416" s="379"/>
      <c r="C416" s="380"/>
      <c r="D416" s="380"/>
      <c r="E416" s="380"/>
      <c r="F416" s="380"/>
      <c r="G416" s="380"/>
      <c r="H416" s="380"/>
      <c r="I416" s="380"/>
      <c r="J416" s="380"/>
      <c r="K416" s="380"/>
      <c r="L416" s="381"/>
    </row>
    <row r="417" spans="2:12" s="13" customFormat="1" ht="13.5" customHeight="1">
      <c r="B417" s="379"/>
      <c r="C417" s="380"/>
      <c r="D417" s="380"/>
      <c r="E417" s="380"/>
      <c r="F417" s="380"/>
      <c r="G417" s="380"/>
      <c r="H417" s="380"/>
      <c r="I417" s="380"/>
      <c r="J417" s="380"/>
      <c r="K417" s="380"/>
      <c r="L417" s="381"/>
    </row>
    <row r="418" spans="2:12" s="13" customFormat="1" ht="13.5" customHeight="1">
      <c r="B418" s="379"/>
      <c r="C418" s="380"/>
      <c r="D418" s="380"/>
      <c r="E418" s="380"/>
      <c r="F418" s="380"/>
      <c r="G418" s="380"/>
      <c r="H418" s="380"/>
      <c r="I418" s="380"/>
      <c r="J418" s="380"/>
      <c r="K418" s="380"/>
      <c r="L418" s="381"/>
    </row>
    <row r="419" spans="2:12" s="13" customFormat="1" ht="13.5" customHeight="1">
      <c r="B419" s="382"/>
      <c r="C419" s="383"/>
      <c r="D419" s="383"/>
      <c r="E419" s="383"/>
      <c r="F419" s="383"/>
      <c r="G419" s="383"/>
      <c r="H419" s="383"/>
      <c r="I419" s="383"/>
      <c r="J419" s="383"/>
      <c r="K419" s="383"/>
      <c r="L419" s="384"/>
    </row>
    <row r="420" spans="2:12" s="13" customFormat="1" ht="13.5" customHeight="1">
      <c r="B420" s="20"/>
      <c r="C420" s="20"/>
      <c r="D420" s="20"/>
      <c r="E420" s="20"/>
      <c r="F420" s="20"/>
      <c r="G420" s="20"/>
      <c r="H420" s="20"/>
      <c r="I420" s="20"/>
      <c r="J420" s="20"/>
      <c r="K420" s="20"/>
      <c r="L420" s="20"/>
    </row>
    <row r="421" spans="2:12" s="13" customFormat="1">
      <c r="B421" s="13" t="s">
        <v>73</v>
      </c>
      <c r="C421" s="13" t="str">
        <f>J400</f>
        <v>userList_118.csv</v>
      </c>
    </row>
    <row r="422" spans="2:12" s="13" customFormat="1">
      <c r="B422" s="13" t="s">
        <v>165</v>
      </c>
      <c r="C422" s="13">
        <v>1000001</v>
      </c>
    </row>
    <row r="423" spans="2:12" s="13" customFormat="1">
      <c r="B423" s="13" t="s">
        <v>169</v>
      </c>
      <c r="C423" s="13" t="s">
        <v>168</v>
      </c>
    </row>
    <row r="424" spans="2:12" s="13" customFormat="1">
      <c r="B424" s="13" t="s">
        <v>74</v>
      </c>
    </row>
    <row r="425" spans="2:12" s="13" customFormat="1" ht="13.5" customHeight="1">
      <c r="B425" s="376" t="s">
        <v>177</v>
      </c>
      <c r="C425" s="377"/>
      <c r="D425" s="377"/>
      <c r="E425" s="377"/>
      <c r="F425" s="377"/>
      <c r="G425" s="377"/>
      <c r="H425" s="377"/>
      <c r="I425" s="377"/>
      <c r="J425" s="377"/>
      <c r="K425" s="377"/>
      <c r="L425" s="378"/>
    </row>
    <row r="426" spans="2:12" s="13" customFormat="1" ht="13.5" customHeight="1">
      <c r="B426" s="379"/>
      <c r="C426" s="380"/>
      <c r="D426" s="380"/>
      <c r="E426" s="380"/>
      <c r="F426" s="380"/>
      <c r="G426" s="380"/>
      <c r="H426" s="380"/>
      <c r="I426" s="380"/>
      <c r="J426" s="380"/>
      <c r="K426" s="380"/>
      <c r="L426" s="381"/>
    </row>
    <row r="427" spans="2:12" s="13" customFormat="1" ht="13.5" customHeight="1">
      <c r="B427" s="379"/>
      <c r="C427" s="380"/>
      <c r="D427" s="380"/>
      <c r="E427" s="380"/>
      <c r="F427" s="380"/>
      <c r="G427" s="380"/>
      <c r="H427" s="380"/>
      <c r="I427" s="380"/>
      <c r="J427" s="380"/>
      <c r="K427" s="380"/>
      <c r="L427" s="381"/>
    </row>
    <row r="428" spans="2:12" s="13" customFormat="1" ht="13.5" customHeight="1">
      <c r="B428" s="379"/>
      <c r="C428" s="380"/>
      <c r="D428" s="380"/>
      <c r="E428" s="380"/>
      <c r="F428" s="380"/>
      <c r="G428" s="380"/>
      <c r="H428" s="380"/>
      <c r="I428" s="380"/>
      <c r="J428" s="380"/>
      <c r="K428" s="380"/>
      <c r="L428" s="381"/>
    </row>
    <row r="429" spans="2:12" s="13" customFormat="1" ht="13.5" customHeight="1">
      <c r="B429" s="379"/>
      <c r="C429" s="380"/>
      <c r="D429" s="380"/>
      <c r="E429" s="380"/>
      <c r="F429" s="380"/>
      <c r="G429" s="380"/>
      <c r="H429" s="380"/>
      <c r="I429" s="380"/>
      <c r="J429" s="380"/>
      <c r="K429" s="380"/>
      <c r="L429" s="381"/>
    </row>
    <row r="430" spans="2:12" s="13" customFormat="1" ht="13.5" customHeight="1">
      <c r="B430" s="379"/>
      <c r="C430" s="380"/>
      <c r="D430" s="380"/>
      <c r="E430" s="380"/>
      <c r="F430" s="380"/>
      <c r="G430" s="380"/>
      <c r="H430" s="380"/>
      <c r="I430" s="380"/>
      <c r="J430" s="380"/>
      <c r="K430" s="380"/>
      <c r="L430" s="381"/>
    </row>
    <row r="431" spans="2:12" s="13" customFormat="1" ht="13.5" customHeight="1">
      <c r="B431" s="379"/>
      <c r="C431" s="380"/>
      <c r="D431" s="380"/>
      <c r="E431" s="380"/>
      <c r="F431" s="380"/>
      <c r="G431" s="380"/>
      <c r="H431" s="380"/>
      <c r="I431" s="380"/>
      <c r="J431" s="380"/>
      <c r="K431" s="380"/>
      <c r="L431" s="381"/>
    </row>
    <row r="432" spans="2:12" s="13" customFormat="1" ht="13.5" customHeight="1">
      <c r="B432" s="379"/>
      <c r="C432" s="380"/>
      <c r="D432" s="380"/>
      <c r="E432" s="380"/>
      <c r="F432" s="380"/>
      <c r="G432" s="380"/>
      <c r="H432" s="380"/>
      <c r="I432" s="380"/>
      <c r="J432" s="380"/>
      <c r="K432" s="380"/>
      <c r="L432" s="381"/>
    </row>
    <row r="433" spans="1:23" s="13" customFormat="1" ht="13.5" customHeight="1">
      <c r="B433" s="379"/>
      <c r="C433" s="380"/>
      <c r="D433" s="380"/>
      <c r="E433" s="380"/>
      <c r="F433" s="380"/>
      <c r="G433" s="380"/>
      <c r="H433" s="380"/>
      <c r="I433" s="380"/>
      <c r="J433" s="380"/>
      <c r="K433" s="380"/>
      <c r="L433" s="381"/>
    </row>
    <row r="434" spans="1:23" s="13" customFormat="1" ht="13.5" customHeight="1">
      <c r="B434" s="382"/>
      <c r="C434" s="383"/>
      <c r="D434" s="383"/>
      <c r="E434" s="383"/>
      <c r="F434" s="383"/>
      <c r="G434" s="383"/>
      <c r="H434" s="383"/>
      <c r="I434" s="383"/>
      <c r="J434" s="383"/>
      <c r="K434" s="383"/>
      <c r="L434" s="384"/>
    </row>
    <row r="435" spans="1:23" s="13" customFormat="1" ht="13.5" customHeight="1">
      <c r="B435" s="20"/>
      <c r="C435" s="20"/>
      <c r="D435" s="20"/>
      <c r="E435" s="20"/>
      <c r="F435" s="20"/>
      <c r="G435" s="20"/>
      <c r="H435" s="20"/>
      <c r="I435" s="20"/>
      <c r="J435" s="20"/>
      <c r="K435" s="20"/>
      <c r="L435" s="20"/>
    </row>
    <row r="436" spans="1:23" s="34" customFormat="1">
      <c r="A436" s="34" t="s">
        <v>108</v>
      </c>
    </row>
    <row r="437" spans="1:23" s="13" customFormat="1">
      <c r="B437" s="373" t="s">
        <v>51</v>
      </c>
      <c r="C437" s="373"/>
      <c r="D437" s="373"/>
    </row>
    <row r="438" spans="1:23" s="13" customFormat="1">
      <c r="B438" s="33" t="s">
        <v>109</v>
      </c>
      <c r="C438" s="33"/>
      <c r="D438" s="33"/>
    </row>
    <row r="439" spans="1:23" s="13" customFormat="1">
      <c r="B439" s="22"/>
      <c r="C439" s="22"/>
      <c r="D439" s="22"/>
      <c r="E439" s="22"/>
      <c r="F439" s="22"/>
      <c r="G439" s="22"/>
      <c r="H439" s="22"/>
      <c r="I439" s="22"/>
      <c r="J439" s="22"/>
      <c r="K439" s="24"/>
      <c r="L439" s="22"/>
      <c r="M439" s="25"/>
      <c r="N439" s="22"/>
      <c r="O439" s="24"/>
      <c r="P439" s="24"/>
      <c r="Q439" s="26"/>
      <c r="R439" s="22"/>
      <c r="S439" s="26"/>
      <c r="T439" s="22"/>
      <c r="U439" s="22"/>
      <c r="V439" s="23"/>
      <c r="W439" s="22"/>
    </row>
    <row r="440" spans="1:23" s="13" customFormat="1">
      <c r="B440" s="373" t="s">
        <v>52</v>
      </c>
      <c r="C440" s="373"/>
      <c r="D440" s="373"/>
    </row>
    <row r="441" spans="1:23" s="13" customFormat="1" ht="40.5">
      <c r="B441" s="19" t="s">
        <v>66</v>
      </c>
      <c r="C441" s="19" t="s">
        <v>72</v>
      </c>
      <c r="D441" s="19" t="s">
        <v>58</v>
      </c>
      <c r="E441" s="19" t="s">
        <v>68</v>
      </c>
      <c r="F441" s="19" t="s">
        <v>12</v>
      </c>
      <c r="G441" s="19" t="s">
        <v>60</v>
      </c>
      <c r="H441" s="19" t="s">
        <v>70</v>
      </c>
      <c r="I441" s="19" t="s">
        <v>71</v>
      </c>
      <c r="J441" s="19" t="s">
        <v>63</v>
      </c>
      <c r="K441" s="19" t="s">
        <v>64</v>
      </c>
      <c r="L441" s="19" t="s">
        <v>13</v>
      </c>
      <c r="M441" s="19" t="s">
        <v>14</v>
      </c>
      <c r="N441" s="19" t="s">
        <v>15</v>
      </c>
      <c r="O441" s="19" t="s">
        <v>16</v>
      </c>
      <c r="P441" s="19" t="s">
        <v>65</v>
      </c>
    </row>
    <row r="442" spans="1:23" s="13" customFormat="1" ht="40.5">
      <c r="B442" s="14" t="s">
        <v>17</v>
      </c>
      <c r="C442" s="14" t="s">
        <v>47</v>
      </c>
      <c r="D442" s="14" t="s">
        <v>25</v>
      </c>
      <c r="E442" s="14" t="s">
        <v>26</v>
      </c>
      <c r="F442" s="14" t="s">
        <v>48</v>
      </c>
      <c r="G442" s="14" t="s">
        <v>29</v>
      </c>
      <c r="H442" s="14" t="s">
        <v>49</v>
      </c>
      <c r="I442" s="14" t="s">
        <v>50</v>
      </c>
      <c r="J442" s="14" t="s">
        <v>32</v>
      </c>
      <c r="K442" s="14" t="s">
        <v>33</v>
      </c>
      <c r="L442" s="14" t="s">
        <v>34</v>
      </c>
      <c r="M442" s="14" t="s">
        <v>35</v>
      </c>
      <c r="N442" s="14" t="s">
        <v>36</v>
      </c>
      <c r="O442" s="14" t="s">
        <v>37</v>
      </c>
      <c r="P442" s="14" t="s">
        <v>38</v>
      </c>
    </row>
    <row r="443" spans="1:23" s="13" customFormat="1">
      <c r="B443" s="42" t="str">
        <f>B399</f>
        <v>0000000108</v>
      </c>
      <c r="C443" s="29">
        <v>1</v>
      </c>
      <c r="D443" s="42" t="str">
        <f t="shared" ref="D443:D455" si="4">B443&amp;"_"&amp;TEXT(C443,"000")&amp;".csv"</f>
        <v>0000000108_001.csv</v>
      </c>
      <c r="E443" s="43" t="s">
        <v>40</v>
      </c>
      <c r="F443" s="44">
        <v>42870.395833333336</v>
      </c>
      <c r="G443" s="27" t="s">
        <v>41</v>
      </c>
      <c r="H443" s="29">
        <v>100000</v>
      </c>
      <c r="I443" s="43" t="s">
        <v>40</v>
      </c>
      <c r="J443" s="28">
        <v>42864.396215277775</v>
      </c>
      <c r="K443" s="27" t="s">
        <v>76</v>
      </c>
      <c r="L443" s="28">
        <v>42864.396215277775</v>
      </c>
      <c r="M443" s="27" t="s">
        <v>80</v>
      </c>
      <c r="N443" s="27" t="s">
        <v>39</v>
      </c>
      <c r="O443" s="29">
        <v>1</v>
      </c>
      <c r="P443" s="27" t="s">
        <v>43</v>
      </c>
    </row>
    <row r="444" spans="1:23" s="13" customFormat="1">
      <c r="B444" s="42" t="str">
        <f>B443</f>
        <v>0000000108</v>
      </c>
      <c r="C444" s="29">
        <f>C443+1</f>
        <v>2</v>
      </c>
      <c r="D444" s="42" t="str">
        <f t="shared" si="4"/>
        <v>0000000108_002.csv</v>
      </c>
      <c r="E444" s="43" t="s">
        <v>40</v>
      </c>
      <c r="F444" s="44">
        <f>F443+0.0209</f>
        <v>42870.416733333339</v>
      </c>
      <c r="G444" s="27" t="s">
        <v>41</v>
      </c>
      <c r="H444" s="29">
        <v>1</v>
      </c>
      <c r="I444" s="43" t="s">
        <v>40</v>
      </c>
      <c r="J444" s="28">
        <v>42864.396215277775</v>
      </c>
      <c r="K444" s="27" t="s">
        <v>76</v>
      </c>
      <c r="L444" s="28">
        <v>42864.396215277775</v>
      </c>
      <c r="M444" s="27" t="s">
        <v>80</v>
      </c>
      <c r="N444" s="27" t="s">
        <v>39</v>
      </c>
      <c r="O444" s="29">
        <v>1</v>
      </c>
      <c r="P444" s="27" t="s">
        <v>43</v>
      </c>
    </row>
    <row r="445" spans="1:23" s="13" customFormat="1">
      <c r="B445" s="42" t="str">
        <f>B400</f>
        <v>0000000118</v>
      </c>
      <c r="C445" s="29">
        <v>1</v>
      </c>
      <c r="D445" s="42" t="str">
        <f t="shared" si="4"/>
        <v>0000000118_001.csv</v>
      </c>
      <c r="E445" s="43" t="s">
        <v>40</v>
      </c>
      <c r="F445" s="44">
        <v>42870.395833333336</v>
      </c>
      <c r="G445" s="27" t="s">
        <v>41</v>
      </c>
      <c r="H445" s="29">
        <v>100000</v>
      </c>
      <c r="I445" s="43" t="s">
        <v>40</v>
      </c>
      <c r="J445" s="28">
        <v>42864.396215277775</v>
      </c>
      <c r="K445" s="27" t="s">
        <v>76</v>
      </c>
      <c r="L445" s="28">
        <v>42864.396215277775</v>
      </c>
      <c r="M445" s="27" t="s">
        <v>80</v>
      </c>
      <c r="N445" s="27" t="s">
        <v>39</v>
      </c>
      <c r="O445" s="29">
        <v>1</v>
      </c>
      <c r="P445" s="27" t="s">
        <v>43</v>
      </c>
    </row>
    <row r="446" spans="1:23" s="13" customFormat="1">
      <c r="B446" s="42" t="str">
        <f t="shared" ref="B446:B455" si="5">B445</f>
        <v>0000000118</v>
      </c>
      <c r="C446" s="29">
        <f t="shared" ref="C446:C455" si="6">C445+1</f>
        <v>2</v>
      </c>
      <c r="D446" s="42" t="str">
        <f t="shared" si="4"/>
        <v>0000000118_002.csv</v>
      </c>
      <c r="E446" s="43" t="s">
        <v>40</v>
      </c>
      <c r="F446" s="44">
        <f t="shared" ref="F446:F455" si="7">F445+0.0209</f>
        <v>42870.416733333339</v>
      </c>
      <c r="G446" s="27" t="s">
        <v>41</v>
      </c>
      <c r="H446" s="29">
        <v>100000</v>
      </c>
      <c r="I446" s="43" t="s">
        <v>40</v>
      </c>
      <c r="J446" s="28">
        <v>42864.396215277775</v>
      </c>
      <c r="K446" s="27" t="s">
        <v>76</v>
      </c>
      <c r="L446" s="28">
        <v>42864.396215277775</v>
      </c>
      <c r="M446" s="27" t="s">
        <v>80</v>
      </c>
      <c r="N446" s="27" t="s">
        <v>39</v>
      </c>
      <c r="O446" s="29">
        <v>1</v>
      </c>
      <c r="P446" s="27" t="s">
        <v>43</v>
      </c>
    </row>
    <row r="447" spans="1:23" s="13" customFormat="1">
      <c r="B447" s="42" t="str">
        <f t="shared" si="5"/>
        <v>0000000118</v>
      </c>
      <c r="C447" s="29">
        <f t="shared" si="6"/>
        <v>3</v>
      </c>
      <c r="D447" s="42" t="str">
        <f t="shared" si="4"/>
        <v>0000000118_003.csv</v>
      </c>
      <c r="E447" s="43" t="s">
        <v>40</v>
      </c>
      <c r="F447" s="44">
        <f t="shared" si="7"/>
        <v>42870.437633333342</v>
      </c>
      <c r="G447" s="27" t="s">
        <v>41</v>
      </c>
      <c r="H447" s="29">
        <v>100000</v>
      </c>
      <c r="I447" s="43" t="s">
        <v>40</v>
      </c>
      <c r="J447" s="28">
        <v>42864.396215277775</v>
      </c>
      <c r="K447" s="27" t="s">
        <v>76</v>
      </c>
      <c r="L447" s="28">
        <v>42864.396215277775</v>
      </c>
      <c r="M447" s="27" t="s">
        <v>80</v>
      </c>
      <c r="N447" s="27" t="s">
        <v>39</v>
      </c>
      <c r="O447" s="29">
        <v>1</v>
      </c>
      <c r="P447" s="27" t="s">
        <v>43</v>
      </c>
    </row>
    <row r="448" spans="1:23" s="13" customFormat="1">
      <c r="B448" s="42" t="str">
        <f t="shared" si="5"/>
        <v>0000000118</v>
      </c>
      <c r="C448" s="29">
        <f t="shared" si="6"/>
        <v>4</v>
      </c>
      <c r="D448" s="42" t="str">
        <f t="shared" si="4"/>
        <v>0000000118_004.csv</v>
      </c>
      <c r="E448" s="43" t="s">
        <v>40</v>
      </c>
      <c r="F448" s="44">
        <f t="shared" si="7"/>
        <v>42870.458533333345</v>
      </c>
      <c r="G448" s="27" t="s">
        <v>41</v>
      </c>
      <c r="H448" s="29">
        <v>100000</v>
      </c>
      <c r="I448" s="43" t="s">
        <v>40</v>
      </c>
      <c r="J448" s="28">
        <v>42864.396215277775</v>
      </c>
      <c r="K448" s="27" t="s">
        <v>76</v>
      </c>
      <c r="L448" s="28">
        <v>42864.396215277775</v>
      </c>
      <c r="M448" s="27" t="s">
        <v>80</v>
      </c>
      <c r="N448" s="27" t="s">
        <v>39</v>
      </c>
      <c r="O448" s="29">
        <v>1</v>
      </c>
      <c r="P448" s="27" t="s">
        <v>43</v>
      </c>
    </row>
    <row r="449" spans="2:16" s="13" customFormat="1">
      <c r="B449" s="42" t="str">
        <f t="shared" si="5"/>
        <v>0000000118</v>
      </c>
      <c r="C449" s="29">
        <f t="shared" si="6"/>
        <v>5</v>
      </c>
      <c r="D449" s="42" t="str">
        <f t="shared" si="4"/>
        <v>0000000118_005.csv</v>
      </c>
      <c r="E449" s="43" t="s">
        <v>40</v>
      </c>
      <c r="F449" s="44">
        <f t="shared" si="7"/>
        <v>42870.479433333348</v>
      </c>
      <c r="G449" s="27" t="s">
        <v>41</v>
      </c>
      <c r="H449" s="29">
        <v>100000</v>
      </c>
      <c r="I449" s="43" t="s">
        <v>40</v>
      </c>
      <c r="J449" s="28">
        <v>42864.396215277775</v>
      </c>
      <c r="K449" s="27" t="s">
        <v>76</v>
      </c>
      <c r="L449" s="28">
        <v>42864.396215277775</v>
      </c>
      <c r="M449" s="27" t="s">
        <v>80</v>
      </c>
      <c r="N449" s="27" t="s">
        <v>39</v>
      </c>
      <c r="O449" s="29">
        <v>1</v>
      </c>
      <c r="P449" s="27" t="s">
        <v>43</v>
      </c>
    </row>
    <row r="450" spans="2:16" s="13" customFormat="1">
      <c r="B450" s="42" t="str">
        <f t="shared" si="5"/>
        <v>0000000118</v>
      </c>
      <c r="C450" s="29">
        <f t="shared" si="6"/>
        <v>6</v>
      </c>
      <c r="D450" s="42" t="str">
        <f t="shared" si="4"/>
        <v>0000000118_006.csv</v>
      </c>
      <c r="E450" s="43" t="s">
        <v>40</v>
      </c>
      <c r="F450" s="44">
        <f t="shared" si="7"/>
        <v>42870.500333333352</v>
      </c>
      <c r="G450" s="27" t="s">
        <v>41</v>
      </c>
      <c r="H450" s="29">
        <v>100000</v>
      </c>
      <c r="I450" s="43" t="s">
        <v>40</v>
      </c>
      <c r="J450" s="28">
        <v>42864.396215277775</v>
      </c>
      <c r="K450" s="27" t="s">
        <v>76</v>
      </c>
      <c r="L450" s="28">
        <v>42864.396215277775</v>
      </c>
      <c r="M450" s="27" t="s">
        <v>80</v>
      </c>
      <c r="N450" s="27" t="s">
        <v>39</v>
      </c>
      <c r="O450" s="29">
        <v>1</v>
      </c>
      <c r="P450" s="27" t="s">
        <v>43</v>
      </c>
    </row>
    <row r="451" spans="2:16" s="13" customFormat="1">
      <c r="B451" s="42" t="str">
        <f t="shared" si="5"/>
        <v>0000000118</v>
      </c>
      <c r="C451" s="29">
        <f t="shared" si="6"/>
        <v>7</v>
      </c>
      <c r="D451" s="42" t="str">
        <f t="shared" si="4"/>
        <v>0000000118_007.csv</v>
      </c>
      <c r="E451" s="43" t="s">
        <v>40</v>
      </c>
      <c r="F451" s="44">
        <f t="shared" si="7"/>
        <v>42870.521233333355</v>
      </c>
      <c r="G451" s="27" t="s">
        <v>41</v>
      </c>
      <c r="H451" s="29">
        <v>100000</v>
      </c>
      <c r="I451" s="43" t="s">
        <v>40</v>
      </c>
      <c r="J451" s="28">
        <v>42864.396215277775</v>
      </c>
      <c r="K451" s="27" t="s">
        <v>76</v>
      </c>
      <c r="L451" s="28">
        <v>42864.396215277775</v>
      </c>
      <c r="M451" s="27" t="s">
        <v>80</v>
      </c>
      <c r="N451" s="27" t="s">
        <v>39</v>
      </c>
      <c r="O451" s="29">
        <v>1</v>
      </c>
      <c r="P451" s="27" t="s">
        <v>43</v>
      </c>
    </row>
    <row r="452" spans="2:16" s="13" customFormat="1">
      <c r="B452" s="42" t="str">
        <f t="shared" si="5"/>
        <v>0000000118</v>
      </c>
      <c r="C452" s="29">
        <f t="shared" si="6"/>
        <v>8</v>
      </c>
      <c r="D452" s="42" t="str">
        <f t="shared" si="4"/>
        <v>0000000118_008.csv</v>
      </c>
      <c r="E452" s="43" t="s">
        <v>40</v>
      </c>
      <c r="F452" s="44">
        <f t="shared" si="7"/>
        <v>42870.542133333358</v>
      </c>
      <c r="G452" s="27" t="s">
        <v>41</v>
      </c>
      <c r="H452" s="29">
        <v>100000</v>
      </c>
      <c r="I452" s="43" t="s">
        <v>40</v>
      </c>
      <c r="J452" s="28">
        <v>42864.396215277775</v>
      </c>
      <c r="K452" s="27" t="s">
        <v>76</v>
      </c>
      <c r="L452" s="28">
        <v>42864.396215277775</v>
      </c>
      <c r="M452" s="27" t="s">
        <v>80</v>
      </c>
      <c r="N452" s="27" t="s">
        <v>39</v>
      </c>
      <c r="O452" s="29">
        <v>1</v>
      </c>
      <c r="P452" s="27" t="s">
        <v>43</v>
      </c>
    </row>
    <row r="453" spans="2:16" s="13" customFormat="1">
      <c r="B453" s="42" t="str">
        <f t="shared" si="5"/>
        <v>0000000118</v>
      </c>
      <c r="C453" s="29">
        <f t="shared" si="6"/>
        <v>9</v>
      </c>
      <c r="D453" s="42" t="str">
        <f t="shared" si="4"/>
        <v>0000000118_009.csv</v>
      </c>
      <c r="E453" s="43" t="s">
        <v>40</v>
      </c>
      <c r="F453" s="44">
        <f t="shared" si="7"/>
        <v>42870.563033333361</v>
      </c>
      <c r="G453" s="27" t="s">
        <v>41</v>
      </c>
      <c r="H453" s="29">
        <v>100000</v>
      </c>
      <c r="I453" s="43" t="s">
        <v>40</v>
      </c>
      <c r="J453" s="28">
        <v>42864.396215277775</v>
      </c>
      <c r="K453" s="27" t="s">
        <v>76</v>
      </c>
      <c r="L453" s="28">
        <v>42864.396215277775</v>
      </c>
      <c r="M453" s="27" t="s">
        <v>80</v>
      </c>
      <c r="N453" s="27" t="s">
        <v>39</v>
      </c>
      <c r="O453" s="29">
        <v>1</v>
      </c>
      <c r="P453" s="27" t="s">
        <v>43</v>
      </c>
    </row>
    <row r="454" spans="2:16" s="13" customFormat="1">
      <c r="B454" s="42" t="str">
        <f t="shared" si="5"/>
        <v>0000000118</v>
      </c>
      <c r="C454" s="29">
        <f t="shared" si="6"/>
        <v>10</v>
      </c>
      <c r="D454" s="42" t="str">
        <f t="shared" si="4"/>
        <v>0000000118_010.csv</v>
      </c>
      <c r="E454" s="43" t="s">
        <v>40</v>
      </c>
      <c r="F454" s="44">
        <f t="shared" si="7"/>
        <v>42870.583933333364</v>
      </c>
      <c r="G454" s="27" t="s">
        <v>41</v>
      </c>
      <c r="H454" s="29">
        <v>100000</v>
      </c>
      <c r="I454" s="43" t="s">
        <v>40</v>
      </c>
      <c r="J454" s="28">
        <v>42864.396215277775</v>
      </c>
      <c r="K454" s="27" t="s">
        <v>76</v>
      </c>
      <c r="L454" s="28">
        <v>42864.396215277775</v>
      </c>
      <c r="M454" s="27" t="s">
        <v>80</v>
      </c>
      <c r="N454" s="27" t="s">
        <v>39</v>
      </c>
      <c r="O454" s="29">
        <v>1</v>
      </c>
      <c r="P454" s="27" t="s">
        <v>43</v>
      </c>
    </row>
    <row r="455" spans="2:16" s="13" customFormat="1">
      <c r="B455" s="42" t="str">
        <f t="shared" si="5"/>
        <v>0000000118</v>
      </c>
      <c r="C455" s="29">
        <f t="shared" si="6"/>
        <v>11</v>
      </c>
      <c r="D455" s="42" t="str">
        <f t="shared" si="4"/>
        <v>0000000118_011.csv</v>
      </c>
      <c r="E455" s="43" t="s">
        <v>40</v>
      </c>
      <c r="F455" s="44">
        <f t="shared" si="7"/>
        <v>42870.604833333367</v>
      </c>
      <c r="G455" s="27" t="s">
        <v>41</v>
      </c>
      <c r="H455" s="29">
        <v>1</v>
      </c>
      <c r="I455" s="43" t="s">
        <v>40</v>
      </c>
      <c r="J455" s="28">
        <v>42864.396215277775</v>
      </c>
      <c r="K455" s="27" t="s">
        <v>76</v>
      </c>
      <c r="L455" s="28">
        <v>42864.396215277775</v>
      </c>
      <c r="M455" s="27" t="s">
        <v>80</v>
      </c>
      <c r="N455" s="27" t="s">
        <v>39</v>
      </c>
      <c r="O455" s="29">
        <v>1</v>
      </c>
      <c r="P455" s="27" t="s">
        <v>43</v>
      </c>
    </row>
    <row r="456" spans="2:16" s="13" customFormat="1"/>
    <row r="457" spans="2:16" s="13" customFormat="1">
      <c r="B457" s="22" t="s">
        <v>113</v>
      </c>
      <c r="C457" s="23"/>
      <c r="D457" s="22"/>
      <c r="E457" s="24"/>
      <c r="F457" s="25"/>
      <c r="G457" s="22"/>
      <c r="H457" s="23"/>
      <c r="I457" s="24"/>
      <c r="J457" s="26"/>
      <c r="K457" s="22"/>
      <c r="L457" s="26"/>
      <c r="M457" s="22"/>
      <c r="N457" s="22"/>
      <c r="O457" s="23"/>
      <c r="P457" s="22"/>
    </row>
    <row r="458" spans="2:16" s="13" customFormat="1">
      <c r="B458" s="13" t="s">
        <v>73</v>
      </c>
      <c r="C458" s="13" t="str">
        <f>D443</f>
        <v>0000000108_001.csv</v>
      </c>
    </row>
    <row r="459" spans="2:16" s="13" customFormat="1">
      <c r="B459" s="13" t="s">
        <v>165</v>
      </c>
      <c r="C459" s="45">
        <f>H443</f>
        <v>100000</v>
      </c>
    </row>
    <row r="460" spans="2:16" s="13" customFormat="1">
      <c r="B460" s="13" t="s">
        <v>170</v>
      </c>
      <c r="C460" s="7" t="str">
        <f>"/nas/batch01/webap/fileIdData/push/"&amp;B443</f>
        <v>/nas/batch01/webap/fileIdData/push/0000000108</v>
      </c>
    </row>
    <row r="461" spans="2:16" s="13" customFormat="1">
      <c r="B461" s="13" t="s">
        <v>74</v>
      </c>
    </row>
    <row r="462" spans="2:16" s="13" customFormat="1" ht="13.5" customHeight="1">
      <c r="B462" s="376" t="s">
        <v>172</v>
      </c>
      <c r="C462" s="377"/>
      <c r="D462" s="377"/>
      <c r="E462" s="377"/>
      <c r="F462" s="377"/>
      <c r="G462" s="377"/>
      <c r="H462" s="377"/>
      <c r="I462" s="377"/>
      <c r="J462" s="377"/>
      <c r="K462" s="377"/>
      <c r="L462" s="378"/>
    </row>
    <row r="463" spans="2:16" s="13" customFormat="1" ht="13.5" customHeight="1">
      <c r="B463" s="379"/>
      <c r="C463" s="380"/>
      <c r="D463" s="380"/>
      <c r="E463" s="380"/>
      <c r="F463" s="380"/>
      <c r="G463" s="380"/>
      <c r="H463" s="380"/>
      <c r="I463" s="380"/>
      <c r="J463" s="380"/>
      <c r="K463" s="380"/>
      <c r="L463" s="381"/>
    </row>
    <row r="464" spans="2:16" s="13" customFormat="1" ht="13.5" customHeight="1">
      <c r="B464" s="379"/>
      <c r="C464" s="380"/>
      <c r="D464" s="380"/>
      <c r="E464" s="380"/>
      <c r="F464" s="380"/>
      <c r="G464" s="380"/>
      <c r="H464" s="380"/>
      <c r="I464" s="380"/>
      <c r="J464" s="380"/>
      <c r="K464" s="380"/>
      <c r="L464" s="381"/>
    </row>
    <row r="465" spans="2:12" s="13" customFormat="1" ht="13.5" customHeight="1">
      <c r="B465" s="379"/>
      <c r="C465" s="380"/>
      <c r="D465" s="380"/>
      <c r="E465" s="380"/>
      <c r="F465" s="380"/>
      <c r="G465" s="380"/>
      <c r="H465" s="380"/>
      <c r="I465" s="380"/>
      <c r="J465" s="380"/>
      <c r="K465" s="380"/>
      <c r="L465" s="381"/>
    </row>
    <row r="466" spans="2:12" s="13" customFormat="1" ht="13.5" customHeight="1">
      <c r="B466" s="379"/>
      <c r="C466" s="380"/>
      <c r="D466" s="380"/>
      <c r="E466" s="380"/>
      <c r="F466" s="380"/>
      <c r="G466" s="380"/>
      <c r="H466" s="380"/>
      <c r="I466" s="380"/>
      <c r="J466" s="380"/>
      <c r="K466" s="380"/>
      <c r="L466" s="381"/>
    </row>
    <row r="467" spans="2:12" s="13" customFormat="1" ht="13.5" customHeight="1">
      <c r="B467" s="379"/>
      <c r="C467" s="380"/>
      <c r="D467" s="380"/>
      <c r="E467" s="380"/>
      <c r="F467" s="380"/>
      <c r="G467" s="380"/>
      <c r="H467" s="380"/>
      <c r="I467" s="380"/>
      <c r="J467" s="380"/>
      <c r="K467" s="380"/>
      <c r="L467" s="381"/>
    </row>
    <row r="468" spans="2:12" s="13" customFormat="1" ht="13.5" customHeight="1">
      <c r="B468" s="379"/>
      <c r="C468" s="380"/>
      <c r="D468" s="380"/>
      <c r="E468" s="380"/>
      <c r="F468" s="380"/>
      <c r="G468" s="380"/>
      <c r="H468" s="380"/>
      <c r="I468" s="380"/>
      <c r="J468" s="380"/>
      <c r="K468" s="380"/>
      <c r="L468" s="381"/>
    </row>
    <row r="469" spans="2:12" s="13" customFormat="1" ht="13.5" customHeight="1">
      <c r="B469" s="379"/>
      <c r="C469" s="380"/>
      <c r="D469" s="380"/>
      <c r="E469" s="380"/>
      <c r="F469" s="380"/>
      <c r="G469" s="380"/>
      <c r="H469" s="380"/>
      <c r="I469" s="380"/>
      <c r="J469" s="380"/>
      <c r="K469" s="380"/>
      <c r="L469" s="381"/>
    </row>
    <row r="470" spans="2:12" s="13" customFormat="1" ht="13.5" customHeight="1">
      <c r="B470" s="379"/>
      <c r="C470" s="380"/>
      <c r="D470" s="380"/>
      <c r="E470" s="380"/>
      <c r="F470" s="380"/>
      <c r="G470" s="380"/>
      <c r="H470" s="380"/>
      <c r="I470" s="380"/>
      <c r="J470" s="380"/>
      <c r="K470" s="380"/>
      <c r="L470" s="381"/>
    </row>
    <row r="471" spans="2:12" s="13" customFormat="1" ht="13.5" customHeight="1">
      <c r="B471" s="382"/>
      <c r="C471" s="383"/>
      <c r="D471" s="383"/>
      <c r="E471" s="383"/>
      <c r="F471" s="383"/>
      <c r="G471" s="383"/>
      <c r="H471" s="383"/>
      <c r="I471" s="383"/>
      <c r="J471" s="383"/>
      <c r="K471" s="383"/>
      <c r="L471" s="384"/>
    </row>
    <row r="472" spans="2:12" s="13" customFormat="1" ht="13.5" customHeight="1">
      <c r="B472" s="20"/>
      <c r="C472" s="20"/>
      <c r="D472" s="20"/>
      <c r="E472" s="20"/>
      <c r="F472" s="20"/>
      <c r="G472" s="20"/>
      <c r="H472" s="20"/>
      <c r="I472" s="20"/>
      <c r="J472" s="20"/>
      <c r="K472" s="20"/>
      <c r="L472" s="20"/>
    </row>
    <row r="473" spans="2:12" s="13" customFormat="1">
      <c r="B473" s="13" t="s">
        <v>73</v>
      </c>
      <c r="C473" s="13" t="str">
        <f>D444</f>
        <v>0000000108_002.csv</v>
      </c>
    </row>
    <row r="474" spans="2:12" s="13" customFormat="1">
      <c r="B474" s="13" t="s">
        <v>165</v>
      </c>
      <c r="C474" s="45">
        <f>H444</f>
        <v>1</v>
      </c>
    </row>
    <row r="475" spans="2:12" s="13" customFormat="1">
      <c r="B475" s="13" t="s">
        <v>170</v>
      </c>
      <c r="C475" s="7" t="str">
        <f>C460</f>
        <v>/nas/batch01/webap/fileIdData/push/0000000108</v>
      </c>
    </row>
    <row r="476" spans="2:12" s="13" customFormat="1">
      <c r="B476" s="13" t="s">
        <v>74</v>
      </c>
    </row>
    <row r="477" spans="2:12" s="13" customFormat="1" ht="13.5" customHeight="1">
      <c r="B477" s="376" t="s">
        <v>175</v>
      </c>
      <c r="C477" s="377"/>
      <c r="D477" s="377"/>
      <c r="E477" s="377"/>
      <c r="F477" s="377"/>
      <c r="G477" s="377"/>
      <c r="H477" s="377"/>
      <c r="I477" s="377"/>
      <c r="J477" s="377"/>
      <c r="K477" s="377"/>
      <c r="L477" s="378"/>
    </row>
    <row r="478" spans="2:12" s="13" customFormat="1" ht="13.5" customHeight="1">
      <c r="B478" s="379"/>
      <c r="C478" s="380"/>
      <c r="D478" s="380"/>
      <c r="E478" s="380"/>
      <c r="F478" s="380"/>
      <c r="G478" s="380"/>
      <c r="H478" s="380"/>
      <c r="I478" s="380"/>
      <c r="J478" s="380"/>
      <c r="K478" s="380"/>
      <c r="L478" s="381"/>
    </row>
    <row r="479" spans="2:12" s="13" customFormat="1" ht="13.5" customHeight="1">
      <c r="B479" s="379"/>
      <c r="C479" s="380"/>
      <c r="D479" s="380"/>
      <c r="E479" s="380"/>
      <c r="F479" s="380"/>
      <c r="G479" s="380"/>
      <c r="H479" s="380"/>
      <c r="I479" s="380"/>
      <c r="J479" s="380"/>
      <c r="K479" s="380"/>
      <c r="L479" s="381"/>
    </row>
    <row r="480" spans="2:12" s="13" customFormat="1" ht="13.5" customHeight="1">
      <c r="B480" s="379"/>
      <c r="C480" s="380"/>
      <c r="D480" s="380"/>
      <c r="E480" s="380"/>
      <c r="F480" s="380"/>
      <c r="G480" s="380"/>
      <c r="H480" s="380"/>
      <c r="I480" s="380"/>
      <c r="J480" s="380"/>
      <c r="K480" s="380"/>
      <c r="L480" s="381"/>
    </row>
    <row r="481" spans="2:12" s="13" customFormat="1" ht="13.5" customHeight="1">
      <c r="B481" s="379"/>
      <c r="C481" s="380"/>
      <c r="D481" s="380"/>
      <c r="E481" s="380"/>
      <c r="F481" s="380"/>
      <c r="G481" s="380"/>
      <c r="H481" s="380"/>
      <c r="I481" s="380"/>
      <c r="J481" s="380"/>
      <c r="K481" s="380"/>
      <c r="L481" s="381"/>
    </row>
    <row r="482" spans="2:12" s="13" customFormat="1" ht="13.5" customHeight="1">
      <c r="B482" s="379"/>
      <c r="C482" s="380"/>
      <c r="D482" s="380"/>
      <c r="E482" s="380"/>
      <c r="F482" s="380"/>
      <c r="G482" s="380"/>
      <c r="H482" s="380"/>
      <c r="I482" s="380"/>
      <c r="J482" s="380"/>
      <c r="K482" s="380"/>
      <c r="L482" s="381"/>
    </row>
    <row r="483" spans="2:12" s="13" customFormat="1" ht="13.5" customHeight="1">
      <c r="B483" s="379"/>
      <c r="C483" s="380"/>
      <c r="D483" s="380"/>
      <c r="E483" s="380"/>
      <c r="F483" s="380"/>
      <c r="G483" s="380"/>
      <c r="H483" s="380"/>
      <c r="I483" s="380"/>
      <c r="J483" s="380"/>
      <c r="K483" s="380"/>
      <c r="L483" s="381"/>
    </row>
    <row r="484" spans="2:12" s="13" customFormat="1" ht="13.5" customHeight="1">
      <c r="B484" s="379"/>
      <c r="C484" s="380"/>
      <c r="D484" s="380"/>
      <c r="E484" s="380"/>
      <c r="F484" s="380"/>
      <c r="G484" s="380"/>
      <c r="H484" s="380"/>
      <c r="I484" s="380"/>
      <c r="J484" s="380"/>
      <c r="K484" s="380"/>
      <c r="L484" s="381"/>
    </row>
    <row r="485" spans="2:12" s="13" customFormat="1" ht="13.5" customHeight="1">
      <c r="B485" s="379"/>
      <c r="C485" s="380"/>
      <c r="D485" s="380"/>
      <c r="E485" s="380"/>
      <c r="F485" s="380"/>
      <c r="G485" s="380"/>
      <c r="H485" s="380"/>
      <c r="I485" s="380"/>
      <c r="J485" s="380"/>
      <c r="K485" s="380"/>
      <c r="L485" s="381"/>
    </row>
    <row r="486" spans="2:12" s="13" customFormat="1" ht="13.5" customHeight="1">
      <c r="B486" s="382"/>
      <c r="C486" s="383"/>
      <c r="D486" s="383"/>
      <c r="E486" s="383"/>
      <c r="F486" s="383"/>
      <c r="G486" s="383"/>
      <c r="H486" s="383"/>
      <c r="I486" s="383"/>
      <c r="J486" s="383"/>
      <c r="K486" s="383"/>
      <c r="L486" s="384"/>
    </row>
    <row r="487" spans="2:12" s="13" customFormat="1" ht="13.5" customHeight="1">
      <c r="B487" s="20"/>
      <c r="C487" s="20"/>
      <c r="D487" s="20"/>
      <c r="E487" s="20"/>
      <c r="F487" s="20"/>
      <c r="G487" s="20"/>
      <c r="H487" s="20"/>
      <c r="I487" s="20"/>
      <c r="J487" s="20"/>
      <c r="K487" s="20"/>
      <c r="L487" s="20"/>
    </row>
    <row r="488" spans="2:12" s="13" customFormat="1">
      <c r="B488" s="13" t="s">
        <v>73</v>
      </c>
      <c r="C488" s="13" t="str">
        <f>D445&amp;"～"&amp;D454</f>
        <v>0000000118_001.csv～0000000118_010.csv</v>
      </c>
    </row>
    <row r="489" spans="2:12" s="13" customFormat="1">
      <c r="B489" s="13" t="s">
        <v>165</v>
      </c>
      <c r="C489" s="45">
        <f>H445</f>
        <v>100000</v>
      </c>
    </row>
    <row r="490" spans="2:12" s="13" customFormat="1">
      <c r="B490" s="13" t="s">
        <v>170</v>
      </c>
      <c r="C490" s="7" t="str">
        <f>C460</f>
        <v>/nas/batch01/webap/fileIdData/push/0000000108</v>
      </c>
    </row>
    <row r="491" spans="2:12" s="13" customFormat="1">
      <c r="B491" s="13" t="s">
        <v>74</v>
      </c>
    </row>
    <row r="492" spans="2:12" s="13" customFormat="1" ht="13.5" customHeight="1">
      <c r="B492" s="376" t="s">
        <v>178</v>
      </c>
      <c r="C492" s="377"/>
      <c r="D492" s="377"/>
      <c r="E492" s="377"/>
      <c r="F492" s="377"/>
      <c r="G492" s="377"/>
      <c r="H492" s="377"/>
      <c r="I492" s="377"/>
      <c r="J492" s="377"/>
      <c r="K492" s="377"/>
      <c r="L492" s="378"/>
    </row>
    <row r="493" spans="2:12" s="13" customFormat="1" ht="13.5" customHeight="1">
      <c r="B493" s="379"/>
      <c r="C493" s="380"/>
      <c r="D493" s="380"/>
      <c r="E493" s="380"/>
      <c r="F493" s="380"/>
      <c r="G493" s="380"/>
      <c r="H493" s="380"/>
      <c r="I493" s="380"/>
      <c r="J493" s="380"/>
      <c r="K493" s="380"/>
      <c r="L493" s="381"/>
    </row>
    <row r="494" spans="2:12" s="13" customFormat="1" ht="13.5" customHeight="1">
      <c r="B494" s="379"/>
      <c r="C494" s="380"/>
      <c r="D494" s="380"/>
      <c r="E494" s="380"/>
      <c r="F494" s="380"/>
      <c r="G494" s="380"/>
      <c r="H494" s="380"/>
      <c r="I494" s="380"/>
      <c r="J494" s="380"/>
      <c r="K494" s="380"/>
      <c r="L494" s="381"/>
    </row>
    <row r="495" spans="2:12" s="13" customFormat="1" ht="13.5" customHeight="1">
      <c r="B495" s="379"/>
      <c r="C495" s="380"/>
      <c r="D495" s="380"/>
      <c r="E495" s="380"/>
      <c r="F495" s="380"/>
      <c r="G495" s="380"/>
      <c r="H495" s="380"/>
      <c r="I495" s="380"/>
      <c r="J495" s="380"/>
      <c r="K495" s="380"/>
      <c r="L495" s="381"/>
    </row>
    <row r="496" spans="2:12" s="13" customFormat="1" ht="13.5" customHeight="1">
      <c r="B496" s="379"/>
      <c r="C496" s="380"/>
      <c r="D496" s="380"/>
      <c r="E496" s="380"/>
      <c r="F496" s="380"/>
      <c r="G496" s="380"/>
      <c r="H496" s="380"/>
      <c r="I496" s="380"/>
      <c r="J496" s="380"/>
      <c r="K496" s="380"/>
      <c r="L496" s="381"/>
    </row>
    <row r="497" spans="2:12" s="13" customFormat="1" ht="13.5" customHeight="1">
      <c r="B497" s="379"/>
      <c r="C497" s="380"/>
      <c r="D497" s="380"/>
      <c r="E497" s="380"/>
      <c r="F497" s="380"/>
      <c r="G497" s="380"/>
      <c r="H497" s="380"/>
      <c r="I497" s="380"/>
      <c r="J497" s="380"/>
      <c r="K497" s="380"/>
      <c r="L497" s="381"/>
    </row>
    <row r="498" spans="2:12" s="13" customFormat="1" ht="13.5" customHeight="1">
      <c r="B498" s="379"/>
      <c r="C498" s="380"/>
      <c r="D498" s="380"/>
      <c r="E498" s="380"/>
      <c r="F498" s="380"/>
      <c r="G498" s="380"/>
      <c r="H498" s="380"/>
      <c r="I498" s="380"/>
      <c r="J498" s="380"/>
      <c r="K498" s="380"/>
      <c r="L498" s="381"/>
    </row>
    <row r="499" spans="2:12" s="13" customFormat="1" ht="13.5" customHeight="1">
      <c r="B499" s="379"/>
      <c r="C499" s="380"/>
      <c r="D499" s="380"/>
      <c r="E499" s="380"/>
      <c r="F499" s="380"/>
      <c r="G499" s="380"/>
      <c r="H499" s="380"/>
      <c r="I499" s="380"/>
      <c r="J499" s="380"/>
      <c r="K499" s="380"/>
      <c r="L499" s="381"/>
    </row>
    <row r="500" spans="2:12" s="13" customFormat="1" ht="13.5" customHeight="1">
      <c r="B500" s="379"/>
      <c r="C500" s="380"/>
      <c r="D500" s="380"/>
      <c r="E500" s="380"/>
      <c r="F500" s="380"/>
      <c r="G500" s="380"/>
      <c r="H500" s="380"/>
      <c r="I500" s="380"/>
      <c r="J500" s="380"/>
      <c r="K500" s="380"/>
      <c r="L500" s="381"/>
    </row>
    <row r="501" spans="2:12" s="13" customFormat="1" ht="13.5" customHeight="1">
      <c r="B501" s="382"/>
      <c r="C501" s="383"/>
      <c r="D501" s="383"/>
      <c r="E501" s="383"/>
      <c r="F501" s="383"/>
      <c r="G501" s="383"/>
      <c r="H501" s="383"/>
      <c r="I501" s="383"/>
      <c r="J501" s="383"/>
      <c r="K501" s="383"/>
      <c r="L501" s="384"/>
    </row>
    <row r="502" spans="2:12" s="13" customFormat="1">
      <c r="B502" s="46"/>
    </row>
    <row r="503" spans="2:12" s="13" customFormat="1">
      <c r="B503" s="13" t="s">
        <v>73</v>
      </c>
      <c r="C503" s="13" t="str">
        <f>D455</f>
        <v>0000000118_011.csv</v>
      </c>
    </row>
    <row r="504" spans="2:12" s="13" customFormat="1">
      <c r="B504" s="13" t="s">
        <v>165</v>
      </c>
      <c r="C504" s="45">
        <f>H455</f>
        <v>1</v>
      </c>
    </row>
    <row r="505" spans="2:12" s="13" customFormat="1">
      <c r="B505" s="13" t="s">
        <v>170</v>
      </c>
      <c r="C505" s="7" t="str">
        <f>C490</f>
        <v>/nas/batch01/webap/fileIdData/push/0000000108</v>
      </c>
    </row>
    <row r="506" spans="2:12" s="13" customFormat="1">
      <c r="B506" s="13" t="s">
        <v>74</v>
      </c>
    </row>
    <row r="507" spans="2:12" s="13" customFormat="1" ht="13.5" customHeight="1">
      <c r="B507" s="376" t="s">
        <v>179</v>
      </c>
      <c r="C507" s="377"/>
      <c r="D507" s="377"/>
      <c r="E507" s="377"/>
      <c r="F507" s="377"/>
      <c r="G507" s="377"/>
      <c r="H507" s="377"/>
      <c r="I507" s="377"/>
      <c r="J507" s="377"/>
      <c r="K507" s="377"/>
      <c r="L507" s="378"/>
    </row>
    <row r="508" spans="2:12" s="13" customFormat="1" ht="13.5" customHeight="1">
      <c r="B508" s="379"/>
      <c r="C508" s="380"/>
      <c r="D508" s="380"/>
      <c r="E508" s="380"/>
      <c r="F508" s="380"/>
      <c r="G508" s="380"/>
      <c r="H508" s="380"/>
      <c r="I508" s="380"/>
      <c r="J508" s="380"/>
      <c r="K508" s="380"/>
      <c r="L508" s="381"/>
    </row>
    <row r="509" spans="2:12" s="13" customFormat="1" ht="13.5" customHeight="1">
      <c r="B509" s="379"/>
      <c r="C509" s="380"/>
      <c r="D509" s="380"/>
      <c r="E509" s="380"/>
      <c r="F509" s="380"/>
      <c r="G509" s="380"/>
      <c r="H509" s="380"/>
      <c r="I509" s="380"/>
      <c r="J509" s="380"/>
      <c r="K509" s="380"/>
      <c r="L509" s="381"/>
    </row>
    <row r="510" spans="2:12" s="13" customFormat="1" ht="13.5" customHeight="1">
      <c r="B510" s="379"/>
      <c r="C510" s="380"/>
      <c r="D510" s="380"/>
      <c r="E510" s="380"/>
      <c r="F510" s="380"/>
      <c r="G510" s="380"/>
      <c r="H510" s="380"/>
      <c r="I510" s="380"/>
      <c r="J510" s="380"/>
      <c r="K510" s="380"/>
      <c r="L510" s="381"/>
    </row>
    <row r="511" spans="2:12" s="13" customFormat="1" ht="13.5" customHeight="1">
      <c r="B511" s="379"/>
      <c r="C511" s="380"/>
      <c r="D511" s="380"/>
      <c r="E511" s="380"/>
      <c r="F511" s="380"/>
      <c r="G511" s="380"/>
      <c r="H511" s="380"/>
      <c r="I511" s="380"/>
      <c r="J511" s="380"/>
      <c r="K511" s="380"/>
      <c r="L511" s="381"/>
    </row>
    <row r="512" spans="2:12" s="13" customFormat="1" ht="13.5" customHeight="1">
      <c r="B512" s="379"/>
      <c r="C512" s="380"/>
      <c r="D512" s="380"/>
      <c r="E512" s="380"/>
      <c r="F512" s="380"/>
      <c r="G512" s="380"/>
      <c r="H512" s="380"/>
      <c r="I512" s="380"/>
      <c r="J512" s="380"/>
      <c r="K512" s="380"/>
      <c r="L512" s="381"/>
    </row>
    <row r="513" spans="1:23" s="13" customFormat="1" ht="13.5" customHeight="1">
      <c r="B513" s="379"/>
      <c r="C513" s="380"/>
      <c r="D513" s="380"/>
      <c r="E513" s="380"/>
      <c r="F513" s="380"/>
      <c r="G513" s="380"/>
      <c r="H513" s="380"/>
      <c r="I513" s="380"/>
      <c r="J513" s="380"/>
      <c r="K513" s="380"/>
      <c r="L513" s="381"/>
    </row>
    <row r="514" spans="1:23" s="13" customFormat="1" ht="13.5" customHeight="1">
      <c r="B514" s="379"/>
      <c r="C514" s="380"/>
      <c r="D514" s="380"/>
      <c r="E514" s="380"/>
      <c r="F514" s="380"/>
      <c r="G514" s="380"/>
      <c r="H514" s="380"/>
      <c r="I514" s="380"/>
      <c r="J514" s="380"/>
      <c r="K514" s="380"/>
      <c r="L514" s="381"/>
    </row>
    <row r="515" spans="1:23" s="13" customFormat="1" ht="13.5" customHeight="1">
      <c r="B515" s="379"/>
      <c r="C515" s="380"/>
      <c r="D515" s="380"/>
      <c r="E515" s="380"/>
      <c r="F515" s="380"/>
      <c r="G515" s="380"/>
      <c r="H515" s="380"/>
      <c r="I515" s="380"/>
      <c r="J515" s="380"/>
      <c r="K515" s="380"/>
      <c r="L515" s="381"/>
    </row>
    <row r="516" spans="1:23" s="13" customFormat="1" ht="13.5" customHeight="1">
      <c r="B516" s="382"/>
      <c r="C516" s="383"/>
      <c r="D516" s="383"/>
      <c r="E516" s="383"/>
      <c r="F516" s="383"/>
      <c r="G516" s="383"/>
      <c r="H516" s="383"/>
      <c r="I516" s="383"/>
      <c r="J516" s="383"/>
      <c r="K516" s="383"/>
      <c r="L516" s="384"/>
    </row>
    <row r="518" spans="1:23" s="32" customFormat="1">
      <c r="A518" s="374" t="s">
        <v>184</v>
      </c>
      <c r="B518" s="374"/>
    </row>
    <row r="519" spans="1:23" s="30" customFormat="1">
      <c r="A519" s="30" t="s">
        <v>107</v>
      </c>
    </row>
    <row r="520" spans="1:23" s="13" customFormat="1">
      <c r="B520" s="373" t="s">
        <v>51</v>
      </c>
      <c r="C520" s="373"/>
      <c r="D520" s="373"/>
    </row>
    <row r="521" spans="1:23" s="13" customFormat="1" ht="40.5">
      <c r="B521" s="19" t="s">
        <v>66</v>
      </c>
      <c r="C521" s="19" t="s">
        <v>67</v>
      </c>
      <c r="D521" s="19" t="s">
        <v>19</v>
      </c>
      <c r="E521" s="19" t="s">
        <v>53</v>
      </c>
      <c r="F521" s="19" t="s">
        <v>54</v>
      </c>
      <c r="G521" s="19" t="s">
        <v>55</v>
      </c>
      <c r="H521" s="19" t="s">
        <v>56</v>
      </c>
      <c r="I521" s="19" t="s">
        <v>57</v>
      </c>
      <c r="J521" s="19" t="s">
        <v>58</v>
      </c>
      <c r="K521" s="19" t="s">
        <v>68</v>
      </c>
      <c r="L521" s="19" t="s">
        <v>59</v>
      </c>
      <c r="M521" s="19" t="s">
        <v>69</v>
      </c>
      <c r="N521" s="19" t="s">
        <v>60</v>
      </c>
      <c r="O521" s="19" t="s">
        <v>61</v>
      </c>
      <c r="P521" s="19" t="s">
        <v>62</v>
      </c>
      <c r="Q521" s="19" t="s">
        <v>63</v>
      </c>
      <c r="R521" s="19" t="s">
        <v>64</v>
      </c>
      <c r="S521" s="19" t="s">
        <v>13</v>
      </c>
      <c r="T521" s="19" t="s">
        <v>14</v>
      </c>
      <c r="U521" s="19" t="s">
        <v>15</v>
      </c>
      <c r="V521" s="19" t="s">
        <v>16</v>
      </c>
      <c r="W521" s="19" t="s">
        <v>65</v>
      </c>
    </row>
    <row r="522" spans="1:23" s="13" customFormat="1" ht="27">
      <c r="B522" s="14" t="s">
        <v>17</v>
      </c>
      <c r="C522" s="14" t="s">
        <v>18</v>
      </c>
      <c r="D522" s="14" t="s">
        <v>19</v>
      </c>
      <c r="E522" s="14" t="s">
        <v>20</v>
      </c>
      <c r="F522" s="14" t="s">
        <v>21</v>
      </c>
      <c r="G522" s="14" t="s">
        <v>22</v>
      </c>
      <c r="H522" s="14" t="s">
        <v>23</v>
      </c>
      <c r="I522" s="14" t="s">
        <v>24</v>
      </c>
      <c r="J522" s="14" t="s">
        <v>25</v>
      </c>
      <c r="K522" s="14" t="s">
        <v>26</v>
      </c>
      <c r="L522" s="14" t="s">
        <v>27</v>
      </c>
      <c r="M522" s="14" t="s">
        <v>28</v>
      </c>
      <c r="N522" s="14" t="s">
        <v>29</v>
      </c>
      <c r="O522" s="14" t="s">
        <v>30</v>
      </c>
      <c r="P522" s="14" t="s">
        <v>31</v>
      </c>
      <c r="Q522" s="14" t="s">
        <v>32</v>
      </c>
      <c r="R522" s="14" t="s">
        <v>33</v>
      </c>
      <c r="S522" s="14" t="s">
        <v>34</v>
      </c>
      <c r="T522" s="14" t="s">
        <v>35</v>
      </c>
      <c r="U522" s="14" t="s">
        <v>36</v>
      </c>
      <c r="V522" s="14" t="s">
        <v>37</v>
      </c>
      <c r="W522" s="14" t="s">
        <v>38</v>
      </c>
    </row>
    <row r="523" spans="1:23" s="13" customFormat="1">
      <c r="B523" s="41" t="str">
        <f>TEXT(RIGHT(A518,3),"0000000000")</f>
        <v>0000000109</v>
      </c>
      <c r="C523" s="41" t="str">
        <f>"テストデータ"&amp;TEXT(B523,"000")</f>
        <v>テストデータ109</v>
      </c>
      <c r="D523" s="15" t="s">
        <v>77</v>
      </c>
      <c r="E523" s="15" t="s">
        <v>75</v>
      </c>
      <c r="F523" s="15" t="s">
        <v>39</v>
      </c>
      <c r="G523" s="15" t="s">
        <v>39</v>
      </c>
      <c r="H523" s="15" t="s">
        <v>39</v>
      </c>
      <c r="I523" s="15" t="s">
        <v>156</v>
      </c>
      <c r="J523" s="41"/>
      <c r="K523" s="16" t="s">
        <v>40</v>
      </c>
      <c r="L523" s="15" t="s">
        <v>39</v>
      </c>
      <c r="M523" s="21">
        <v>42870.395833333336</v>
      </c>
      <c r="N523" s="15" t="s">
        <v>41</v>
      </c>
      <c r="O523" s="16" t="s">
        <v>40</v>
      </c>
      <c r="P523" s="16" t="s">
        <v>40</v>
      </c>
      <c r="Q523" s="17">
        <v>42864.375138888892</v>
      </c>
      <c r="R523" s="15" t="s">
        <v>42</v>
      </c>
      <c r="S523" s="17">
        <v>42864.375138888892</v>
      </c>
      <c r="T523" s="15" t="s">
        <v>42</v>
      </c>
      <c r="U523" s="15" t="s">
        <v>39</v>
      </c>
      <c r="V523" s="18">
        <v>1</v>
      </c>
      <c r="W523" s="15" t="s">
        <v>43</v>
      </c>
    </row>
    <row r="524" spans="1:23" s="13" customFormat="1">
      <c r="B524" s="22"/>
      <c r="C524" s="22"/>
      <c r="D524" s="22"/>
      <c r="E524" s="22"/>
      <c r="F524" s="22"/>
      <c r="G524" s="22"/>
      <c r="H524" s="22"/>
      <c r="I524" s="22"/>
      <c r="J524" s="22"/>
      <c r="K524" s="24"/>
      <c r="L524" s="22"/>
      <c r="M524" s="25"/>
      <c r="N524" s="22"/>
      <c r="O524" s="24"/>
      <c r="P524" s="24"/>
      <c r="Q524" s="26"/>
      <c r="R524" s="22"/>
      <c r="S524" s="26"/>
      <c r="T524" s="22"/>
      <c r="U524" s="22"/>
      <c r="V524" s="23"/>
      <c r="W524" s="22"/>
    </row>
    <row r="525" spans="1:23" s="13" customFormat="1">
      <c r="B525" s="373" t="s">
        <v>52</v>
      </c>
      <c r="C525" s="373"/>
      <c r="D525" s="373"/>
    </row>
    <row r="526" spans="1:23" s="13" customFormat="1">
      <c r="B526" s="22" t="s">
        <v>106</v>
      </c>
      <c r="C526" s="23"/>
      <c r="D526" s="22"/>
      <c r="E526" s="24"/>
      <c r="F526" s="25"/>
      <c r="G526" s="22"/>
      <c r="H526" s="23"/>
      <c r="I526" s="24"/>
      <c r="J526" s="26"/>
      <c r="K526" s="22"/>
      <c r="L526" s="26"/>
      <c r="M526" s="22"/>
      <c r="N526" s="22"/>
      <c r="O526" s="23"/>
      <c r="P526" s="22"/>
    </row>
    <row r="527" spans="1:23" s="13" customFormat="1"/>
    <row r="528" spans="1:23" s="13" customFormat="1">
      <c r="B528" s="22" t="s">
        <v>113</v>
      </c>
      <c r="C528" s="23"/>
      <c r="D528" s="22"/>
      <c r="E528" s="24"/>
      <c r="F528" s="25"/>
      <c r="G528" s="22"/>
      <c r="H528" s="23"/>
      <c r="I528" s="24"/>
      <c r="J528" s="26"/>
      <c r="K528" s="22"/>
      <c r="L528" s="26"/>
      <c r="M528" s="22"/>
      <c r="N528" s="22"/>
      <c r="O528" s="23"/>
      <c r="P528" s="22"/>
    </row>
    <row r="529" spans="1:23" s="13" customFormat="1">
      <c r="B529" s="22" t="s">
        <v>157</v>
      </c>
      <c r="C529" s="23"/>
      <c r="D529" s="22"/>
      <c r="E529" s="24"/>
      <c r="F529" s="25"/>
      <c r="G529" s="22"/>
      <c r="H529" s="23"/>
      <c r="I529" s="24"/>
      <c r="J529" s="26"/>
      <c r="K529" s="22"/>
      <c r="L529" s="26"/>
      <c r="M529" s="22"/>
      <c r="N529" s="22"/>
      <c r="O529" s="23"/>
      <c r="P529" s="22"/>
    </row>
    <row r="530" spans="1:23" s="13" customFormat="1" ht="13.5" customHeight="1">
      <c r="B530" s="20"/>
      <c r="C530" s="20"/>
      <c r="D530" s="20"/>
      <c r="E530" s="20"/>
      <c r="F530" s="20"/>
      <c r="G530" s="20"/>
      <c r="H530" s="20"/>
      <c r="I530" s="20"/>
      <c r="J530" s="20"/>
      <c r="K530" s="20"/>
      <c r="L530" s="20"/>
    </row>
    <row r="531" spans="1:23" s="34" customFormat="1">
      <c r="A531" s="34" t="s">
        <v>108</v>
      </c>
    </row>
    <row r="532" spans="1:23" s="13" customFormat="1">
      <c r="B532" s="373" t="s">
        <v>51</v>
      </c>
      <c r="C532" s="373"/>
      <c r="D532" s="373"/>
    </row>
    <row r="533" spans="1:23" s="13" customFormat="1">
      <c r="B533" s="33" t="s">
        <v>109</v>
      </c>
      <c r="C533" s="33"/>
      <c r="D533" s="33"/>
    </row>
    <row r="534" spans="1:23" s="13" customFormat="1">
      <c r="B534" s="22"/>
      <c r="C534" s="22"/>
      <c r="D534" s="22"/>
      <c r="E534" s="22"/>
      <c r="F534" s="22"/>
      <c r="G534" s="22"/>
      <c r="H534" s="22"/>
      <c r="I534" s="22"/>
      <c r="J534" s="22"/>
      <c r="K534" s="24"/>
      <c r="L534" s="22"/>
      <c r="M534" s="25"/>
      <c r="N534" s="22"/>
      <c r="O534" s="24"/>
      <c r="P534" s="24"/>
      <c r="Q534" s="26"/>
      <c r="R534" s="22"/>
      <c r="S534" s="26"/>
      <c r="T534" s="22"/>
      <c r="U534" s="22"/>
      <c r="V534" s="23"/>
      <c r="W534" s="22"/>
    </row>
    <row r="535" spans="1:23" s="13" customFormat="1">
      <c r="B535" s="373" t="s">
        <v>52</v>
      </c>
      <c r="C535" s="373"/>
      <c r="D535" s="373"/>
    </row>
    <row r="536" spans="1:23" s="13" customFormat="1" ht="40.5">
      <c r="B536" s="19" t="s">
        <v>66</v>
      </c>
      <c r="C536" s="19" t="s">
        <v>72</v>
      </c>
      <c r="D536" s="19" t="s">
        <v>58</v>
      </c>
      <c r="E536" s="19" t="s">
        <v>68</v>
      </c>
      <c r="F536" s="19" t="s">
        <v>12</v>
      </c>
      <c r="G536" s="19" t="s">
        <v>60</v>
      </c>
      <c r="H536" s="19" t="s">
        <v>70</v>
      </c>
      <c r="I536" s="19" t="s">
        <v>71</v>
      </c>
      <c r="J536" s="19" t="s">
        <v>63</v>
      </c>
      <c r="K536" s="19" t="s">
        <v>64</v>
      </c>
      <c r="L536" s="19" t="s">
        <v>13</v>
      </c>
      <c r="M536" s="19" t="s">
        <v>14</v>
      </c>
      <c r="N536" s="19" t="s">
        <v>15</v>
      </c>
      <c r="O536" s="19" t="s">
        <v>16</v>
      </c>
      <c r="P536" s="19" t="s">
        <v>65</v>
      </c>
    </row>
    <row r="537" spans="1:23" s="13" customFormat="1" ht="40.5">
      <c r="B537" s="14" t="s">
        <v>17</v>
      </c>
      <c r="C537" s="14" t="s">
        <v>47</v>
      </c>
      <c r="D537" s="14" t="s">
        <v>25</v>
      </c>
      <c r="E537" s="14" t="s">
        <v>26</v>
      </c>
      <c r="F537" s="14" t="s">
        <v>48</v>
      </c>
      <c r="G537" s="14" t="s">
        <v>29</v>
      </c>
      <c r="H537" s="14" t="s">
        <v>49</v>
      </c>
      <c r="I537" s="14" t="s">
        <v>50</v>
      </c>
      <c r="J537" s="14" t="s">
        <v>32</v>
      </c>
      <c r="K537" s="14" t="s">
        <v>33</v>
      </c>
      <c r="L537" s="14" t="s">
        <v>34</v>
      </c>
      <c r="M537" s="14" t="s">
        <v>35</v>
      </c>
      <c r="N537" s="14" t="s">
        <v>36</v>
      </c>
      <c r="O537" s="14" t="s">
        <v>37</v>
      </c>
      <c r="P537" s="14" t="s">
        <v>38</v>
      </c>
    </row>
    <row r="538" spans="1:23" s="13" customFormat="1">
      <c r="B538" s="42" t="str">
        <f>B523</f>
        <v>0000000109</v>
      </c>
      <c r="C538" s="29">
        <v>1</v>
      </c>
      <c r="D538" s="42"/>
      <c r="E538" s="43" t="s">
        <v>40</v>
      </c>
      <c r="F538" s="44">
        <v>42870.395833333336</v>
      </c>
      <c r="G538" s="27" t="s">
        <v>41</v>
      </c>
      <c r="H538" s="43" t="s">
        <v>40</v>
      </c>
      <c r="I538" s="43" t="s">
        <v>40</v>
      </c>
      <c r="J538" s="28">
        <v>42864.396215277775</v>
      </c>
      <c r="K538" s="27" t="s">
        <v>76</v>
      </c>
      <c r="L538" s="28">
        <v>42864.396215277775</v>
      </c>
      <c r="M538" s="27" t="s">
        <v>80</v>
      </c>
      <c r="N538" s="27" t="s">
        <v>39</v>
      </c>
      <c r="O538" s="29">
        <v>1</v>
      </c>
      <c r="P538" s="27" t="s">
        <v>43</v>
      </c>
    </row>
    <row r="539" spans="1:23" s="13" customFormat="1"/>
    <row r="540" spans="1:23" s="32" customFormat="1">
      <c r="A540" s="374" t="s">
        <v>185</v>
      </c>
      <c r="B540" s="374"/>
    </row>
    <row r="541" spans="1:23" s="30" customFormat="1">
      <c r="A541" s="30" t="s">
        <v>107</v>
      </c>
    </row>
    <row r="542" spans="1:23" s="13" customFormat="1">
      <c r="B542" s="373" t="s">
        <v>186</v>
      </c>
      <c r="C542" s="373"/>
      <c r="D542" s="373"/>
    </row>
    <row r="543" spans="1:23" s="13" customFormat="1" ht="13.5" customHeight="1">
      <c r="B543" s="20"/>
      <c r="C543" s="20"/>
      <c r="D543" s="20"/>
      <c r="E543" s="20"/>
      <c r="F543" s="20"/>
      <c r="G543" s="20"/>
      <c r="H543" s="20"/>
      <c r="I543" s="20"/>
      <c r="J543" s="20"/>
      <c r="K543" s="20"/>
      <c r="L543" s="20"/>
    </row>
    <row r="544" spans="1:23" s="34" customFormat="1">
      <c r="A544" s="34" t="s">
        <v>108</v>
      </c>
    </row>
    <row r="545" spans="1:23" s="13" customFormat="1">
      <c r="B545" s="373" t="s">
        <v>51</v>
      </c>
      <c r="C545" s="373"/>
      <c r="D545" s="373"/>
    </row>
    <row r="546" spans="1:23" s="13" customFormat="1">
      <c r="B546" s="33" t="s">
        <v>109</v>
      </c>
      <c r="C546" s="33"/>
      <c r="D546" s="33"/>
    </row>
    <row r="547" spans="1:23" s="13" customFormat="1">
      <c r="B547" s="22"/>
      <c r="C547" s="22"/>
      <c r="D547" s="22"/>
      <c r="E547" s="22"/>
      <c r="F547" s="22"/>
      <c r="G547" s="22"/>
      <c r="H547" s="22"/>
      <c r="I547" s="22"/>
      <c r="J547" s="22"/>
      <c r="K547" s="24"/>
      <c r="L547" s="22"/>
      <c r="M547" s="25"/>
      <c r="N547" s="22"/>
      <c r="O547" s="24"/>
      <c r="P547" s="24"/>
      <c r="Q547" s="26"/>
      <c r="R547" s="22"/>
      <c r="S547" s="26"/>
      <c r="T547" s="22"/>
      <c r="U547" s="22"/>
      <c r="V547" s="23"/>
      <c r="W547" s="22"/>
    </row>
    <row r="548" spans="1:23" s="13" customFormat="1">
      <c r="B548" s="373" t="s">
        <v>52</v>
      </c>
      <c r="C548" s="373"/>
      <c r="D548" s="373"/>
    </row>
    <row r="549" spans="1:23" s="13" customFormat="1">
      <c r="B549" s="33" t="s">
        <v>109</v>
      </c>
      <c r="C549" s="33"/>
      <c r="D549" s="33"/>
    </row>
    <row r="550" spans="1:23" s="13" customFormat="1"/>
    <row r="551" spans="1:23" s="13" customFormat="1">
      <c r="B551" s="22" t="s">
        <v>113</v>
      </c>
      <c r="C551" s="23"/>
      <c r="D551" s="22"/>
      <c r="E551" s="24"/>
      <c r="F551" s="25"/>
      <c r="G551" s="22"/>
      <c r="H551" s="23"/>
      <c r="I551" s="24"/>
      <c r="J551" s="26"/>
      <c r="K551" s="22"/>
      <c r="L551" s="26"/>
      <c r="M551" s="22"/>
      <c r="N551" s="22"/>
      <c r="O551" s="23"/>
      <c r="P551" s="22"/>
    </row>
    <row r="552" spans="1:23" s="13" customFormat="1">
      <c r="B552" s="33" t="s">
        <v>109</v>
      </c>
      <c r="C552" s="33"/>
      <c r="D552" s="33"/>
    </row>
    <row r="553" spans="1:23" s="13" customFormat="1"/>
    <row r="554" spans="1:23" s="32" customFormat="1">
      <c r="A554" s="374" t="s">
        <v>187</v>
      </c>
      <c r="B554" s="374"/>
    </row>
    <row r="555" spans="1:23" s="30" customFormat="1">
      <c r="A555" s="30" t="s">
        <v>107</v>
      </c>
    </row>
    <row r="556" spans="1:23" s="13" customFormat="1">
      <c r="B556" s="373" t="s">
        <v>51</v>
      </c>
      <c r="C556" s="373"/>
      <c r="D556" s="373"/>
    </row>
    <row r="557" spans="1:23" s="13" customFormat="1" ht="40.5">
      <c r="B557" s="19" t="s">
        <v>66</v>
      </c>
      <c r="C557" s="19" t="s">
        <v>67</v>
      </c>
      <c r="D557" s="19" t="s">
        <v>19</v>
      </c>
      <c r="E557" s="19" t="s">
        <v>53</v>
      </c>
      <c r="F557" s="19" t="s">
        <v>54</v>
      </c>
      <c r="G557" s="19" t="s">
        <v>55</v>
      </c>
      <c r="H557" s="19" t="s">
        <v>56</v>
      </c>
      <c r="I557" s="19" t="s">
        <v>57</v>
      </c>
      <c r="J557" s="19" t="s">
        <v>58</v>
      </c>
      <c r="K557" s="19" t="s">
        <v>68</v>
      </c>
      <c r="L557" s="19" t="s">
        <v>59</v>
      </c>
      <c r="M557" s="19" t="s">
        <v>69</v>
      </c>
      <c r="N557" s="19" t="s">
        <v>60</v>
      </c>
      <c r="O557" s="19" t="s">
        <v>61</v>
      </c>
      <c r="P557" s="19" t="s">
        <v>62</v>
      </c>
      <c r="Q557" s="19" t="s">
        <v>63</v>
      </c>
      <c r="R557" s="19" t="s">
        <v>64</v>
      </c>
      <c r="S557" s="19" t="s">
        <v>13</v>
      </c>
      <c r="T557" s="19" t="s">
        <v>14</v>
      </c>
      <c r="U557" s="19" t="s">
        <v>15</v>
      </c>
      <c r="V557" s="19" t="s">
        <v>16</v>
      </c>
      <c r="W557" s="19" t="s">
        <v>65</v>
      </c>
    </row>
    <row r="558" spans="1:23" s="13" customFormat="1" ht="27">
      <c r="B558" s="14" t="s">
        <v>17</v>
      </c>
      <c r="C558" s="14" t="s">
        <v>18</v>
      </c>
      <c r="D558" s="14" t="s">
        <v>19</v>
      </c>
      <c r="E558" s="14" t="s">
        <v>20</v>
      </c>
      <c r="F558" s="14" t="s">
        <v>21</v>
      </c>
      <c r="G558" s="14" t="s">
        <v>22</v>
      </c>
      <c r="H558" s="14" t="s">
        <v>23</v>
      </c>
      <c r="I558" s="14" t="s">
        <v>24</v>
      </c>
      <c r="J558" s="14" t="s">
        <v>25</v>
      </c>
      <c r="K558" s="14" t="s">
        <v>26</v>
      </c>
      <c r="L558" s="14" t="s">
        <v>27</v>
      </c>
      <c r="M558" s="14" t="s">
        <v>28</v>
      </c>
      <c r="N558" s="14" t="s">
        <v>29</v>
      </c>
      <c r="O558" s="14" t="s">
        <v>30</v>
      </c>
      <c r="P558" s="14" t="s">
        <v>31</v>
      </c>
      <c r="Q558" s="14" t="s">
        <v>32</v>
      </c>
      <c r="R558" s="14" t="s">
        <v>33</v>
      </c>
      <c r="S558" s="14" t="s">
        <v>34</v>
      </c>
      <c r="T558" s="14" t="s">
        <v>35</v>
      </c>
      <c r="U558" s="14" t="s">
        <v>36</v>
      </c>
      <c r="V558" s="14" t="s">
        <v>37</v>
      </c>
      <c r="W558" s="14" t="s">
        <v>38</v>
      </c>
    </row>
    <row r="559" spans="1:23" s="13" customFormat="1">
      <c r="B559" s="41" t="str">
        <f>TEXT(RIGHT(A554,3),"0000000000")</f>
        <v>0000000111</v>
      </c>
      <c r="C559" s="41" t="str">
        <f>"テストデータ"&amp;TEXT(B559,"000")</f>
        <v>テストデータ111</v>
      </c>
      <c r="D559" s="15" t="s">
        <v>77</v>
      </c>
      <c r="E559" s="15" t="s">
        <v>75</v>
      </c>
      <c r="F559" s="15" t="s">
        <v>39</v>
      </c>
      <c r="G559" s="15" t="s">
        <v>39</v>
      </c>
      <c r="H559" s="15" t="s">
        <v>39</v>
      </c>
      <c r="I559" s="15" t="s">
        <v>156</v>
      </c>
      <c r="J559" s="41"/>
      <c r="K559" s="16" t="s">
        <v>40</v>
      </c>
      <c r="L559" s="15" t="s">
        <v>39</v>
      </c>
      <c r="M559" s="21">
        <v>42870.395833333336</v>
      </c>
      <c r="N559" s="15" t="s">
        <v>41</v>
      </c>
      <c r="O559" s="16" t="s">
        <v>40</v>
      </c>
      <c r="P559" s="16" t="s">
        <v>40</v>
      </c>
      <c r="Q559" s="17">
        <v>42864.375138888892</v>
      </c>
      <c r="R559" s="15" t="s">
        <v>42</v>
      </c>
      <c r="S559" s="17">
        <v>42864.375138888892</v>
      </c>
      <c r="T559" s="15" t="s">
        <v>42</v>
      </c>
      <c r="U559" s="15" t="s">
        <v>39</v>
      </c>
      <c r="V559" s="18">
        <v>1</v>
      </c>
      <c r="W559" s="15" t="s">
        <v>43</v>
      </c>
    </row>
    <row r="560" spans="1:23" s="13" customFormat="1">
      <c r="B560" s="41" t="str">
        <f>TEXT(RIGHT(B559,3)+10,"0000000000")</f>
        <v>0000000121</v>
      </c>
      <c r="C560" s="41" t="str">
        <f>"テストデータ"&amp;TEXT(B560,"000")</f>
        <v>テストデータ121</v>
      </c>
      <c r="D560" s="15" t="s">
        <v>77</v>
      </c>
      <c r="E560" s="15" t="s">
        <v>75</v>
      </c>
      <c r="F560" s="15" t="s">
        <v>39</v>
      </c>
      <c r="G560" s="15" t="s">
        <v>39</v>
      </c>
      <c r="H560" s="15" t="s">
        <v>39</v>
      </c>
      <c r="I560" s="15" t="s">
        <v>156</v>
      </c>
      <c r="J560" s="41"/>
      <c r="K560" s="16" t="s">
        <v>40</v>
      </c>
      <c r="L560" s="15" t="s">
        <v>39</v>
      </c>
      <c r="M560" s="21">
        <v>42870.395833333336</v>
      </c>
      <c r="N560" s="15" t="s">
        <v>41</v>
      </c>
      <c r="O560" s="16" t="s">
        <v>40</v>
      </c>
      <c r="P560" s="16" t="s">
        <v>40</v>
      </c>
      <c r="Q560" s="17">
        <v>42864.375138888892</v>
      </c>
      <c r="R560" s="15" t="s">
        <v>42</v>
      </c>
      <c r="S560" s="17">
        <v>42864.375138888892</v>
      </c>
      <c r="T560" s="15" t="s">
        <v>42</v>
      </c>
      <c r="U560" s="15" t="s">
        <v>39</v>
      </c>
      <c r="V560" s="18">
        <v>1</v>
      </c>
      <c r="W560" s="15" t="s">
        <v>43</v>
      </c>
    </row>
    <row r="561" spans="1:23" s="13" customFormat="1">
      <c r="B561" s="22"/>
      <c r="C561" s="22"/>
      <c r="D561" s="22"/>
      <c r="E561" s="22"/>
      <c r="F561" s="22"/>
      <c r="G561" s="22"/>
      <c r="H561" s="22"/>
      <c r="I561" s="22"/>
      <c r="J561" s="22"/>
      <c r="K561" s="24"/>
      <c r="L561" s="22"/>
      <c r="M561" s="25"/>
      <c r="N561" s="22"/>
      <c r="O561" s="24"/>
      <c r="P561" s="24"/>
      <c r="Q561" s="26"/>
      <c r="R561" s="22"/>
      <c r="S561" s="26"/>
      <c r="T561" s="22"/>
      <c r="U561" s="22"/>
      <c r="V561" s="23"/>
      <c r="W561" s="22"/>
    </row>
    <row r="562" spans="1:23" s="13" customFormat="1">
      <c r="B562" s="373" t="s">
        <v>52</v>
      </c>
      <c r="C562" s="373"/>
      <c r="D562" s="373"/>
    </row>
    <row r="563" spans="1:23" s="13" customFormat="1">
      <c r="B563" s="22" t="s">
        <v>106</v>
      </c>
      <c r="C563" s="23"/>
      <c r="D563" s="22"/>
      <c r="E563" s="24"/>
      <c r="F563" s="25"/>
      <c r="G563" s="22"/>
      <c r="H563" s="23"/>
      <c r="I563" s="24"/>
      <c r="J563" s="26"/>
      <c r="K563" s="22"/>
      <c r="L563" s="26"/>
      <c r="M563" s="22"/>
      <c r="N563" s="22"/>
      <c r="O563" s="23"/>
      <c r="P563" s="22"/>
    </row>
    <row r="564" spans="1:23" s="13" customFormat="1"/>
    <row r="565" spans="1:23" s="13" customFormat="1">
      <c r="B565" s="22" t="s">
        <v>113</v>
      </c>
      <c r="C565" s="23"/>
      <c r="D565" s="22"/>
      <c r="E565" s="24"/>
      <c r="F565" s="25"/>
      <c r="G565" s="22"/>
      <c r="H565" s="23"/>
      <c r="I565" s="24"/>
      <c r="J565" s="26"/>
      <c r="K565" s="22"/>
      <c r="L565" s="26"/>
      <c r="M565" s="22"/>
      <c r="N565" s="22"/>
      <c r="O565" s="23"/>
      <c r="P565" s="22"/>
    </row>
    <row r="566" spans="1:23" s="13" customFormat="1">
      <c r="B566" s="22" t="s">
        <v>157</v>
      </c>
      <c r="C566" s="23"/>
      <c r="D566" s="22"/>
      <c r="E566" s="24"/>
      <c r="F566" s="25"/>
      <c r="G566" s="22"/>
      <c r="H566" s="23"/>
      <c r="I566" s="24"/>
      <c r="J566" s="26"/>
      <c r="K566" s="22"/>
      <c r="L566" s="26"/>
      <c r="M566" s="22"/>
      <c r="N566" s="22"/>
      <c r="O566" s="23"/>
      <c r="P566" s="22"/>
    </row>
    <row r="567" spans="1:23" s="13" customFormat="1" ht="13.5" customHeight="1">
      <c r="B567" s="20"/>
      <c r="C567" s="20"/>
      <c r="D567" s="20"/>
      <c r="E567" s="20"/>
      <c r="F567" s="20"/>
      <c r="G567" s="20"/>
      <c r="H567" s="20"/>
      <c r="I567" s="20"/>
      <c r="J567" s="20"/>
      <c r="K567" s="20"/>
      <c r="L567" s="20"/>
    </row>
    <row r="568" spans="1:23" s="34" customFormat="1">
      <c r="A568" s="34" t="s">
        <v>108</v>
      </c>
    </row>
    <row r="569" spans="1:23" s="13" customFormat="1">
      <c r="B569" s="373" t="s">
        <v>51</v>
      </c>
      <c r="C569" s="373"/>
      <c r="D569" s="373"/>
    </row>
    <row r="570" spans="1:23" s="13" customFormat="1">
      <c r="B570" s="33" t="s">
        <v>109</v>
      </c>
      <c r="C570" s="33"/>
      <c r="D570" s="33"/>
    </row>
    <row r="571" spans="1:23" s="13" customFormat="1">
      <c r="B571" s="22"/>
      <c r="C571" s="22"/>
      <c r="D571" s="22"/>
      <c r="E571" s="22"/>
      <c r="F571" s="22"/>
      <c r="G571" s="22"/>
      <c r="H571" s="22"/>
      <c r="I571" s="22"/>
      <c r="J571" s="22"/>
      <c r="K571" s="24"/>
      <c r="L571" s="22"/>
      <c r="M571" s="25"/>
      <c r="N571" s="22"/>
      <c r="O571" s="24"/>
      <c r="P571" s="24"/>
      <c r="Q571" s="26"/>
      <c r="R571" s="22"/>
      <c r="S571" s="26"/>
      <c r="T571" s="22"/>
      <c r="U571" s="22"/>
      <c r="V571" s="23"/>
      <c r="W571" s="22"/>
    </row>
    <row r="572" spans="1:23" s="13" customFormat="1">
      <c r="B572" s="373" t="s">
        <v>52</v>
      </c>
      <c r="C572" s="373"/>
      <c r="D572" s="373"/>
    </row>
    <row r="573" spans="1:23" s="13" customFormat="1" ht="40.5">
      <c r="B573" s="19" t="s">
        <v>66</v>
      </c>
      <c r="C573" s="19" t="s">
        <v>72</v>
      </c>
      <c r="D573" s="19" t="s">
        <v>58</v>
      </c>
      <c r="E573" s="19" t="s">
        <v>68</v>
      </c>
      <c r="F573" s="19" t="s">
        <v>12</v>
      </c>
      <c r="G573" s="19" t="s">
        <v>60</v>
      </c>
      <c r="H573" s="19" t="s">
        <v>70</v>
      </c>
      <c r="I573" s="19" t="s">
        <v>71</v>
      </c>
      <c r="J573" s="19" t="s">
        <v>63</v>
      </c>
      <c r="K573" s="19" t="s">
        <v>64</v>
      </c>
      <c r="L573" s="19" t="s">
        <v>13</v>
      </c>
      <c r="M573" s="19" t="s">
        <v>14</v>
      </c>
      <c r="N573" s="19" t="s">
        <v>15</v>
      </c>
      <c r="O573" s="19" t="s">
        <v>16</v>
      </c>
      <c r="P573" s="19" t="s">
        <v>65</v>
      </c>
    </row>
    <row r="574" spans="1:23" s="13" customFormat="1" ht="40.5">
      <c r="B574" s="14" t="s">
        <v>17</v>
      </c>
      <c r="C574" s="14" t="s">
        <v>47</v>
      </c>
      <c r="D574" s="14" t="s">
        <v>25</v>
      </c>
      <c r="E574" s="14" t="s">
        <v>26</v>
      </c>
      <c r="F574" s="14" t="s">
        <v>48</v>
      </c>
      <c r="G574" s="14" t="s">
        <v>29</v>
      </c>
      <c r="H574" s="14" t="s">
        <v>49</v>
      </c>
      <c r="I574" s="14" t="s">
        <v>50</v>
      </c>
      <c r="J574" s="14" t="s">
        <v>32</v>
      </c>
      <c r="K574" s="14" t="s">
        <v>33</v>
      </c>
      <c r="L574" s="14" t="s">
        <v>34</v>
      </c>
      <c r="M574" s="14" t="s">
        <v>35</v>
      </c>
      <c r="N574" s="14" t="s">
        <v>36</v>
      </c>
      <c r="O574" s="14" t="s">
        <v>37</v>
      </c>
      <c r="P574" s="14" t="s">
        <v>38</v>
      </c>
    </row>
    <row r="575" spans="1:23" s="13" customFormat="1">
      <c r="B575" s="42" t="str">
        <f>B559</f>
        <v>0000000111</v>
      </c>
      <c r="C575" s="29">
        <v>1</v>
      </c>
      <c r="D575" s="42"/>
      <c r="E575" s="43" t="s">
        <v>40</v>
      </c>
      <c r="F575" s="44">
        <v>42870.395833333336</v>
      </c>
      <c r="G575" s="27" t="s">
        <v>41</v>
      </c>
      <c r="H575" s="43" t="s">
        <v>40</v>
      </c>
      <c r="I575" s="43" t="s">
        <v>40</v>
      </c>
      <c r="J575" s="28">
        <v>42864.396215277775</v>
      </c>
      <c r="K575" s="27" t="s">
        <v>76</v>
      </c>
      <c r="L575" s="28">
        <v>42864.396215277775</v>
      </c>
      <c r="M575" s="27" t="s">
        <v>80</v>
      </c>
      <c r="N575" s="27" t="s">
        <v>39</v>
      </c>
      <c r="O575" s="29">
        <v>1</v>
      </c>
      <c r="P575" s="27" t="s">
        <v>43</v>
      </c>
    </row>
    <row r="576" spans="1:23" s="13" customFormat="1">
      <c r="B576" s="42" t="str">
        <f>B560</f>
        <v>0000000121</v>
      </c>
      <c r="C576" s="29">
        <v>1</v>
      </c>
      <c r="D576" s="42"/>
      <c r="E576" s="43" t="s">
        <v>40</v>
      </c>
      <c r="F576" s="44">
        <v>42870.395833333336</v>
      </c>
      <c r="G576" s="27" t="s">
        <v>41</v>
      </c>
      <c r="H576" s="43" t="s">
        <v>40</v>
      </c>
      <c r="I576" s="43" t="s">
        <v>40</v>
      </c>
      <c r="J576" s="28">
        <v>42864.396215277775</v>
      </c>
      <c r="K576" s="27" t="s">
        <v>76</v>
      </c>
      <c r="L576" s="28">
        <v>42864.396215277775</v>
      </c>
      <c r="M576" s="27" t="s">
        <v>80</v>
      </c>
      <c r="N576" s="27" t="s">
        <v>39</v>
      </c>
      <c r="O576" s="29">
        <v>1</v>
      </c>
      <c r="P576" s="27" t="s">
        <v>43</v>
      </c>
    </row>
  </sheetData>
  <mergeCells count="75">
    <mergeCell ref="B28:D28"/>
    <mergeCell ref="B31:D31"/>
    <mergeCell ref="A1:B1"/>
    <mergeCell ref="B3:D3"/>
    <mergeCell ref="B8:D8"/>
    <mergeCell ref="B16:L25"/>
    <mergeCell ref="B60:D60"/>
    <mergeCell ref="B41:L50"/>
    <mergeCell ref="A66:B66"/>
    <mergeCell ref="B68:D68"/>
    <mergeCell ref="B73:D73"/>
    <mergeCell ref="A52:B52"/>
    <mergeCell ref="B54:D54"/>
    <mergeCell ref="B57:D57"/>
    <mergeCell ref="B81:L90"/>
    <mergeCell ref="B93:D93"/>
    <mergeCell ref="B96:D96"/>
    <mergeCell ref="B106:L115"/>
    <mergeCell ref="A117:B117"/>
    <mergeCell ref="B119:D119"/>
    <mergeCell ref="B124:D124"/>
    <mergeCell ref="B132:L141"/>
    <mergeCell ref="B144:D144"/>
    <mergeCell ref="B147:D147"/>
    <mergeCell ref="B158:L167"/>
    <mergeCell ref="B173:L182"/>
    <mergeCell ref="A184:B184"/>
    <mergeCell ref="B186:D186"/>
    <mergeCell ref="B191:D191"/>
    <mergeCell ref="B199:L208"/>
    <mergeCell ref="B211:D211"/>
    <mergeCell ref="B214:D214"/>
    <mergeCell ref="B234:L243"/>
    <mergeCell ref="B249:L258"/>
    <mergeCell ref="A260:B260"/>
    <mergeCell ref="B262:D262"/>
    <mergeCell ref="B267:D267"/>
    <mergeCell ref="B275:L284"/>
    <mergeCell ref="B287:D287"/>
    <mergeCell ref="B290:D290"/>
    <mergeCell ref="B300:L309"/>
    <mergeCell ref="A311:B311"/>
    <mergeCell ref="B313:D313"/>
    <mergeCell ref="B319:D319"/>
    <mergeCell ref="B327:L336"/>
    <mergeCell ref="B354:D354"/>
    <mergeCell ref="B357:D357"/>
    <mergeCell ref="B368:L377"/>
    <mergeCell ref="B342:L351"/>
    <mergeCell ref="B383:L392"/>
    <mergeCell ref="A394:B394"/>
    <mergeCell ref="B396:D396"/>
    <mergeCell ref="B402:D402"/>
    <mergeCell ref="B410:L419"/>
    <mergeCell ref="B425:L434"/>
    <mergeCell ref="B437:D437"/>
    <mergeCell ref="B440:D440"/>
    <mergeCell ref="B462:L471"/>
    <mergeCell ref="B492:L501"/>
    <mergeCell ref="B477:L486"/>
    <mergeCell ref="B532:D532"/>
    <mergeCell ref="B535:D535"/>
    <mergeCell ref="A540:B540"/>
    <mergeCell ref="B507:L516"/>
    <mergeCell ref="A518:B518"/>
    <mergeCell ref="B520:D520"/>
    <mergeCell ref="B525:D525"/>
    <mergeCell ref="B572:D572"/>
    <mergeCell ref="B542:D542"/>
    <mergeCell ref="B545:D545"/>
    <mergeCell ref="B548:D548"/>
    <mergeCell ref="A554:B554"/>
    <mergeCell ref="B556:D556"/>
    <mergeCell ref="B562:D562"/>
    <mergeCell ref="B569:D569"/>
  </mergeCells>
  <phoneticPr fontId="37"/>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dimension ref="A2:CD15"/>
  <sheetViews>
    <sheetView topLeftCell="A15" zoomScale="85" zoomScaleNormal="85" workbookViewId="0"/>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35.xml><?xml version="1.0" encoding="utf-8"?>
<worksheet xmlns="http://schemas.openxmlformats.org/spreadsheetml/2006/main" xmlns:r="http://schemas.openxmlformats.org/officeDocument/2006/relationships">
  <dimension ref="A2:CD15"/>
  <sheetViews>
    <sheetView topLeftCell="A15" zoomScale="85" zoomScaleNormal="85" workbookViewId="0"/>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36.xml><?xml version="1.0" encoding="utf-8"?>
<worksheet xmlns="http://schemas.openxmlformats.org/spreadsheetml/2006/main" xmlns:r="http://schemas.openxmlformats.org/officeDocument/2006/relationships">
  <dimension ref="A2:CD15"/>
  <sheetViews>
    <sheetView zoomScale="85" zoomScaleNormal="85" workbookViewId="0">
      <selection activeCell="AP12" sqref="AP12"/>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37.xml><?xml version="1.0" encoding="utf-8"?>
<worksheet xmlns="http://schemas.openxmlformats.org/spreadsheetml/2006/main" xmlns:r="http://schemas.openxmlformats.org/officeDocument/2006/relationships">
  <dimension ref="A2:A14"/>
  <sheetViews>
    <sheetView zoomScale="85" zoomScaleNormal="85" workbookViewId="0">
      <selection activeCell="B15" sqref="B15"/>
    </sheetView>
  </sheetViews>
  <sheetFormatPr defaultColWidth="2.375" defaultRowHeight="13.5"/>
  <cols>
    <col min="1" max="1" width="2.375" style="79"/>
    <col min="2" max="16384" width="2.375" style="80"/>
  </cols>
  <sheetData>
    <row r="2" spans="1:1">
      <c r="A2" s="79" t="s">
        <v>263</v>
      </c>
    </row>
    <row r="14" spans="1:1">
      <c r="A14" s="79" t="s">
        <v>264</v>
      </c>
    </row>
  </sheetData>
  <phoneticPr fontId="37"/>
  <pageMargins left="0.7" right="0.7" top="0.75" bottom="0.75" header="0.3" footer="0.3"/>
  <pageSetup paperSize="9" orientation="portrait" horizontalDpi="300" verticalDpi="300" r:id="rId1"/>
  <drawing r:id="rId2"/>
</worksheet>
</file>

<file path=xl/worksheets/sheet38.xml><?xml version="1.0" encoding="utf-8"?>
<worksheet xmlns="http://schemas.openxmlformats.org/spreadsheetml/2006/main" xmlns:r="http://schemas.openxmlformats.org/officeDocument/2006/relationships">
  <dimension ref="A2:CD15"/>
  <sheetViews>
    <sheetView topLeftCell="D1" zoomScale="85" zoomScaleNormal="85" workbookViewId="0">
      <selection activeCell="B16" sqref="B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dimension ref="A2:CD15"/>
  <sheetViews>
    <sheetView zoomScale="85" zoomScaleNormal="85" workbookViewId="0">
      <selection activeCell="B16" sqref="B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CI253"/>
  <sheetViews>
    <sheetView topLeftCell="A70" zoomScaleNormal="100" zoomScaleSheetLayoutView="80" workbookViewId="0">
      <selection activeCell="K17" sqref="K17:AA18"/>
    </sheetView>
  </sheetViews>
  <sheetFormatPr defaultColWidth="9" defaultRowHeight="13.5"/>
  <cols>
    <col min="1" max="77" width="2.625" style="52" customWidth="1"/>
    <col min="78" max="78" width="2.875" style="52" customWidth="1"/>
    <col min="79" max="123" width="2.625" style="52" customWidth="1"/>
    <col min="124" max="16384" width="9" style="52"/>
  </cols>
  <sheetData>
    <row r="1" spans="1:87">
      <c r="A1" s="291" t="s">
        <v>7</v>
      </c>
      <c r="B1" s="291">
        <v>0</v>
      </c>
      <c r="C1" s="291">
        <v>0</v>
      </c>
      <c r="D1" s="291">
        <v>0</v>
      </c>
      <c r="E1" s="291">
        <v>0</v>
      </c>
      <c r="F1" s="291" t="s">
        <v>8</v>
      </c>
      <c r="G1" s="291">
        <v>0</v>
      </c>
      <c r="H1" s="291">
        <v>0</v>
      </c>
      <c r="I1" s="291">
        <v>0</v>
      </c>
      <c r="J1" s="291">
        <v>0</v>
      </c>
      <c r="K1" s="291">
        <v>0</v>
      </c>
      <c r="L1" s="291">
        <v>0</v>
      </c>
      <c r="M1" s="291">
        <v>0</v>
      </c>
      <c r="N1" s="291">
        <v>0</v>
      </c>
      <c r="O1" s="291">
        <v>0</v>
      </c>
      <c r="P1" s="291">
        <v>0</v>
      </c>
      <c r="Q1" s="291">
        <v>0</v>
      </c>
      <c r="R1" s="291">
        <v>0</v>
      </c>
      <c r="S1" s="291">
        <v>0</v>
      </c>
      <c r="T1" s="291">
        <v>0</v>
      </c>
      <c r="U1" s="291" t="s">
        <v>9</v>
      </c>
      <c r="V1" s="291">
        <v>0</v>
      </c>
      <c r="W1" s="291">
        <v>0</v>
      </c>
      <c r="X1" s="291">
        <v>0</v>
      </c>
      <c r="Y1" s="291">
        <v>0</v>
      </c>
      <c r="Z1" s="291">
        <v>0</v>
      </c>
      <c r="AA1" s="291" t="s">
        <v>215</v>
      </c>
      <c r="AB1" s="291">
        <v>0</v>
      </c>
      <c r="AC1" s="291">
        <v>0</v>
      </c>
      <c r="AD1" s="291">
        <v>0</v>
      </c>
      <c r="AE1" s="291">
        <v>0</v>
      </c>
      <c r="AF1" s="291">
        <v>0</v>
      </c>
      <c r="AG1" s="291">
        <v>0</v>
      </c>
      <c r="AH1" s="291">
        <v>0</v>
      </c>
      <c r="AI1" s="291">
        <v>0</v>
      </c>
      <c r="AJ1" s="291">
        <v>0</v>
      </c>
      <c r="AK1" s="291">
        <v>0</v>
      </c>
      <c r="AL1" s="291">
        <v>0</v>
      </c>
      <c r="AM1" s="291">
        <v>0</v>
      </c>
      <c r="AN1" s="291" t="s">
        <v>10</v>
      </c>
      <c r="AO1" s="291">
        <v>0</v>
      </c>
      <c r="AP1" s="291">
        <v>0</v>
      </c>
      <c r="AQ1" s="291">
        <v>0</v>
      </c>
      <c r="AR1" s="291" t="s">
        <v>216</v>
      </c>
      <c r="AS1" s="291">
        <v>0</v>
      </c>
      <c r="AT1" s="291">
        <v>0</v>
      </c>
      <c r="AU1" s="291">
        <v>0</v>
      </c>
      <c r="AV1" s="291" t="s">
        <v>11</v>
      </c>
      <c r="AW1" s="291">
        <v>0</v>
      </c>
      <c r="AX1" s="291">
        <v>0</v>
      </c>
      <c r="AY1" s="291">
        <v>0</v>
      </c>
      <c r="AZ1" s="291" t="s">
        <v>217</v>
      </c>
      <c r="BA1" s="291">
        <v>0</v>
      </c>
      <c r="BB1" s="291">
        <v>0</v>
      </c>
      <c r="BC1" s="291"/>
      <c r="BD1" s="291"/>
      <c r="BE1" s="291"/>
      <c r="BF1" s="291"/>
      <c r="BG1" s="291">
        <v>0</v>
      </c>
      <c r="BY1" s="53"/>
      <c r="BZ1" s="53" t="s">
        <v>222</v>
      </c>
      <c r="CA1" s="53" t="s">
        <v>223</v>
      </c>
      <c r="CB1" s="53" t="s">
        <v>224</v>
      </c>
      <c r="CC1" s="53" t="s">
        <v>225</v>
      </c>
    </row>
    <row r="2" spans="1:87">
      <c r="A2" s="309" t="str">
        <f>テスト項目表!A2</f>
        <v>内部結合テスト</v>
      </c>
      <c r="B2" s="309" t="e">
        <v>#REF!</v>
      </c>
      <c r="C2" s="309" t="e">
        <v>#REF!</v>
      </c>
      <c r="D2" s="309" t="e">
        <v>#REF!</v>
      </c>
      <c r="E2" s="309" t="e">
        <v>#REF!</v>
      </c>
      <c r="F2" s="309" t="str">
        <f>テスト項目表!F2</f>
        <v>Search Order API</v>
      </c>
      <c r="G2" s="309"/>
      <c r="H2" s="309"/>
      <c r="I2" s="309"/>
      <c r="J2" s="309"/>
      <c r="K2" s="309"/>
      <c r="L2" s="309"/>
      <c r="M2" s="309"/>
      <c r="N2" s="309"/>
      <c r="O2" s="309"/>
      <c r="P2" s="309"/>
      <c r="Q2" s="309"/>
      <c r="R2" s="309"/>
      <c r="S2" s="309"/>
      <c r="T2" s="309"/>
      <c r="U2" s="309" t="str">
        <f>テスト項目表!Z2</f>
        <v>ORDER</v>
      </c>
      <c r="V2" s="309" t="e">
        <v>#REF!</v>
      </c>
      <c r="W2" s="309" t="e">
        <v>#REF!</v>
      </c>
      <c r="X2" s="309" t="e">
        <v>#REF!</v>
      </c>
      <c r="Y2" s="309" t="e">
        <v>#REF!</v>
      </c>
      <c r="Z2" s="309" t="e">
        <v>#REF!</v>
      </c>
      <c r="AA2" s="309" t="str">
        <f>テスト項目表!AF2</f>
        <v>Search Order API</v>
      </c>
      <c r="AB2" s="309" t="e">
        <v>#REF!</v>
      </c>
      <c r="AC2" s="309" t="e">
        <v>#REF!</v>
      </c>
      <c r="AD2" s="309" t="e">
        <v>#REF!</v>
      </c>
      <c r="AE2" s="309" t="e">
        <v>#REF!</v>
      </c>
      <c r="AF2" s="309" t="e">
        <v>#REF!</v>
      </c>
      <c r="AG2" s="309" t="e">
        <v>#REF!</v>
      </c>
      <c r="AH2" s="309" t="e">
        <v>#REF!</v>
      </c>
      <c r="AI2" s="309" t="e">
        <v>#REF!</v>
      </c>
      <c r="AJ2" s="309" t="e">
        <v>#REF!</v>
      </c>
      <c r="AK2" s="309" t="e">
        <v>#REF!</v>
      </c>
      <c r="AL2" s="309" t="e">
        <v>#REF!</v>
      </c>
      <c r="AM2" s="309" t="e">
        <v>#REF!</v>
      </c>
      <c r="AN2" s="295">
        <v>44757</v>
      </c>
      <c r="AO2" s="301"/>
      <c r="AP2" s="301"/>
      <c r="AQ2" s="302"/>
      <c r="AR2" s="295" t="str">
        <f>テスト項目表!BC2</f>
        <v>Phat-VCT</v>
      </c>
      <c r="AS2" s="296"/>
      <c r="AT2" s="296"/>
      <c r="AU2" s="297"/>
      <c r="AV2" s="295">
        <v>44763</v>
      </c>
      <c r="AW2" s="301"/>
      <c r="AX2" s="301"/>
      <c r="AY2" s="302"/>
      <c r="AZ2" s="295" t="str">
        <f>テスト項目表!BK2</f>
        <v>Phat-VCT</v>
      </c>
      <c r="BA2" s="301"/>
      <c r="BB2" s="301"/>
      <c r="BC2" s="301"/>
      <c r="BD2" s="301"/>
      <c r="BE2" s="301"/>
      <c r="BF2" s="301"/>
      <c r="BG2" s="302"/>
      <c r="BY2" s="54" t="s">
        <v>226</v>
      </c>
      <c r="BZ2" s="55">
        <f>COUNTIF(AS:AT,BY2)</f>
        <v>0</v>
      </c>
      <c r="CA2" s="55">
        <v>0</v>
      </c>
      <c r="CB2" s="55">
        <v>0</v>
      </c>
      <c r="CC2" s="55">
        <v>0</v>
      </c>
    </row>
    <row r="3" spans="1:87">
      <c r="A3" s="309" t="e">
        <v>#REF!</v>
      </c>
      <c r="B3" s="309" t="e">
        <v>#REF!</v>
      </c>
      <c r="C3" s="309" t="e">
        <v>#REF!</v>
      </c>
      <c r="D3" s="309" t="e">
        <v>#REF!</v>
      </c>
      <c r="E3" s="309" t="e">
        <v>#REF!</v>
      </c>
      <c r="F3" s="309"/>
      <c r="G3" s="309"/>
      <c r="H3" s="309"/>
      <c r="I3" s="309"/>
      <c r="J3" s="309"/>
      <c r="K3" s="309"/>
      <c r="L3" s="309"/>
      <c r="M3" s="309"/>
      <c r="N3" s="309"/>
      <c r="O3" s="309"/>
      <c r="P3" s="309"/>
      <c r="Q3" s="309"/>
      <c r="R3" s="309"/>
      <c r="S3" s="309"/>
      <c r="T3" s="309"/>
      <c r="U3" s="309" t="e">
        <v>#REF!</v>
      </c>
      <c r="V3" s="309" t="e">
        <v>#REF!</v>
      </c>
      <c r="W3" s="309" t="e">
        <v>#REF!</v>
      </c>
      <c r="X3" s="309" t="e">
        <v>#REF!</v>
      </c>
      <c r="Y3" s="309" t="e">
        <v>#REF!</v>
      </c>
      <c r="Z3" s="309" t="e">
        <v>#REF!</v>
      </c>
      <c r="AA3" s="309" t="e">
        <v>#REF!</v>
      </c>
      <c r="AB3" s="309" t="e">
        <v>#REF!</v>
      </c>
      <c r="AC3" s="309" t="e">
        <v>#REF!</v>
      </c>
      <c r="AD3" s="309" t="e">
        <v>#REF!</v>
      </c>
      <c r="AE3" s="309" t="e">
        <v>#REF!</v>
      </c>
      <c r="AF3" s="309" t="e">
        <v>#REF!</v>
      </c>
      <c r="AG3" s="309" t="e">
        <v>#REF!</v>
      </c>
      <c r="AH3" s="309" t="e">
        <v>#REF!</v>
      </c>
      <c r="AI3" s="309" t="e">
        <v>#REF!</v>
      </c>
      <c r="AJ3" s="309" t="e">
        <v>#REF!</v>
      </c>
      <c r="AK3" s="309" t="e">
        <v>#REF!</v>
      </c>
      <c r="AL3" s="309" t="e">
        <v>#REF!</v>
      </c>
      <c r="AM3" s="309" t="e">
        <v>#REF!</v>
      </c>
      <c r="AN3" s="303"/>
      <c r="AO3" s="304"/>
      <c r="AP3" s="304"/>
      <c r="AQ3" s="305"/>
      <c r="AR3" s="298"/>
      <c r="AS3" s="299"/>
      <c r="AT3" s="299"/>
      <c r="AU3" s="300"/>
      <c r="AV3" s="303"/>
      <c r="AW3" s="304"/>
      <c r="AX3" s="304"/>
      <c r="AY3" s="305"/>
      <c r="AZ3" s="303"/>
      <c r="BA3" s="304"/>
      <c r="BB3" s="304"/>
      <c r="BC3" s="304"/>
      <c r="BD3" s="304"/>
      <c r="BE3" s="304"/>
      <c r="BF3" s="304"/>
      <c r="BG3" s="305"/>
      <c r="BY3" s="54" t="s">
        <v>227</v>
      </c>
      <c r="BZ3" s="55">
        <f>COUNTIF(AS:AT,BY3)</f>
        <v>33</v>
      </c>
      <c r="CA3" s="55">
        <v>0</v>
      </c>
      <c r="CB3" s="55">
        <v>0</v>
      </c>
      <c r="CC3" s="55">
        <v>0</v>
      </c>
    </row>
    <row r="4" spans="1:87">
      <c r="BY4" s="54" t="s">
        <v>228</v>
      </c>
      <c r="BZ4" s="55">
        <f>COUNTIF(AS:AT,BY4)</f>
        <v>0</v>
      </c>
      <c r="CA4" s="55">
        <v>0</v>
      </c>
      <c r="CB4" s="55">
        <v>0</v>
      </c>
      <c r="CC4" s="55">
        <v>0</v>
      </c>
    </row>
    <row r="5" spans="1:87">
      <c r="A5" s="56" t="s">
        <v>229</v>
      </c>
      <c r="BY5" s="54" t="s">
        <v>230</v>
      </c>
      <c r="BZ5" s="55">
        <f>COUNTIF(AS:AT,BY5)</f>
        <v>0</v>
      </c>
      <c r="CA5" s="55">
        <v>0</v>
      </c>
      <c r="CB5" s="55">
        <v>0</v>
      </c>
      <c r="CC5" s="55">
        <v>0</v>
      </c>
    </row>
    <row r="6" spans="1:87" ht="14.25" thickBot="1">
      <c r="A6" s="56"/>
    </row>
    <row r="7" spans="1:87" ht="30" customHeight="1">
      <c r="A7" s="361" t="s">
        <v>231</v>
      </c>
      <c r="B7" s="326"/>
      <c r="C7" s="326"/>
      <c r="D7" s="326"/>
      <c r="E7" s="326"/>
      <c r="F7" s="326"/>
      <c r="G7" s="326"/>
      <c r="H7" s="326"/>
      <c r="I7" s="362"/>
      <c r="J7" s="363" t="s">
        <v>464</v>
      </c>
      <c r="K7" s="364"/>
      <c r="L7" s="364"/>
      <c r="M7" s="364"/>
      <c r="N7" s="364"/>
      <c r="O7" s="364"/>
      <c r="P7" s="365"/>
      <c r="Q7" s="325" t="s">
        <v>232</v>
      </c>
      <c r="R7" s="326"/>
      <c r="S7" s="326"/>
      <c r="T7" s="326"/>
      <c r="U7" s="326"/>
      <c r="V7" s="326"/>
      <c r="W7" s="362"/>
      <c r="X7" s="306" t="s">
        <v>233</v>
      </c>
      <c r="Y7" s="307"/>
      <c r="Z7" s="307"/>
      <c r="AA7" s="307"/>
      <c r="AB7" s="307"/>
      <c r="AC7" s="307"/>
      <c r="AD7" s="307"/>
      <c r="AE7" s="307"/>
      <c r="AF7" s="307"/>
      <c r="AG7" s="307"/>
      <c r="AH7" s="307"/>
      <c r="AI7" s="307"/>
      <c r="AJ7" s="307"/>
      <c r="AK7" s="307"/>
      <c r="AL7" s="307"/>
      <c r="AM7" s="307"/>
      <c r="AN7" s="307"/>
      <c r="AO7" s="307"/>
      <c r="AP7" s="307"/>
      <c r="AQ7" s="307"/>
      <c r="AR7" s="307"/>
      <c r="AS7" s="307"/>
      <c r="AT7" s="307"/>
      <c r="AU7" s="307"/>
      <c r="AV7" s="307"/>
      <c r="AW7" s="307"/>
      <c r="AX7" s="307"/>
      <c r="AY7" s="307"/>
      <c r="AZ7" s="307"/>
      <c r="BA7" s="307"/>
      <c r="BB7" s="307"/>
      <c r="BC7" s="307"/>
      <c r="BD7" s="307"/>
      <c r="BE7" s="307"/>
      <c r="BF7" s="307"/>
      <c r="BG7" s="307"/>
      <c r="BH7" s="307"/>
      <c r="BI7" s="307"/>
      <c r="BJ7" s="307"/>
      <c r="BK7" s="307"/>
      <c r="BL7" s="308"/>
      <c r="BM7" s="325" t="s">
        <v>234</v>
      </c>
      <c r="BN7" s="326"/>
      <c r="BO7" s="326"/>
      <c r="BP7" s="326"/>
      <c r="BQ7" s="326"/>
      <c r="BR7" s="326"/>
      <c r="BS7" s="326"/>
      <c r="BT7" s="326"/>
      <c r="BU7" s="327"/>
    </row>
    <row r="8" spans="1:87" ht="40.5" customHeight="1">
      <c r="A8" s="310" t="s">
        <v>235</v>
      </c>
      <c r="B8" s="311"/>
      <c r="C8" s="311"/>
      <c r="D8" s="311"/>
      <c r="E8" s="311"/>
      <c r="F8" s="311"/>
      <c r="G8" s="311"/>
      <c r="H8" s="311"/>
      <c r="I8" s="312"/>
      <c r="J8" s="292" t="s">
        <v>280</v>
      </c>
      <c r="K8" s="293"/>
      <c r="L8" s="293"/>
      <c r="M8" s="293"/>
      <c r="N8" s="293"/>
      <c r="O8" s="293"/>
      <c r="P8" s="293"/>
      <c r="Q8" s="293"/>
      <c r="R8" s="293"/>
      <c r="S8" s="293"/>
      <c r="T8" s="293"/>
      <c r="U8" s="293"/>
      <c r="V8" s="293"/>
      <c r="W8" s="293"/>
      <c r="X8" s="293"/>
      <c r="Y8" s="293"/>
      <c r="Z8" s="293"/>
      <c r="AA8" s="293"/>
      <c r="AB8" s="293"/>
      <c r="AC8" s="293"/>
      <c r="AD8" s="293"/>
      <c r="AE8" s="293"/>
      <c r="AF8" s="293"/>
      <c r="AG8" s="293"/>
      <c r="AH8" s="293"/>
      <c r="AI8" s="293"/>
      <c r="AJ8" s="293"/>
      <c r="AK8" s="293"/>
      <c r="AL8" s="293"/>
      <c r="AM8" s="293"/>
      <c r="AN8" s="293"/>
      <c r="AO8" s="293"/>
      <c r="AP8" s="293"/>
      <c r="AQ8" s="293"/>
      <c r="AR8" s="293"/>
      <c r="AS8" s="293"/>
      <c r="AT8" s="293"/>
      <c r="AU8" s="293"/>
      <c r="AV8" s="293"/>
      <c r="AW8" s="293"/>
      <c r="AX8" s="293"/>
      <c r="AY8" s="293"/>
      <c r="AZ8" s="293"/>
      <c r="BA8" s="293"/>
      <c r="BB8" s="293"/>
      <c r="BC8" s="293"/>
      <c r="BD8" s="293"/>
      <c r="BE8" s="293"/>
      <c r="BF8" s="293"/>
      <c r="BG8" s="293"/>
      <c r="BH8" s="293"/>
      <c r="BI8" s="293"/>
      <c r="BJ8" s="293"/>
      <c r="BK8" s="293"/>
      <c r="BL8" s="294"/>
      <c r="BM8" s="328"/>
      <c r="BN8" s="329"/>
      <c r="BO8" s="329"/>
      <c r="BP8" s="329"/>
      <c r="BQ8" s="329"/>
      <c r="BR8" s="329"/>
      <c r="BS8" s="329"/>
      <c r="BT8" s="329"/>
      <c r="BU8" s="330"/>
    </row>
    <row r="9" spans="1:87" ht="54.75" customHeight="1">
      <c r="A9" s="313" t="s">
        <v>236</v>
      </c>
      <c r="B9" s="314"/>
      <c r="C9" s="314"/>
      <c r="D9" s="314"/>
      <c r="E9" s="314"/>
      <c r="F9" s="314"/>
      <c r="G9" s="314"/>
      <c r="H9" s="314"/>
      <c r="I9" s="315"/>
      <c r="J9" s="292" t="s">
        <v>261</v>
      </c>
      <c r="K9" s="293"/>
      <c r="L9" s="293"/>
      <c r="M9" s="293"/>
      <c r="N9" s="293"/>
      <c r="O9" s="293"/>
      <c r="P9" s="293"/>
      <c r="Q9" s="293"/>
      <c r="R9" s="293"/>
      <c r="S9" s="293"/>
      <c r="T9" s="293"/>
      <c r="U9" s="293"/>
      <c r="V9" s="293"/>
      <c r="W9" s="293"/>
      <c r="X9" s="293"/>
      <c r="Y9" s="293"/>
      <c r="Z9" s="293"/>
      <c r="AA9" s="293"/>
      <c r="AB9" s="293"/>
      <c r="AC9" s="293"/>
      <c r="AD9" s="293"/>
      <c r="AE9" s="293"/>
      <c r="AF9" s="293"/>
      <c r="AG9" s="293"/>
      <c r="AH9" s="293"/>
      <c r="AI9" s="293"/>
      <c r="AJ9" s="293"/>
      <c r="AK9" s="293"/>
      <c r="AL9" s="293"/>
      <c r="AM9" s="293"/>
      <c r="AN9" s="293"/>
      <c r="AO9" s="293"/>
      <c r="AP9" s="293"/>
      <c r="AQ9" s="293"/>
      <c r="AR9" s="293"/>
      <c r="AS9" s="293"/>
      <c r="AT9" s="293"/>
      <c r="AU9" s="293"/>
      <c r="AV9" s="293"/>
      <c r="AW9" s="293"/>
      <c r="AX9" s="293"/>
      <c r="AY9" s="293"/>
      <c r="AZ9" s="293"/>
      <c r="BA9" s="293"/>
      <c r="BB9" s="293"/>
      <c r="BC9" s="293"/>
      <c r="BD9" s="293"/>
      <c r="BE9" s="293"/>
      <c r="BF9" s="293"/>
      <c r="BG9" s="293"/>
      <c r="BH9" s="293"/>
      <c r="BI9" s="293"/>
      <c r="BJ9" s="293"/>
      <c r="BK9" s="293"/>
      <c r="BL9" s="294"/>
      <c r="BM9" s="328"/>
      <c r="BN9" s="329"/>
      <c r="BO9" s="329"/>
      <c r="BP9" s="329"/>
      <c r="BQ9" s="329"/>
      <c r="BR9" s="329"/>
      <c r="BS9" s="329"/>
      <c r="BT9" s="329"/>
      <c r="BU9" s="330"/>
    </row>
    <row r="10" spans="1:87" ht="54.75" customHeight="1" thickBot="1">
      <c r="A10" s="316" t="s">
        <v>237</v>
      </c>
      <c r="B10" s="317"/>
      <c r="C10" s="317"/>
      <c r="D10" s="317"/>
      <c r="E10" s="317"/>
      <c r="F10" s="317"/>
      <c r="G10" s="317"/>
      <c r="H10" s="317"/>
      <c r="I10" s="318"/>
      <c r="J10" s="331" t="s">
        <v>281</v>
      </c>
      <c r="K10" s="332"/>
      <c r="L10" s="332"/>
      <c r="M10" s="332"/>
      <c r="N10" s="332"/>
      <c r="O10" s="332"/>
      <c r="P10" s="332"/>
      <c r="Q10" s="332"/>
      <c r="R10" s="332"/>
      <c r="S10" s="332"/>
      <c r="T10" s="332"/>
      <c r="U10" s="332"/>
      <c r="V10" s="332"/>
      <c r="W10" s="332"/>
      <c r="X10" s="332"/>
      <c r="Y10" s="332"/>
      <c r="Z10" s="332"/>
      <c r="AA10" s="332"/>
      <c r="AB10" s="332"/>
      <c r="AC10" s="332"/>
      <c r="AD10" s="332"/>
      <c r="AE10" s="332"/>
      <c r="AF10" s="332"/>
      <c r="AG10" s="332"/>
      <c r="AH10" s="332"/>
      <c r="AI10" s="332"/>
      <c r="AJ10" s="332"/>
      <c r="AK10" s="332"/>
      <c r="AL10" s="332"/>
      <c r="AM10" s="332"/>
      <c r="AN10" s="332"/>
      <c r="AO10" s="332"/>
      <c r="AP10" s="332"/>
      <c r="AQ10" s="332"/>
      <c r="AR10" s="332"/>
      <c r="AS10" s="332"/>
      <c r="AT10" s="332"/>
      <c r="AU10" s="332"/>
      <c r="AV10" s="332"/>
      <c r="AW10" s="332"/>
      <c r="AX10" s="332"/>
      <c r="AY10" s="332"/>
      <c r="AZ10" s="332"/>
      <c r="BA10" s="332"/>
      <c r="BB10" s="332"/>
      <c r="BC10" s="332"/>
      <c r="BD10" s="332"/>
      <c r="BE10" s="332"/>
      <c r="BF10" s="332"/>
      <c r="BG10" s="332"/>
      <c r="BH10" s="332"/>
      <c r="BI10" s="332"/>
      <c r="BJ10" s="332"/>
      <c r="BK10" s="332"/>
      <c r="BL10" s="333"/>
      <c r="BM10" s="334"/>
      <c r="BN10" s="335"/>
      <c r="BO10" s="335"/>
      <c r="BP10" s="335"/>
      <c r="BQ10" s="335"/>
      <c r="BR10" s="335"/>
      <c r="BS10" s="335"/>
      <c r="BT10" s="335"/>
      <c r="BU10" s="336"/>
    </row>
    <row r="11" spans="1:87">
      <c r="A11" s="8"/>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1"/>
    </row>
    <row r="12" spans="1:87" ht="14.25" thickBo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row>
    <row r="13" spans="1:87" ht="14.25" customHeight="1">
      <c r="A13" s="343" t="s">
        <v>238</v>
      </c>
      <c r="B13" s="344"/>
      <c r="C13" s="344"/>
      <c r="D13" s="344"/>
      <c r="E13" s="345"/>
      <c r="F13" s="349" t="s">
        <v>239</v>
      </c>
      <c r="G13" s="350"/>
      <c r="H13" s="350"/>
      <c r="I13" s="350"/>
      <c r="J13" s="351"/>
      <c r="K13" s="285" t="s">
        <v>240</v>
      </c>
      <c r="L13" s="286"/>
      <c r="M13" s="286"/>
      <c r="N13" s="286"/>
      <c r="O13" s="286"/>
      <c r="P13" s="286"/>
      <c r="Q13" s="286"/>
      <c r="R13" s="286"/>
      <c r="S13" s="286"/>
      <c r="T13" s="286"/>
      <c r="U13" s="286"/>
      <c r="V13" s="286"/>
      <c r="W13" s="286"/>
      <c r="X13" s="286"/>
      <c r="Y13" s="286"/>
      <c r="Z13" s="286"/>
      <c r="AA13" s="287"/>
      <c r="AB13" s="285" t="s">
        <v>241</v>
      </c>
      <c r="AC13" s="286"/>
      <c r="AD13" s="286"/>
      <c r="AE13" s="286"/>
      <c r="AF13" s="286"/>
      <c r="AG13" s="286"/>
      <c r="AH13" s="286"/>
      <c r="AI13" s="286"/>
      <c r="AJ13" s="286"/>
      <c r="AK13" s="286"/>
      <c r="AL13" s="286"/>
      <c r="AM13" s="286"/>
      <c r="AN13" s="286"/>
      <c r="AO13" s="286"/>
      <c r="AP13" s="286"/>
      <c r="AQ13" s="286"/>
      <c r="AR13" s="287"/>
      <c r="AS13" s="352" t="s">
        <v>242</v>
      </c>
      <c r="AT13" s="345"/>
      <c r="AU13" s="322" t="s">
        <v>243</v>
      </c>
      <c r="AV13" s="323"/>
      <c r="AW13" s="323"/>
      <c r="AX13" s="324"/>
      <c r="AY13" s="322" t="s">
        <v>244</v>
      </c>
      <c r="AZ13" s="323"/>
      <c r="BA13" s="323"/>
      <c r="BB13" s="324"/>
      <c r="BC13" s="285" t="s">
        <v>245</v>
      </c>
      <c r="BD13" s="286"/>
      <c r="BE13" s="286"/>
      <c r="BF13" s="287"/>
      <c r="BG13" s="337" t="s">
        <v>234</v>
      </c>
      <c r="BH13" s="338"/>
      <c r="BI13" s="338"/>
      <c r="BJ13" s="338"/>
      <c r="BK13" s="338"/>
      <c r="BL13" s="338"/>
      <c r="BM13" s="338"/>
      <c r="BN13" s="338"/>
      <c r="BO13" s="338"/>
      <c r="BP13" s="338"/>
      <c r="BQ13" s="338"/>
      <c r="BR13" s="338"/>
      <c r="BS13" s="338"/>
      <c r="BT13" s="338"/>
      <c r="BU13" s="339"/>
      <c r="CI13" s="57"/>
    </row>
    <row r="14" spans="1:87" ht="13.5" customHeight="1">
      <c r="A14" s="346"/>
      <c r="B14" s="347"/>
      <c r="C14" s="347"/>
      <c r="D14" s="347"/>
      <c r="E14" s="348"/>
      <c r="F14" s="358" t="s">
        <v>246</v>
      </c>
      <c r="G14" s="359"/>
      <c r="H14" s="359"/>
      <c r="I14" s="359"/>
      <c r="J14" s="360"/>
      <c r="K14" s="288"/>
      <c r="L14" s="289"/>
      <c r="M14" s="289"/>
      <c r="N14" s="289"/>
      <c r="O14" s="289"/>
      <c r="P14" s="289"/>
      <c r="Q14" s="289"/>
      <c r="R14" s="289"/>
      <c r="S14" s="289"/>
      <c r="T14" s="289"/>
      <c r="U14" s="289"/>
      <c r="V14" s="289"/>
      <c r="W14" s="289"/>
      <c r="X14" s="289"/>
      <c r="Y14" s="289"/>
      <c r="Z14" s="289"/>
      <c r="AA14" s="290"/>
      <c r="AB14" s="288"/>
      <c r="AC14" s="289"/>
      <c r="AD14" s="289"/>
      <c r="AE14" s="289"/>
      <c r="AF14" s="289"/>
      <c r="AG14" s="289"/>
      <c r="AH14" s="289"/>
      <c r="AI14" s="289"/>
      <c r="AJ14" s="289"/>
      <c r="AK14" s="289"/>
      <c r="AL14" s="289"/>
      <c r="AM14" s="289"/>
      <c r="AN14" s="289"/>
      <c r="AO14" s="289"/>
      <c r="AP14" s="289"/>
      <c r="AQ14" s="289"/>
      <c r="AR14" s="290"/>
      <c r="AS14" s="353"/>
      <c r="AT14" s="354"/>
      <c r="AU14" s="355" t="s">
        <v>247</v>
      </c>
      <c r="AV14" s="356"/>
      <c r="AW14" s="356"/>
      <c r="AX14" s="357"/>
      <c r="AY14" s="355" t="s">
        <v>248</v>
      </c>
      <c r="AZ14" s="356"/>
      <c r="BA14" s="356"/>
      <c r="BB14" s="357"/>
      <c r="BC14" s="288"/>
      <c r="BD14" s="289"/>
      <c r="BE14" s="289"/>
      <c r="BF14" s="290"/>
      <c r="BG14" s="340"/>
      <c r="BH14" s="341"/>
      <c r="BI14" s="341"/>
      <c r="BJ14" s="341"/>
      <c r="BK14" s="341"/>
      <c r="BL14" s="341"/>
      <c r="BM14" s="341"/>
      <c r="BN14" s="341"/>
      <c r="BO14" s="341"/>
      <c r="BP14" s="341"/>
      <c r="BQ14" s="341"/>
      <c r="BR14" s="341"/>
      <c r="BS14" s="341"/>
      <c r="BT14" s="341"/>
      <c r="BU14" s="342"/>
      <c r="CI14" s="57"/>
    </row>
    <row r="15" spans="1:87" ht="69" customHeight="1">
      <c r="A15" s="236" t="s">
        <v>258</v>
      </c>
      <c r="B15" s="237"/>
      <c r="C15" s="237"/>
      <c r="D15" s="237"/>
      <c r="E15" s="238"/>
      <c r="F15" s="240" t="s">
        <v>233</v>
      </c>
      <c r="G15" s="241"/>
      <c r="H15" s="241"/>
      <c r="I15" s="241"/>
      <c r="J15" s="242"/>
      <c r="K15" s="243" t="s">
        <v>378</v>
      </c>
      <c r="L15" s="244"/>
      <c r="M15" s="244"/>
      <c r="N15" s="244"/>
      <c r="O15" s="244"/>
      <c r="P15" s="244"/>
      <c r="Q15" s="244"/>
      <c r="R15" s="244"/>
      <c r="S15" s="244"/>
      <c r="T15" s="244"/>
      <c r="U15" s="244"/>
      <c r="V15" s="244"/>
      <c r="W15" s="244"/>
      <c r="X15" s="244"/>
      <c r="Y15" s="244"/>
      <c r="Z15" s="244"/>
      <c r="AA15" s="245"/>
      <c r="AB15" s="243" t="s">
        <v>478</v>
      </c>
      <c r="AC15" s="277"/>
      <c r="AD15" s="277"/>
      <c r="AE15" s="277"/>
      <c r="AF15" s="277"/>
      <c r="AG15" s="277"/>
      <c r="AH15" s="277"/>
      <c r="AI15" s="277"/>
      <c r="AJ15" s="277"/>
      <c r="AK15" s="277"/>
      <c r="AL15" s="277"/>
      <c r="AM15" s="277"/>
      <c r="AN15" s="277"/>
      <c r="AO15" s="277"/>
      <c r="AP15" s="277"/>
      <c r="AQ15" s="277"/>
      <c r="AR15" s="278"/>
      <c r="AS15" s="249" t="s">
        <v>227</v>
      </c>
      <c r="AT15" s="250"/>
      <c r="AU15" s="253">
        <v>44791</v>
      </c>
      <c r="AV15" s="254"/>
      <c r="AW15" s="254"/>
      <c r="AX15" s="255"/>
      <c r="AY15" s="366"/>
      <c r="AZ15" s="367"/>
      <c r="BA15" s="367"/>
      <c r="BB15" s="368"/>
      <c r="BC15" s="259" t="s">
        <v>269</v>
      </c>
      <c r="BD15" s="260"/>
      <c r="BE15" s="260"/>
      <c r="BF15" s="261"/>
      <c r="BG15" s="265"/>
      <c r="BH15" s="266"/>
      <c r="BI15" s="266"/>
      <c r="BJ15" s="266"/>
      <c r="BK15" s="266"/>
      <c r="BL15" s="266"/>
      <c r="BM15" s="266"/>
      <c r="BN15" s="266"/>
      <c r="BO15" s="266"/>
      <c r="BP15" s="266"/>
      <c r="BQ15" s="266"/>
      <c r="BR15" s="266"/>
      <c r="BS15" s="266"/>
      <c r="BT15" s="266"/>
      <c r="BU15" s="267"/>
      <c r="CI15" s="57"/>
    </row>
    <row r="16" spans="1:87" ht="61.5" customHeight="1">
      <c r="A16" s="239"/>
      <c r="B16" s="237"/>
      <c r="C16" s="237"/>
      <c r="D16" s="237"/>
      <c r="E16" s="238"/>
      <c r="F16" s="240" t="s">
        <v>233</v>
      </c>
      <c r="G16" s="241"/>
      <c r="H16" s="241"/>
      <c r="I16" s="241"/>
      <c r="J16" s="242"/>
      <c r="K16" s="246"/>
      <c r="L16" s="247"/>
      <c r="M16" s="247"/>
      <c r="N16" s="247"/>
      <c r="O16" s="247"/>
      <c r="P16" s="247"/>
      <c r="Q16" s="247"/>
      <c r="R16" s="247"/>
      <c r="S16" s="247"/>
      <c r="T16" s="247"/>
      <c r="U16" s="247"/>
      <c r="V16" s="247"/>
      <c r="W16" s="247"/>
      <c r="X16" s="247"/>
      <c r="Y16" s="247"/>
      <c r="Z16" s="247"/>
      <c r="AA16" s="248"/>
      <c r="AB16" s="279"/>
      <c r="AC16" s="280"/>
      <c r="AD16" s="280"/>
      <c r="AE16" s="280"/>
      <c r="AF16" s="280"/>
      <c r="AG16" s="280"/>
      <c r="AH16" s="280"/>
      <c r="AI16" s="280"/>
      <c r="AJ16" s="280"/>
      <c r="AK16" s="280"/>
      <c r="AL16" s="280"/>
      <c r="AM16" s="280"/>
      <c r="AN16" s="280"/>
      <c r="AO16" s="280"/>
      <c r="AP16" s="280"/>
      <c r="AQ16" s="280"/>
      <c r="AR16" s="281"/>
      <c r="AS16" s="251"/>
      <c r="AT16" s="252"/>
      <c r="AU16" s="271" t="s">
        <v>282</v>
      </c>
      <c r="AV16" s="272"/>
      <c r="AW16" s="272"/>
      <c r="AX16" s="273"/>
      <c r="AY16" s="319"/>
      <c r="AZ16" s="320"/>
      <c r="BA16" s="320"/>
      <c r="BB16" s="321"/>
      <c r="BC16" s="262"/>
      <c r="BD16" s="263"/>
      <c r="BE16" s="263"/>
      <c r="BF16" s="264"/>
      <c r="BG16" s="268"/>
      <c r="BH16" s="269"/>
      <c r="BI16" s="269"/>
      <c r="BJ16" s="269"/>
      <c r="BK16" s="269"/>
      <c r="BL16" s="269"/>
      <c r="BM16" s="269"/>
      <c r="BN16" s="269"/>
      <c r="BO16" s="269"/>
      <c r="BP16" s="269"/>
      <c r="BQ16" s="269"/>
      <c r="BR16" s="269"/>
      <c r="BS16" s="269"/>
      <c r="BT16" s="269"/>
      <c r="BU16" s="270"/>
      <c r="CI16" s="57"/>
    </row>
    <row r="17" spans="1:87" ht="69.75" customHeight="1">
      <c r="A17" s="236" t="s">
        <v>193</v>
      </c>
      <c r="B17" s="237"/>
      <c r="C17" s="237"/>
      <c r="D17" s="237"/>
      <c r="E17" s="238"/>
      <c r="F17" s="240" t="s">
        <v>233</v>
      </c>
      <c r="G17" s="241"/>
      <c r="H17" s="241"/>
      <c r="I17" s="241"/>
      <c r="J17" s="242"/>
      <c r="K17" s="243" t="s">
        <v>437</v>
      </c>
      <c r="L17" s="244"/>
      <c r="M17" s="244"/>
      <c r="N17" s="244"/>
      <c r="O17" s="244"/>
      <c r="P17" s="244"/>
      <c r="Q17" s="244"/>
      <c r="R17" s="244"/>
      <c r="S17" s="244"/>
      <c r="T17" s="244"/>
      <c r="U17" s="244"/>
      <c r="V17" s="244"/>
      <c r="W17" s="244"/>
      <c r="X17" s="244"/>
      <c r="Y17" s="244"/>
      <c r="Z17" s="244"/>
      <c r="AA17" s="245"/>
      <c r="AB17" s="243" t="s">
        <v>476</v>
      </c>
      <c r="AC17" s="277"/>
      <c r="AD17" s="277"/>
      <c r="AE17" s="277"/>
      <c r="AF17" s="277"/>
      <c r="AG17" s="277"/>
      <c r="AH17" s="277"/>
      <c r="AI17" s="277"/>
      <c r="AJ17" s="277"/>
      <c r="AK17" s="277"/>
      <c r="AL17" s="277"/>
      <c r="AM17" s="277"/>
      <c r="AN17" s="277"/>
      <c r="AO17" s="277"/>
      <c r="AP17" s="277"/>
      <c r="AQ17" s="277"/>
      <c r="AR17" s="278"/>
      <c r="AS17" s="249" t="s">
        <v>227</v>
      </c>
      <c r="AT17" s="250"/>
      <c r="AU17" s="253">
        <v>44791</v>
      </c>
      <c r="AV17" s="254"/>
      <c r="AW17" s="254"/>
      <c r="AX17" s="255"/>
      <c r="AY17" s="256"/>
      <c r="AZ17" s="257"/>
      <c r="BA17" s="257"/>
      <c r="BB17" s="258"/>
      <c r="BC17" s="259" t="s">
        <v>193</v>
      </c>
      <c r="BD17" s="260"/>
      <c r="BE17" s="260"/>
      <c r="BF17" s="261"/>
      <c r="BG17" s="265"/>
      <c r="BH17" s="266"/>
      <c r="BI17" s="266"/>
      <c r="BJ17" s="266"/>
      <c r="BK17" s="266"/>
      <c r="BL17" s="266"/>
      <c r="BM17" s="266"/>
      <c r="BN17" s="266"/>
      <c r="BO17" s="266"/>
      <c r="BP17" s="266"/>
      <c r="BQ17" s="266"/>
      <c r="BR17" s="266"/>
      <c r="BS17" s="266"/>
      <c r="BT17" s="266"/>
      <c r="BU17" s="267"/>
      <c r="CI17" s="57"/>
    </row>
    <row r="18" spans="1:87" ht="74.25" customHeight="1">
      <c r="A18" s="239"/>
      <c r="B18" s="237"/>
      <c r="C18" s="237"/>
      <c r="D18" s="237"/>
      <c r="E18" s="238"/>
      <c r="F18" s="240" t="s">
        <v>233</v>
      </c>
      <c r="G18" s="241"/>
      <c r="H18" s="241"/>
      <c r="I18" s="241"/>
      <c r="J18" s="242"/>
      <c r="K18" s="246"/>
      <c r="L18" s="247"/>
      <c r="M18" s="247"/>
      <c r="N18" s="247"/>
      <c r="O18" s="247"/>
      <c r="P18" s="247"/>
      <c r="Q18" s="247"/>
      <c r="R18" s="247"/>
      <c r="S18" s="247"/>
      <c r="T18" s="247"/>
      <c r="U18" s="247"/>
      <c r="V18" s="247"/>
      <c r="W18" s="247"/>
      <c r="X18" s="247"/>
      <c r="Y18" s="247"/>
      <c r="Z18" s="247"/>
      <c r="AA18" s="248"/>
      <c r="AB18" s="279"/>
      <c r="AC18" s="280"/>
      <c r="AD18" s="280"/>
      <c r="AE18" s="280"/>
      <c r="AF18" s="280"/>
      <c r="AG18" s="280"/>
      <c r="AH18" s="280"/>
      <c r="AI18" s="280"/>
      <c r="AJ18" s="280"/>
      <c r="AK18" s="280"/>
      <c r="AL18" s="280"/>
      <c r="AM18" s="280"/>
      <c r="AN18" s="280"/>
      <c r="AO18" s="280"/>
      <c r="AP18" s="280"/>
      <c r="AQ18" s="280"/>
      <c r="AR18" s="281"/>
      <c r="AS18" s="251"/>
      <c r="AT18" s="252"/>
      <c r="AU18" s="271" t="s">
        <v>282</v>
      </c>
      <c r="AV18" s="272"/>
      <c r="AW18" s="272"/>
      <c r="AX18" s="273"/>
      <c r="AY18" s="274"/>
      <c r="AZ18" s="275"/>
      <c r="BA18" s="275"/>
      <c r="BB18" s="276"/>
      <c r="BC18" s="262"/>
      <c r="BD18" s="263"/>
      <c r="BE18" s="263"/>
      <c r="BF18" s="264"/>
      <c r="BG18" s="268"/>
      <c r="BH18" s="269"/>
      <c r="BI18" s="269"/>
      <c r="BJ18" s="269"/>
      <c r="BK18" s="269"/>
      <c r="BL18" s="269"/>
      <c r="BM18" s="269"/>
      <c r="BN18" s="269"/>
      <c r="BO18" s="269"/>
      <c r="BP18" s="269"/>
      <c r="BQ18" s="269"/>
      <c r="BR18" s="269"/>
      <c r="BS18" s="269"/>
      <c r="BT18" s="269"/>
      <c r="BU18" s="270"/>
      <c r="CI18" s="57"/>
    </row>
    <row r="19" spans="1:87" ht="75" customHeight="1">
      <c r="A19" s="236" t="s">
        <v>208</v>
      </c>
      <c r="B19" s="237"/>
      <c r="C19" s="237"/>
      <c r="D19" s="237"/>
      <c r="E19" s="238"/>
      <c r="F19" s="240" t="s">
        <v>233</v>
      </c>
      <c r="G19" s="241"/>
      <c r="H19" s="241"/>
      <c r="I19" s="241"/>
      <c r="J19" s="242"/>
      <c r="K19" s="243" t="s">
        <v>406</v>
      </c>
      <c r="L19" s="244"/>
      <c r="M19" s="244"/>
      <c r="N19" s="244"/>
      <c r="O19" s="244"/>
      <c r="P19" s="244"/>
      <c r="Q19" s="244"/>
      <c r="R19" s="244"/>
      <c r="S19" s="244"/>
      <c r="T19" s="244"/>
      <c r="U19" s="244"/>
      <c r="V19" s="244"/>
      <c r="W19" s="244"/>
      <c r="X19" s="244"/>
      <c r="Y19" s="244"/>
      <c r="Z19" s="244"/>
      <c r="AA19" s="245"/>
      <c r="AB19" s="243" t="s">
        <v>477</v>
      </c>
      <c r="AC19" s="277"/>
      <c r="AD19" s="277"/>
      <c r="AE19" s="277"/>
      <c r="AF19" s="277"/>
      <c r="AG19" s="277"/>
      <c r="AH19" s="277"/>
      <c r="AI19" s="277"/>
      <c r="AJ19" s="277"/>
      <c r="AK19" s="277"/>
      <c r="AL19" s="277"/>
      <c r="AM19" s="277"/>
      <c r="AN19" s="277"/>
      <c r="AO19" s="277"/>
      <c r="AP19" s="277"/>
      <c r="AQ19" s="277"/>
      <c r="AR19" s="278"/>
      <c r="AS19" s="249" t="s">
        <v>227</v>
      </c>
      <c r="AT19" s="250"/>
      <c r="AU19" s="253">
        <v>44791</v>
      </c>
      <c r="AV19" s="254"/>
      <c r="AW19" s="254"/>
      <c r="AX19" s="255"/>
      <c r="AY19" s="256"/>
      <c r="AZ19" s="257"/>
      <c r="BA19" s="257"/>
      <c r="BB19" s="258"/>
      <c r="BC19" s="259" t="s">
        <v>208</v>
      </c>
      <c r="BD19" s="260"/>
      <c r="BE19" s="260"/>
      <c r="BF19" s="261"/>
      <c r="BG19" s="265"/>
      <c r="BH19" s="266"/>
      <c r="BI19" s="266"/>
      <c r="BJ19" s="266"/>
      <c r="BK19" s="266"/>
      <c r="BL19" s="266"/>
      <c r="BM19" s="266"/>
      <c r="BN19" s="266"/>
      <c r="BO19" s="266"/>
      <c r="BP19" s="266"/>
      <c r="BQ19" s="266"/>
      <c r="BR19" s="266"/>
      <c r="BS19" s="266"/>
      <c r="BT19" s="266"/>
      <c r="BU19" s="267"/>
      <c r="CI19" s="57"/>
    </row>
    <row r="20" spans="1:87" ht="74.25" customHeight="1">
      <c r="A20" s="239"/>
      <c r="B20" s="237"/>
      <c r="C20" s="237"/>
      <c r="D20" s="237"/>
      <c r="E20" s="238"/>
      <c r="F20" s="240" t="s">
        <v>233</v>
      </c>
      <c r="G20" s="241"/>
      <c r="H20" s="241"/>
      <c r="I20" s="241"/>
      <c r="J20" s="242"/>
      <c r="K20" s="246"/>
      <c r="L20" s="247"/>
      <c r="M20" s="247"/>
      <c r="N20" s="247"/>
      <c r="O20" s="247"/>
      <c r="P20" s="247"/>
      <c r="Q20" s="247"/>
      <c r="R20" s="247"/>
      <c r="S20" s="247"/>
      <c r="T20" s="247"/>
      <c r="U20" s="247"/>
      <c r="V20" s="247"/>
      <c r="W20" s="247"/>
      <c r="X20" s="247"/>
      <c r="Y20" s="247"/>
      <c r="Z20" s="247"/>
      <c r="AA20" s="248"/>
      <c r="AB20" s="279"/>
      <c r="AC20" s="280"/>
      <c r="AD20" s="280"/>
      <c r="AE20" s="280"/>
      <c r="AF20" s="280"/>
      <c r="AG20" s="280"/>
      <c r="AH20" s="280"/>
      <c r="AI20" s="280"/>
      <c r="AJ20" s="280"/>
      <c r="AK20" s="280"/>
      <c r="AL20" s="280"/>
      <c r="AM20" s="280"/>
      <c r="AN20" s="280"/>
      <c r="AO20" s="280"/>
      <c r="AP20" s="280"/>
      <c r="AQ20" s="280"/>
      <c r="AR20" s="281"/>
      <c r="AS20" s="251"/>
      <c r="AT20" s="252"/>
      <c r="AU20" s="271" t="s">
        <v>282</v>
      </c>
      <c r="AV20" s="272"/>
      <c r="AW20" s="272"/>
      <c r="AX20" s="273"/>
      <c r="AY20" s="274"/>
      <c r="AZ20" s="275"/>
      <c r="BA20" s="275"/>
      <c r="BB20" s="276"/>
      <c r="BC20" s="262"/>
      <c r="BD20" s="263"/>
      <c r="BE20" s="263"/>
      <c r="BF20" s="264"/>
      <c r="BG20" s="268"/>
      <c r="BH20" s="269"/>
      <c r="BI20" s="269"/>
      <c r="BJ20" s="269"/>
      <c r="BK20" s="269"/>
      <c r="BL20" s="269"/>
      <c r="BM20" s="269"/>
      <c r="BN20" s="269"/>
      <c r="BO20" s="269"/>
      <c r="BP20" s="269"/>
      <c r="BQ20" s="269"/>
      <c r="BR20" s="269"/>
      <c r="BS20" s="269"/>
      <c r="BT20" s="269"/>
      <c r="BU20" s="270"/>
      <c r="CI20" s="57"/>
    </row>
    <row r="21" spans="1:87" ht="77.25" customHeight="1">
      <c r="A21" s="236" t="s">
        <v>209</v>
      </c>
      <c r="B21" s="237"/>
      <c r="C21" s="237"/>
      <c r="D21" s="237"/>
      <c r="E21" s="238"/>
      <c r="F21" s="240" t="s">
        <v>233</v>
      </c>
      <c r="G21" s="241"/>
      <c r="H21" s="241"/>
      <c r="I21" s="241"/>
      <c r="J21" s="242"/>
      <c r="K21" s="243" t="s">
        <v>379</v>
      </c>
      <c r="L21" s="244"/>
      <c r="M21" s="244"/>
      <c r="N21" s="244"/>
      <c r="O21" s="244"/>
      <c r="P21" s="244"/>
      <c r="Q21" s="244"/>
      <c r="R21" s="244"/>
      <c r="S21" s="244"/>
      <c r="T21" s="244"/>
      <c r="U21" s="244"/>
      <c r="V21" s="244"/>
      <c r="W21" s="244"/>
      <c r="X21" s="244"/>
      <c r="Y21" s="244"/>
      <c r="Z21" s="244"/>
      <c r="AA21" s="245"/>
      <c r="AB21" s="243" t="s">
        <v>477</v>
      </c>
      <c r="AC21" s="277"/>
      <c r="AD21" s="277"/>
      <c r="AE21" s="277"/>
      <c r="AF21" s="277"/>
      <c r="AG21" s="277"/>
      <c r="AH21" s="277"/>
      <c r="AI21" s="277"/>
      <c r="AJ21" s="277"/>
      <c r="AK21" s="277"/>
      <c r="AL21" s="277"/>
      <c r="AM21" s="277"/>
      <c r="AN21" s="277"/>
      <c r="AO21" s="277"/>
      <c r="AP21" s="277"/>
      <c r="AQ21" s="277"/>
      <c r="AR21" s="278"/>
      <c r="AS21" s="249" t="s">
        <v>227</v>
      </c>
      <c r="AT21" s="250"/>
      <c r="AU21" s="253">
        <v>44791</v>
      </c>
      <c r="AV21" s="254"/>
      <c r="AW21" s="254"/>
      <c r="AX21" s="255"/>
      <c r="AY21" s="256"/>
      <c r="AZ21" s="257"/>
      <c r="BA21" s="257"/>
      <c r="BB21" s="258"/>
      <c r="BC21" s="259" t="s">
        <v>209</v>
      </c>
      <c r="BD21" s="260"/>
      <c r="BE21" s="260"/>
      <c r="BF21" s="261"/>
      <c r="BG21" s="265"/>
      <c r="BH21" s="266"/>
      <c r="BI21" s="266"/>
      <c r="BJ21" s="266"/>
      <c r="BK21" s="266"/>
      <c r="BL21" s="266"/>
      <c r="BM21" s="266"/>
      <c r="BN21" s="266"/>
      <c r="BO21" s="266"/>
      <c r="BP21" s="266"/>
      <c r="BQ21" s="266"/>
      <c r="BR21" s="266"/>
      <c r="BS21" s="266"/>
      <c r="BT21" s="266"/>
      <c r="BU21" s="267"/>
      <c r="CI21" s="57"/>
    </row>
    <row r="22" spans="1:87" ht="71.25" customHeight="1">
      <c r="A22" s="239"/>
      <c r="B22" s="237"/>
      <c r="C22" s="237"/>
      <c r="D22" s="237"/>
      <c r="E22" s="238"/>
      <c r="F22" s="240" t="s">
        <v>233</v>
      </c>
      <c r="G22" s="241"/>
      <c r="H22" s="241"/>
      <c r="I22" s="241"/>
      <c r="J22" s="242"/>
      <c r="K22" s="246"/>
      <c r="L22" s="247"/>
      <c r="M22" s="247"/>
      <c r="N22" s="247"/>
      <c r="O22" s="247"/>
      <c r="P22" s="247"/>
      <c r="Q22" s="247"/>
      <c r="R22" s="247"/>
      <c r="S22" s="247"/>
      <c r="T22" s="247"/>
      <c r="U22" s="247"/>
      <c r="V22" s="247"/>
      <c r="W22" s="247"/>
      <c r="X22" s="247"/>
      <c r="Y22" s="247"/>
      <c r="Z22" s="247"/>
      <c r="AA22" s="248"/>
      <c r="AB22" s="279"/>
      <c r="AC22" s="280"/>
      <c r="AD22" s="280"/>
      <c r="AE22" s="280"/>
      <c r="AF22" s="280"/>
      <c r="AG22" s="280"/>
      <c r="AH22" s="280"/>
      <c r="AI22" s="280"/>
      <c r="AJ22" s="280"/>
      <c r="AK22" s="280"/>
      <c r="AL22" s="280"/>
      <c r="AM22" s="280"/>
      <c r="AN22" s="280"/>
      <c r="AO22" s="280"/>
      <c r="AP22" s="280"/>
      <c r="AQ22" s="280"/>
      <c r="AR22" s="281"/>
      <c r="AS22" s="251"/>
      <c r="AT22" s="252"/>
      <c r="AU22" s="271" t="s">
        <v>282</v>
      </c>
      <c r="AV22" s="272"/>
      <c r="AW22" s="272"/>
      <c r="AX22" s="273"/>
      <c r="AY22" s="274"/>
      <c r="AZ22" s="275"/>
      <c r="BA22" s="275"/>
      <c r="BB22" s="276"/>
      <c r="BC22" s="262"/>
      <c r="BD22" s="263"/>
      <c r="BE22" s="263"/>
      <c r="BF22" s="264"/>
      <c r="BG22" s="268"/>
      <c r="BH22" s="269"/>
      <c r="BI22" s="269"/>
      <c r="BJ22" s="269"/>
      <c r="BK22" s="269"/>
      <c r="BL22" s="269"/>
      <c r="BM22" s="269"/>
      <c r="BN22" s="269"/>
      <c r="BO22" s="269"/>
      <c r="BP22" s="269"/>
      <c r="BQ22" s="269"/>
      <c r="BR22" s="269"/>
      <c r="BS22" s="269"/>
      <c r="BT22" s="269"/>
      <c r="BU22" s="270"/>
      <c r="CI22" s="57"/>
    </row>
    <row r="23" spans="1:87" ht="76.5" customHeight="1">
      <c r="A23" s="236" t="s">
        <v>210</v>
      </c>
      <c r="B23" s="237"/>
      <c r="C23" s="237"/>
      <c r="D23" s="237"/>
      <c r="E23" s="238"/>
      <c r="F23" s="240" t="s">
        <v>233</v>
      </c>
      <c r="G23" s="241"/>
      <c r="H23" s="241"/>
      <c r="I23" s="241"/>
      <c r="J23" s="242"/>
      <c r="K23" s="243" t="s">
        <v>380</v>
      </c>
      <c r="L23" s="244"/>
      <c r="M23" s="244"/>
      <c r="N23" s="244"/>
      <c r="O23" s="244"/>
      <c r="P23" s="244"/>
      <c r="Q23" s="244"/>
      <c r="R23" s="244"/>
      <c r="S23" s="244"/>
      <c r="T23" s="244"/>
      <c r="U23" s="244"/>
      <c r="V23" s="244"/>
      <c r="W23" s="244"/>
      <c r="X23" s="244"/>
      <c r="Y23" s="244"/>
      <c r="Z23" s="244"/>
      <c r="AA23" s="245"/>
      <c r="AB23" s="243" t="s">
        <v>479</v>
      </c>
      <c r="AC23" s="277"/>
      <c r="AD23" s="277"/>
      <c r="AE23" s="277"/>
      <c r="AF23" s="277"/>
      <c r="AG23" s="277"/>
      <c r="AH23" s="277"/>
      <c r="AI23" s="277"/>
      <c r="AJ23" s="277"/>
      <c r="AK23" s="277"/>
      <c r="AL23" s="277"/>
      <c r="AM23" s="277"/>
      <c r="AN23" s="277"/>
      <c r="AO23" s="277"/>
      <c r="AP23" s="277"/>
      <c r="AQ23" s="277"/>
      <c r="AR23" s="278"/>
      <c r="AS23" s="249" t="s">
        <v>227</v>
      </c>
      <c r="AT23" s="250"/>
      <c r="AU23" s="253">
        <v>44791</v>
      </c>
      <c r="AV23" s="254"/>
      <c r="AW23" s="254"/>
      <c r="AX23" s="255"/>
      <c r="AY23" s="256"/>
      <c r="AZ23" s="257"/>
      <c r="BA23" s="257"/>
      <c r="BB23" s="258"/>
      <c r="BC23" s="259" t="s">
        <v>210</v>
      </c>
      <c r="BD23" s="260"/>
      <c r="BE23" s="260"/>
      <c r="BF23" s="261"/>
      <c r="BG23" s="265"/>
      <c r="BH23" s="266"/>
      <c r="BI23" s="266"/>
      <c r="BJ23" s="266"/>
      <c r="BK23" s="266"/>
      <c r="BL23" s="266"/>
      <c r="BM23" s="266"/>
      <c r="BN23" s="266"/>
      <c r="BO23" s="266"/>
      <c r="BP23" s="266"/>
      <c r="BQ23" s="266"/>
      <c r="BR23" s="266"/>
      <c r="BS23" s="266"/>
      <c r="BT23" s="266"/>
      <c r="BU23" s="267"/>
      <c r="CI23" s="57"/>
    </row>
    <row r="24" spans="1:87" ht="86.25" customHeight="1">
      <c r="A24" s="239"/>
      <c r="B24" s="237"/>
      <c r="C24" s="237"/>
      <c r="D24" s="237"/>
      <c r="E24" s="238"/>
      <c r="F24" s="240" t="s">
        <v>233</v>
      </c>
      <c r="G24" s="241"/>
      <c r="H24" s="241"/>
      <c r="I24" s="241"/>
      <c r="J24" s="242"/>
      <c r="K24" s="246"/>
      <c r="L24" s="247"/>
      <c r="M24" s="247"/>
      <c r="N24" s="247"/>
      <c r="O24" s="247"/>
      <c r="P24" s="247"/>
      <c r="Q24" s="247"/>
      <c r="R24" s="247"/>
      <c r="S24" s="247"/>
      <c r="T24" s="247"/>
      <c r="U24" s="247"/>
      <c r="V24" s="247"/>
      <c r="W24" s="247"/>
      <c r="X24" s="247"/>
      <c r="Y24" s="247"/>
      <c r="Z24" s="247"/>
      <c r="AA24" s="248"/>
      <c r="AB24" s="279"/>
      <c r="AC24" s="280"/>
      <c r="AD24" s="280"/>
      <c r="AE24" s="280"/>
      <c r="AF24" s="280"/>
      <c r="AG24" s="280"/>
      <c r="AH24" s="280"/>
      <c r="AI24" s="280"/>
      <c r="AJ24" s="280"/>
      <c r="AK24" s="280"/>
      <c r="AL24" s="280"/>
      <c r="AM24" s="280"/>
      <c r="AN24" s="280"/>
      <c r="AO24" s="280"/>
      <c r="AP24" s="280"/>
      <c r="AQ24" s="280"/>
      <c r="AR24" s="281"/>
      <c r="AS24" s="251"/>
      <c r="AT24" s="252"/>
      <c r="AU24" s="271" t="s">
        <v>282</v>
      </c>
      <c r="AV24" s="272"/>
      <c r="AW24" s="272"/>
      <c r="AX24" s="273"/>
      <c r="AY24" s="274"/>
      <c r="AZ24" s="275"/>
      <c r="BA24" s="275"/>
      <c r="BB24" s="276"/>
      <c r="BC24" s="262"/>
      <c r="BD24" s="263"/>
      <c r="BE24" s="263"/>
      <c r="BF24" s="264"/>
      <c r="BG24" s="268"/>
      <c r="BH24" s="269"/>
      <c r="BI24" s="269"/>
      <c r="BJ24" s="269"/>
      <c r="BK24" s="269"/>
      <c r="BL24" s="269"/>
      <c r="BM24" s="269"/>
      <c r="BN24" s="269"/>
      <c r="BO24" s="269"/>
      <c r="BP24" s="269"/>
      <c r="BQ24" s="269"/>
      <c r="BR24" s="269"/>
      <c r="BS24" s="269"/>
      <c r="BT24" s="269"/>
      <c r="BU24" s="270"/>
      <c r="CI24" s="57"/>
    </row>
    <row r="25" spans="1:87" ht="75" customHeight="1">
      <c r="A25" s="236" t="s">
        <v>211</v>
      </c>
      <c r="B25" s="237"/>
      <c r="C25" s="237"/>
      <c r="D25" s="237"/>
      <c r="E25" s="238"/>
      <c r="F25" s="240" t="s">
        <v>233</v>
      </c>
      <c r="G25" s="241"/>
      <c r="H25" s="241"/>
      <c r="I25" s="241"/>
      <c r="J25" s="242"/>
      <c r="K25" s="243" t="s">
        <v>436</v>
      </c>
      <c r="L25" s="244"/>
      <c r="M25" s="244"/>
      <c r="N25" s="244"/>
      <c r="O25" s="244"/>
      <c r="P25" s="244"/>
      <c r="Q25" s="244"/>
      <c r="R25" s="244"/>
      <c r="S25" s="244"/>
      <c r="T25" s="244"/>
      <c r="U25" s="244"/>
      <c r="V25" s="244"/>
      <c r="W25" s="244"/>
      <c r="X25" s="244"/>
      <c r="Y25" s="244"/>
      <c r="Z25" s="244"/>
      <c r="AA25" s="245"/>
      <c r="AB25" s="243" t="s">
        <v>486</v>
      </c>
      <c r="AC25" s="277"/>
      <c r="AD25" s="277"/>
      <c r="AE25" s="277"/>
      <c r="AF25" s="277"/>
      <c r="AG25" s="277"/>
      <c r="AH25" s="277"/>
      <c r="AI25" s="277"/>
      <c r="AJ25" s="277"/>
      <c r="AK25" s="277"/>
      <c r="AL25" s="277"/>
      <c r="AM25" s="277"/>
      <c r="AN25" s="277"/>
      <c r="AO25" s="277"/>
      <c r="AP25" s="277"/>
      <c r="AQ25" s="277"/>
      <c r="AR25" s="278"/>
      <c r="AS25" s="249" t="s">
        <v>227</v>
      </c>
      <c r="AT25" s="250"/>
      <c r="AU25" s="253">
        <v>44791</v>
      </c>
      <c r="AV25" s="254"/>
      <c r="AW25" s="254"/>
      <c r="AX25" s="255"/>
      <c r="AY25" s="256"/>
      <c r="AZ25" s="257"/>
      <c r="BA25" s="257"/>
      <c r="BB25" s="258"/>
      <c r="BC25" s="259" t="s">
        <v>211</v>
      </c>
      <c r="BD25" s="260"/>
      <c r="BE25" s="260"/>
      <c r="BF25" s="261"/>
      <c r="BG25" s="265"/>
      <c r="BH25" s="266"/>
      <c r="BI25" s="266"/>
      <c r="BJ25" s="266"/>
      <c r="BK25" s="266"/>
      <c r="BL25" s="266"/>
      <c r="BM25" s="266"/>
      <c r="BN25" s="266"/>
      <c r="BO25" s="266"/>
      <c r="BP25" s="266"/>
      <c r="BQ25" s="266"/>
      <c r="BR25" s="266"/>
      <c r="BS25" s="266"/>
      <c r="BT25" s="266"/>
      <c r="BU25" s="267"/>
      <c r="CI25" s="57"/>
    </row>
    <row r="26" spans="1:87" ht="69.75" customHeight="1">
      <c r="A26" s="239"/>
      <c r="B26" s="237"/>
      <c r="C26" s="237"/>
      <c r="D26" s="237"/>
      <c r="E26" s="238"/>
      <c r="F26" s="240" t="s">
        <v>233</v>
      </c>
      <c r="G26" s="241"/>
      <c r="H26" s="241"/>
      <c r="I26" s="241"/>
      <c r="J26" s="242"/>
      <c r="K26" s="246"/>
      <c r="L26" s="247"/>
      <c r="M26" s="247"/>
      <c r="N26" s="247"/>
      <c r="O26" s="247"/>
      <c r="P26" s="247"/>
      <c r="Q26" s="247"/>
      <c r="R26" s="247"/>
      <c r="S26" s="247"/>
      <c r="T26" s="247"/>
      <c r="U26" s="247"/>
      <c r="V26" s="247"/>
      <c r="W26" s="247"/>
      <c r="X26" s="247"/>
      <c r="Y26" s="247"/>
      <c r="Z26" s="247"/>
      <c r="AA26" s="248"/>
      <c r="AB26" s="279"/>
      <c r="AC26" s="280"/>
      <c r="AD26" s="280"/>
      <c r="AE26" s="280"/>
      <c r="AF26" s="280"/>
      <c r="AG26" s="280"/>
      <c r="AH26" s="280"/>
      <c r="AI26" s="280"/>
      <c r="AJ26" s="280"/>
      <c r="AK26" s="280"/>
      <c r="AL26" s="280"/>
      <c r="AM26" s="280"/>
      <c r="AN26" s="280"/>
      <c r="AO26" s="280"/>
      <c r="AP26" s="280"/>
      <c r="AQ26" s="280"/>
      <c r="AR26" s="281"/>
      <c r="AS26" s="251"/>
      <c r="AT26" s="252"/>
      <c r="AU26" s="271" t="s">
        <v>282</v>
      </c>
      <c r="AV26" s="272"/>
      <c r="AW26" s="272"/>
      <c r="AX26" s="273"/>
      <c r="AY26" s="274"/>
      <c r="AZ26" s="275"/>
      <c r="BA26" s="275"/>
      <c r="BB26" s="276"/>
      <c r="BC26" s="262"/>
      <c r="BD26" s="263"/>
      <c r="BE26" s="263"/>
      <c r="BF26" s="264"/>
      <c r="BG26" s="268"/>
      <c r="BH26" s="269"/>
      <c r="BI26" s="269"/>
      <c r="BJ26" s="269"/>
      <c r="BK26" s="269"/>
      <c r="BL26" s="269"/>
      <c r="BM26" s="269"/>
      <c r="BN26" s="269"/>
      <c r="BO26" s="269"/>
      <c r="BP26" s="269"/>
      <c r="BQ26" s="269"/>
      <c r="BR26" s="269"/>
      <c r="BS26" s="269"/>
      <c r="BT26" s="269"/>
      <c r="BU26" s="270"/>
      <c r="CI26" s="57"/>
    </row>
    <row r="27" spans="1:87" ht="69.75" customHeight="1">
      <c r="A27" s="236" t="s">
        <v>212</v>
      </c>
      <c r="B27" s="237"/>
      <c r="C27" s="237"/>
      <c r="D27" s="237"/>
      <c r="E27" s="238"/>
      <c r="F27" s="240" t="s">
        <v>233</v>
      </c>
      <c r="G27" s="241"/>
      <c r="H27" s="241"/>
      <c r="I27" s="241"/>
      <c r="J27" s="242"/>
      <c r="K27" s="243" t="s">
        <v>438</v>
      </c>
      <c r="L27" s="244"/>
      <c r="M27" s="244"/>
      <c r="N27" s="244"/>
      <c r="O27" s="244"/>
      <c r="P27" s="244"/>
      <c r="Q27" s="244"/>
      <c r="R27" s="244"/>
      <c r="S27" s="244"/>
      <c r="T27" s="244"/>
      <c r="U27" s="244"/>
      <c r="V27" s="244"/>
      <c r="W27" s="244"/>
      <c r="X27" s="244"/>
      <c r="Y27" s="244"/>
      <c r="Z27" s="244"/>
      <c r="AA27" s="245"/>
      <c r="AB27" s="243" t="s">
        <v>487</v>
      </c>
      <c r="AC27" s="277"/>
      <c r="AD27" s="277"/>
      <c r="AE27" s="277"/>
      <c r="AF27" s="277"/>
      <c r="AG27" s="277"/>
      <c r="AH27" s="277"/>
      <c r="AI27" s="277"/>
      <c r="AJ27" s="277"/>
      <c r="AK27" s="277"/>
      <c r="AL27" s="277"/>
      <c r="AM27" s="277"/>
      <c r="AN27" s="277"/>
      <c r="AO27" s="277"/>
      <c r="AP27" s="277"/>
      <c r="AQ27" s="277"/>
      <c r="AR27" s="278"/>
      <c r="AS27" s="249" t="s">
        <v>227</v>
      </c>
      <c r="AT27" s="250"/>
      <c r="AU27" s="253">
        <v>44791</v>
      </c>
      <c r="AV27" s="254"/>
      <c r="AW27" s="254"/>
      <c r="AX27" s="255"/>
      <c r="AY27" s="366"/>
      <c r="AZ27" s="367"/>
      <c r="BA27" s="367"/>
      <c r="BB27" s="368"/>
      <c r="BC27" s="259" t="s">
        <v>212</v>
      </c>
      <c r="BD27" s="260"/>
      <c r="BE27" s="260"/>
      <c r="BF27" s="261"/>
      <c r="BG27" s="265"/>
      <c r="BH27" s="266"/>
      <c r="BI27" s="266"/>
      <c r="BJ27" s="266"/>
      <c r="BK27" s="266"/>
      <c r="BL27" s="266"/>
      <c r="BM27" s="266"/>
      <c r="BN27" s="266"/>
      <c r="BO27" s="266"/>
      <c r="BP27" s="266"/>
      <c r="BQ27" s="266"/>
      <c r="BR27" s="266"/>
      <c r="BS27" s="266"/>
      <c r="BT27" s="266"/>
      <c r="BU27" s="267"/>
      <c r="CI27" s="57"/>
    </row>
    <row r="28" spans="1:87" ht="73.5" customHeight="1">
      <c r="A28" s="239"/>
      <c r="B28" s="237"/>
      <c r="C28" s="237"/>
      <c r="D28" s="237"/>
      <c r="E28" s="238"/>
      <c r="F28" s="240" t="s">
        <v>233</v>
      </c>
      <c r="G28" s="241"/>
      <c r="H28" s="241"/>
      <c r="I28" s="241"/>
      <c r="J28" s="242"/>
      <c r="K28" s="246"/>
      <c r="L28" s="247"/>
      <c r="M28" s="247"/>
      <c r="N28" s="247"/>
      <c r="O28" s="247"/>
      <c r="P28" s="247"/>
      <c r="Q28" s="247"/>
      <c r="R28" s="247"/>
      <c r="S28" s="247"/>
      <c r="T28" s="247"/>
      <c r="U28" s="247"/>
      <c r="V28" s="247"/>
      <c r="W28" s="247"/>
      <c r="X28" s="247"/>
      <c r="Y28" s="247"/>
      <c r="Z28" s="247"/>
      <c r="AA28" s="248"/>
      <c r="AB28" s="279"/>
      <c r="AC28" s="280"/>
      <c r="AD28" s="280"/>
      <c r="AE28" s="280"/>
      <c r="AF28" s="280"/>
      <c r="AG28" s="280"/>
      <c r="AH28" s="280"/>
      <c r="AI28" s="280"/>
      <c r="AJ28" s="280"/>
      <c r="AK28" s="280"/>
      <c r="AL28" s="280"/>
      <c r="AM28" s="280"/>
      <c r="AN28" s="280"/>
      <c r="AO28" s="280"/>
      <c r="AP28" s="280"/>
      <c r="AQ28" s="280"/>
      <c r="AR28" s="281"/>
      <c r="AS28" s="251"/>
      <c r="AT28" s="252"/>
      <c r="AU28" s="271" t="s">
        <v>282</v>
      </c>
      <c r="AV28" s="272"/>
      <c r="AW28" s="272"/>
      <c r="AX28" s="273"/>
      <c r="AY28" s="319"/>
      <c r="AZ28" s="320"/>
      <c r="BA28" s="320"/>
      <c r="BB28" s="321"/>
      <c r="BC28" s="262"/>
      <c r="BD28" s="263"/>
      <c r="BE28" s="263"/>
      <c r="BF28" s="264"/>
      <c r="BG28" s="268"/>
      <c r="BH28" s="269"/>
      <c r="BI28" s="269"/>
      <c r="BJ28" s="269"/>
      <c r="BK28" s="269"/>
      <c r="BL28" s="269"/>
      <c r="BM28" s="269"/>
      <c r="BN28" s="269"/>
      <c r="BO28" s="269"/>
      <c r="BP28" s="269"/>
      <c r="BQ28" s="269"/>
      <c r="BR28" s="269"/>
      <c r="BS28" s="269"/>
      <c r="BT28" s="269"/>
      <c r="BU28" s="270"/>
      <c r="CI28" s="57"/>
    </row>
    <row r="29" spans="1:87" ht="69.75" customHeight="1">
      <c r="A29" s="236" t="s">
        <v>213</v>
      </c>
      <c r="B29" s="237"/>
      <c r="C29" s="237"/>
      <c r="D29" s="237"/>
      <c r="E29" s="238"/>
      <c r="F29" s="240" t="s">
        <v>233</v>
      </c>
      <c r="G29" s="241"/>
      <c r="H29" s="241"/>
      <c r="I29" s="241"/>
      <c r="J29" s="242"/>
      <c r="K29" s="243" t="s">
        <v>381</v>
      </c>
      <c r="L29" s="244"/>
      <c r="M29" s="244"/>
      <c r="N29" s="244"/>
      <c r="O29" s="244"/>
      <c r="P29" s="244"/>
      <c r="Q29" s="244"/>
      <c r="R29" s="244"/>
      <c r="S29" s="244"/>
      <c r="T29" s="244"/>
      <c r="U29" s="244"/>
      <c r="V29" s="244"/>
      <c r="W29" s="244"/>
      <c r="X29" s="244"/>
      <c r="Y29" s="244"/>
      <c r="Z29" s="244"/>
      <c r="AA29" s="245"/>
      <c r="AB29" s="243" t="s">
        <v>480</v>
      </c>
      <c r="AC29" s="277"/>
      <c r="AD29" s="277"/>
      <c r="AE29" s="277"/>
      <c r="AF29" s="277"/>
      <c r="AG29" s="277"/>
      <c r="AH29" s="277"/>
      <c r="AI29" s="277"/>
      <c r="AJ29" s="277"/>
      <c r="AK29" s="277"/>
      <c r="AL29" s="277"/>
      <c r="AM29" s="277"/>
      <c r="AN29" s="277"/>
      <c r="AO29" s="277"/>
      <c r="AP29" s="277"/>
      <c r="AQ29" s="277"/>
      <c r="AR29" s="278"/>
      <c r="AS29" s="249" t="s">
        <v>227</v>
      </c>
      <c r="AT29" s="250"/>
      <c r="AU29" s="253">
        <v>44791</v>
      </c>
      <c r="AV29" s="254"/>
      <c r="AW29" s="254"/>
      <c r="AX29" s="255"/>
      <c r="AY29" s="256"/>
      <c r="AZ29" s="257"/>
      <c r="BA29" s="257"/>
      <c r="BB29" s="258"/>
      <c r="BC29" s="259" t="s">
        <v>213</v>
      </c>
      <c r="BD29" s="260"/>
      <c r="BE29" s="260"/>
      <c r="BF29" s="261"/>
      <c r="BG29" s="265"/>
      <c r="BH29" s="266"/>
      <c r="BI29" s="266"/>
      <c r="BJ29" s="266"/>
      <c r="BK29" s="266"/>
      <c r="BL29" s="266"/>
      <c r="BM29" s="266"/>
      <c r="BN29" s="266"/>
      <c r="BO29" s="266"/>
      <c r="BP29" s="266"/>
      <c r="BQ29" s="266"/>
      <c r="BR29" s="266"/>
      <c r="BS29" s="266"/>
      <c r="BT29" s="266"/>
      <c r="BU29" s="267"/>
      <c r="CI29" s="57"/>
    </row>
    <row r="30" spans="1:87" ht="72.75" customHeight="1">
      <c r="A30" s="239"/>
      <c r="B30" s="237"/>
      <c r="C30" s="237"/>
      <c r="D30" s="237"/>
      <c r="E30" s="238"/>
      <c r="F30" s="240" t="s">
        <v>233</v>
      </c>
      <c r="G30" s="241"/>
      <c r="H30" s="241"/>
      <c r="I30" s="241"/>
      <c r="J30" s="242"/>
      <c r="K30" s="246"/>
      <c r="L30" s="247"/>
      <c r="M30" s="247"/>
      <c r="N30" s="247"/>
      <c r="O30" s="247"/>
      <c r="P30" s="247"/>
      <c r="Q30" s="247"/>
      <c r="R30" s="247"/>
      <c r="S30" s="247"/>
      <c r="T30" s="247"/>
      <c r="U30" s="247"/>
      <c r="V30" s="247"/>
      <c r="W30" s="247"/>
      <c r="X30" s="247"/>
      <c r="Y30" s="247"/>
      <c r="Z30" s="247"/>
      <c r="AA30" s="248"/>
      <c r="AB30" s="279"/>
      <c r="AC30" s="280"/>
      <c r="AD30" s="280"/>
      <c r="AE30" s="280"/>
      <c r="AF30" s="280"/>
      <c r="AG30" s="280"/>
      <c r="AH30" s="280"/>
      <c r="AI30" s="280"/>
      <c r="AJ30" s="280"/>
      <c r="AK30" s="280"/>
      <c r="AL30" s="280"/>
      <c r="AM30" s="280"/>
      <c r="AN30" s="280"/>
      <c r="AO30" s="280"/>
      <c r="AP30" s="280"/>
      <c r="AQ30" s="280"/>
      <c r="AR30" s="281"/>
      <c r="AS30" s="251"/>
      <c r="AT30" s="252"/>
      <c r="AU30" s="271" t="s">
        <v>282</v>
      </c>
      <c r="AV30" s="272"/>
      <c r="AW30" s="272"/>
      <c r="AX30" s="273"/>
      <c r="AY30" s="274"/>
      <c r="AZ30" s="275"/>
      <c r="BA30" s="275"/>
      <c r="BB30" s="276"/>
      <c r="BC30" s="262"/>
      <c r="BD30" s="263"/>
      <c r="BE30" s="263"/>
      <c r="BF30" s="264"/>
      <c r="BG30" s="268"/>
      <c r="BH30" s="269"/>
      <c r="BI30" s="269"/>
      <c r="BJ30" s="269"/>
      <c r="BK30" s="269"/>
      <c r="BL30" s="269"/>
      <c r="BM30" s="269"/>
      <c r="BN30" s="269"/>
      <c r="BO30" s="269"/>
      <c r="BP30" s="269"/>
      <c r="BQ30" s="269"/>
      <c r="BR30" s="269"/>
      <c r="BS30" s="269"/>
      <c r="BT30" s="269"/>
      <c r="BU30" s="270"/>
      <c r="CI30" s="57"/>
    </row>
    <row r="31" spans="1:87" ht="72" customHeight="1">
      <c r="A31" s="236" t="s">
        <v>214</v>
      </c>
      <c r="B31" s="237"/>
      <c r="C31" s="237"/>
      <c r="D31" s="237"/>
      <c r="E31" s="238"/>
      <c r="F31" s="240" t="s">
        <v>233</v>
      </c>
      <c r="G31" s="241"/>
      <c r="H31" s="241"/>
      <c r="I31" s="241"/>
      <c r="J31" s="242"/>
      <c r="K31" s="243" t="s">
        <v>382</v>
      </c>
      <c r="L31" s="244"/>
      <c r="M31" s="244"/>
      <c r="N31" s="244"/>
      <c r="O31" s="244"/>
      <c r="P31" s="244"/>
      <c r="Q31" s="244"/>
      <c r="R31" s="244"/>
      <c r="S31" s="244"/>
      <c r="T31" s="244"/>
      <c r="U31" s="244"/>
      <c r="V31" s="244"/>
      <c r="W31" s="244"/>
      <c r="X31" s="244"/>
      <c r="Y31" s="244"/>
      <c r="Z31" s="244"/>
      <c r="AA31" s="245"/>
      <c r="AB31" s="243" t="s">
        <v>481</v>
      </c>
      <c r="AC31" s="277"/>
      <c r="AD31" s="277"/>
      <c r="AE31" s="277"/>
      <c r="AF31" s="277"/>
      <c r="AG31" s="277"/>
      <c r="AH31" s="277"/>
      <c r="AI31" s="277"/>
      <c r="AJ31" s="277"/>
      <c r="AK31" s="277"/>
      <c r="AL31" s="277"/>
      <c r="AM31" s="277"/>
      <c r="AN31" s="277"/>
      <c r="AO31" s="277"/>
      <c r="AP31" s="277"/>
      <c r="AQ31" s="277"/>
      <c r="AR31" s="278"/>
      <c r="AS31" s="249" t="s">
        <v>227</v>
      </c>
      <c r="AT31" s="250"/>
      <c r="AU31" s="253">
        <v>44791</v>
      </c>
      <c r="AV31" s="254"/>
      <c r="AW31" s="254"/>
      <c r="AX31" s="255"/>
      <c r="AY31" s="256"/>
      <c r="AZ31" s="257"/>
      <c r="BA31" s="257"/>
      <c r="BB31" s="258"/>
      <c r="BC31" s="259" t="s">
        <v>214</v>
      </c>
      <c r="BD31" s="260"/>
      <c r="BE31" s="260"/>
      <c r="BF31" s="261"/>
      <c r="BG31" s="265"/>
      <c r="BH31" s="266"/>
      <c r="BI31" s="266"/>
      <c r="BJ31" s="266"/>
      <c r="BK31" s="266"/>
      <c r="BL31" s="266"/>
      <c r="BM31" s="266"/>
      <c r="BN31" s="266"/>
      <c r="BO31" s="266"/>
      <c r="BP31" s="266"/>
      <c r="BQ31" s="266"/>
      <c r="BR31" s="266"/>
      <c r="BS31" s="266"/>
      <c r="BT31" s="266"/>
      <c r="BU31" s="267"/>
      <c r="CI31" s="57"/>
    </row>
    <row r="32" spans="1:87" ht="74.25" customHeight="1">
      <c r="A32" s="239"/>
      <c r="B32" s="237"/>
      <c r="C32" s="237"/>
      <c r="D32" s="237"/>
      <c r="E32" s="238"/>
      <c r="F32" s="240" t="s">
        <v>233</v>
      </c>
      <c r="G32" s="241"/>
      <c r="H32" s="241"/>
      <c r="I32" s="241"/>
      <c r="J32" s="242"/>
      <c r="K32" s="246"/>
      <c r="L32" s="247"/>
      <c r="M32" s="247"/>
      <c r="N32" s="247"/>
      <c r="O32" s="247"/>
      <c r="P32" s="247"/>
      <c r="Q32" s="247"/>
      <c r="R32" s="247"/>
      <c r="S32" s="247"/>
      <c r="T32" s="247"/>
      <c r="U32" s="247"/>
      <c r="V32" s="247"/>
      <c r="W32" s="247"/>
      <c r="X32" s="247"/>
      <c r="Y32" s="247"/>
      <c r="Z32" s="247"/>
      <c r="AA32" s="248"/>
      <c r="AB32" s="279"/>
      <c r="AC32" s="280"/>
      <c r="AD32" s="280"/>
      <c r="AE32" s="280"/>
      <c r="AF32" s="280"/>
      <c r="AG32" s="280"/>
      <c r="AH32" s="280"/>
      <c r="AI32" s="280"/>
      <c r="AJ32" s="280"/>
      <c r="AK32" s="280"/>
      <c r="AL32" s="280"/>
      <c r="AM32" s="280"/>
      <c r="AN32" s="280"/>
      <c r="AO32" s="280"/>
      <c r="AP32" s="280"/>
      <c r="AQ32" s="280"/>
      <c r="AR32" s="281"/>
      <c r="AS32" s="251"/>
      <c r="AT32" s="252"/>
      <c r="AU32" s="271" t="s">
        <v>282</v>
      </c>
      <c r="AV32" s="272"/>
      <c r="AW32" s="272"/>
      <c r="AX32" s="273"/>
      <c r="AY32" s="274"/>
      <c r="AZ32" s="275"/>
      <c r="BA32" s="275"/>
      <c r="BB32" s="276"/>
      <c r="BC32" s="262"/>
      <c r="BD32" s="263"/>
      <c r="BE32" s="263"/>
      <c r="BF32" s="264"/>
      <c r="BG32" s="268"/>
      <c r="BH32" s="269"/>
      <c r="BI32" s="269"/>
      <c r="BJ32" s="269"/>
      <c r="BK32" s="269"/>
      <c r="BL32" s="269"/>
      <c r="BM32" s="269"/>
      <c r="BN32" s="269"/>
      <c r="BO32" s="269"/>
      <c r="BP32" s="269"/>
      <c r="BQ32" s="269"/>
      <c r="BR32" s="269"/>
      <c r="BS32" s="269"/>
      <c r="BT32" s="269"/>
      <c r="BU32" s="270"/>
      <c r="CI32" s="57"/>
    </row>
    <row r="33" spans="1:87" ht="62.25" customHeight="1">
      <c r="A33" s="236" t="s">
        <v>385</v>
      </c>
      <c r="B33" s="237"/>
      <c r="C33" s="237"/>
      <c r="D33" s="237"/>
      <c r="E33" s="238"/>
      <c r="F33" s="282"/>
      <c r="G33" s="283"/>
      <c r="H33" s="283"/>
      <c r="I33" s="283"/>
      <c r="J33" s="284"/>
      <c r="K33" s="243" t="s">
        <v>383</v>
      </c>
      <c r="L33" s="244"/>
      <c r="M33" s="244"/>
      <c r="N33" s="244"/>
      <c r="O33" s="244"/>
      <c r="P33" s="244"/>
      <c r="Q33" s="244"/>
      <c r="R33" s="244"/>
      <c r="S33" s="244"/>
      <c r="T33" s="244"/>
      <c r="U33" s="244"/>
      <c r="V33" s="244"/>
      <c r="W33" s="244"/>
      <c r="X33" s="244"/>
      <c r="Y33" s="244"/>
      <c r="Z33" s="244"/>
      <c r="AA33" s="245"/>
      <c r="AB33" s="243" t="s">
        <v>482</v>
      </c>
      <c r="AC33" s="277"/>
      <c r="AD33" s="277"/>
      <c r="AE33" s="277"/>
      <c r="AF33" s="277"/>
      <c r="AG33" s="277"/>
      <c r="AH33" s="277"/>
      <c r="AI33" s="277"/>
      <c r="AJ33" s="277"/>
      <c r="AK33" s="277"/>
      <c r="AL33" s="277"/>
      <c r="AM33" s="277"/>
      <c r="AN33" s="277"/>
      <c r="AO33" s="277"/>
      <c r="AP33" s="277"/>
      <c r="AQ33" s="277"/>
      <c r="AR33" s="278"/>
      <c r="AS33" s="249" t="s">
        <v>227</v>
      </c>
      <c r="AT33" s="250"/>
      <c r="AU33" s="253">
        <v>44791</v>
      </c>
      <c r="AV33" s="254"/>
      <c r="AW33" s="254"/>
      <c r="AX33" s="255"/>
      <c r="AY33" s="256"/>
      <c r="AZ33" s="257"/>
      <c r="BA33" s="257"/>
      <c r="BB33" s="258"/>
      <c r="BC33" s="259" t="s">
        <v>385</v>
      </c>
      <c r="BD33" s="260"/>
      <c r="BE33" s="260"/>
      <c r="BF33" s="261"/>
      <c r="BG33" s="265"/>
      <c r="BH33" s="266"/>
      <c r="BI33" s="266"/>
      <c r="BJ33" s="266"/>
      <c r="BK33" s="266"/>
      <c r="BL33" s="266"/>
      <c r="BM33" s="266"/>
      <c r="BN33" s="266"/>
      <c r="BO33" s="266"/>
      <c r="BP33" s="266"/>
      <c r="BQ33" s="266"/>
      <c r="BR33" s="266"/>
      <c r="BS33" s="266"/>
      <c r="BT33" s="266"/>
      <c r="BU33" s="267"/>
      <c r="CI33" s="57"/>
    </row>
    <row r="34" spans="1:87" ht="62.25" customHeight="1">
      <c r="A34" s="239"/>
      <c r="B34" s="237"/>
      <c r="C34" s="237"/>
      <c r="D34" s="237"/>
      <c r="E34" s="238"/>
      <c r="F34" s="282"/>
      <c r="G34" s="283"/>
      <c r="H34" s="283"/>
      <c r="I34" s="283"/>
      <c r="J34" s="284"/>
      <c r="K34" s="246"/>
      <c r="L34" s="247"/>
      <c r="M34" s="247"/>
      <c r="N34" s="247"/>
      <c r="O34" s="247"/>
      <c r="P34" s="247"/>
      <c r="Q34" s="247"/>
      <c r="R34" s="247"/>
      <c r="S34" s="247"/>
      <c r="T34" s="247"/>
      <c r="U34" s="247"/>
      <c r="V34" s="247"/>
      <c r="W34" s="247"/>
      <c r="X34" s="247"/>
      <c r="Y34" s="247"/>
      <c r="Z34" s="247"/>
      <c r="AA34" s="248"/>
      <c r="AB34" s="279"/>
      <c r="AC34" s="280"/>
      <c r="AD34" s="280"/>
      <c r="AE34" s="280"/>
      <c r="AF34" s="280"/>
      <c r="AG34" s="280"/>
      <c r="AH34" s="280"/>
      <c r="AI34" s="280"/>
      <c r="AJ34" s="280"/>
      <c r="AK34" s="280"/>
      <c r="AL34" s="280"/>
      <c r="AM34" s="280"/>
      <c r="AN34" s="280"/>
      <c r="AO34" s="280"/>
      <c r="AP34" s="280"/>
      <c r="AQ34" s="280"/>
      <c r="AR34" s="281"/>
      <c r="AS34" s="251"/>
      <c r="AT34" s="252"/>
      <c r="AU34" s="271" t="s">
        <v>282</v>
      </c>
      <c r="AV34" s="272"/>
      <c r="AW34" s="272"/>
      <c r="AX34" s="273"/>
      <c r="AY34" s="274"/>
      <c r="AZ34" s="275"/>
      <c r="BA34" s="275"/>
      <c r="BB34" s="276"/>
      <c r="BC34" s="262"/>
      <c r="BD34" s="263"/>
      <c r="BE34" s="263"/>
      <c r="BF34" s="264"/>
      <c r="BG34" s="268"/>
      <c r="BH34" s="269"/>
      <c r="BI34" s="269"/>
      <c r="BJ34" s="269"/>
      <c r="BK34" s="269"/>
      <c r="BL34" s="269"/>
      <c r="BM34" s="269"/>
      <c r="BN34" s="269"/>
      <c r="BO34" s="269"/>
      <c r="BP34" s="269"/>
      <c r="BQ34" s="269"/>
      <c r="BR34" s="269"/>
      <c r="BS34" s="269"/>
      <c r="BT34" s="269"/>
      <c r="BU34" s="270"/>
      <c r="CI34" s="57"/>
    </row>
    <row r="35" spans="1:87" ht="62.25" customHeight="1">
      <c r="A35" s="236" t="s">
        <v>386</v>
      </c>
      <c r="B35" s="237"/>
      <c r="C35" s="237"/>
      <c r="D35" s="237"/>
      <c r="E35" s="238"/>
      <c r="F35" s="282"/>
      <c r="G35" s="283"/>
      <c r="H35" s="283"/>
      <c r="I35" s="283"/>
      <c r="J35" s="284"/>
      <c r="K35" s="243" t="s">
        <v>384</v>
      </c>
      <c r="L35" s="244"/>
      <c r="M35" s="244"/>
      <c r="N35" s="244"/>
      <c r="O35" s="244"/>
      <c r="P35" s="244"/>
      <c r="Q35" s="244"/>
      <c r="R35" s="244"/>
      <c r="S35" s="244"/>
      <c r="T35" s="244"/>
      <c r="U35" s="244"/>
      <c r="V35" s="244"/>
      <c r="W35" s="244"/>
      <c r="X35" s="244"/>
      <c r="Y35" s="244"/>
      <c r="Z35" s="244"/>
      <c r="AA35" s="245"/>
      <c r="AB35" s="243" t="s">
        <v>483</v>
      </c>
      <c r="AC35" s="277"/>
      <c r="AD35" s="277"/>
      <c r="AE35" s="277"/>
      <c r="AF35" s="277"/>
      <c r="AG35" s="277"/>
      <c r="AH35" s="277"/>
      <c r="AI35" s="277"/>
      <c r="AJ35" s="277"/>
      <c r="AK35" s="277"/>
      <c r="AL35" s="277"/>
      <c r="AM35" s="277"/>
      <c r="AN35" s="277"/>
      <c r="AO35" s="277"/>
      <c r="AP35" s="277"/>
      <c r="AQ35" s="277"/>
      <c r="AR35" s="278"/>
      <c r="AS35" s="249" t="s">
        <v>227</v>
      </c>
      <c r="AT35" s="250"/>
      <c r="AU35" s="253">
        <v>44791</v>
      </c>
      <c r="AV35" s="254"/>
      <c r="AW35" s="254"/>
      <c r="AX35" s="255"/>
      <c r="AY35" s="256"/>
      <c r="AZ35" s="257"/>
      <c r="BA35" s="257"/>
      <c r="BB35" s="258"/>
      <c r="BC35" s="259" t="s">
        <v>386</v>
      </c>
      <c r="BD35" s="260"/>
      <c r="BE35" s="260"/>
      <c r="BF35" s="261"/>
      <c r="BG35" s="265"/>
      <c r="BH35" s="266"/>
      <c r="BI35" s="266"/>
      <c r="BJ35" s="266"/>
      <c r="BK35" s="266"/>
      <c r="BL35" s="266"/>
      <c r="BM35" s="266"/>
      <c r="BN35" s="266"/>
      <c r="BO35" s="266"/>
      <c r="BP35" s="266"/>
      <c r="BQ35" s="266"/>
      <c r="BR35" s="266"/>
      <c r="BS35" s="266"/>
      <c r="BT35" s="266"/>
      <c r="BU35" s="267"/>
      <c r="CI35" s="57"/>
    </row>
    <row r="36" spans="1:87" ht="62.25" customHeight="1">
      <c r="A36" s="239"/>
      <c r="B36" s="237"/>
      <c r="C36" s="237"/>
      <c r="D36" s="237"/>
      <c r="E36" s="238"/>
      <c r="F36" s="282"/>
      <c r="G36" s="283"/>
      <c r="H36" s="283"/>
      <c r="I36" s="283"/>
      <c r="J36" s="284"/>
      <c r="K36" s="246"/>
      <c r="L36" s="247"/>
      <c r="M36" s="247"/>
      <c r="N36" s="247"/>
      <c r="O36" s="247"/>
      <c r="P36" s="247"/>
      <c r="Q36" s="247"/>
      <c r="R36" s="247"/>
      <c r="S36" s="247"/>
      <c r="T36" s="247"/>
      <c r="U36" s="247"/>
      <c r="V36" s="247"/>
      <c r="W36" s="247"/>
      <c r="X36" s="247"/>
      <c r="Y36" s="247"/>
      <c r="Z36" s="247"/>
      <c r="AA36" s="248"/>
      <c r="AB36" s="279"/>
      <c r="AC36" s="280"/>
      <c r="AD36" s="280"/>
      <c r="AE36" s="280"/>
      <c r="AF36" s="280"/>
      <c r="AG36" s="280"/>
      <c r="AH36" s="280"/>
      <c r="AI36" s="280"/>
      <c r="AJ36" s="280"/>
      <c r="AK36" s="280"/>
      <c r="AL36" s="280"/>
      <c r="AM36" s="280"/>
      <c r="AN36" s="280"/>
      <c r="AO36" s="280"/>
      <c r="AP36" s="280"/>
      <c r="AQ36" s="280"/>
      <c r="AR36" s="281"/>
      <c r="AS36" s="251"/>
      <c r="AT36" s="252"/>
      <c r="AU36" s="271" t="s">
        <v>282</v>
      </c>
      <c r="AV36" s="272"/>
      <c r="AW36" s="272"/>
      <c r="AX36" s="273"/>
      <c r="AY36" s="274"/>
      <c r="AZ36" s="275"/>
      <c r="BA36" s="275"/>
      <c r="BB36" s="276"/>
      <c r="BC36" s="262"/>
      <c r="BD36" s="263"/>
      <c r="BE36" s="263"/>
      <c r="BF36" s="264"/>
      <c r="BG36" s="268"/>
      <c r="BH36" s="269"/>
      <c r="BI36" s="269"/>
      <c r="BJ36" s="269"/>
      <c r="BK36" s="269"/>
      <c r="BL36" s="269"/>
      <c r="BM36" s="269"/>
      <c r="BN36" s="269"/>
      <c r="BO36" s="269"/>
      <c r="BP36" s="269"/>
      <c r="BQ36" s="269"/>
      <c r="BR36" s="269"/>
      <c r="BS36" s="269"/>
      <c r="BT36" s="269"/>
      <c r="BU36" s="270"/>
      <c r="CI36" s="57"/>
    </row>
    <row r="37" spans="1:87" ht="57.75" customHeight="1">
      <c r="A37" s="236" t="s">
        <v>387</v>
      </c>
      <c r="B37" s="237"/>
      <c r="C37" s="237"/>
      <c r="D37" s="237"/>
      <c r="E37" s="238"/>
      <c r="F37" s="240" t="s">
        <v>233</v>
      </c>
      <c r="G37" s="241"/>
      <c r="H37" s="241"/>
      <c r="I37" s="241"/>
      <c r="J37" s="242"/>
      <c r="K37" s="243" t="s">
        <v>435</v>
      </c>
      <c r="L37" s="244"/>
      <c r="M37" s="244"/>
      <c r="N37" s="244"/>
      <c r="O37" s="244"/>
      <c r="P37" s="244"/>
      <c r="Q37" s="244"/>
      <c r="R37" s="244"/>
      <c r="S37" s="244"/>
      <c r="T37" s="244"/>
      <c r="U37" s="244"/>
      <c r="V37" s="244"/>
      <c r="W37" s="244"/>
      <c r="X37" s="244"/>
      <c r="Y37" s="244"/>
      <c r="Z37" s="244"/>
      <c r="AA37" s="245"/>
      <c r="AB37" s="243" t="s">
        <v>486</v>
      </c>
      <c r="AC37" s="277"/>
      <c r="AD37" s="277"/>
      <c r="AE37" s="277"/>
      <c r="AF37" s="277"/>
      <c r="AG37" s="277"/>
      <c r="AH37" s="277"/>
      <c r="AI37" s="277"/>
      <c r="AJ37" s="277"/>
      <c r="AK37" s="277"/>
      <c r="AL37" s="277"/>
      <c r="AM37" s="277"/>
      <c r="AN37" s="277"/>
      <c r="AO37" s="277"/>
      <c r="AP37" s="277"/>
      <c r="AQ37" s="277"/>
      <c r="AR37" s="278"/>
      <c r="AS37" s="249" t="s">
        <v>227</v>
      </c>
      <c r="AT37" s="250"/>
      <c r="AU37" s="253">
        <v>44791</v>
      </c>
      <c r="AV37" s="254"/>
      <c r="AW37" s="254"/>
      <c r="AX37" s="255"/>
      <c r="AY37" s="256"/>
      <c r="AZ37" s="257"/>
      <c r="BA37" s="257"/>
      <c r="BB37" s="258"/>
      <c r="BC37" s="259" t="s">
        <v>387</v>
      </c>
      <c r="BD37" s="260"/>
      <c r="BE37" s="260"/>
      <c r="BF37" s="261"/>
      <c r="BG37" s="265"/>
      <c r="BH37" s="266"/>
      <c r="BI37" s="266"/>
      <c r="BJ37" s="266"/>
      <c r="BK37" s="266"/>
      <c r="BL37" s="266"/>
      <c r="BM37" s="266"/>
      <c r="BN37" s="266"/>
      <c r="BO37" s="266"/>
      <c r="BP37" s="266"/>
      <c r="BQ37" s="266"/>
      <c r="BR37" s="266"/>
      <c r="BS37" s="266"/>
      <c r="BT37" s="266"/>
      <c r="BU37" s="267"/>
      <c r="CI37" s="57"/>
    </row>
    <row r="38" spans="1:87" ht="56.25" customHeight="1">
      <c r="A38" s="239"/>
      <c r="B38" s="237"/>
      <c r="C38" s="237"/>
      <c r="D38" s="237"/>
      <c r="E38" s="238"/>
      <c r="F38" s="240" t="s">
        <v>233</v>
      </c>
      <c r="G38" s="241"/>
      <c r="H38" s="241"/>
      <c r="I38" s="241"/>
      <c r="J38" s="242"/>
      <c r="K38" s="246"/>
      <c r="L38" s="247"/>
      <c r="M38" s="247"/>
      <c r="N38" s="247"/>
      <c r="O38" s="247"/>
      <c r="P38" s="247"/>
      <c r="Q38" s="247"/>
      <c r="R38" s="247"/>
      <c r="S38" s="247"/>
      <c r="T38" s="247"/>
      <c r="U38" s="247"/>
      <c r="V38" s="247"/>
      <c r="W38" s="247"/>
      <c r="X38" s="247"/>
      <c r="Y38" s="247"/>
      <c r="Z38" s="247"/>
      <c r="AA38" s="248"/>
      <c r="AB38" s="279"/>
      <c r="AC38" s="280"/>
      <c r="AD38" s="280"/>
      <c r="AE38" s="280"/>
      <c r="AF38" s="280"/>
      <c r="AG38" s="280"/>
      <c r="AH38" s="280"/>
      <c r="AI38" s="280"/>
      <c r="AJ38" s="280"/>
      <c r="AK38" s="280"/>
      <c r="AL38" s="280"/>
      <c r="AM38" s="280"/>
      <c r="AN38" s="280"/>
      <c r="AO38" s="280"/>
      <c r="AP38" s="280"/>
      <c r="AQ38" s="280"/>
      <c r="AR38" s="281"/>
      <c r="AS38" s="251"/>
      <c r="AT38" s="252"/>
      <c r="AU38" s="271" t="s">
        <v>282</v>
      </c>
      <c r="AV38" s="272"/>
      <c r="AW38" s="272"/>
      <c r="AX38" s="273"/>
      <c r="AY38" s="274"/>
      <c r="AZ38" s="275"/>
      <c r="BA38" s="275"/>
      <c r="BB38" s="276"/>
      <c r="BC38" s="262"/>
      <c r="BD38" s="263"/>
      <c r="BE38" s="263"/>
      <c r="BF38" s="264"/>
      <c r="BG38" s="268"/>
      <c r="BH38" s="269"/>
      <c r="BI38" s="269"/>
      <c r="BJ38" s="269"/>
      <c r="BK38" s="269"/>
      <c r="BL38" s="269"/>
      <c r="BM38" s="269"/>
      <c r="BN38" s="269"/>
      <c r="BO38" s="269"/>
      <c r="BP38" s="269"/>
      <c r="BQ38" s="269"/>
      <c r="BR38" s="269"/>
      <c r="BS38" s="269"/>
      <c r="BT38" s="269"/>
      <c r="BU38" s="270"/>
      <c r="CI38" s="57"/>
    </row>
    <row r="39" spans="1:87" ht="54" customHeight="1">
      <c r="A39" s="236" t="s">
        <v>388</v>
      </c>
      <c r="B39" s="237"/>
      <c r="C39" s="237"/>
      <c r="D39" s="237"/>
      <c r="E39" s="238"/>
      <c r="F39" s="240" t="s">
        <v>233</v>
      </c>
      <c r="G39" s="241"/>
      <c r="H39" s="241"/>
      <c r="I39" s="241"/>
      <c r="J39" s="242"/>
      <c r="K39" s="243" t="s">
        <v>434</v>
      </c>
      <c r="L39" s="244"/>
      <c r="M39" s="244"/>
      <c r="N39" s="244"/>
      <c r="O39" s="244"/>
      <c r="P39" s="244"/>
      <c r="Q39" s="244"/>
      <c r="R39" s="244"/>
      <c r="S39" s="244"/>
      <c r="T39" s="244"/>
      <c r="U39" s="244"/>
      <c r="V39" s="244"/>
      <c r="W39" s="244"/>
      <c r="X39" s="244"/>
      <c r="Y39" s="244"/>
      <c r="Z39" s="244"/>
      <c r="AA39" s="245"/>
      <c r="AB39" s="243" t="s">
        <v>487</v>
      </c>
      <c r="AC39" s="277"/>
      <c r="AD39" s="277"/>
      <c r="AE39" s="277"/>
      <c r="AF39" s="277"/>
      <c r="AG39" s="277"/>
      <c r="AH39" s="277"/>
      <c r="AI39" s="277"/>
      <c r="AJ39" s="277"/>
      <c r="AK39" s="277"/>
      <c r="AL39" s="277"/>
      <c r="AM39" s="277"/>
      <c r="AN39" s="277"/>
      <c r="AO39" s="277"/>
      <c r="AP39" s="277"/>
      <c r="AQ39" s="277"/>
      <c r="AR39" s="278"/>
      <c r="AS39" s="249" t="s">
        <v>227</v>
      </c>
      <c r="AT39" s="250"/>
      <c r="AU39" s="253">
        <v>44791</v>
      </c>
      <c r="AV39" s="254"/>
      <c r="AW39" s="254"/>
      <c r="AX39" s="255"/>
      <c r="AY39" s="256"/>
      <c r="AZ39" s="257"/>
      <c r="BA39" s="257"/>
      <c r="BB39" s="258"/>
      <c r="BC39" s="259" t="s">
        <v>388</v>
      </c>
      <c r="BD39" s="260"/>
      <c r="BE39" s="260"/>
      <c r="BF39" s="261"/>
      <c r="BG39" s="265"/>
      <c r="BH39" s="266"/>
      <c r="BI39" s="266"/>
      <c r="BJ39" s="266"/>
      <c r="BK39" s="266"/>
      <c r="BL39" s="266"/>
      <c r="BM39" s="266"/>
      <c r="BN39" s="266"/>
      <c r="BO39" s="266"/>
      <c r="BP39" s="266"/>
      <c r="BQ39" s="266"/>
      <c r="BR39" s="266"/>
      <c r="BS39" s="266"/>
      <c r="BT39" s="266"/>
      <c r="BU39" s="267"/>
    </row>
    <row r="40" spans="1:87" ht="54" customHeight="1">
      <c r="A40" s="239"/>
      <c r="B40" s="237"/>
      <c r="C40" s="237"/>
      <c r="D40" s="237"/>
      <c r="E40" s="238"/>
      <c r="F40" s="240" t="s">
        <v>233</v>
      </c>
      <c r="G40" s="241"/>
      <c r="H40" s="241"/>
      <c r="I40" s="241"/>
      <c r="J40" s="242"/>
      <c r="K40" s="246"/>
      <c r="L40" s="247"/>
      <c r="M40" s="247"/>
      <c r="N40" s="247"/>
      <c r="O40" s="247"/>
      <c r="P40" s="247"/>
      <c r="Q40" s="247"/>
      <c r="R40" s="247"/>
      <c r="S40" s="247"/>
      <c r="T40" s="247"/>
      <c r="U40" s="247"/>
      <c r="V40" s="247"/>
      <c r="W40" s="247"/>
      <c r="X40" s="247"/>
      <c r="Y40" s="247"/>
      <c r="Z40" s="247"/>
      <c r="AA40" s="248"/>
      <c r="AB40" s="279"/>
      <c r="AC40" s="280"/>
      <c r="AD40" s="280"/>
      <c r="AE40" s="280"/>
      <c r="AF40" s="280"/>
      <c r="AG40" s="280"/>
      <c r="AH40" s="280"/>
      <c r="AI40" s="280"/>
      <c r="AJ40" s="280"/>
      <c r="AK40" s="280"/>
      <c r="AL40" s="280"/>
      <c r="AM40" s="280"/>
      <c r="AN40" s="280"/>
      <c r="AO40" s="280"/>
      <c r="AP40" s="280"/>
      <c r="AQ40" s="280"/>
      <c r="AR40" s="281"/>
      <c r="AS40" s="251"/>
      <c r="AT40" s="252"/>
      <c r="AU40" s="271" t="s">
        <v>282</v>
      </c>
      <c r="AV40" s="272"/>
      <c r="AW40" s="272"/>
      <c r="AX40" s="273"/>
      <c r="AY40" s="274"/>
      <c r="AZ40" s="275"/>
      <c r="BA40" s="275"/>
      <c r="BB40" s="276"/>
      <c r="BC40" s="262"/>
      <c r="BD40" s="263"/>
      <c r="BE40" s="263"/>
      <c r="BF40" s="264"/>
      <c r="BG40" s="268"/>
      <c r="BH40" s="269"/>
      <c r="BI40" s="269"/>
      <c r="BJ40" s="269"/>
      <c r="BK40" s="269"/>
      <c r="BL40" s="269"/>
      <c r="BM40" s="269"/>
      <c r="BN40" s="269"/>
      <c r="BO40" s="269"/>
      <c r="BP40" s="269"/>
      <c r="BQ40" s="269"/>
      <c r="BR40" s="269"/>
      <c r="BS40" s="269"/>
      <c r="BT40" s="269"/>
      <c r="BU40" s="270"/>
    </row>
    <row r="41" spans="1:87" ht="59.25" customHeight="1">
      <c r="A41" s="236" t="s">
        <v>389</v>
      </c>
      <c r="B41" s="237"/>
      <c r="C41" s="237"/>
      <c r="D41" s="237"/>
      <c r="E41" s="238"/>
      <c r="F41" s="240" t="s">
        <v>233</v>
      </c>
      <c r="G41" s="241"/>
      <c r="H41" s="241"/>
      <c r="I41" s="241"/>
      <c r="J41" s="242"/>
      <c r="K41" s="243" t="s">
        <v>390</v>
      </c>
      <c r="L41" s="244"/>
      <c r="M41" s="244"/>
      <c r="N41" s="244"/>
      <c r="O41" s="244"/>
      <c r="P41" s="244"/>
      <c r="Q41" s="244"/>
      <c r="R41" s="244"/>
      <c r="S41" s="244"/>
      <c r="T41" s="244"/>
      <c r="U41" s="244"/>
      <c r="V41" s="244"/>
      <c r="W41" s="244"/>
      <c r="X41" s="244"/>
      <c r="Y41" s="244"/>
      <c r="Z41" s="244"/>
      <c r="AA41" s="245"/>
      <c r="AB41" s="243" t="s">
        <v>484</v>
      </c>
      <c r="AC41" s="277"/>
      <c r="AD41" s="277"/>
      <c r="AE41" s="277"/>
      <c r="AF41" s="277"/>
      <c r="AG41" s="277"/>
      <c r="AH41" s="277"/>
      <c r="AI41" s="277"/>
      <c r="AJ41" s="277"/>
      <c r="AK41" s="277"/>
      <c r="AL41" s="277"/>
      <c r="AM41" s="277"/>
      <c r="AN41" s="277"/>
      <c r="AO41" s="277"/>
      <c r="AP41" s="277"/>
      <c r="AQ41" s="277"/>
      <c r="AR41" s="278"/>
      <c r="AS41" s="249" t="s">
        <v>227</v>
      </c>
      <c r="AT41" s="250"/>
      <c r="AU41" s="253">
        <v>44791</v>
      </c>
      <c r="AV41" s="254"/>
      <c r="AW41" s="254"/>
      <c r="AX41" s="255"/>
      <c r="AY41" s="256"/>
      <c r="AZ41" s="257"/>
      <c r="BA41" s="257"/>
      <c r="BB41" s="258"/>
      <c r="BC41" s="259" t="s">
        <v>389</v>
      </c>
      <c r="BD41" s="260"/>
      <c r="BE41" s="260"/>
      <c r="BF41" s="261"/>
      <c r="BG41" s="265"/>
      <c r="BH41" s="266"/>
      <c r="BI41" s="266"/>
      <c r="BJ41" s="266"/>
      <c r="BK41" s="266"/>
      <c r="BL41" s="266"/>
      <c r="BM41" s="266"/>
      <c r="BN41" s="266"/>
      <c r="BO41" s="266"/>
      <c r="BP41" s="266"/>
      <c r="BQ41" s="266"/>
      <c r="BR41" s="266"/>
      <c r="BS41" s="266"/>
      <c r="BT41" s="266"/>
      <c r="BU41" s="267"/>
    </row>
    <row r="42" spans="1:87" ht="55.5" customHeight="1">
      <c r="A42" s="239"/>
      <c r="B42" s="237"/>
      <c r="C42" s="237"/>
      <c r="D42" s="237"/>
      <c r="E42" s="238"/>
      <c r="F42" s="240" t="s">
        <v>233</v>
      </c>
      <c r="G42" s="241"/>
      <c r="H42" s="241"/>
      <c r="I42" s="241"/>
      <c r="J42" s="242"/>
      <c r="K42" s="246"/>
      <c r="L42" s="247"/>
      <c r="M42" s="247"/>
      <c r="N42" s="247"/>
      <c r="O42" s="247"/>
      <c r="P42" s="247"/>
      <c r="Q42" s="247"/>
      <c r="R42" s="247"/>
      <c r="S42" s="247"/>
      <c r="T42" s="247"/>
      <c r="U42" s="247"/>
      <c r="V42" s="247"/>
      <c r="W42" s="247"/>
      <c r="X42" s="247"/>
      <c r="Y42" s="247"/>
      <c r="Z42" s="247"/>
      <c r="AA42" s="248"/>
      <c r="AB42" s="279"/>
      <c r="AC42" s="280"/>
      <c r="AD42" s="280"/>
      <c r="AE42" s="280"/>
      <c r="AF42" s="280"/>
      <c r="AG42" s="280"/>
      <c r="AH42" s="280"/>
      <c r="AI42" s="280"/>
      <c r="AJ42" s="280"/>
      <c r="AK42" s="280"/>
      <c r="AL42" s="280"/>
      <c r="AM42" s="280"/>
      <c r="AN42" s="280"/>
      <c r="AO42" s="280"/>
      <c r="AP42" s="280"/>
      <c r="AQ42" s="280"/>
      <c r="AR42" s="281"/>
      <c r="AS42" s="251"/>
      <c r="AT42" s="252"/>
      <c r="AU42" s="271" t="s">
        <v>282</v>
      </c>
      <c r="AV42" s="272"/>
      <c r="AW42" s="272"/>
      <c r="AX42" s="273"/>
      <c r="AY42" s="274"/>
      <c r="AZ42" s="275"/>
      <c r="BA42" s="275"/>
      <c r="BB42" s="276"/>
      <c r="BC42" s="262"/>
      <c r="BD42" s="263"/>
      <c r="BE42" s="263"/>
      <c r="BF42" s="264"/>
      <c r="BG42" s="268"/>
      <c r="BH42" s="269"/>
      <c r="BI42" s="269"/>
      <c r="BJ42" s="269"/>
      <c r="BK42" s="269"/>
      <c r="BL42" s="269"/>
      <c r="BM42" s="269"/>
      <c r="BN42" s="269"/>
      <c r="BO42" s="269"/>
      <c r="BP42" s="269"/>
      <c r="BQ42" s="269"/>
      <c r="BR42" s="269"/>
      <c r="BS42" s="269"/>
      <c r="BT42" s="269"/>
      <c r="BU42" s="270"/>
    </row>
    <row r="43" spans="1:87" ht="45" customHeight="1">
      <c r="A43" s="236" t="s">
        <v>391</v>
      </c>
      <c r="B43" s="237"/>
      <c r="C43" s="237"/>
      <c r="D43" s="237"/>
      <c r="E43" s="238"/>
      <c r="F43" s="240" t="s">
        <v>233</v>
      </c>
      <c r="G43" s="241"/>
      <c r="H43" s="241"/>
      <c r="I43" s="241"/>
      <c r="J43" s="242"/>
      <c r="K43" s="243" t="s">
        <v>392</v>
      </c>
      <c r="L43" s="244"/>
      <c r="M43" s="244"/>
      <c r="N43" s="244"/>
      <c r="O43" s="244"/>
      <c r="P43" s="244"/>
      <c r="Q43" s="244"/>
      <c r="R43" s="244"/>
      <c r="S43" s="244"/>
      <c r="T43" s="244"/>
      <c r="U43" s="244"/>
      <c r="V43" s="244"/>
      <c r="W43" s="244"/>
      <c r="X43" s="244"/>
      <c r="Y43" s="244"/>
      <c r="Z43" s="244"/>
      <c r="AA43" s="245"/>
      <c r="AB43" s="243" t="s">
        <v>484</v>
      </c>
      <c r="AC43" s="277"/>
      <c r="AD43" s="277"/>
      <c r="AE43" s="277"/>
      <c r="AF43" s="277"/>
      <c r="AG43" s="277"/>
      <c r="AH43" s="277"/>
      <c r="AI43" s="277"/>
      <c r="AJ43" s="277"/>
      <c r="AK43" s="277"/>
      <c r="AL43" s="277"/>
      <c r="AM43" s="277"/>
      <c r="AN43" s="277"/>
      <c r="AO43" s="277"/>
      <c r="AP43" s="277"/>
      <c r="AQ43" s="277"/>
      <c r="AR43" s="278"/>
      <c r="AS43" s="249" t="s">
        <v>227</v>
      </c>
      <c r="AT43" s="250"/>
      <c r="AU43" s="253">
        <v>44791</v>
      </c>
      <c r="AV43" s="254"/>
      <c r="AW43" s="254"/>
      <c r="AX43" s="255"/>
      <c r="AY43" s="256"/>
      <c r="AZ43" s="257"/>
      <c r="BA43" s="257"/>
      <c r="BB43" s="258"/>
      <c r="BC43" s="259" t="s">
        <v>391</v>
      </c>
      <c r="BD43" s="260"/>
      <c r="BE43" s="260"/>
      <c r="BF43" s="261"/>
      <c r="BG43" s="265"/>
      <c r="BH43" s="266"/>
      <c r="BI43" s="266"/>
      <c r="BJ43" s="266"/>
      <c r="BK43" s="266"/>
      <c r="BL43" s="266"/>
      <c r="BM43" s="266"/>
      <c r="BN43" s="266"/>
      <c r="BO43" s="266"/>
      <c r="BP43" s="266"/>
      <c r="BQ43" s="266"/>
      <c r="BR43" s="266"/>
      <c r="BS43" s="266"/>
      <c r="BT43" s="266"/>
      <c r="BU43" s="267"/>
    </row>
    <row r="44" spans="1:87" ht="50.25" customHeight="1">
      <c r="A44" s="239"/>
      <c r="B44" s="237"/>
      <c r="C44" s="237"/>
      <c r="D44" s="237"/>
      <c r="E44" s="238"/>
      <c r="F44" s="240" t="s">
        <v>233</v>
      </c>
      <c r="G44" s="241"/>
      <c r="H44" s="241"/>
      <c r="I44" s="241"/>
      <c r="J44" s="242"/>
      <c r="K44" s="246"/>
      <c r="L44" s="247"/>
      <c r="M44" s="247"/>
      <c r="N44" s="247"/>
      <c r="O44" s="247"/>
      <c r="P44" s="247"/>
      <c r="Q44" s="247"/>
      <c r="R44" s="247"/>
      <c r="S44" s="247"/>
      <c r="T44" s="247"/>
      <c r="U44" s="247"/>
      <c r="V44" s="247"/>
      <c r="W44" s="247"/>
      <c r="X44" s="247"/>
      <c r="Y44" s="247"/>
      <c r="Z44" s="247"/>
      <c r="AA44" s="248"/>
      <c r="AB44" s="279"/>
      <c r="AC44" s="280"/>
      <c r="AD44" s="280"/>
      <c r="AE44" s="280"/>
      <c r="AF44" s="280"/>
      <c r="AG44" s="280"/>
      <c r="AH44" s="280"/>
      <c r="AI44" s="280"/>
      <c r="AJ44" s="280"/>
      <c r="AK44" s="280"/>
      <c r="AL44" s="280"/>
      <c r="AM44" s="280"/>
      <c r="AN44" s="280"/>
      <c r="AO44" s="280"/>
      <c r="AP44" s="280"/>
      <c r="AQ44" s="280"/>
      <c r="AR44" s="281"/>
      <c r="AS44" s="251"/>
      <c r="AT44" s="252"/>
      <c r="AU44" s="271" t="s">
        <v>282</v>
      </c>
      <c r="AV44" s="272"/>
      <c r="AW44" s="272"/>
      <c r="AX44" s="273"/>
      <c r="AY44" s="274"/>
      <c r="AZ44" s="275"/>
      <c r="BA44" s="275"/>
      <c r="BB44" s="276"/>
      <c r="BC44" s="262"/>
      <c r="BD44" s="263"/>
      <c r="BE44" s="263"/>
      <c r="BF44" s="264"/>
      <c r="BG44" s="268"/>
      <c r="BH44" s="269"/>
      <c r="BI44" s="269"/>
      <c r="BJ44" s="269"/>
      <c r="BK44" s="269"/>
      <c r="BL44" s="269"/>
      <c r="BM44" s="269"/>
      <c r="BN44" s="269"/>
      <c r="BO44" s="269"/>
      <c r="BP44" s="269"/>
      <c r="BQ44" s="269"/>
      <c r="BR44" s="269"/>
      <c r="BS44" s="269"/>
      <c r="BT44" s="269"/>
      <c r="BU44" s="270"/>
    </row>
    <row r="45" spans="1:87" ht="48" customHeight="1">
      <c r="A45" s="236" t="s">
        <v>393</v>
      </c>
      <c r="B45" s="237"/>
      <c r="C45" s="237"/>
      <c r="D45" s="237"/>
      <c r="E45" s="238"/>
      <c r="F45" s="240"/>
      <c r="G45" s="241"/>
      <c r="H45" s="241"/>
      <c r="I45" s="241"/>
      <c r="J45" s="242"/>
      <c r="K45" s="243" t="s">
        <v>433</v>
      </c>
      <c r="L45" s="244"/>
      <c r="M45" s="244"/>
      <c r="N45" s="244"/>
      <c r="O45" s="244"/>
      <c r="P45" s="244"/>
      <c r="Q45" s="244"/>
      <c r="R45" s="244"/>
      <c r="S45" s="244"/>
      <c r="T45" s="244"/>
      <c r="U45" s="244"/>
      <c r="V45" s="244"/>
      <c r="W45" s="244"/>
      <c r="X45" s="244"/>
      <c r="Y45" s="244"/>
      <c r="Z45" s="244"/>
      <c r="AA45" s="245"/>
      <c r="AB45" s="243" t="s">
        <v>486</v>
      </c>
      <c r="AC45" s="277"/>
      <c r="AD45" s="277"/>
      <c r="AE45" s="277"/>
      <c r="AF45" s="277"/>
      <c r="AG45" s="277"/>
      <c r="AH45" s="277"/>
      <c r="AI45" s="277"/>
      <c r="AJ45" s="277"/>
      <c r="AK45" s="277"/>
      <c r="AL45" s="277"/>
      <c r="AM45" s="277"/>
      <c r="AN45" s="277"/>
      <c r="AO45" s="277"/>
      <c r="AP45" s="277"/>
      <c r="AQ45" s="277"/>
      <c r="AR45" s="278"/>
      <c r="AS45" s="249" t="s">
        <v>227</v>
      </c>
      <c r="AT45" s="250"/>
      <c r="AU45" s="253">
        <v>44791</v>
      </c>
      <c r="AV45" s="254"/>
      <c r="AW45" s="254"/>
      <c r="AX45" s="255"/>
      <c r="AY45" s="256"/>
      <c r="AZ45" s="257"/>
      <c r="BA45" s="257"/>
      <c r="BB45" s="258"/>
      <c r="BC45" s="259" t="s">
        <v>393</v>
      </c>
      <c r="BD45" s="260"/>
      <c r="BE45" s="260"/>
      <c r="BF45" s="261"/>
      <c r="BG45" s="265"/>
      <c r="BH45" s="266"/>
      <c r="BI45" s="266"/>
      <c r="BJ45" s="266"/>
      <c r="BK45" s="266"/>
      <c r="BL45" s="266"/>
      <c r="BM45" s="266"/>
      <c r="BN45" s="266"/>
      <c r="BO45" s="266"/>
      <c r="BP45" s="266"/>
      <c r="BQ45" s="266"/>
      <c r="BR45" s="266"/>
      <c r="BS45" s="266"/>
      <c r="BT45" s="266"/>
      <c r="BU45" s="267"/>
    </row>
    <row r="46" spans="1:87" ht="54" customHeight="1">
      <c r="A46" s="239"/>
      <c r="B46" s="237"/>
      <c r="C46" s="237"/>
      <c r="D46" s="237"/>
      <c r="E46" s="238"/>
      <c r="F46" s="240"/>
      <c r="G46" s="241"/>
      <c r="H46" s="241"/>
      <c r="I46" s="241"/>
      <c r="J46" s="242"/>
      <c r="K46" s="246"/>
      <c r="L46" s="247"/>
      <c r="M46" s="247"/>
      <c r="N46" s="247"/>
      <c r="O46" s="247"/>
      <c r="P46" s="247"/>
      <c r="Q46" s="247"/>
      <c r="R46" s="247"/>
      <c r="S46" s="247"/>
      <c r="T46" s="247"/>
      <c r="U46" s="247"/>
      <c r="V46" s="247"/>
      <c r="W46" s="247"/>
      <c r="X46" s="247"/>
      <c r="Y46" s="247"/>
      <c r="Z46" s="247"/>
      <c r="AA46" s="248"/>
      <c r="AB46" s="279"/>
      <c r="AC46" s="280"/>
      <c r="AD46" s="280"/>
      <c r="AE46" s="280"/>
      <c r="AF46" s="280"/>
      <c r="AG46" s="280"/>
      <c r="AH46" s="280"/>
      <c r="AI46" s="280"/>
      <c r="AJ46" s="280"/>
      <c r="AK46" s="280"/>
      <c r="AL46" s="280"/>
      <c r="AM46" s="280"/>
      <c r="AN46" s="280"/>
      <c r="AO46" s="280"/>
      <c r="AP46" s="280"/>
      <c r="AQ46" s="280"/>
      <c r="AR46" s="281"/>
      <c r="AS46" s="251"/>
      <c r="AT46" s="252"/>
      <c r="AU46" s="271" t="s">
        <v>282</v>
      </c>
      <c r="AV46" s="272"/>
      <c r="AW46" s="272"/>
      <c r="AX46" s="273"/>
      <c r="AY46" s="274"/>
      <c r="AZ46" s="275"/>
      <c r="BA46" s="275"/>
      <c r="BB46" s="276"/>
      <c r="BC46" s="262"/>
      <c r="BD46" s="263"/>
      <c r="BE46" s="263"/>
      <c r="BF46" s="264"/>
      <c r="BG46" s="268"/>
      <c r="BH46" s="269"/>
      <c r="BI46" s="269"/>
      <c r="BJ46" s="269"/>
      <c r="BK46" s="269"/>
      <c r="BL46" s="269"/>
      <c r="BM46" s="269"/>
      <c r="BN46" s="269"/>
      <c r="BO46" s="269"/>
      <c r="BP46" s="269"/>
      <c r="BQ46" s="269"/>
      <c r="BR46" s="269"/>
      <c r="BS46" s="269"/>
      <c r="BT46" s="269"/>
      <c r="BU46" s="270"/>
    </row>
    <row r="47" spans="1:87" ht="74.25" customHeight="1">
      <c r="A47" s="236" t="s">
        <v>394</v>
      </c>
      <c r="B47" s="237"/>
      <c r="C47" s="237"/>
      <c r="D47" s="237"/>
      <c r="E47" s="238"/>
      <c r="F47" s="240"/>
      <c r="G47" s="241"/>
      <c r="H47" s="241"/>
      <c r="I47" s="241"/>
      <c r="J47" s="242"/>
      <c r="K47" s="243" t="s">
        <v>432</v>
      </c>
      <c r="L47" s="244"/>
      <c r="M47" s="244"/>
      <c r="N47" s="244"/>
      <c r="O47" s="244"/>
      <c r="P47" s="244"/>
      <c r="Q47" s="244"/>
      <c r="R47" s="244"/>
      <c r="S47" s="244"/>
      <c r="T47" s="244"/>
      <c r="U47" s="244"/>
      <c r="V47" s="244"/>
      <c r="W47" s="244"/>
      <c r="X47" s="244"/>
      <c r="Y47" s="244"/>
      <c r="Z47" s="244"/>
      <c r="AA47" s="245"/>
      <c r="AB47" s="243" t="s">
        <v>487</v>
      </c>
      <c r="AC47" s="277"/>
      <c r="AD47" s="277"/>
      <c r="AE47" s="277"/>
      <c r="AF47" s="277"/>
      <c r="AG47" s="277"/>
      <c r="AH47" s="277"/>
      <c r="AI47" s="277"/>
      <c r="AJ47" s="277"/>
      <c r="AK47" s="277"/>
      <c r="AL47" s="277"/>
      <c r="AM47" s="277"/>
      <c r="AN47" s="277"/>
      <c r="AO47" s="277"/>
      <c r="AP47" s="277"/>
      <c r="AQ47" s="277"/>
      <c r="AR47" s="278"/>
      <c r="AS47" s="249" t="s">
        <v>227</v>
      </c>
      <c r="AT47" s="250"/>
      <c r="AU47" s="253">
        <v>44791</v>
      </c>
      <c r="AV47" s="254"/>
      <c r="AW47" s="254"/>
      <c r="AX47" s="255"/>
      <c r="AY47" s="256"/>
      <c r="AZ47" s="257"/>
      <c r="BA47" s="257"/>
      <c r="BB47" s="258"/>
      <c r="BC47" s="259" t="s">
        <v>394</v>
      </c>
      <c r="BD47" s="260"/>
      <c r="BE47" s="260"/>
      <c r="BF47" s="261"/>
      <c r="BG47" s="265"/>
      <c r="BH47" s="266"/>
      <c r="BI47" s="266"/>
      <c r="BJ47" s="266"/>
      <c r="BK47" s="266"/>
      <c r="BL47" s="266"/>
      <c r="BM47" s="266"/>
      <c r="BN47" s="266"/>
      <c r="BO47" s="266"/>
      <c r="BP47" s="266"/>
      <c r="BQ47" s="266"/>
      <c r="BR47" s="266"/>
      <c r="BS47" s="266"/>
      <c r="BT47" s="266"/>
      <c r="BU47" s="267"/>
    </row>
    <row r="48" spans="1:87" ht="80.25" customHeight="1">
      <c r="A48" s="239"/>
      <c r="B48" s="237"/>
      <c r="C48" s="237"/>
      <c r="D48" s="237"/>
      <c r="E48" s="238"/>
      <c r="F48" s="240"/>
      <c r="G48" s="241"/>
      <c r="H48" s="241"/>
      <c r="I48" s="241"/>
      <c r="J48" s="242"/>
      <c r="K48" s="246"/>
      <c r="L48" s="247"/>
      <c r="M48" s="247"/>
      <c r="N48" s="247"/>
      <c r="O48" s="247"/>
      <c r="P48" s="247"/>
      <c r="Q48" s="247"/>
      <c r="R48" s="247"/>
      <c r="S48" s="247"/>
      <c r="T48" s="247"/>
      <c r="U48" s="247"/>
      <c r="V48" s="247"/>
      <c r="W48" s="247"/>
      <c r="X48" s="247"/>
      <c r="Y48" s="247"/>
      <c r="Z48" s="247"/>
      <c r="AA48" s="248"/>
      <c r="AB48" s="279"/>
      <c r="AC48" s="280"/>
      <c r="AD48" s="280"/>
      <c r="AE48" s="280"/>
      <c r="AF48" s="280"/>
      <c r="AG48" s="280"/>
      <c r="AH48" s="280"/>
      <c r="AI48" s="280"/>
      <c r="AJ48" s="280"/>
      <c r="AK48" s="280"/>
      <c r="AL48" s="280"/>
      <c r="AM48" s="280"/>
      <c r="AN48" s="280"/>
      <c r="AO48" s="280"/>
      <c r="AP48" s="280"/>
      <c r="AQ48" s="280"/>
      <c r="AR48" s="281"/>
      <c r="AS48" s="251"/>
      <c r="AT48" s="252"/>
      <c r="AU48" s="271" t="s">
        <v>282</v>
      </c>
      <c r="AV48" s="272"/>
      <c r="AW48" s="272"/>
      <c r="AX48" s="273"/>
      <c r="AY48" s="274"/>
      <c r="AZ48" s="275"/>
      <c r="BA48" s="275"/>
      <c r="BB48" s="276"/>
      <c r="BC48" s="262"/>
      <c r="BD48" s="263"/>
      <c r="BE48" s="263"/>
      <c r="BF48" s="264"/>
      <c r="BG48" s="268"/>
      <c r="BH48" s="269"/>
      <c r="BI48" s="269"/>
      <c r="BJ48" s="269"/>
      <c r="BK48" s="269"/>
      <c r="BL48" s="269"/>
      <c r="BM48" s="269"/>
      <c r="BN48" s="269"/>
      <c r="BO48" s="269"/>
      <c r="BP48" s="269"/>
      <c r="BQ48" s="269"/>
      <c r="BR48" s="269"/>
      <c r="BS48" s="269"/>
      <c r="BT48" s="269"/>
      <c r="BU48" s="270"/>
    </row>
    <row r="49" spans="1:73" ht="72" customHeight="1">
      <c r="A49" s="236" t="s">
        <v>396</v>
      </c>
      <c r="B49" s="237"/>
      <c r="C49" s="237"/>
      <c r="D49" s="237"/>
      <c r="E49" s="238"/>
      <c r="F49" s="240"/>
      <c r="G49" s="241"/>
      <c r="H49" s="241"/>
      <c r="I49" s="241"/>
      <c r="J49" s="242"/>
      <c r="K49" s="243" t="s">
        <v>395</v>
      </c>
      <c r="L49" s="244"/>
      <c r="M49" s="244"/>
      <c r="N49" s="244"/>
      <c r="O49" s="244"/>
      <c r="P49" s="244"/>
      <c r="Q49" s="244"/>
      <c r="R49" s="244"/>
      <c r="S49" s="244"/>
      <c r="T49" s="244"/>
      <c r="U49" s="244"/>
      <c r="V49" s="244"/>
      <c r="W49" s="244"/>
      <c r="X49" s="244"/>
      <c r="Y49" s="244"/>
      <c r="Z49" s="244"/>
      <c r="AA49" s="245"/>
      <c r="AB49" s="243" t="s">
        <v>486</v>
      </c>
      <c r="AC49" s="277"/>
      <c r="AD49" s="277"/>
      <c r="AE49" s="277"/>
      <c r="AF49" s="277"/>
      <c r="AG49" s="277"/>
      <c r="AH49" s="277"/>
      <c r="AI49" s="277"/>
      <c r="AJ49" s="277"/>
      <c r="AK49" s="277"/>
      <c r="AL49" s="277"/>
      <c r="AM49" s="277"/>
      <c r="AN49" s="277"/>
      <c r="AO49" s="277"/>
      <c r="AP49" s="277"/>
      <c r="AQ49" s="277"/>
      <c r="AR49" s="278"/>
      <c r="AS49" s="249" t="s">
        <v>227</v>
      </c>
      <c r="AT49" s="250"/>
      <c r="AU49" s="253">
        <v>44791</v>
      </c>
      <c r="AV49" s="254"/>
      <c r="AW49" s="254"/>
      <c r="AX49" s="255"/>
      <c r="AY49" s="256"/>
      <c r="AZ49" s="257"/>
      <c r="BA49" s="257"/>
      <c r="BB49" s="258"/>
      <c r="BC49" s="259" t="s">
        <v>396</v>
      </c>
      <c r="BD49" s="260"/>
      <c r="BE49" s="260"/>
      <c r="BF49" s="261"/>
      <c r="BG49" s="265"/>
      <c r="BH49" s="266"/>
      <c r="BI49" s="266"/>
      <c r="BJ49" s="266"/>
      <c r="BK49" s="266"/>
      <c r="BL49" s="266"/>
      <c r="BM49" s="266"/>
      <c r="BN49" s="266"/>
      <c r="BO49" s="266"/>
      <c r="BP49" s="266"/>
      <c r="BQ49" s="266"/>
      <c r="BR49" s="266"/>
      <c r="BS49" s="266"/>
      <c r="BT49" s="266"/>
      <c r="BU49" s="267"/>
    </row>
    <row r="50" spans="1:73" ht="63.75" customHeight="1">
      <c r="A50" s="239"/>
      <c r="B50" s="237"/>
      <c r="C50" s="237"/>
      <c r="D50" s="237"/>
      <c r="E50" s="238"/>
      <c r="F50" s="240"/>
      <c r="G50" s="241"/>
      <c r="H50" s="241"/>
      <c r="I50" s="241"/>
      <c r="J50" s="242"/>
      <c r="K50" s="246"/>
      <c r="L50" s="247"/>
      <c r="M50" s="247"/>
      <c r="N50" s="247"/>
      <c r="O50" s="247"/>
      <c r="P50" s="247"/>
      <c r="Q50" s="247"/>
      <c r="R50" s="247"/>
      <c r="S50" s="247"/>
      <c r="T50" s="247"/>
      <c r="U50" s="247"/>
      <c r="V50" s="247"/>
      <c r="W50" s="247"/>
      <c r="X50" s="247"/>
      <c r="Y50" s="247"/>
      <c r="Z50" s="247"/>
      <c r="AA50" s="248"/>
      <c r="AB50" s="279"/>
      <c r="AC50" s="280"/>
      <c r="AD50" s="280"/>
      <c r="AE50" s="280"/>
      <c r="AF50" s="280"/>
      <c r="AG50" s="280"/>
      <c r="AH50" s="280"/>
      <c r="AI50" s="280"/>
      <c r="AJ50" s="280"/>
      <c r="AK50" s="280"/>
      <c r="AL50" s="280"/>
      <c r="AM50" s="280"/>
      <c r="AN50" s="280"/>
      <c r="AO50" s="280"/>
      <c r="AP50" s="280"/>
      <c r="AQ50" s="280"/>
      <c r="AR50" s="281"/>
      <c r="AS50" s="251"/>
      <c r="AT50" s="252"/>
      <c r="AU50" s="271" t="s">
        <v>282</v>
      </c>
      <c r="AV50" s="272"/>
      <c r="AW50" s="272"/>
      <c r="AX50" s="273"/>
      <c r="AY50" s="274"/>
      <c r="AZ50" s="275"/>
      <c r="BA50" s="275"/>
      <c r="BB50" s="276"/>
      <c r="BC50" s="262"/>
      <c r="BD50" s="263"/>
      <c r="BE50" s="263"/>
      <c r="BF50" s="264"/>
      <c r="BG50" s="268"/>
      <c r="BH50" s="269"/>
      <c r="BI50" s="269"/>
      <c r="BJ50" s="269"/>
      <c r="BK50" s="269"/>
      <c r="BL50" s="269"/>
      <c r="BM50" s="269"/>
      <c r="BN50" s="269"/>
      <c r="BO50" s="269"/>
      <c r="BP50" s="269"/>
      <c r="BQ50" s="269"/>
      <c r="BR50" s="269"/>
      <c r="BS50" s="269"/>
      <c r="BT50" s="269"/>
      <c r="BU50" s="270"/>
    </row>
    <row r="51" spans="1:73" ht="56.25" customHeight="1">
      <c r="A51" s="236" t="s">
        <v>397</v>
      </c>
      <c r="B51" s="237"/>
      <c r="C51" s="237"/>
      <c r="D51" s="237"/>
      <c r="E51" s="238"/>
      <c r="F51" s="240"/>
      <c r="G51" s="241"/>
      <c r="H51" s="241"/>
      <c r="I51" s="241"/>
      <c r="J51" s="242"/>
      <c r="K51" s="243" t="s">
        <v>431</v>
      </c>
      <c r="L51" s="244"/>
      <c r="M51" s="244"/>
      <c r="N51" s="244"/>
      <c r="O51" s="244"/>
      <c r="P51" s="244"/>
      <c r="Q51" s="244"/>
      <c r="R51" s="244"/>
      <c r="S51" s="244"/>
      <c r="T51" s="244"/>
      <c r="U51" s="244"/>
      <c r="V51" s="244"/>
      <c r="W51" s="244"/>
      <c r="X51" s="244"/>
      <c r="Y51" s="244"/>
      <c r="Z51" s="244"/>
      <c r="AA51" s="245"/>
      <c r="AB51" s="243" t="s">
        <v>487</v>
      </c>
      <c r="AC51" s="277"/>
      <c r="AD51" s="277"/>
      <c r="AE51" s="277"/>
      <c r="AF51" s="277"/>
      <c r="AG51" s="277"/>
      <c r="AH51" s="277"/>
      <c r="AI51" s="277"/>
      <c r="AJ51" s="277"/>
      <c r="AK51" s="277"/>
      <c r="AL51" s="277"/>
      <c r="AM51" s="277"/>
      <c r="AN51" s="277"/>
      <c r="AO51" s="277"/>
      <c r="AP51" s="277"/>
      <c r="AQ51" s="277"/>
      <c r="AR51" s="278"/>
      <c r="AS51" s="249" t="s">
        <v>227</v>
      </c>
      <c r="AT51" s="250"/>
      <c r="AU51" s="253">
        <v>44791</v>
      </c>
      <c r="AV51" s="254"/>
      <c r="AW51" s="254"/>
      <c r="AX51" s="255"/>
      <c r="AY51" s="256"/>
      <c r="AZ51" s="257"/>
      <c r="BA51" s="257"/>
      <c r="BB51" s="258"/>
      <c r="BC51" s="259" t="s">
        <v>397</v>
      </c>
      <c r="BD51" s="260"/>
      <c r="BE51" s="260"/>
      <c r="BF51" s="261"/>
      <c r="BG51" s="265"/>
      <c r="BH51" s="266"/>
      <c r="BI51" s="266"/>
      <c r="BJ51" s="266"/>
      <c r="BK51" s="266"/>
      <c r="BL51" s="266"/>
      <c r="BM51" s="266"/>
      <c r="BN51" s="266"/>
      <c r="BO51" s="266"/>
      <c r="BP51" s="266"/>
      <c r="BQ51" s="266"/>
      <c r="BR51" s="266"/>
      <c r="BS51" s="266"/>
      <c r="BT51" s="266"/>
      <c r="BU51" s="267"/>
    </row>
    <row r="52" spans="1:73" ht="46.5" customHeight="1">
      <c r="A52" s="239"/>
      <c r="B52" s="237"/>
      <c r="C52" s="237"/>
      <c r="D52" s="237"/>
      <c r="E52" s="238"/>
      <c r="F52" s="240"/>
      <c r="G52" s="241"/>
      <c r="H52" s="241"/>
      <c r="I52" s="241"/>
      <c r="J52" s="242"/>
      <c r="K52" s="246"/>
      <c r="L52" s="247"/>
      <c r="M52" s="247"/>
      <c r="N52" s="247"/>
      <c r="O52" s="247"/>
      <c r="P52" s="247"/>
      <c r="Q52" s="247"/>
      <c r="R52" s="247"/>
      <c r="S52" s="247"/>
      <c r="T52" s="247"/>
      <c r="U52" s="247"/>
      <c r="V52" s="247"/>
      <c r="W52" s="247"/>
      <c r="X52" s="247"/>
      <c r="Y52" s="247"/>
      <c r="Z52" s="247"/>
      <c r="AA52" s="248"/>
      <c r="AB52" s="279"/>
      <c r="AC52" s="280"/>
      <c r="AD52" s="280"/>
      <c r="AE52" s="280"/>
      <c r="AF52" s="280"/>
      <c r="AG52" s="280"/>
      <c r="AH52" s="280"/>
      <c r="AI52" s="280"/>
      <c r="AJ52" s="280"/>
      <c r="AK52" s="280"/>
      <c r="AL52" s="280"/>
      <c r="AM52" s="280"/>
      <c r="AN52" s="280"/>
      <c r="AO52" s="280"/>
      <c r="AP52" s="280"/>
      <c r="AQ52" s="280"/>
      <c r="AR52" s="281"/>
      <c r="AS52" s="251"/>
      <c r="AT52" s="252"/>
      <c r="AU52" s="271" t="s">
        <v>282</v>
      </c>
      <c r="AV52" s="272"/>
      <c r="AW52" s="272"/>
      <c r="AX52" s="273"/>
      <c r="AY52" s="274"/>
      <c r="AZ52" s="275"/>
      <c r="BA52" s="275"/>
      <c r="BB52" s="276"/>
      <c r="BC52" s="262"/>
      <c r="BD52" s="263"/>
      <c r="BE52" s="263"/>
      <c r="BF52" s="264"/>
      <c r="BG52" s="268"/>
      <c r="BH52" s="269"/>
      <c r="BI52" s="269"/>
      <c r="BJ52" s="269"/>
      <c r="BK52" s="269"/>
      <c r="BL52" s="269"/>
      <c r="BM52" s="269"/>
      <c r="BN52" s="269"/>
      <c r="BO52" s="269"/>
      <c r="BP52" s="269"/>
      <c r="BQ52" s="269"/>
      <c r="BR52" s="269"/>
      <c r="BS52" s="269"/>
      <c r="BT52" s="269"/>
      <c r="BU52" s="270"/>
    </row>
    <row r="53" spans="1:73" ht="60.75" customHeight="1">
      <c r="A53" s="236" t="s">
        <v>398</v>
      </c>
      <c r="B53" s="237"/>
      <c r="C53" s="237"/>
      <c r="D53" s="237"/>
      <c r="E53" s="238"/>
      <c r="F53" s="240" t="s">
        <v>233</v>
      </c>
      <c r="G53" s="241"/>
      <c r="H53" s="241"/>
      <c r="I53" s="241"/>
      <c r="J53" s="242"/>
      <c r="K53" s="243" t="s">
        <v>461</v>
      </c>
      <c r="L53" s="244"/>
      <c r="M53" s="244"/>
      <c r="N53" s="244"/>
      <c r="O53" s="244"/>
      <c r="P53" s="244"/>
      <c r="Q53" s="244"/>
      <c r="R53" s="244"/>
      <c r="S53" s="244"/>
      <c r="T53" s="244"/>
      <c r="U53" s="244"/>
      <c r="V53" s="244"/>
      <c r="W53" s="244"/>
      <c r="X53" s="244"/>
      <c r="Y53" s="244"/>
      <c r="Z53" s="244"/>
      <c r="AA53" s="245"/>
      <c r="AB53" s="243" t="s">
        <v>485</v>
      </c>
      <c r="AC53" s="277"/>
      <c r="AD53" s="277"/>
      <c r="AE53" s="277"/>
      <c r="AF53" s="277"/>
      <c r="AG53" s="277"/>
      <c r="AH53" s="277"/>
      <c r="AI53" s="277"/>
      <c r="AJ53" s="277"/>
      <c r="AK53" s="277"/>
      <c r="AL53" s="277"/>
      <c r="AM53" s="277"/>
      <c r="AN53" s="277"/>
      <c r="AO53" s="277"/>
      <c r="AP53" s="277"/>
      <c r="AQ53" s="277"/>
      <c r="AR53" s="278"/>
      <c r="AS53" s="249" t="s">
        <v>227</v>
      </c>
      <c r="AT53" s="250"/>
      <c r="AU53" s="253">
        <v>44791</v>
      </c>
      <c r="AV53" s="254"/>
      <c r="AW53" s="254"/>
      <c r="AX53" s="255"/>
      <c r="AY53" s="256"/>
      <c r="AZ53" s="257"/>
      <c r="BA53" s="257"/>
      <c r="BB53" s="258"/>
      <c r="BC53" s="259" t="s">
        <v>398</v>
      </c>
      <c r="BD53" s="260"/>
      <c r="BE53" s="260"/>
      <c r="BF53" s="261"/>
      <c r="BG53" s="265"/>
      <c r="BH53" s="266"/>
      <c r="BI53" s="266"/>
      <c r="BJ53" s="266"/>
      <c r="BK53" s="266"/>
      <c r="BL53" s="266"/>
      <c r="BM53" s="266"/>
      <c r="BN53" s="266"/>
      <c r="BO53" s="266"/>
      <c r="BP53" s="266"/>
      <c r="BQ53" s="266"/>
      <c r="BR53" s="266"/>
      <c r="BS53" s="266"/>
      <c r="BT53" s="266"/>
      <c r="BU53" s="267"/>
    </row>
    <row r="54" spans="1:73" ht="39.75" customHeight="1">
      <c r="A54" s="239"/>
      <c r="B54" s="237"/>
      <c r="C54" s="237"/>
      <c r="D54" s="237"/>
      <c r="E54" s="238"/>
      <c r="F54" s="240" t="s">
        <v>233</v>
      </c>
      <c r="G54" s="241"/>
      <c r="H54" s="241"/>
      <c r="I54" s="241"/>
      <c r="J54" s="242"/>
      <c r="K54" s="246"/>
      <c r="L54" s="247"/>
      <c r="M54" s="247"/>
      <c r="N54" s="247"/>
      <c r="O54" s="247"/>
      <c r="P54" s="247"/>
      <c r="Q54" s="247"/>
      <c r="R54" s="247"/>
      <c r="S54" s="247"/>
      <c r="T54" s="247"/>
      <c r="U54" s="247"/>
      <c r="V54" s="247"/>
      <c r="W54" s="247"/>
      <c r="X54" s="247"/>
      <c r="Y54" s="247"/>
      <c r="Z54" s="247"/>
      <c r="AA54" s="248"/>
      <c r="AB54" s="279"/>
      <c r="AC54" s="280"/>
      <c r="AD54" s="280"/>
      <c r="AE54" s="280"/>
      <c r="AF54" s="280"/>
      <c r="AG54" s="280"/>
      <c r="AH54" s="280"/>
      <c r="AI54" s="280"/>
      <c r="AJ54" s="280"/>
      <c r="AK54" s="280"/>
      <c r="AL54" s="280"/>
      <c r="AM54" s="280"/>
      <c r="AN54" s="280"/>
      <c r="AO54" s="280"/>
      <c r="AP54" s="280"/>
      <c r="AQ54" s="280"/>
      <c r="AR54" s="281"/>
      <c r="AS54" s="251"/>
      <c r="AT54" s="252"/>
      <c r="AU54" s="271" t="s">
        <v>282</v>
      </c>
      <c r="AV54" s="272"/>
      <c r="AW54" s="272"/>
      <c r="AX54" s="273"/>
      <c r="AY54" s="274"/>
      <c r="AZ54" s="275"/>
      <c r="BA54" s="275"/>
      <c r="BB54" s="276"/>
      <c r="BC54" s="262"/>
      <c r="BD54" s="263"/>
      <c r="BE54" s="263"/>
      <c r="BF54" s="264"/>
      <c r="BG54" s="268"/>
      <c r="BH54" s="269"/>
      <c r="BI54" s="269"/>
      <c r="BJ54" s="269"/>
      <c r="BK54" s="269"/>
      <c r="BL54" s="269"/>
      <c r="BM54" s="269"/>
      <c r="BN54" s="269"/>
      <c r="BO54" s="269"/>
      <c r="BP54" s="269"/>
      <c r="BQ54" s="269"/>
      <c r="BR54" s="269"/>
      <c r="BS54" s="269"/>
      <c r="BT54" s="269"/>
      <c r="BU54" s="270"/>
    </row>
    <row r="55" spans="1:73" ht="76.5" customHeight="1">
      <c r="A55" s="236" t="s">
        <v>400</v>
      </c>
      <c r="B55" s="237"/>
      <c r="C55" s="237"/>
      <c r="D55" s="237"/>
      <c r="E55" s="238"/>
      <c r="F55" s="240" t="s">
        <v>233</v>
      </c>
      <c r="G55" s="241"/>
      <c r="H55" s="241"/>
      <c r="I55" s="241"/>
      <c r="J55" s="242"/>
      <c r="K55" s="243" t="s">
        <v>399</v>
      </c>
      <c r="L55" s="244"/>
      <c r="M55" s="244"/>
      <c r="N55" s="244"/>
      <c r="O55" s="244"/>
      <c r="P55" s="244"/>
      <c r="Q55" s="244"/>
      <c r="R55" s="244"/>
      <c r="S55" s="244"/>
      <c r="T55" s="244"/>
      <c r="U55" s="244"/>
      <c r="V55" s="244"/>
      <c r="W55" s="244"/>
      <c r="X55" s="244"/>
      <c r="Y55" s="244"/>
      <c r="Z55" s="244"/>
      <c r="AA55" s="245"/>
      <c r="AB55" s="243" t="s">
        <v>485</v>
      </c>
      <c r="AC55" s="277"/>
      <c r="AD55" s="277"/>
      <c r="AE55" s="277"/>
      <c r="AF55" s="277"/>
      <c r="AG55" s="277"/>
      <c r="AH55" s="277"/>
      <c r="AI55" s="277"/>
      <c r="AJ55" s="277"/>
      <c r="AK55" s="277"/>
      <c r="AL55" s="277"/>
      <c r="AM55" s="277"/>
      <c r="AN55" s="277"/>
      <c r="AO55" s="277"/>
      <c r="AP55" s="277"/>
      <c r="AQ55" s="277"/>
      <c r="AR55" s="278"/>
      <c r="AS55" s="249" t="s">
        <v>227</v>
      </c>
      <c r="AT55" s="250"/>
      <c r="AU55" s="253">
        <v>44791</v>
      </c>
      <c r="AV55" s="254"/>
      <c r="AW55" s="254"/>
      <c r="AX55" s="255"/>
      <c r="AY55" s="256"/>
      <c r="AZ55" s="257"/>
      <c r="BA55" s="257"/>
      <c r="BB55" s="258"/>
      <c r="BC55" s="259" t="s">
        <v>400</v>
      </c>
      <c r="BD55" s="260"/>
      <c r="BE55" s="260"/>
      <c r="BF55" s="261"/>
      <c r="BG55" s="265"/>
      <c r="BH55" s="266"/>
      <c r="BI55" s="266"/>
      <c r="BJ55" s="266"/>
      <c r="BK55" s="266"/>
      <c r="BL55" s="266"/>
      <c r="BM55" s="266"/>
      <c r="BN55" s="266"/>
      <c r="BO55" s="266"/>
      <c r="BP55" s="266"/>
      <c r="BQ55" s="266"/>
      <c r="BR55" s="266"/>
      <c r="BS55" s="266"/>
      <c r="BT55" s="266"/>
      <c r="BU55" s="267"/>
    </row>
    <row r="56" spans="1:73" ht="80.25" customHeight="1">
      <c r="A56" s="239"/>
      <c r="B56" s="237"/>
      <c r="C56" s="237"/>
      <c r="D56" s="237"/>
      <c r="E56" s="238"/>
      <c r="F56" s="240" t="s">
        <v>233</v>
      </c>
      <c r="G56" s="241"/>
      <c r="H56" s="241"/>
      <c r="I56" s="241"/>
      <c r="J56" s="242"/>
      <c r="K56" s="246"/>
      <c r="L56" s="247"/>
      <c r="M56" s="247"/>
      <c r="N56" s="247"/>
      <c r="O56" s="247"/>
      <c r="P56" s="247"/>
      <c r="Q56" s="247"/>
      <c r="R56" s="247"/>
      <c r="S56" s="247"/>
      <c r="T56" s="247"/>
      <c r="U56" s="247"/>
      <c r="V56" s="247"/>
      <c r="W56" s="247"/>
      <c r="X56" s="247"/>
      <c r="Y56" s="247"/>
      <c r="Z56" s="247"/>
      <c r="AA56" s="248"/>
      <c r="AB56" s="279"/>
      <c r="AC56" s="280"/>
      <c r="AD56" s="280"/>
      <c r="AE56" s="280"/>
      <c r="AF56" s="280"/>
      <c r="AG56" s="280"/>
      <c r="AH56" s="280"/>
      <c r="AI56" s="280"/>
      <c r="AJ56" s="280"/>
      <c r="AK56" s="280"/>
      <c r="AL56" s="280"/>
      <c r="AM56" s="280"/>
      <c r="AN56" s="280"/>
      <c r="AO56" s="280"/>
      <c r="AP56" s="280"/>
      <c r="AQ56" s="280"/>
      <c r="AR56" s="281"/>
      <c r="AS56" s="251"/>
      <c r="AT56" s="252"/>
      <c r="AU56" s="271" t="s">
        <v>282</v>
      </c>
      <c r="AV56" s="272"/>
      <c r="AW56" s="272"/>
      <c r="AX56" s="273"/>
      <c r="AY56" s="274"/>
      <c r="AZ56" s="275"/>
      <c r="BA56" s="275"/>
      <c r="BB56" s="276"/>
      <c r="BC56" s="262"/>
      <c r="BD56" s="263"/>
      <c r="BE56" s="263"/>
      <c r="BF56" s="264"/>
      <c r="BG56" s="268"/>
      <c r="BH56" s="269"/>
      <c r="BI56" s="269"/>
      <c r="BJ56" s="269"/>
      <c r="BK56" s="269"/>
      <c r="BL56" s="269"/>
      <c r="BM56" s="269"/>
      <c r="BN56" s="269"/>
      <c r="BO56" s="269"/>
      <c r="BP56" s="269"/>
      <c r="BQ56" s="269"/>
      <c r="BR56" s="269"/>
      <c r="BS56" s="269"/>
      <c r="BT56" s="269"/>
      <c r="BU56" s="270"/>
    </row>
    <row r="57" spans="1:73" ht="53.25" customHeight="1">
      <c r="A57" s="236" t="s">
        <v>402</v>
      </c>
      <c r="B57" s="237"/>
      <c r="C57" s="237"/>
      <c r="D57" s="237"/>
      <c r="E57" s="238"/>
      <c r="F57" s="240"/>
      <c r="G57" s="241"/>
      <c r="H57" s="241"/>
      <c r="I57" s="241"/>
      <c r="J57" s="242"/>
      <c r="K57" s="243" t="s">
        <v>401</v>
      </c>
      <c r="L57" s="244"/>
      <c r="M57" s="244"/>
      <c r="N57" s="244"/>
      <c r="O57" s="244"/>
      <c r="P57" s="244"/>
      <c r="Q57" s="244"/>
      <c r="R57" s="244"/>
      <c r="S57" s="244"/>
      <c r="T57" s="244"/>
      <c r="U57" s="244"/>
      <c r="V57" s="244"/>
      <c r="W57" s="244"/>
      <c r="X57" s="244"/>
      <c r="Y57" s="244"/>
      <c r="Z57" s="244"/>
      <c r="AA57" s="245"/>
      <c r="AB57" s="243" t="s">
        <v>486</v>
      </c>
      <c r="AC57" s="277"/>
      <c r="AD57" s="277"/>
      <c r="AE57" s="277"/>
      <c r="AF57" s="277"/>
      <c r="AG57" s="277"/>
      <c r="AH57" s="277"/>
      <c r="AI57" s="277"/>
      <c r="AJ57" s="277"/>
      <c r="AK57" s="277"/>
      <c r="AL57" s="277"/>
      <c r="AM57" s="277"/>
      <c r="AN57" s="277"/>
      <c r="AO57" s="277"/>
      <c r="AP57" s="277"/>
      <c r="AQ57" s="277"/>
      <c r="AR57" s="278"/>
      <c r="AS57" s="249" t="s">
        <v>227</v>
      </c>
      <c r="AT57" s="250"/>
      <c r="AU57" s="253">
        <v>44791</v>
      </c>
      <c r="AV57" s="254"/>
      <c r="AW57" s="254"/>
      <c r="AX57" s="255"/>
      <c r="AY57" s="256"/>
      <c r="AZ57" s="257"/>
      <c r="BA57" s="257"/>
      <c r="BB57" s="258"/>
      <c r="BC57" s="259" t="s">
        <v>402</v>
      </c>
      <c r="BD57" s="260"/>
      <c r="BE57" s="260"/>
      <c r="BF57" s="261"/>
      <c r="BG57" s="265"/>
      <c r="BH57" s="266"/>
      <c r="BI57" s="266"/>
      <c r="BJ57" s="266"/>
      <c r="BK57" s="266"/>
      <c r="BL57" s="266"/>
      <c r="BM57" s="266"/>
      <c r="BN57" s="266"/>
      <c r="BO57" s="266"/>
      <c r="BP57" s="266"/>
      <c r="BQ57" s="266"/>
      <c r="BR57" s="266"/>
      <c r="BS57" s="266"/>
      <c r="BT57" s="266"/>
      <c r="BU57" s="267"/>
    </row>
    <row r="58" spans="1:73" ht="68.25" customHeight="1">
      <c r="A58" s="239"/>
      <c r="B58" s="237"/>
      <c r="C58" s="237"/>
      <c r="D58" s="237"/>
      <c r="E58" s="238"/>
      <c r="F58" s="240"/>
      <c r="G58" s="241"/>
      <c r="H58" s="241"/>
      <c r="I58" s="241"/>
      <c r="J58" s="242"/>
      <c r="K58" s="246"/>
      <c r="L58" s="247"/>
      <c r="M58" s="247"/>
      <c r="N58" s="247"/>
      <c r="O58" s="247"/>
      <c r="P58" s="247"/>
      <c r="Q58" s="247"/>
      <c r="R58" s="247"/>
      <c r="S58" s="247"/>
      <c r="T58" s="247"/>
      <c r="U58" s="247"/>
      <c r="V58" s="247"/>
      <c r="W58" s="247"/>
      <c r="X58" s="247"/>
      <c r="Y58" s="247"/>
      <c r="Z58" s="247"/>
      <c r="AA58" s="248"/>
      <c r="AB58" s="279"/>
      <c r="AC58" s="280"/>
      <c r="AD58" s="280"/>
      <c r="AE58" s="280"/>
      <c r="AF58" s="280"/>
      <c r="AG58" s="280"/>
      <c r="AH58" s="280"/>
      <c r="AI58" s="280"/>
      <c r="AJ58" s="280"/>
      <c r="AK58" s="280"/>
      <c r="AL58" s="280"/>
      <c r="AM58" s="280"/>
      <c r="AN58" s="280"/>
      <c r="AO58" s="280"/>
      <c r="AP58" s="280"/>
      <c r="AQ58" s="280"/>
      <c r="AR58" s="281"/>
      <c r="AS58" s="251"/>
      <c r="AT58" s="252"/>
      <c r="AU58" s="271" t="s">
        <v>282</v>
      </c>
      <c r="AV58" s="272"/>
      <c r="AW58" s="272"/>
      <c r="AX58" s="273"/>
      <c r="AY58" s="274"/>
      <c r="AZ58" s="275"/>
      <c r="BA58" s="275"/>
      <c r="BB58" s="276"/>
      <c r="BC58" s="262"/>
      <c r="BD58" s="263"/>
      <c r="BE58" s="263"/>
      <c r="BF58" s="264"/>
      <c r="BG58" s="268"/>
      <c r="BH58" s="269"/>
      <c r="BI58" s="269"/>
      <c r="BJ58" s="269"/>
      <c r="BK58" s="269"/>
      <c r="BL58" s="269"/>
      <c r="BM58" s="269"/>
      <c r="BN58" s="269"/>
      <c r="BO58" s="269"/>
      <c r="BP58" s="269"/>
      <c r="BQ58" s="269"/>
      <c r="BR58" s="269"/>
      <c r="BS58" s="269"/>
      <c r="BT58" s="269"/>
      <c r="BU58" s="270"/>
    </row>
    <row r="59" spans="1:73" ht="75" customHeight="1">
      <c r="A59" s="236" t="s">
        <v>403</v>
      </c>
      <c r="B59" s="237"/>
      <c r="C59" s="237"/>
      <c r="D59" s="237"/>
      <c r="E59" s="238"/>
      <c r="F59" s="240"/>
      <c r="G59" s="241"/>
      <c r="H59" s="241"/>
      <c r="I59" s="241"/>
      <c r="J59" s="242"/>
      <c r="K59" s="243" t="s">
        <v>430</v>
      </c>
      <c r="L59" s="244"/>
      <c r="M59" s="244"/>
      <c r="N59" s="244"/>
      <c r="O59" s="244"/>
      <c r="P59" s="244"/>
      <c r="Q59" s="244"/>
      <c r="R59" s="244"/>
      <c r="S59" s="244"/>
      <c r="T59" s="244"/>
      <c r="U59" s="244"/>
      <c r="V59" s="244"/>
      <c r="W59" s="244"/>
      <c r="X59" s="244"/>
      <c r="Y59" s="244"/>
      <c r="Z59" s="244"/>
      <c r="AA59" s="245"/>
      <c r="AB59" s="243" t="s">
        <v>487</v>
      </c>
      <c r="AC59" s="277"/>
      <c r="AD59" s="277"/>
      <c r="AE59" s="277"/>
      <c r="AF59" s="277"/>
      <c r="AG59" s="277"/>
      <c r="AH59" s="277"/>
      <c r="AI59" s="277"/>
      <c r="AJ59" s="277"/>
      <c r="AK59" s="277"/>
      <c r="AL59" s="277"/>
      <c r="AM59" s="277"/>
      <c r="AN59" s="277"/>
      <c r="AO59" s="277"/>
      <c r="AP59" s="277"/>
      <c r="AQ59" s="277"/>
      <c r="AR59" s="278"/>
      <c r="AS59" s="249" t="s">
        <v>227</v>
      </c>
      <c r="AT59" s="250"/>
      <c r="AU59" s="253">
        <v>44791</v>
      </c>
      <c r="AV59" s="254"/>
      <c r="AW59" s="254"/>
      <c r="AX59" s="255"/>
      <c r="AY59" s="256"/>
      <c r="AZ59" s="257"/>
      <c r="BA59" s="257"/>
      <c r="BB59" s="258"/>
      <c r="BC59" s="259" t="s">
        <v>403</v>
      </c>
      <c r="BD59" s="260"/>
      <c r="BE59" s="260"/>
      <c r="BF59" s="261"/>
      <c r="BG59" s="265"/>
      <c r="BH59" s="266"/>
      <c r="BI59" s="266"/>
      <c r="BJ59" s="266"/>
      <c r="BK59" s="266"/>
      <c r="BL59" s="266"/>
      <c r="BM59" s="266"/>
      <c r="BN59" s="266"/>
      <c r="BO59" s="266"/>
      <c r="BP59" s="266"/>
      <c r="BQ59" s="266"/>
      <c r="BR59" s="266"/>
      <c r="BS59" s="266"/>
      <c r="BT59" s="266"/>
      <c r="BU59" s="267"/>
    </row>
    <row r="60" spans="1:73" ht="73.5" customHeight="1">
      <c r="A60" s="239"/>
      <c r="B60" s="237"/>
      <c r="C60" s="237"/>
      <c r="D60" s="237"/>
      <c r="E60" s="238"/>
      <c r="F60" s="240"/>
      <c r="G60" s="241"/>
      <c r="H60" s="241"/>
      <c r="I60" s="241"/>
      <c r="J60" s="242"/>
      <c r="K60" s="246"/>
      <c r="L60" s="247"/>
      <c r="M60" s="247"/>
      <c r="N60" s="247"/>
      <c r="O60" s="247"/>
      <c r="P60" s="247"/>
      <c r="Q60" s="247"/>
      <c r="R60" s="247"/>
      <c r="S60" s="247"/>
      <c r="T60" s="247"/>
      <c r="U60" s="247"/>
      <c r="V60" s="247"/>
      <c r="W60" s="247"/>
      <c r="X60" s="247"/>
      <c r="Y60" s="247"/>
      <c r="Z60" s="247"/>
      <c r="AA60" s="248"/>
      <c r="AB60" s="279"/>
      <c r="AC60" s="280"/>
      <c r="AD60" s="280"/>
      <c r="AE60" s="280"/>
      <c r="AF60" s="280"/>
      <c r="AG60" s="280"/>
      <c r="AH60" s="280"/>
      <c r="AI60" s="280"/>
      <c r="AJ60" s="280"/>
      <c r="AK60" s="280"/>
      <c r="AL60" s="280"/>
      <c r="AM60" s="280"/>
      <c r="AN60" s="280"/>
      <c r="AO60" s="280"/>
      <c r="AP60" s="280"/>
      <c r="AQ60" s="280"/>
      <c r="AR60" s="281"/>
      <c r="AS60" s="251"/>
      <c r="AT60" s="252"/>
      <c r="AU60" s="271" t="s">
        <v>282</v>
      </c>
      <c r="AV60" s="272"/>
      <c r="AW60" s="272"/>
      <c r="AX60" s="273"/>
      <c r="AY60" s="274"/>
      <c r="AZ60" s="275"/>
      <c r="BA60" s="275"/>
      <c r="BB60" s="276"/>
      <c r="BC60" s="262"/>
      <c r="BD60" s="263"/>
      <c r="BE60" s="263"/>
      <c r="BF60" s="264"/>
      <c r="BG60" s="268"/>
      <c r="BH60" s="269"/>
      <c r="BI60" s="269"/>
      <c r="BJ60" s="269"/>
      <c r="BK60" s="269"/>
      <c r="BL60" s="269"/>
      <c r="BM60" s="269"/>
      <c r="BN60" s="269"/>
      <c r="BO60" s="269"/>
      <c r="BP60" s="269"/>
      <c r="BQ60" s="269"/>
      <c r="BR60" s="269"/>
      <c r="BS60" s="269"/>
      <c r="BT60" s="269"/>
      <c r="BU60" s="270"/>
    </row>
    <row r="61" spans="1:73" ht="59.25" customHeight="1">
      <c r="A61" s="236" t="s">
        <v>404</v>
      </c>
      <c r="B61" s="237"/>
      <c r="C61" s="237"/>
      <c r="D61" s="237"/>
      <c r="E61" s="238"/>
      <c r="F61" s="240"/>
      <c r="G61" s="241"/>
      <c r="H61" s="241"/>
      <c r="I61" s="241"/>
      <c r="J61" s="242"/>
      <c r="K61" s="243" t="s">
        <v>429</v>
      </c>
      <c r="L61" s="244"/>
      <c r="M61" s="244"/>
      <c r="N61" s="244"/>
      <c r="O61" s="244"/>
      <c r="P61" s="244"/>
      <c r="Q61" s="244"/>
      <c r="R61" s="244"/>
      <c r="S61" s="244"/>
      <c r="T61" s="244"/>
      <c r="U61" s="244"/>
      <c r="V61" s="244"/>
      <c r="W61" s="244"/>
      <c r="X61" s="244"/>
      <c r="Y61" s="244"/>
      <c r="Z61" s="244"/>
      <c r="AA61" s="245"/>
      <c r="AB61" s="243" t="s">
        <v>486</v>
      </c>
      <c r="AC61" s="277"/>
      <c r="AD61" s="277"/>
      <c r="AE61" s="277"/>
      <c r="AF61" s="277"/>
      <c r="AG61" s="277"/>
      <c r="AH61" s="277"/>
      <c r="AI61" s="277"/>
      <c r="AJ61" s="277"/>
      <c r="AK61" s="277"/>
      <c r="AL61" s="277"/>
      <c r="AM61" s="277"/>
      <c r="AN61" s="277"/>
      <c r="AO61" s="277"/>
      <c r="AP61" s="277"/>
      <c r="AQ61" s="277"/>
      <c r="AR61" s="278"/>
      <c r="AS61" s="249" t="s">
        <v>227</v>
      </c>
      <c r="AT61" s="250"/>
      <c r="AU61" s="253">
        <v>44791</v>
      </c>
      <c r="AV61" s="254"/>
      <c r="AW61" s="254"/>
      <c r="AX61" s="255"/>
      <c r="AY61" s="256"/>
      <c r="AZ61" s="257"/>
      <c r="BA61" s="257"/>
      <c r="BB61" s="258"/>
      <c r="BC61" s="259" t="s">
        <v>404</v>
      </c>
      <c r="BD61" s="260"/>
      <c r="BE61" s="260"/>
      <c r="BF61" s="261"/>
      <c r="BG61" s="265"/>
      <c r="BH61" s="266"/>
      <c r="BI61" s="266"/>
      <c r="BJ61" s="266"/>
      <c r="BK61" s="266"/>
      <c r="BL61" s="266"/>
      <c r="BM61" s="266"/>
      <c r="BN61" s="266"/>
      <c r="BO61" s="266"/>
      <c r="BP61" s="266"/>
      <c r="BQ61" s="266"/>
      <c r="BR61" s="266"/>
      <c r="BS61" s="266"/>
      <c r="BT61" s="266"/>
      <c r="BU61" s="267"/>
    </row>
    <row r="62" spans="1:73" ht="62.25" customHeight="1">
      <c r="A62" s="239"/>
      <c r="B62" s="237"/>
      <c r="C62" s="237"/>
      <c r="D62" s="237"/>
      <c r="E62" s="238"/>
      <c r="F62" s="240"/>
      <c r="G62" s="241"/>
      <c r="H62" s="241"/>
      <c r="I62" s="241"/>
      <c r="J62" s="242"/>
      <c r="K62" s="246"/>
      <c r="L62" s="247"/>
      <c r="M62" s="247"/>
      <c r="N62" s="247"/>
      <c r="O62" s="247"/>
      <c r="P62" s="247"/>
      <c r="Q62" s="247"/>
      <c r="R62" s="247"/>
      <c r="S62" s="247"/>
      <c r="T62" s="247"/>
      <c r="U62" s="247"/>
      <c r="V62" s="247"/>
      <c r="W62" s="247"/>
      <c r="X62" s="247"/>
      <c r="Y62" s="247"/>
      <c r="Z62" s="247"/>
      <c r="AA62" s="248"/>
      <c r="AB62" s="279"/>
      <c r="AC62" s="280"/>
      <c r="AD62" s="280"/>
      <c r="AE62" s="280"/>
      <c r="AF62" s="280"/>
      <c r="AG62" s="280"/>
      <c r="AH62" s="280"/>
      <c r="AI62" s="280"/>
      <c r="AJ62" s="280"/>
      <c r="AK62" s="280"/>
      <c r="AL62" s="280"/>
      <c r="AM62" s="280"/>
      <c r="AN62" s="280"/>
      <c r="AO62" s="280"/>
      <c r="AP62" s="280"/>
      <c r="AQ62" s="280"/>
      <c r="AR62" s="281"/>
      <c r="AS62" s="251"/>
      <c r="AT62" s="252"/>
      <c r="AU62" s="271" t="s">
        <v>282</v>
      </c>
      <c r="AV62" s="272"/>
      <c r="AW62" s="272"/>
      <c r="AX62" s="273"/>
      <c r="AY62" s="274"/>
      <c r="AZ62" s="275"/>
      <c r="BA62" s="275"/>
      <c r="BB62" s="276"/>
      <c r="BC62" s="262"/>
      <c r="BD62" s="263"/>
      <c r="BE62" s="263"/>
      <c r="BF62" s="264"/>
      <c r="BG62" s="268"/>
      <c r="BH62" s="269"/>
      <c r="BI62" s="269"/>
      <c r="BJ62" s="269"/>
      <c r="BK62" s="269"/>
      <c r="BL62" s="269"/>
      <c r="BM62" s="269"/>
      <c r="BN62" s="269"/>
      <c r="BO62" s="269"/>
      <c r="BP62" s="269"/>
      <c r="BQ62" s="269"/>
      <c r="BR62" s="269"/>
      <c r="BS62" s="269"/>
      <c r="BT62" s="269"/>
      <c r="BU62" s="270"/>
    </row>
    <row r="63" spans="1:73" ht="78.75" customHeight="1">
      <c r="A63" s="236" t="s">
        <v>405</v>
      </c>
      <c r="B63" s="237"/>
      <c r="C63" s="237"/>
      <c r="D63" s="237"/>
      <c r="E63" s="238"/>
      <c r="F63" s="240"/>
      <c r="G63" s="241"/>
      <c r="H63" s="241"/>
      <c r="I63" s="241"/>
      <c r="J63" s="242"/>
      <c r="K63" s="243" t="s">
        <v>428</v>
      </c>
      <c r="L63" s="244"/>
      <c r="M63" s="244"/>
      <c r="N63" s="244"/>
      <c r="O63" s="244"/>
      <c r="P63" s="244"/>
      <c r="Q63" s="244"/>
      <c r="R63" s="244"/>
      <c r="S63" s="244"/>
      <c r="T63" s="244"/>
      <c r="U63" s="244"/>
      <c r="V63" s="244"/>
      <c r="W63" s="244"/>
      <c r="X63" s="244"/>
      <c r="Y63" s="244"/>
      <c r="Z63" s="244"/>
      <c r="AA63" s="245"/>
      <c r="AB63" s="243" t="s">
        <v>487</v>
      </c>
      <c r="AC63" s="277"/>
      <c r="AD63" s="277"/>
      <c r="AE63" s="277"/>
      <c r="AF63" s="277"/>
      <c r="AG63" s="277"/>
      <c r="AH63" s="277"/>
      <c r="AI63" s="277"/>
      <c r="AJ63" s="277"/>
      <c r="AK63" s="277"/>
      <c r="AL63" s="277"/>
      <c r="AM63" s="277"/>
      <c r="AN63" s="277"/>
      <c r="AO63" s="277"/>
      <c r="AP63" s="277"/>
      <c r="AQ63" s="277"/>
      <c r="AR63" s="278"/>
      <c r="AS63" s="249" t="s">
        <v>227</v>
      </c>
      <c r="AT63" s="250"/>
      <c r="AU63" s="253">
        <v>44791</v>
      </c>
      <c r="AV63" s="254"/>
      <c r="AW63" s="254"/>
      <c r="AX63" s="255"/>
      <c r="AY63" s="256"/>
      <c r="AZ63" s="257"/>
      <c r="BA63" s="257"/>
      <c r="BB63" s="258"/>
      <c r="BC63" s="259" t="s">
        <v>405</v>
      </c>
      <c r="BD63" s="260"/>
      <c r="BE63" s="260"/>
      <c r="BF63" s="261"/>
      <c r="BG63" s="265"/>
      <c r="BH63" s="266"/>
      <c r="BI63" s="266"/>
      <c r="BJ63" s="266"/>
      <c r="BK63" s="266"/>
      <c r="BL63" s="266"/>
      <c r="BM63" s="266"/>
      <c r="BN63" s="266"/>
      <c r="BO63" s="266"/>
      <c r="BP63" s="266"/>
      <c r="BQ63" s="266"/>
      <c r="BR63" s="266"/>
      <c r="BS63" s="266"/>
      <c r="BT63" s="266"/>
      <c r="BU63" s="267"/>
    </row>
    <row r="64" spans="1:73" ht="63.75" customHeight="1">
      <c r="A64" s="239"/>
      <c r="B64" s="237"/>
      <c r="C64" s="237"/>
      <c r="D64" s="237"/>
      <c r="E64" s="238"/>
      <c r="F64" s="240"/>
      <c r="G64" s="241"/>
      <c r="H64" s="241"/>
      <c r="I64" s="241"/>
      <c r="J64" s="242"/>
      <c r="K64" s="246"/>
      <c r="L64" s="247"/>
      <c r="M64" s="247"/>
      <c r="N64" s="247"/>
      <c r="O64" s="247"/>
      <c r="P64" s="247"/>
      <c r="Q64" s="247"/>
      <c r="R64" s="247"/>
      <c r="S64" s="247"/>
      <c r="T64" s="247"/>
      <c r="U64" s="247"/>
      <c r="V64" s="247"/>
      <c r="W64" s="247"/>
      <c r="X64" s="247"/>
      <c r="Y64" s="247"/>
      <c r="Z64" s="247"/>
      <c r="AA64" s="248"/>
      <c r="AB64" s="279"/>
      <c r="AC64" s="280"/>
      <c r="AD64" s="280"/>
      <c r="AE64" s="280"/>
      <c r="AF64" s="280"/>
      <c r="AG64" s="280"/>
      <c r="AH64" s="280"/>
      <c r="AI64" s="280"/>
      <c r="AJ64" s="280"/>
      <c r="AK64" s="280"/>
      <c r="AL64" s="280"/>
      <c r="AM64" s="280"/>
      <c r="AN64" s="280"/>
      <c r="AO64" s="280"/>
      <c r="AP64" s="280"/>
      <c r="AQ64" s="280"/>
      <c r="AR64" s="281"/>
      <c r="AS64" s="251"/>
      <c r="AT64" s="252"/>
      <c r="AU64" s="271" t="s">
        <v>282</v>
      </c>
      <c r="AV64" s="272"/>
      <c r="AW64" s="272"/>
      <c r="AX64" s="273"/>
      <c r="AY64" s="274"/>
      <c r="AZ64" s="275"/>
      <c r="BA64" s="275"/>
      <c r="BB64" s="276"/>
      <c r="BC64" s="262"/>
      <c r="BD64" s="263"/>
      <c r="BE64" s="263"/>
      <c r="BF64" s="264"/>
      <c r="BG64" s="268"/>
      <c r="BH64" s="269"/>
      <c r="BI64" s="269"/>
      <c r="BJ64" s="269"/>
      <c r="BK64" s="269"/>
      <c r="BL64" s="269"/>
      <c r="BM64" s="269"/>
      <c r="BN64" s="269"/>
      <c r="BO64" s="269"/>
      <c r="BP64" s="269"/>
      <c r="BQ64" s="269"/>
      <c r="BR64" s="269"/>
      <c r="BS64" s="269"/>
      <c r="BT64" s="269"/>
      <c r="BU64" s="270"/>
    </row>
    <row r="65" spans="1:73" ht="48.75" customHeight="1">
      <c r="A65" s="236" t="s">
        <v>459</v>
      </c>
      <c r="B65" s="237"/>
      <c r="C65" s="237"/>
      <c r="D65" s="237"/>
      <c r="E65" s="238"/>
      <c r="F65" s="240"/>
      <c r="G65" s="241"/>
      <c r="H65" s="241"/>
      <c r="I65" s="241"/>
      <c r="J65" s="242"/>
      <c r="K65" s="243" t="s">
        <v>462</v>
      </c>
      <c r="L65" s="244"/>
      <c r="M65" s="244"/>
      <c r="N65" s="244"/>
      <c r="O65" s="244"/>
      <c r="P65" s="244"/>
      <c r="Q65" s="244"/>
      <c r="R65" s="244"/>
      <c r="S65" s="244"/>
      <c r="T65" s="244"/>
      <c r="U65" s="244"/>
      <c r="V65" s="244"/>
      <c r="W65" s="244"/>
      <c r="X65" s="244"/>
      <c r="Y65" s="244"/>
      <c r="Z65" s="244"/>
      <c r="AA65" s="245"/>
      <c r="AB65" s="243" t="s">
        <v>484</v>
      </c>
      <c r="AC65" s="277"/>
      <c r="AD65" s="277"/>
      <c r="AE65" s="277"/>
      <c r="AF65" s="277"/>
      <c r="AG65" s="277"/>
      <c r="AH65" s="277"/>
      <c r="AI65" s="277"/>
      <c r="AJ65" s="277"/>
      <c r="AK65" s="277"/>
      <c r="AL65" s="277"/>
      <c r="AM65" s="277"/>
      <c r="AN65" s="277"/>
      <c r="AO65" s="277"/>
      <c r="AP65" s="277"/>
      <c r="AQ65" s="277"/>
      <c r="AR65" s="278"/>
      <c r="AS65" s="249" t="s">
        <v>227</v>
      </c>
      <c r="AT65" s="250"/>
      <c r="AU65" s="253">
        <v>44791</v>
      </c>
      <c r="AV65" s="254"/>
      <c r="AW65" s="254"/>
      <c r="AX65" s="255"/>
      <c r="AY65" s="256"/>
      <c r="AZ65" s="257"/>
      <c r="BA65" s="257"/>
      <c r="BB65" s="258"/>
      <c r="BC65" s="259" t="s">
        <v>459</v>
      </c>
      <c r="BD65" s="260"/>
      <c r="BE65" s="260"/>
      <c r="BF65" s="261"/>
      <c r="BG65" s="265"/>
      <c r="BH65" s="266"/>
      <c r="BI65" s="266"/>
      <c r="BJ65" s="266"/>
      <c r="BK65" s="266"/>
      <c r="BL65" s="266"/>
      <c r="BM65" s="266"/>
      <c r="BN65" s="266"/>
      <c r="BO65" s="266"/>
      <c r="BP65" s="266"/>
      <c r="BQ65" s="266"/>
      <c r="BR65" s="266"/>
      <c r="BS65" s="266"/>
      <c r="BT65" s="266"/>
      <c r="BU65" s="267"/>
    </row>
    <row r="66" spans="1:73" ht="60" customHeight="1">
      <c r="A66" s="239"/>
      <c r="B66" s="237"/>
      <c r="C66" s="237"/>
      <c r="D66" s="237"/>
      <c r="E66" s="238"/>
      <c r="F66" s="240"/>
      <c r="G66" s="241"/>
      <c r="H66" s="241"/>
      <c r="I66" s="241"/>
      <c r="J66" s="242"/>
      <c r="K66" s="246"/>
      <c r="L66" s="247"/>
      <c r="M66" s="247"/>
      <c r="N66" s="247"/>
      <c r="O66" s="247"/>
      <c r="P66" s="247"/>
      <c r="Q66" s="247"/>
      <c r="R66" s="247"/>
      <c r="S66" s="247"/>
      <c r="T66" s="247"/>
      <c r="U66" s="247"/>
      <c r="V66" s="247"/>
      <c r="W66" s="247"/>
      <c r="X66" s="247"/>
      <c r="Y66" s="247"/>
      <c r="Z66" s="247"/>
      <c r="AA66" s="248"/>
      <c r="AB66" s="279"/>
      <c r="AC66" s="280"/>
      <c r="AD66" s="280"/>
      <c r="AE66" s="280"/>
      <c r="AF66" s="280"/>
      <c r="AG66" s="280"/>
      <c r="AH66" s="280"/>
      <c r="AI66" s="280"/>
      <c r="AJ66" s="280"/>
      <c r="AK66" s="280"/>
      <c r="AL66" s="280"/>
      <c r="AM66" s="280"/>
      <c r="AN66" s="280"/>
      <c r="AO66" s="280"/>
      <c r="AP66" s="280"/>
      <c r="AQ66" s="280"/>
      <c r="AR66" s="281"/>
      <c r="AS66" s="251"/>
      <c r="AT66" s="252"/>
      <c r="AU66" s="271" t="s">
        <v>282</v>
      </c>
      <c r="AV66" s="272"/>
      <c r="AW66" s="272"/>
      <c r="AX66" s="273"/>
      <c r="AY66" s="274"/>
      <c r="AZ66" s="275"/>
      <c r="BA66" s="275"/>
      <c r="BB66" s="276"/>
      <c r="BC66" s="262"/>
      <c r="BD66" s="263"/>
      <c r="BE66" s="263"/>
      <c r="BF66" s="264"/>
      <c r="BG66" s="268"/>
      <c r="BH66" s="269"/>
      <c r="BI66" s="269"/>
      <c r="BJ66" s="269"/>
      <c r="BK66" s="269"/>
      <c r="BL66" s="269"/>
      <c r="BM66" s="269"/>
      <c r="BN66" s="269"/>
      <c r="BO66" s="269"/>
      <c r="BP66" s="269"/>
      <c r="BQ66" s="269"/>
      <c r="BR66" s="269"/>
      <c r="BS66" s="269"/>
      <c r="BT66" s="269"/>
      <c r="BU66" s="270"/>
    </row>
    <row r="67" spans="1:73" ht="59.25" customHeight="1">
      <c r="A67" s="236" t="s">
        <v>460</v>
      </c>
      <c r="B67" s="237"/>
      <c r="C67" s="237"/>
      <c r="D67" s="237"/>
      <c r="E67" s="238"/>
      <c r="F67" s="240"/>
      <c r="G67" s="241"/>
      <c r="H67" s="241"/>
      <c r="I67" s="241"/>
      <c r="J67" s="242"/>
      <c r="K67" s="243" t="s">
        <v>463</v>
      </c>
      <c r="L67" s="244"/>
      <c r="M67" s="244"/>
      <c r="N67" s="244"/>
      <c r="O67" s="244"/>
      <c r="P67" s="244"/>
      <c r="Q67" s="244"/>
      <c r="R67" s="244"/>
      <c r="S67" s="244"/>
      <c r="T67" s="244"/>
      <c r="U67" s="244"/>
      <c r="V67" s="244"/>
      <c r="W67" s="244"/>
      <c r="X67" s="244"/>
      <c r="Y67" s="244"/>
      <c r="Z67" s="244"/>
      <c r="AA67" s="245"/>
      <c r="AB67" s="243" t="s">
        <v>485</v>
      </c>
      <c r="AC67" s="277"/>
      <c r="AD67" s="277"/>
      <c r="AE67" s="277"/>
      <c r="AF67" s="277"/>
      <c r="AG67" s="277"/>
      <c r="AH67" s="277"/>
      <c r="AI67" s="277"/>
      <c r="AJ67" s="277"/>
      <c r="AK67" s="277"/>
      <c r="AL67" s="277"/>
      <c r="AM67" s="277"/>
      <c r="AN67" s="277"/>
      <c r="AO67" s="277"/>
      <c r="AP67" s="277"/>
      <c r="AQ67" s="277"/>
      <c r="AR67" s="278"/>
      <c r="AS67" s="249" t="s">
        <v>227</v>
      </c>
      <c r="AT67" s="250"/>
      <c r="AU67" s="253">
        <v>44791</v>
      </c>
      <c r="AV67" s="254"/>
      <c r="AW67" s="254"/>
      <c r="AX67" s="255"/>
      <c r="AY67" s="256"/>
      <c r="AZ67" s="257"/>
      <c r="BA67" s="257"/>
      <c r="BB67" s="258"/>
      <c r="BC67" s="259" t="s">
        <v>460</v>
      </c>
      <c r="BD67" s="260"/>
      <c r="BE67" s="260"/>
      <c r="BF67" s="261"/>
      <c r="BG67" s="265"/>
      <c r="BH67" s="266"/>
      <c r="BI67" s="266"/>
      <c r="BJ67" s="266"/>
      <c r="BK67" s="266"/>
      <c r="BL67" s="266"/>
      <c r="BM67" s="266"/>
      <c r="BN67" s="266"/>
      <c r="BO67" s="266"/>
      <c r="BP67" s="266"/>
      <c r="BQ67" s="266"/>
      <c r="BR67" s="266"/>
      <c r="BS67" s="266"/>
      <c r="BT67" s="266"/>
      <c r="BU67" s="267"/>
    </row>
    <row r="68" spans="1:73" ht="68.25" customHeight="1">
      <c r="A68" s="239"/>
      <c r="B68" s="237"/>
      <c r="C68" s="237"/>
      <c r="D68" s="237"/>
      <c r="E68" s="238"/>
      <c r="F68" s="240"/>
      <c r="G68" s="241"/>
      <c r="H68" s="241"/>
      <c r="I68" s="241"/>
      <c r="J68" s="242"/>
      <c r="K68" s="246"/>
      <c r="L68" s="247"/>
      <c r="M68" s="247"/>
      <c r="N68" s="247"/>
      <c r="O68" s="247"/>
      <c r="P68" s="247"/>
      <c r="Q68" s="247"/>
      <c r="R68" s="247"/>
      <c r="S68" s="247"/>
      <c r="T68" s="247"/>
      <c r="U68" s="247"/>
      <c r="V68" s="247"/>
      <c r="W68" s="247"/>
      <c r="X68" s="247"/>
      <c r="Y68" s="247"/>
      <c r="Z68" s="247"/>
      <c r="AA68" s="248"/>
      <c r="AB68" s="279"/>
      <c r="AC68" s="280"/>
      <c r="AD68" s="280"/>
      <c r="AE68" s="280"/>
      <c r="AF68" s="280"/>
      <c r="AG68" s="280"/>
      <c r="AH68" s="280"/>
      <c r="AI68" s="280"/>
      <c r="AJ68" s="280"/>
      <c r="AK68" s="280"/>
      <c r="AL68" s="280"/>
      <c r="AM68" s="280"/>
      <c r="AN68" s="280"/>
      <c r="AO68" s="280"/>
      <c r="AP68" s="280"/>
      <c r="AQ68" s="280"/>
      <c r="AR68" s="281"/>
      <c r="AS68" s="251"/>
      <c r="AT68" s="252"/>
      <c r="AU68" s="271" t="s">
        <v>282</v>
      </c>
      <c r="AV68" s="272"/>
      <c r="AW68" s="272"/>
      <c r="AX68" s="273"/>
      <c r="AY68" s="274"/>
      <c r="AZ68" s="275"/>
      <c r="BA68" s="275"/>
      <c r="BB68" s="276"/>
      <c r="BC68" s="262"/>
      <c r="BD68" s="263"/>
      <c r="BE68" s="263"/>
      <c r="BF68" s="264"/>
      <c r="BG68" s="268"/>
      <c r="BH68" s="269"/>
      <c r="BI68" s="269"/>
      <c r="BJ68" s="269"/>
      <c r="BK68" s="269"/>
      <c r="BL68" s="269"/>
      <c r="BM68" s="269"/>
      <c r="BN68" s="269"/>
      <c r="BO68" s="269"/>
      <c r="BP68" s="269"/>
      <c r="BQ68" s="269"/>
      <c r="BR68" s="269"/>
      <c r="BS68" s="269"/>
      <c r="BT68" s="269"/>
      <c r="BU68" s="270"/>
    </row>
    <row r="69" spans="1:73" ht="42.75" customHeight="1">
      <c r="A69" s="236" t="s">
        <v>496</v>
      </c>
      <c r="B69" s="237"/>
      <c r="C69" s="237"/>
      <c r="D69" s="237"/>
      <c r="E69" s="238"/>
      <c r="F69" s="240"/>
      <c r="G69" s="241"/>
      <c r="H69" s="241"/>
      <c r="I69" s="241"/>
      <c r="J69" s="242"/>
      <c r="K69" s="243" t="s">
        <v>497</v>
      </c>
      <c r="L69" s="244"/>
      <c r="M69" s="244"/>
      <c r="N69" s="244"/>
      <c r="O69" s="244"/>
      <c r="P69" s="244"/>
      <c r="Q69" s="244"/>
      <c r="R69" s="244"/>
      <c r="S69" s="244"/>
      <c r="T69" s="244"/>
      <c r="U69" s="244"/>
      <c r="V69" s="244"/>
      <c r="W69" s="244"/>
      <c r="X69" s="244"/>
      <c r="Y69" s="244"/>
      <c r="Z69" s="244"/>
      <c r="AA69" s="245"/>
      <c r="AB69" s="243" t="s">
        <v>509</v>
      </c>
      <c r="AC69" s="277"/>
      <c r="AD69" s="277"/>
      <c r="AE69" s="277"/>
      <c r="AF69" s="277"/>
      <c r="AG69" s="277"/>
      <c r="AH69" s="277"/>
      <c r="AI69" s="277"/>
      <c r="AJ69" s="277"/>
      <c r="AK69" s="277"/>
      <c r="AL69" s="277"/>
      <c r="AM69" s="277"/>
      <c r="AN69" s="277"/>
      <c r="AO69" s="277"/>
      <c r="AP69" s="277"/>
      <c r="AQ69" s="277"/>
      <c r="AR69" s="278"/>
      <c r="AS69" s="249" t="s">
        <v>227</v>
      </c>
      <c r="AT69" s="250"/>
      <c r="AU69" s="253">
        <v>44792</v>
      </c>
      <c r="AV69" s="254"/>
      <c r="AW69" s="254"/>
      <c r="AX69" s="255"/>
      <c r="AY69" s="256"/>
      <c r="AZ69" s="257"/>
      <c r="BA69" s="257"/>
      <c r="BB69" s="258"/>
      <c r="BC69" s="259" t="s">
        <v>496</v>
      </c>
      <c r="BD69" s="260"/>
      <c r="BE69" s="260"/>
      <c r="BF69" s="261"/>
      <c r="BG69" s="265"/>
      <c r="BH69" s="266"/>
      <c r="BI69" s="266"/>
      <c r="BJ69" s="266"/>
      <c r="BK69" s="266"/>
      <c r="BL69" s="266"/>
      <c r="BM69" s="266"/>
      <c r="BN69" s="266"/>
      <c r="BO69" s="266"/>
      <c r="BP69" s="266"/>
      <c r="BQ69" s="266"/>
      <c r="BR69" s="266"/>
      <c r="BS69" s="266"/>
      <c r="BT69" s="266"/>
      <c r="BU69" s="267"/>
    </row>
    <row r="70" spans="1:73" ht="45.75" customHeight="1">
      <c r="A70" s="239"/>
      <c r="B70" s="237"/>
      <c r="C70" s="237"/>
      <c r="D70" s="237"/>
      <c r="E70" s="238"/>
      <c r="F70" s="240"/>
      <c r="G70" s="241"/>
      <c r="H70" s="241"/>
      <c r="I70" s="241"/>
      <c r="J70" s="242"/>
      <c r="K70" s="246"/>
      <c r="L70" s="247"/>
      <c r="M70" s="247"/>
      <c r="N70" s="247"/>
      <c r="O70" s="247"/>
      <c r="P70" s="247"/>
      <c r="Q70" s="247"/>
      <c r="R70" s="247"/>
      <c r="S70" s="247"/>
      <c r="T70" s="247"/>
      <c r="U70" s="247"/>
      <c r="V70" s="247"/>
      <c r="W70" s="247"/>
      <c r="X70" s="247"/>
      <c r="Y70" s="247"/>
      <c r="Z70" s="247"/>
      <c r="AA70" s="248"/>
      <c r="AB70" s="279"/>
      <c r="AC70" s="280"/>
      <c r="AD70" s="280"/>
      <c r="AE70" s="280"/>
      <c r="AF70" s="280"/>
      <c r="AG70" s="280"/>
      <c r="AH70" s="280"/>
      <c r="AI70" s="280"/>
      <c r="AJ70" s="280"/>
      <c r="AK70" s="280"/>
      <c r="AL70" s="280"/>
      <c r="AM70" s="280"/>
      <c r="AN70" s="280"/>
      <c r="AO70" s="280"/>
      <c r="AP70" s="280"/>
      <c r="AQ70" s="280"/>
      <c r="AR70" s="281"/>
      <c r="AS70" s="251"/>
      <c r="AT70" s="252"/>
      <c r="AU70" s="271" t="s">
        <v>282</v>
      </c>
      <c r="AV70" s="272"/>
      <c r="AW70" s="272"/>
      <c r="AX70" s="273"/>
      <c r="AY70" s="274"/>
      <c r="AZ70" s="275"/>
      <c r="BA70" s="275"/>
      <c r="BB70" s="276"/>
      <c r="BC70" s="262"/>
      <c r="BD70" s="263"/>
      <c r="BE70" s="263"/>
      <c r="BF70" s="264"/>
      <c r="BG70" s="268"/>
      <c r="BH70" s="269"/>
      <c r="BI70" s="269"/>
      <c r="BJ70" s="269"/>
      <c r="BK70" s="269"/>
      <c r="BL70" s="269"/>
      <c r="BM70" s="269"/>
      <c r="BN70" s="269"/>
      <c r="BO70" s="269"/>
      <c r="BP70" s="269"/>
      <c r="BQ70" s="269"/>
      <c r="BR70" s="269"/>
      <c r="BS70" s="269"/>
      <c r="BT70" s="269"/>
      <c r="BU70" s="270"/>
    </row>
    <row r="71" spans="1:73" ht="50.25" customHeight="1">
      <c r="A71" s="236" t="s">
        <v>498</v>
      </c>
      <c r="B71" s="237"/>
      <c r="C71" s="237"/>
      <c r="D71" s="237"/>
      <c r="E71" s="238"/>
      <c r="F71" s="240" t="s">
        <v>233</v>
      </c>
      <c r="G71" s="241"/>
      <c r="H71" s="241"/>
      <c r="I71" s="241"/>
      <c r="J71" s="242"/>
      <c r="K71" s="243" t="s">
        <v>499</v>
      </c>
      <c r="L71" s="244"/>
      <c r="M71" s="244"/>
      <c r="N71" s="244"/>
      <c r="O71" s="244"/>
      <c r="P71" s="244"/>
      <c r="Q71" s="244"/>
      <c r="R71" s="244"/>
      <c r="S71" s="244"/>
      <c r="T71" s="244"/>
      <c r="U71" s="244"/>
      <c r="V71" s="244"/>
      <c r="W71" s="244"/>
      <c r="X71" s="244"/>
      <c r="Y71" s="244"/>
      <c r="Z71" s="244"/>
      <c r="AA71" s="245"/>
      <c r="AB71" s="243" t="s">
        <v>510</v>
      </c>
      <c r="AC71" s="277"/>
      <c r="AD71" s="277"/>
      <c r="AE71" s="277"/>
      <c r="AF71" s="277"/>
      <c r="AG71" s="277"/>
      <c r="AH71" s="277"/>
      <c r="AI71" s="277"/>
      <c r="AJ71" s="277"/>
      <c r="AK71" s="277"/>
      <c r="AL71" s="277"/>
      <c r="AM71" s="277"/>
      <c r="AN71" s="277"/>
      <c r="AO71" s="277"/>
      <c r="AP71" s="277"/>
      <c r="AQ71" s="277"/>
      <c r="AR71" s="278"/>
      <c r="AS71" s="249" t="s">
        <v>227</v>
      </c>
      <c r="AT71" s="250"/>
      <c r="AU71" s="253">
        <v>44791</v>
      </c>
      <c r="AV71" s="254"/>
      <c r="AW71" s="254"/>
      <c r="AX71" s="255"/>
      <c r="AY71" s="256"/>
      <c r="AZ71" s="257"/>
      <c r="BA71" s="257"/>
      <c r="BB71" s="258"/>
      <c r="BC71" s="259" t="s">
        <v>498</v>
      </c>
      <c r="BD71" s="260"/>
      <c r="BE71" s="260"/>
      <c r="BF71" s="261"/>
      <c r="BG71" s="265"/>
      <c r="BH71" s="266"/>
      <c r="BI71" s="266"/>
      <c r="BJ71" s="266"/>
      <c r="BK71" s="266"/>
      <c r="BL71" s="266"/>
      <c r="BM71" s="266"/>
      <c r="BN71" s="266"/>
      <c r="BO71" s="266"/>
      <c r="BP71" s="266"/>
      <c r="BQ71" s="266"/>
      <c r="BR71" s="266"/>
      <c r="BS71" s="266"/>
      <c r="BT71" s="266"/>
      <c r="BU71" s="267"/>
    </row>
    <row r="72" spans="1:73" ht="44.25" customHeight="1">
      <c r="A72" s="239"/>
      <c r="B72" s="237"/>
      <c r="C72" s="237"/>
      <c r="D72" s="237"/>
      <c r="E72" s="238"/>
      <c r="F72" s="240" t="s">
        <v>233</v>
      </c>
      <c r="G72" s="241"/>
      <c r="H72" s="241"/>
      <c r="I72" s="241"/>
      <c r="J72" s="242"/>
      <c r="K72" s="246"/>
      <c r="L72" s="247"/>
      <c r="M72" s="247"/>
      <c r="N72" s="247"/>
      <c r="O72" s="247"/>
      <c r="P72" s="247"/>
      <c r="Q72" s="247"/>
      <c r="R72" s="247"/>
      <c r="S72" s="247"/>
      <c r="T72" s="247"/>
      <c r="U72" s="247"/>
      <c r="V72" s="247"/>
      <c r="W72" s="247"/>
      <c r="X72" s="247"/>
      <c r="Y72" s="247"/>
      <c r="Z72" s="247"/>
      <c r="AA72" s="248"/>
      <c r="AB72" s="279"/>
      <c r="AC72" s="280"/>
      <c r="AD72" s="280"/>
      <c r="AE72" s="280"/>
      <c r="AF72" s="280"/>
      <c r="AG72" s="280"/>
      <c r="AH72" s="280"/>
      <c r="AI72" s="280"/>
      <c r="AJ72" s="280"/>
      <c r="AK72" s="280"/>
      <c r="AL72" s="280"/>
      <c r="AM72" s="280"/>
      <c r="AN72" s="280"/>
      <c r="AO72" s="280"/>
      <c r="AP72" s="280"/>
      <c r="AQ72" s="280"/>
      <c r="AR72" s="281"/>
      <c r="AS72" s="251"/>
      <c r="AT72" s="252"/>
      <c r="AU72" s="271" t="s">
        <v>282</v>
      </c>
      <c r="AV72" s="272"/>
      <c r="AW72" s="272"/>
      <c r="AX72" s="273"/>
      <c r="AY72" s="274"/>
      <c r="AZ72" s="275"/>
      <c r="BA72" s="275"/>
      <c r="BB72" s="276"/>
      <c r="BC72" s="262"/>
      <c r="BD72" s="263"/>
      <c r="BE72" s="263"/>
      <c r="BF72" s="264"/>
      <c r="BG72" s="268"/>
      <c r="BH72" s="269"/>
      <c r="BI72" s="269"/>
      <c r="BJ72" s="269"/>
      <c r="BK72" s="269"/>
      <c r="BL72" s="269"/>
      <c r="BM72" s="269"/>
      <c r="BN72" s="269"/>
      <c r="BO72" s="269"/>
      <c r="BP72" s="269"/>
      <c r="BQ72" s="269"/>
      <c r="BR72" s="269"/>
      <c r="BS72" s="269"/>
      <c r="BT72" s="269"/>
      <c r="BU72" s="270"/>
    </row>
    <row r="73" spans="1:73" ht="42" customHeight="1">
      <c r="A73" s="236" t="s">
        <v>500</v>
      </c>
      <c r="B73" s="237"/>
      <c r="C73" s="237"/>
      <c r="D73" s="237"/>
      <c r="E73" s="238"/>
      <c r="F73" s="240" t="s">
        <v>233</v>
      </c>
      <c r="G73" s="241"/>
      <c r="H73" s="241"/>
      <c r="I73" s="241"/>
      <c r="J73" s="242"/>
      <c r="K73" s="243" t="s">
        <v>501</v>
      </c>
      <c r="L73" s="244"/>
      <c r="M73" s="244"/>
      <c r="N73" s="244"/>
      <c r="O73" s="244"/>
      <c r="P73" s="244"/>
      <c r="Q73" s="244"/>
      <c r="R73" s="244"/>
      <c r="S73" s="244"/>
      <c r="T73" s="244"/>
      <c r="U73" s="244"/>
      <c r="V73" s="244"/>
      <c r="W73" s="244"/>
      <c r="X73" s="244"/>
      <c r="Y73" s="244"/>
      <c r="Z73" s="244"/>
      <c r="AA73" s="245"/>
      <c r="AB73" s="243" t="s">
        <v>510</v>
      </c>
      <c r="AC73" s="277"/>
      <c r="AD73" s="277"/>
      <c r="AE73" s="277"/>
      <c r="AF73" s="277"/>
      <c r="AG73" s="277"/>
      <c r="AH73" s="277"/>
      <c r="AI73" s="277"/>
      <c r="AJ73" s="277"/>
      <c r="AK73" s="277"/>
      <c r="AL73" s="277"/>
      <c r="AM73" s="277"/>
      <c r="AN73" s="277"/>
      <c r="AO73" s="277"/>
      <c r="AP73" s="277"/>
      <c r="AQ73" s="277"/>
      <c r="AR73" s="278"/>
      <c r="AS73" s="249" t="s">
        <v>227</v>
      </c>
      <c r="AT73" s="250"/>
      <c r="AU73" s="253">
        <v>44791</v>
      </c>
      <c r="AV73" s="254"/>
      <c r="AW73" s="254"/>
      <c r="AX73" s="255"/>
      <c r="AY73" s="256"/>
      <c r="AZ73" s="257"/>
      <c r="BA73" s="257"/>
      <c r="BB73" s="258"/>
      <c r="BC73" s="259" t="s">
        <v>500</v>
      </c>
      <c r="BD73" s="260"/>
      <c r="BE73" s="260"/>
      <c r="BF73" s="261"/>
      <c r="BG73" s="265"/>
      <c r="BH73" s="266"/>
      <c r="BI73" s="266"/>
      <c r="BJ73" s="266"/>
      <c r="BK73" s="266"/>
      <c r="BL73" s="266"/>
      <c r="BM73" s="266"/>
      <c r="BN73" s="266"/>
      <c r="BO73" s="266"/>
      <c r="BP73" s="266"/>
      <c r="BQ73" s="266"/>
      <c r="BR73" s="266"/>
      <c r="BS73" s="266"/>
      <c r="BT73" s="266"/>
      <c r="BU73" s="267"/>
    </row>
    <row r="74" spans="1:73" ht="48" customHeight="1">
      <c r="A74" s="239"/>
      <c r="B74" s="237"/>
      <c r="C74" s="237"/>
      <c r="D74" s="237"/>
      <c r="E74" s="238"/>
      <c r="F74" s="240" t="s">
        <v>233</v>
      </c>
      <c r="G74" s="241"/>
      <c r="H74" s="241"/>
      <c r="I74" s="241"/>
      <c r="J74" s="242"/>
      <c r="K74" s="246"/>
      <c r="L74" s="247"/>
      <c r="M74" s="247"/>
      <c r="N74" s="247"/>
      <c r="O74" s="247"/>
      <c r="P74" s="247"/>
      <c r="Q74" s="247"/>
      <c r="R74" s="247"/>
      <c r="S74" s="247"/>
      <c r="T74" s="247"/>
      <c r="U74" s="247"/>
      <c r="V74" s="247"/>
      <c r="W74" s="247"/>
      <c r="X74" s="247"/>
      <c r="Y74" s="247"/>
      <c r="Z74" s="247"/>
      <c r="AA74" s="248"/>
      <c r="AB74" s="279"/>
      <c r="AC74" s="280"/>
      <c r="AD74" s="280"/>
      <c r="AE74" s="280"/>
      <c r="AF74" s="280"/>
      <c r="AG74" s="280"/>
      <c r="AH74" s="280"/>
      <c r="AI74" s="280"/>
      <c r="AJ74" s="280"/>
      <c r="AK74" s="280"/>
      <c r="AL74" s="280"/>
      <c r="AM74" s="280"/>
      <c r="AN74" s="280"/>
      <c r="AO74" s="280"/>
      <c r="AP74" s="280"/>
      <c r="AQ74" s="280"/>
      <c r="AR74" s="281"/>
      <c r="AS74" s="251"/>
      <c r="AT74" s="252"/>
      <c r="AU74" s="271" t="s">
        <v>282</v>
      </c>
      <c r="AV74" s="272"/>
      <c r="AW74" s="272"/>
      <c r="AX74" s="273"/>
      <c r="AY74" s="274"/>
      <c r="AZ74" s="275"/>
      <c r="BA74" s="275"/>
      <c r="BB74" s="276"/>
      <c r="BC74" s="262"/>
      <c r="BD74" s="263"/>
      <c r="BE74" s="263"/>
      <c r="BF74" s="264"/>
      <c r="BG74" s="268"/>
      <c r="BH74" s="269"/>
      <c r="BI74" s="269"/>
      <c r="BJ74" s="269"/>
      <c r="BK74" s="269"/>
      <c r="BL74" s="269"/>
      <c r="BM74" s="269"/>
      <c r="BN74" s="269"/>
      <c r="BO74" s="269"/>
      <c r="BP74" s="269"/>
      <c r="BQ74" s="269"/>
      <c r="BR74" s="269"/>
      <c r="BS74" s="269"/>
      <c r="BT74" s="269"/>
      <c r="BU74" s="270"/>
    </row>
    <row r="75" spans="1:73" ht="39.75" customHeight="1">
      <c r="A75" s="236" t="s">
        <v>502</v>
      </c>
      <c r="B75" s="237"/>
      <c r="C75" s="237"/>
      <c r="D75" s="237"/>
      <c r="E75" s="238"/>
      <c r="F75" s="240" t="s">
        <v>233</v>
      </c>
      <c r="G75" s="241"/>
      <c r="H75" s="241"/>
      <c r="I75" s="241"/>
      <c r="J75" s="242"/>
      <c r="K75" s="243" t="s">
        <v>503</v>
      </c>
      <c r="L75" s="244"/>
      <c r="M75" s="244"/>
      <c r="N75" s="244"/>
      <c r="O75" s="244"/>
      <c r="P75" s="244"/>
      <c r="Q75" s="244"/>
      <c r="R75" s="244"/>
      <c r="S75" s="244"/>
      <c r="T75" s="244"/>
      <c r="U75" s="244"/>
      <c r="V75" s="244"/>
      <c r="W75" s="244"/>
      <c r="X75" s="244"/>
      <c r="Y75" s="244"/>
      <c r="Z75" s="244"/>
      <c r="AA75" s="245"/>
      <c r="AB75" s="243" t="s">
        <v>511</v>
      </c>
      <c r="AC75" s="277"/>
      <c r="AD75" s="277"/>
      <c r="AE75" s="277"/>
      <c r="AF75" s="277"/>
      <c r="AG75" s="277"/>
      <c r="AH75" s="277"/>
      <c r="AI75" s="277"/>
      <c r="AJ75" s="277"/>
      <c r="AK75" s="277"/>
      <c r="AL75" s="277"/>
      <c r="AM75" s="277"/>
      <c r="AN75" s="277"/>
      <c r="AO75" s="277"/>
      <c r="AP75" s="277"/>
      <c r="AQ75" s="277"/>
      <c r="AR75" s="278"/>
      <c r="AS75" s="249" t="s">
        <v>227</v>
      </c>
      <c r="AT75" s="250"/>
      <c r="AU75" s="253">
        <v>44791</v>
      </c>
      <c r="AV75" s="254"/>
      <c r="AW75" s="254"/>
      <c r="AX75" s="255"/>
      <c r="AY75" s="256"/>
      <c r="AZ75" s="257"/>
      <c r="BA75" s="257"/>
      <c r="BB75" s="258"/>
      <c r="BC75" s="259" t="s">
        <v>502</v>
      </c>
      <c r="BD75" s="260"/>
      <c r="BE75" s="260"/>
      <c r="BF75" s="261"/>
      <c r="BG75" s="265"/>
      <c r="BH75" s="266"/>
      <c r="BI75" s="266"/>
      <c r="BJ75" s="266"/>
      <c r="BK75" s="266"/>
      <c r="BL75" s="266"/>
      <c r="BM75" s="266"/>
      <c r="BN75" s="266"/>
      <c r="BO75" s="266"/>
      <c r="BP75" s="266"/>
      <c r="BQ75" s="266"/>
      <c r="BR75" s="266"/>
      <c r="BS75" s="266"/>
      <c r="BT75" s="266"/>
      <c r="BU75" s="267"/>
    </row>
    <row r="76" spans="1:73" ht="41.25" customHeight="1">
      <c r="A76" s="239"/>
      <c r="B76" s="237"/>
      <c r="C76" s="237"/>
      <c r="D76" s="237"/>
      <c r="E76" s="238"/>
      <c r="F76" s="240" t="s">
        <v>233</v>
      </c>
      <c r="G76" s="241"/>
      <c r="H76" s="241"/>
      <c r="I76" s="241"/>
      <c r="J76" s="242"/>
      <c r="K76" s="246"/>
      <c r="L76" s="247"/>
      <c r="M76" s="247"/>
      <c r="N76" s="247"/>
      <c r="O76" s="247"/>
      <c r="P76" s="247"/>
      <c r="Q76" s="247"/>
      <c r="R76" s="247"/>
      <c r="S76" s="247"/>
      <c r="T76" s="247"/>
      <c r="U76" s="247"/>
      <c r="V76" s="247"/>
      <c r="W76" s="247"/>
      <c r="X76" s="247"/>
      <c r="Y76" s="247"/>
      <c r="Z76" s="247"/>
      <c r="AA76" s="248"/>
      <c r="AB76" s="279"/>
      <c r="AC76" s="280"/>
      <c r="AD76" s="280"/>
      <c r="AE76" s="280"/>
      <c r="AF76" s="280"/>
      <c r="AG76" s="280"/>
      <c r="AH76" s="280"/>
      <c r="AI76" s="280"/>
      <c r="AJ76" s="280"/>
      <c r="AK76" s="280"/>
      <c r="AL76" s="280"/>
      <c r="AM76" s="280"/>
      <c r="AN76" s="280"/>
      <c r="AO76" s="280"/>
      <c r="AP76" s="280"/>
      <c r="AQ76" s="280"/>
      <c r="AR76" s="281"/>
      <c r="AS76" s="251"/>
      <c r="AT76" s="252"/>
      <c r="AU76" s="271" t="s">
        <v>282</v>
      </c>
      <c r="AV76" s="272"/>
      <c r="AW76" s="272"/>
      <c r="AX76" s="273"/>
      <c r="AY76" s="274"/>
      <c r="AZ76" s="275"/>
      <c r="BA76" s="275"/>
      <c r="BB76" s="276"/>
      <c r="BC76" s="262"/>
      <c r="BD76" s="263"/>
      <c r="BE76" s="263"/>
      <c r="BF76" s="264"/>
      <c r="BG76" s="268"/>
      <c r="BH76" s="269"/>
      <c r="BI76" s="269"/>
      <c r="BJ76" s="269"/>
      <c r="BK76" s="269"/>
      <c r="BL76" s="269"/>
      <c r="BM76" s="269"/>
      <c r="BN76" s="269"/>
      <c r="BO76" s="269"/>
      <c r="BP76" s="269"/>
      <c r="BQ76" s="269"/>
      <c r="BR76" s="269"/>
      <c r="BS76" s="269"/>
      <c r="BT76" s="269"/>
      <c r="BU76" s="270"/>
    </row>
    <row r="77" spans="1:73" ht="45" customHeight="1">
      <c r="A77" s="236" t="s">
        <v>504</v>
      </c>
      <c r="B77" s="237"/>
      <c r="C77" s="237"/>
      <c r="D77" s="237"/>
      <c r="E77" s="238"/>
      <c r="F77" s="240" t="s">
        <v>233</v>
      </c>
      <c r="G77" s="241"/>
      <c r="H77" s="241"/>
      <c r="I77" s="241"/>
      <c r="J77" s="242"/>
      <c r="K77" s="243" t="s">
        <v>506</v>
      </c>
      <c r="L77" s="244"/>
      <c r="M77" s="244"/>
      <c r="N77" s="244"/>
      <c r="O77" s="244"/>
      <c r="P77" s="244"/>
      <c r="Q77" s="244"/>
      <c r="R77" s="244"/>
      <c r="S77" s="244"/>
      <c r="T77" s="244"/>
      <c r="U77" s="244"/>
      <c r="V77" s="244"/>
      <c r="W77" s="244"/>
      <c r="X77" s="244"/>
      <c r="Y77" s="244"/>
      <c r="Z77" s="244"/>
      <c r="AA77" s="245"/>
      <c r="AB77" s="243" t="s">
        <v>486</v>
      </c>
      <c r="AC77" s="277"/>
      <c r="AD77" s="277"/>
      <c r="AE77" s="277"/>
      <c r="AF77" s="277"/>
      <c r="AG77" s="277"/>
      <c r="AH77" s="277"/>
      <c r="AI77" s="277"/>
      <c r="AJ77" s="277"/>
      <c r="AK77" s="277"/>
      <c r="AL77" s="277"/>
      <c r="AM77" s="277"/>
      <c r="AN77" s="277"/>
      <c r="AO77" s="277"/>
      <c r="AP77" s="277"/>
      <c r="AQ77" s="277"/>
      <c r="AR77" s="278"/>
      <c r="AS77" s="249" t="s">
        <v>227</v>
      </c>
      <c r="AT77" s="250"/>
      <c r="AU77" s="253">
        <v>44791</v>
      </c>
      <c r="AV77" s="254"/>
      <c r="AW77" s="254"/>
      <c r="AX77" s="255"/>
      <c r="AY77" s="256"/>
      <c r="AZ77" s="257"/>
      <c r="BA77" s="257"/>
      <c r="BB77" s="258"/>
      <c r="BC77" s="259" t="s">
        <v>504</v>
      </c>
      <c r="BD77" s="260"/>
      <c r="BE77" s="260"/>
      <c r="BF77" s="261"/>
      <c r="BG77" s="265"/>
      <c r="BH77" s="266"/>
      <c r="BI77" s="266"/>
      <c r="BJ77" s="266"/>
      <c r="BK77" s="266"/>
      <c r="BL77" s="266"/>
      <c r="BM77" s="266"/>
      <c r="BN77" s="266"/>
      <c r="BO77" s="266"/>
      <c r="BP77" s="266"/>
      <c r="BQ77" s="266"/>
      <c r="BR77" s="266"/>
      <c r="BS77" s="266"/>
      <c r="BT77" s="266"/>
      <c r="BU77" s="267"/>
    </row>
    <row r="78" spans="1:73" ht="44.25" customHeight="1">
      <c r="A78" s="239"/>
      <c r="B78" s="237"/>
      <c r="C78" s="237"/>
      <c r="D78" s="237"/>
      <c r="E78" s="238"/>
      <c r="F78" s="240" t="s">
        <v>233</v>
      </c>
      <c r="G78" s="241"/>
      <c r="H78" s="241"/>
      <c r="I78" s="241"/>
      <c r="J78" s="242"/>
      <c r="K78" s="246"/>
      <c r="L78" s="247"/>
      <c r="M78" s="247"/>
      <c r="N78" s="247"/>
      <c r="O78" s="247"/>
      <c r="P78" s="247"/>
      <c r="Q78" s="247"/>
      <c r="R78" s="247"/>
      <c r="S78" s="247"/>
      <c r="T78" s="247"/>
      <c r="U78" s="247"/>
      <c r="V78" s="247"/>
      <c r="W78" s="247"/>
      <c r="X78" s="247"/>
      <c r="Y78" s="247"/>
      <c r="Z78" s="247"/>
      <c r="AA78" s="248"/>
      <c r="AB78" s="279"/>
      <c r="AC78" s="280"/>
      <c r="AD78" s="280"/>
      <c r="AE78" s="280"/>
      <c r="AF78" s="280"/>
      <c r="AG78" s="280"/>
      <c r="AH78" s="280"/>
      <c r="AI78" s="280"/>
      <c r="AJ78" s="280"/>
      <c r="AK78" s="280"/>
      <c r="AL78" s="280"/>
      <c r="AM78" s="280"/>
      <c r="AN78" s="280"/>
      <c r="AO78" s="280"/>
      <c r="AP78" s="280"/>
      <c r="AQ78" s="280"/>
      <c r="AR78" s="281"/>
      <c r="AS78" s="251"/>
      <c r="AT78" s="252"/>
      <c r="AU78" s="271" t="s">
        <v>282</v>
      </c>
      <c r="AV78" s="272"/>
      <c r="AW78" s="272"/>
      <c r="AX78" s="273"/>
      <c r="AY78" s="274"/>
      <c r="AZ78" s="275"/>
      <c r="BA78" s="275"/>
      <c r="BB78" s="276"/>
      <c r="BC78" s="262"/>
      <c r="BD78" s="263"/>
      <c r="BE78" s="263"/>
      <c r="BF78" s="264"/>
      <c r="BG78" s="268"/>
      <c r="BH78" s="269"/>
      <c r="BI78" s="269"/>
      <c r="BJ78" s="269"/>
      <c r="BK78" s="269"/>
      <c r="BL78" s="269"/>
      <c r="BM78" s="269"/>
      <c r="BN78" s="269"/>
      <c r="BO78" s="269"/>
      <c r="BP78" s="269"/>
      <c r="BQ78" s="269"/>
      <c r="BR78" s="269"/>
      <c r="BS78" s="269"/>
      <c r="BT78" s="269"/>
      <c r="BU78" s="270"/>
    </row>
    <row r="79" spans="1:73" ht="44.25" customHeight="1">
      <c r="A79" s="236" t="s">
        <v>505</v>
      </c>
      <c r="B79" s="237"/>
      <c r="C79" s="237"/>
      <c r="D79" s="237"/>
      <c r="E79" s="238"/>
      <c r="F79" s="240" t="s">
        <v>233</v>
      </c>
      <c r="G79" s="241"/>
      <c r="H79" s="241"/>
      <c r="I79" s="241"/>
      <c r="J79" s="242"/>
      <c r="K79" s="243" t="s">
        <v>507</v>
      </c>
      <c r="L79" s="244"/>
      <c r="M79" s="244"/>
      <c r="N79" s="244"/>
      <c r="O79" s="244"/>
      <c r="P79" s="244"/>
      <c r="Q79" s="244"/>
      <c r="R79" s="244"/>
      <c r="S79" s="244"/>
      <c r="T79" s="244"/>
      <c r="U79" s="244"/>
      <c r="V79" s="244"/>
      <c r="W79" s="244"/>
      <c r="X79" s="244"/>
      <c r="Y79" s="244"/>
      <c r="Z79" s="244"/>
      <c r="AA79" s="245"/>
      <c r="AB79" s="243" t="s">
        <v>508</v>
      </c>
      <c r="AC79" s="277"/>
      <c r="AD79" s="277"/>
      <c r="AE79" s="277"/>
      <c r="AF79" s="277"/>
      <c r="AG79" s="277"/>
      <c r="AH79" s="277"/>
      <c r="AI79" s="277"/>
      <c r="AJ79" s="277"/>
      <c r="AK79" s="277"/>
      <c r="AL79" s="277"/>
      <c r="AM79" s="277"/>
      <c r="AN79" s="277"/>
      <c r="AO79" s="277"/>
      <c r="AP79" s="277"/>
      <c r="AQ79" s="277"/>
      <c r="AR79" s="278"/>
      <c r="AS79" s="249" t="s">
        <v>227</v>
      </c>
      <c r="AT79" s="250"/>
      <c r="AU79" s="253">
        <v>44791</v>
      </c>
      <c r="AV79" s="254"/>
      <c r="AW79" s="254"/>
      <c r="AX79" s="255"/>
      <c r="AY79" s="366"/>
      <c r="AZ79" s="367"/>
      <c r="BA79" s="367"/>
      <c r="BB79" s="368"/>
      <c r="BC79" s="259" t="s">
        <v>505</v>
      </c>
      <c r="BD79" s="260"/>
      <c r="BE79" s="260"/>
      <c r="BF79" s="261"/>
      <c r="BG79" s="265"/>
      <c r="BH79" s="266"/>
      <c r="BI79" s="266"/>
      <c r="BJ79" s="266"/>
      <c r="BK79" s="266"/>
      <c r="BL79" s="266"/>
      <c r="BM79" s="266"/>
      <c r="BN79" s="266"/>
      <c r="BO79" s="266"/>
      <c r="BP79" s="266"/>
      <c r="BQ79" s="266"/>
      <c r="BR79" s="266"/>
      <c r="BS79" s="266"/>
      <c r="BT79" s="266"/>
      <c r="BU79" s="267"/>
    </row>
    <row r="80" spans="1:73" ht="40.5" customHeight="1">
      <c r="A80" s="239"/>
      <c r="B80" s="237"/>
      <c r="C80" s="237"/>
      <c r="D80" s="237"/>
      <c r="E80" s="238"/>
      <c r="F80" s="240" t="s">
        <v>233</v>
      </c>
      <c r="G80" s="241"/>
      <c r="H80" s="241"/>
      <c r="I80" s="241"/>
      <c r="J80" s="242"/>
      <c r="K80" s="246"/>
      <c r="L80" s="247"/>
      <c r="M80" s="247"/>
      <c r="N80" s="247"/>
      <c r="O80" s="247"/>
      <c r="P80" s="247"/>
      <c r="Q80" s="247"/>
      <c r="R80" s="247"/>
      <c r="S80" s="247"/>
      <c r="T80" s="247"/>
      <c r="U80" s="247"/>
      <c r="V80" s="247"/>
      <c r="W80" s="247"/>
      <c r="X80" s="247"/>
      <c r="Y80" s="247"/>
      <c r="Z80" s="247"/>
      <c r="AA80" s="248"/>
      <c r="AB80" s="279"/>
      <c r="AC80" s="280"/>
      <c r="AD80" s="280"/>
      <c r="AE80" s="280"/>
      <c r="AF80" s="280"/>
      <c r="AG80" s="280"/>
      <c r="AH80" s="280"/>
      <c r="AI80" s="280"/>
      <c r="AJ80" s="280"/>
      <c r="AK80" s="280"/>
      <c r="AL80" s="280"/>
      <c r="AM80" s="280"/>
      <c r="AN80" s="280"/>
      <c r="AO80" s="280"/>
      <c r="AP80" s="280"/>
      <c r="AQ80" s="280"/>
      <c r="AR80" s="281"/>
      <c r="AS80" s="251"/>
      <c r="AT80" s="252"/>
      <c r="AU80" s="271" t="s">
        <v>282</v>
      </c>
      <c r="AV80" s="272"/>
      <c r="AW80" s="272"/>
      <c r="AX80" s="273"/>
      <c r="AY80" s="319"/>
      <c r="AZ80" s="320"/>
      <c r="BA80" s="320"/>
      <c r="BB80" s="321"/>
      <c r="BC80" s="262"/>
      <c r="BD80" s="263"/>
      <c r="BE80" s="263"/>
      <c r="BF80" s="264"/>
      <c r="BG80" s="268"/>
      <c r="BH80" s="269"/>
      <c r="BI80" s="269"/>
      <c r="BJ80" s="269"/>
      <c r="BK80" s="269"/>
      <c r="BL80" s="269"/>
      <c r="BM80" s="269"/>
      <c r="BN80" s="269"/>
      <c r="BO80" s="269"/>
      <c r="BP80" s="269"/>
      <c r="BQ80" s="269"/>
      <c r="BR80" s="269"/>
      <c r="BS80" s="269"/>
      <c r="BT80" s="269"/>
      <c r="BU80" s="270"/>
    </row>
    <row r="253" spans="1:2">
      <c r="A253" s="57"/>
      <c r="B253" s="57"/>
    </row>
  </sheetData>
  <mergeCells count="438">
    <mergeCell ref="A79:E80"/>
    <mergeCell ref="F79:J79"/>
    <mergeCell ref="K79:AA80"/>
    <mergeCell ref="AB79:AR80"/>
    <mergeCell ref="AS79:AT80"/>
    <mergeCell ref="AU79:AX79"/>
    <mergeCell ref="AY79:BB79"/>
    <mergeCell ref="BC79:BF80"/>
    <mergeCell ref="BG79:BU80"/>
    <mergeCell ref="F80:J80"/>
    <mergeCell ref="AU80:AX80"/>
    <mergeCell ref="AY80:BB80"/>
    <mergeCell ref="A77:E78"/>
    <mergeCell ref="F77:J77"/>
    <mergeCell ref="K77:AA78"/>
    <mergeCell ref="AB77:AR78"/>
    <mergeCell ref="AS77:AT78"/>
    <mergeCell ref="AU77:AX77"/>
    <mergeCell ref="AY77:BB77"/>
    <mergeCell ref="BC77:BF78"/>
    <mergeCell ref="BG77:BU78"/>
    <mergeCell ref="F78:J78"/>
    <mergeCell ref="AU78:AX78"/>
    <mergeCell ref="AY78:BB78"/>
    <mergeCell ref="A75:E76"/>
    <mergeCell ref="F75:J75"/>
    <mergeCell ref="K75:AA76"/>
    <mergeCell ref="AB75:AR76"/>
    <mergeCell ref="AS75:AT76"/>
    <mergeCell ref="AU75:AX75"/>
    <mergeCell ref="AY75:BB75"/>
    <mergeCell ref="BC75:BF76"/>
    <mergeCell ref="BG75:BU76"/>
    <mergeCell ref="F76:J76"/>
    <mergeCell ref="AU76:AX76"/>
    <mergeCell ref="AY76:BB76"/>
    <mergeCell ref="A73:E74"/>
    <mergeCell ref="F73:J73"/>
    <mergeCell ref="K73:AA74"/>
    <mergeCell ref="AB73:AR74"/>
    <mergeCell ref="AS73:AT74"/>
    <mergeCell ref="AU73:AX73"/>
    <mergeCell ref="AY73:BB73"/>
    <mergeCell ref="BC73:BF74"/>
    <mergeCell ref="BG73:BU74"/>
    <mergeCell ref="F74:J74"/>
    <mergeCell ref="AU74:AX74"/>
    <mergeCell ref="AY74:BB74"/>
    <mergeCell ref="A71:E72"/>
    <mergeCell ref="F71:J71"/>
    <mergeCell ref="K71:AA72"/>
    <mergeCell ref="AB71:AR72"/>
    <mergeCell ref="AS71:AT72"/>
    <mergeCell ref="AU71:AX71"/>
    <mergeCell ref="AY71:BB71"/>
    <mergeCell ref="BC71:BF72"/>
    <mergeCell ref="BG71:BU72"/>
    <mergeCell ref="F72:J72"/>
    <mergeCell ref="AU72:AX72"/>
    <mergeCell ref="AY72:BB72"/>
    <mergeCell ref="A69:E70"/>
    <mergeCell ref="F69:J69"/>
    <mergeCell ref="K69:AA70"/>
    <mergeCell ref="AB69:AR70"/>
    <mergeCell ref="AS69:AT70"/>
    <mergeCell ref="AU69:AX69"/>
    <mergeCell ref="AY69:BB69"/>
    <mergeCell ref="BC69:BF70"/>
    <mergeCell ref="BG69:BU70"/>
    <mergeCell ref="F70:J70"/>
    <mergeCell ref="AU70:AX70"/>
    <mergeCell ref="AY70:BB70"/>
    <mergeCell ref="A67:E68"/>
    <mergeCell ref="F67:J67"/>
    <mergeCell ref="K67:AA68"/>
    <mergeCell ref="AB67:AR68"/>
    <mergeCell ref="AS67:AT68"/>
    <mergeCell ref="AU67:AX67"/>
    <mergeCell ref="AY67:BB67"/>
    <mergeCell ref="BC67:BF68"/>
    <mergeCell ref="BG67:BU68"/>
    <mergeCell ref="F68:J68"/>
    <mergeCell ref="AU68:AX68"/>
    <mergeCell ref="AY68:BB68"/>
    <mergeCell ref="A65:E66"/>
    <mergeCell ref="F65:J65"/>
    <mergeCell ref="K65:AA66"/>
    <mergeCell ref="AB65:AR66"/>
    <mergeCell ref="AS65:AT66"/>
    <mergeCell ref="AU65:AX65"/>
    <mergeCell ref="AY65:BB65"/>
    <mergeCell ref="BC65:BF66"/>
    <mergeCell ref="BG65:BU66"/>
    <mergeCell ref="F66:J66"/>
    <mergeCell ref="AU66:AX66"/>
    <mergeCell ref="AY66:BB66"/>
    <mergeCell ref="BG19:BU20"/>
    <mergeCell ref="F20:J20"/>
    <mergeCell ref="AU20:AX20"/>
    <mergeCell ref="AY20:BB20"/>
    <mergeCell ref="A23:E24"/>
    <mergeCell ref="F23:J23"/>
    <mergeCell ref="K23:AA24"/>
    <mergeCell ref="AS23:AT24"/>
    <mergeCell ref="AU23:AX23"/>
    <mergeCell ref="AY23:BB23"/>
    <mergeCell ref="BC23:BF24"/>
    <mergeCell ref="BG23:BU24"/>
    <mergeCell ref="F24:J24"/>
    <mergeCell ref="AU24:AX24"/>
    <mergeCell ref="AY24:BB24"/>
    <mergeCell ref="BG21:BU22"/>
    <mergeCell ref="AS31:AT32"/>
    <mergeCell ref="A19:E20"/>
    <mergeCell ref="F19:J19"/>
    <mergeCell ref="K19:AA20"/>
    <mergeCell ref="AB25:AR26"/>
    <mergeCell ref="AS19:AT20"/>
    <mergeCell ref="AU19:AX19"/>
    <mergeCell ref="AY19:BB19"/>
    <mergeCell ref="AU27:AX27"/>
    <mergeCell ref="AY27:BB27"/>
    <mergeCell ref="F22:J22"/>
    <mergeCell ref="AU22:AX22"/>
    <mergeCell ref="AY22:BB22"/>
    <mergeCell ref="AB21:AR22"/>
    <mergeCell ref="AB29:AR30"/>
    <mergeCell ref="K25:AA26"/>
    <mergeCell ref="AS25:AT26"/>
    <mergeCell ref="AU25:AX25"/>
    <mergeCell ref="AY25:BB25"/>
    <mergeCell ref="A21:E22"/>
    <mergeCell ref="F21:J21"/>
    <mergeCell ref="K21:AA22"/>
    <mergeCell ref="AS35:AT36"/>
    <mergeCell ref="AU35:AX35"/>
    <mergeCell ref="AY35:BB35"/>
    <mergeCell ref="AU36:AX36"/>
    <mergeCell ref="AY36:BB36"/>
    <mergeCell ref="BC35:BF36"/>
    <mergeCell ref="BG35:BU36"/>
    <mergeCell ref="AU29:AX29"/>
    <mergeCell ref="AY29:BB29"/>
    <mergeCell ref="BC29:BF30"/>
    <mergeCell ref="BG29:BU30"/>
    <mergeCell ref="AU30:AX30"/>
    <mergeCell ref="AY30:BB30"/>
    <mergeCell ref="AS29:AT30"/>
    <mergeCell ref="AU31:AX31"/>
    <mergeCell ref="AY31:BB31"/>
    <mergeCell ref="BC31:BF32"/>
    <mergeCell ref="BG31:BU32"/>
    <mergeCell ref="AU32:AX32"/>
    <mergeCell ref="AY32:BB32"/>
    <mergeCell ref="AS33:AT34"/>
    <mergeCell ref="AU33:AX33"/>
    <mergeCell ref="AY33:BB33"/>
    <mergeCell ref="AU34:AX34"/>
    <mergeCell ref="BC27:BF28"/>
    <mergeCell ref="BG27:BU28"/>
    <mergeCell ref="F28:J28"/>
    <mergeCell ref="AU28:AX28"/>
    <mergeCell ref="AY28:BB28"/>
    <mergeCell ref="A27:E28"/>
    <mergeCell ref="F27:J27"/>
    <mergeCell ref="K27:AA28"/>
    <mergeCell ref="AS27:AT28"/>
    <mergeCell ref="AB27:AR28"/>
    <mergeCell ref="AY18:BB18"/>
    <mergeCell ref="AU17:AX17"/>
    <mergeCell ref="BC17:BF18"/>
    <mergeCell ref="A17:E18"/>
    <mergeCell ref="F17:J17"/>
    <mergeCell ref="K17:AA18"/>
    <mergeCell ref="AB19:AR20"/>
    <mergeCell ref="AS17:AT18"/>
    <mergeCell ref="A15:E16"/>
    <mergeCell ref="F15:J15"/>
    <mergeCell ref="K15:AA16"/>
    <mergeCell ref="AB15:AR16"/>
    <mergeCell ref="AS15:AT16"/>
    <mergeCell ref="F16:J16"/>
    <mergeCell ref="AY17:BB17"/>
    <mergeCell ref="AB17:AR18"/>
    <mergeCell ref="BC19:BF20"/>
    <mergeCell ref="AU15:AX15"/>
    <mergeCell ref="AY15:BB15"/>
    <mergeCell ref="A1:E1"/>
    <mergeCell ref="F1:T1"/>
    <mergeCell ref="A7:I7"/>
    <mergeCell ref="J7:P7"/>
    <mergeCell ref="Q7:W7"/>
    <mergeCell ref="A2:E3"/>
    <mergeCell ref="F2:T3"/>
    <mergeCell ref="U2:Z3"/>
    <mergeCell ref="U1:Z1"/>
    <mergeCell ref="A10:I10"/>
    <mergeCell ref="BG15:BU16"/>
    <mergeCell ref="AU16:AX16"/>
    <mergeCell ref="AY16:BB16"/>
    <mergeCell ref="BC15:BF16"/>
    <mergeCell ref="AU13:AX13"/>
    <mergeCell ref="BM7:BU7"/>
    <mergeCell ref="BM9:BU9"/>
    <mergeCell ref="J10:BL10"/>
    <mergeCell ref="BM10:BU10"/>
    <mergeCell ref="J8:BL8"/>
    <mergeCell ref="BM8:BU8"/>
    <mergeCell ref="BG13:BU14"/>
    <mergeCell ref="A13:E14"/>
    <mergeCell ref="F13:J13"/>
    <mergeCell ref="K13:AA14"/>
    <mergeCell ref="AB13:AR14"/>
    <mergeCell ref="AS13:AT14"/>
    <mergeCell ref="AY13:BB13"/>
    <mergeCell ref="AU14:AX14"/>
    <mergeCell ref="AY14:BB14"/>
    <mergeCell ref="F14:J14"/>
    <mergeCell ref="BC33:BF34"/>
    <mergeCell ref="BG33:BU34"/>
    <mergeCell ref="BC13:BF14"/>
    <mergeCell ref="AA1:AM1"/>
    <mergeCell ref="AN1:AQ1"/>
    <mergeCell ref="AR1:AU1"/>
    <mergeCell ref="J9:BL9"/>
    <mergeCell ref="AV1:AY1"/>
    <mergeCell ref="AZ1:BG1"/>
    <mergeCell ref="AR2:AU3"/>
    <mergeCell ref="AV2:AY3"/>
    <mergeCell ref="AZ2:BG3"/>
    <mergeCell ref="X7:BL7"/>
    <mergeCell ref="AA2:AM3"/>
    <mergeCell ref="AN2:AQ3"/>
    <mergeCell ref="BG17:BU18"/>
    <mergeCell ref="F18:J18"/>
    <mergeCell ref="AU18:AX18"/>
    <mergeCell ref="A8:I8"/>
    <mergeCell ref="AS21:AT22"/>
    <mergeCell ref="AU21:AX21"/>
    <mergeCell ref="AY21:BB21"/>
    <mergeCell ref="BC21:BF22"/>
    <mergeCell ref="A9:I9"/>
    <mergeCell ref="AB33:AR34"/>
    <mergeCell ref="AB23:AR24"/>
    <mergeCell ref="A33:E34"/>
    <mergeCell ref="F35:J35"/>
    <mergeCell ref="F36:J36"/>
    <mergeCell ref="A35:E36"/>
    <mergeCell ref="F30:J30"/>
    <mergeCell ref="A29:E30"/>
    <mergeCell ref="F29:J29"/>
    <mergeCell ref="K29:AA30"/>
    <mergeCell ref="A31:E32"/>
    <mergeCell ref="F32:J32"/>
    <mergeCell ref="F31:J31"/>
    <mergeCell ref="A25:E26"/>
    <mergeCell ref="F25:J25"/>
    <mergeCell ref="K31:AA32"/>
    <mergeCell ref="BC25:BF26"/>
    <mergeCell ref="BG25:BU26"/>
    <mergeCell ref="F26:J26"/>
    <mergeCell ref="AU26:AX26"/>
    <mergeCell ref="AY26:BB26"/>
    <mergeCell ref="A37:E38"/>
    <mergeCell ref="F37:J37"/>
    <mergeCell ref="K37:AA38"/>
    <mergeCell ref="AS37:AT38"/>
    <mergeCell ref="AU37:AX37"/>
    <mergeCell ref="AY37:BB37"/>
    <mergeCell ref="BC37:BF38"/>
    <mergeCell ref="BG37:BU38"/>
    <mergeCell ref="F38:J38"/>
    <mergeCell ref="AU38:AX38"/>
    <mergeCell ref="AY38:BB38"/>
    <mergeCell ref="AB37:AR38"/>
    <mergeCell ref="F33:J33"/>
    <mergeCell ref="K33:AA34"/>
    <mergeCell ref="K35:AA36"/>
    <mergeCell ref="AB31:AR32"/>
    <mergeCell ref="AB35:AR36"/>
    <mergeCell ref="F34:J34"/>
    <mergeCell ref="AY34:BB34"/>
    <mergeCell ref="A39:E40"/>
    <mergeCell ref="F39:J39"/>
    <mergeCell ref="K39:AA40"/>
    <mergeCell ref="AB39:AR40"/>
    <mergeCell ref="AS39:AT40"/>
    <mergeCell ref="AU39:AX39"/>
    <mergeCell ref="AY39:BB39"/>
    <mergeCell ref="BC39:BF40"/>
    <mergeCell ref="BG39:BU40"/>
    <mergeCell ref="F40:J40"/>
    <mergeCell ref="AU40:AX40"/>
    <mergeCell ref="AY40:BB40"/>
    <mergeCell ref="A41:E42"/>
    <mergeCell ref="F41:J41"/>
    <mergeCell ref="K41:AA42"/>
    <mergeCell ref="AB41:AR42"/>
    <mergeCell ref="AS41:AT42"/>
    <mergeCell ref="AU41:AX41"/>
    <mergeCell ref="AY41:BB41"/>
    <mergeCell ref="BC41:BF42"/>
    <mergeCell ref="BG41:BU42"/>
    <mergeCell ref="F42:J42"/>
    <mergeCell ref="AU42:AX42"/>
    <mergeCell ref="AY42:BB42"/>
    <mergeCell ref="A43:E44"/>
    <mergeCell ref="F43:J43"/>
    <mergeCell ref="K43:AA44"/>
    <mergeCell ref="AB43:AR44"/>
    <mergeCell ref="AS43:AT44"/>
    <mergeCell ref="AU43:AX43"/>
    <mergeCell ref="AY43:BB43"/>
    <mergeCell ref="BC43:BF44"/>
    <mergeCell ref="BG43:BU44"/>
    <mergeCell ref="F44:J44"/>
    <mergeCell ref="AU44:AX44"/>
    <mergeCell ref="AY44:BB44"/>
    <mergeCell ref="A45:E46"/>
    <mergeCell ref="F45:J45"/>
    <mergeCell ref="K45:AA46"/>
    <mergeCell ref="AB45:AR46"/>
    <mergeCell ref="AS45:AT46"/>
    <mergeCell ref="AU45:AX45"/>
    <mergeCell ref="AY45:BB45"/>
    <mergeCell ref="BC45:BF46"/>
    <mergeCell ref="BG45:BU46"/>
    <mergeCell ref="F46:J46"/>
    <mergeCell ref="AU46:AX46"/>
    <mergeCell ref="AY46:BB46"/>
    <mergeCell ref="A47:E48"/>
    <mergeCell ref="F47:J47"/>
    <mergeCell ref="K47:AA48"/>
    <mergeCell ref="AB47:AR48"/>
    <mergeCell ref="AS47:AT48"/>
    <mergeCell ref="AU47:AX47"/>
    <mergeCell ref="AY47:BB47"/>
    <mergeCell ref="BC47:BF48"/>
    <mergeCell ref="BG47:BU48"/>
    <mergeCell ref="F48:J48"/>
    <mergeCell ref="AU48:AX48"/>
    <mergeCell ref="AY48:BB48"/>
    <mergeCell ref="A49:E50"/>
    <mergeCell ref="F49:J49"/>
    <mergeCell ref="K49:AA50"/>
    <mergeCell ref="AB49:AR50"/>
    <mergeCell ref="AS49:AT50"/>
    <mergeCell ref="AU49:AX49"/>
    <mergeCell ref="AY49:BB49"/>
    <mergeCell ref="BC49:BF50"/>
    <mergeCell ref="BG49:BU50"/>
    <mergeCell ref="F50:J50"/>
    <mergeCell ref="AU50:AX50"/>
    <mergeCell ref="AY50:BB50"/>
    <mergeCell ref="A51:E52"/>
    <mergeCell ref="F51:J51"/>
    <mergeCell ref="K51:AA52"/>
    <mergeCell ref="AB51:AR52"/>
    <mergeCell ref="AS51:AT52"/>
    <mergeCell ref="AU51:AX51"/>
    <mergeCell ref="AY51:BB51"/>
    <mergeCell ref="BC51:BF52"/>
    <mergeCell ref="BG51:BU52"/>
    <mergeCell ref="F52:J52"/>
    <mergeCell ref="AU52:AX52"/>
    <mergeCell ref="AY52:BB52"/>
    <mergeCell ref="A53:E54"/>
    <mergeCell ref="F53:J53"/>
    <mergeCell ref="K53:AA54"/>
    <mergeCell ref="AB53:AR54"/>
    <mergeCell ref="AS53:AT54"/>
    <mergeCell ref="AU53:AX53"/>
    <mergeCell ref="AY53:BB53"/>
    <mergeCell ref="BC53:BF54"/>
    <mergeCell ref="BG53:BU54"/>
    <mergeCell ref="F54:J54"/>
    <mergeCell ref="AU54:AX54"/>
    <mergeCell ref="AY54:BB54"/>
    <mergeCell ref="A55:E56"/>
    <mergeCell ref="F55:J55"/>
    <mergeCell ref="K55:AA56"/>
    <mergeCell ref="AB55:AR56"/>
    <mergeCell ref="AS55:AT56"/>
    <mergeCell ref="AU55:AX55"/>
    <mergeCell ref="AY55:BB55"/>
    <mergeCell ref="BC55:BF56"/>
    <mergeCell ref="BG55:BU56"/>
    <mergeCell ref="F56:J56"/>
    <mergeCell ref="AU56:AX56"/>
    <mergeCell ref="AY56:BB56"/>
    <mergeCell ref="A57:E58"/>
    <mergeCell ref="F57:J57"/>
    <mergeCell ref="K57:AA58"/>
    <mergeCell ref="AB57:AR58"/>
    <mergeCell ref="AS57:AT58"/>
    <mergeCell ref="AU57:AX57"/>
    <mergeCell ref="AY57:BB57"/>
    <mergeCell ref="BC57:BF58"/>
    <mergeCell ref="BG57:BU58"/>
    <mergeCell ref="F58:J58"/>
    <mergeCell ref="AU58:AX58"/>
    <mergeCell ref="AY58:BB58"/>
    <mergeCell ref="A59:E60"/>
    <mergeCell ref="F59:J59"/>
    <mergeCell ref="K59:AA60"/>
    <mergeCell ref="AB59:AR60"/>
    <mergeCell ref="AS59:AT60"/>
    <mergeCell ref="AU59:AX59"/>
    <mergeCell ref="AY59:BB59"/>
    <mergeCell ref="BC59:BF60"/>
    <mergeCell ref="BG59:BU60"/>
    <mergeCell ref="F60:J60"/>
    <mergeCell ref="AU60:AX60"/>
    <mergeCell ref="AY60:BB60"/>
    <mergeCell ref="A61:E62"/>
    <mergeCell ref="F61:J61"/>
    <mergeCell ref="K61:AA62"/>
    <mergeCell ref="AB61:AR62"/>
    <mergeCell ref="AS61:AT62"/>
    <mergeCell ref="AU61:AX61"/>
    <mergeCell ref="AY61:BB61"/>
    <mergeCell ref="BC61:BF62"/>
    <mergeCell ref="BG61:BU62"/>
    <mergeCell ref="F62:J62"/>
    <mergeCell ref="AU62:AX62"/>
    <mergeCell ref="AY62:BB62"/>
    <mergeCell ref="A63:E64"/>
    <mergeCell ref="F63:J63"/>
    <mergeCell ref="K63:AA64"/>
    <mergeCell ref="AB63:AR64"/>
    <mergeCell ref="AS63:AT64"/>
    <mergeCell ref="AU63:AX63"/>
    <mergeCell ref="AY63:BB63"/>
    <mergeCell ref="BC63:BF64"/>
    <mergeCell ref="BG63:BU64"/>
    <mergeCell ref="F64:J64"/>
    <mergeCell ref="AU64:AX64"/>
    <mergeCell ref="AY64:BB64"/>
  </mergeCells>
  <phoneticPr fontId="37"/>
  <dataValidations count="1">
    <dataValidation type="list" allowBlank="1" showInputMessage="1" showErrorMessage="1" sqref="AS25 AS15 AS17 AS19 AS21 AS23 AS69 AS67 AS65 AS63 AS61 AS59 AS57 AS55 AS53 AS51 AS49 AS47 AS45 AS43 AS41 AS39 AS35 AS33 AS27 AS29 AS31 AS37 AS77 AS71 AS73 AS75 AS79">
      <formula1>$BY$2:$BY$5</formula1>
    </dataValidation>
  </dataValidations>
  <hyperlinks>
    <hyperlink ref="BC15:BF16" location="'001'!A1" display="001"/>
    <hyperlink ref="BC17:BF18" location="'002'!A1" display="002"/>
    <hyperlink ref="BC19:BF20" location="'003'!A1" display="003"/>
    <hyperlink ref="BC23:BF24" location="'005'!A1" display="005"/>
    <hyperlink ref="BC27:BF28" location="'007'!A1" display="007"/>
    <hyperlink ref="BC31:BF32" location="'009'!A1" display="009"/>
    <hyperlink ref="BC35:BF36" location="'011'!A1" display="011"/>
    <hyperlink ref="BC39:BF40" location="'013'!A1" display="013"/>
    <hyperlink ref="BC43:BF44" location="'015'!A1" display="015"/>
    <hyperlink ref="BC47:BF48" location="'017'!A1" display="017"/>
    <hyperlink ref="BC51:BF52" location="'019'!A1" display="019"/>
    <hyperlink ref="BC55:BF56" location="'021'!A1" display="021"/>
    <hyperlink ref="BC59:BF60" location="'023'!A1" display="023"/>
    <hyperlink ref="BC63:BF64" location="'025'!A1" display="025"/>
    <hyperlink ref="BC21:BF22" location="'004'!A1" display="004"/>
    <hyperlink ref="BC25:BF26" location="'006'!A1" display="006"/>
    <hyperlink ref="BC29:BF30" location="'008'!A1" display="008"/>
    <hyperlink ref="BC33:BF34" location="'010'!A1" display="010"/>
    <hyperlink ref="BC37:BF38" location="'012'!A1" display="012"/>
    <hyperlink ref="BC41:BF42" location="'014'!A1" display="014"/>
    <hyperlink ref="BC45:BF46" location="'016'!A1" display="016"/>
    <hyperlink ref="BC49:BF50" location="'018'!A1" display="018"/>
    <hyperlink ref="BC53:BF54" location="'020'!A1" display="020"/>
    <hyperlink ref="BC57:BF58" location="'022'!A1" display="022"/>
    <hyperlink ref="BC61:BF62" location="'024'!A1" display="024"/>
    <hyperlink ref="BC65:BF66" location="'026'!A1" display="026"/>
    <hyperlink ref="BC67:BF68" location="'027'!A1" display="027"/>
    <hyperlink ref="BC69:BF80" location="'027'!A1" display="027"/>
  </hyperlinks>
  <pageMargins left="0.23622047244094491" right="0.23622047244094491" top="0.55118110236220474" bottom="0.55118110236220474" header="0.31496062992125984" footer="0.31496062992125984"/>
  <pageSetup paperSize="9" scale="67" fitToHeight="0" orientation="landscape" r:id="rId1"/>
  <headerFooter>
    <oddHeader>&amp;L&amp;A</oddHeader>
    <oddFooter>&amp;C&amp;P / &amp;N</oddFooter>
  </headerFooter>
  <rowBreaks count="3" manualBreakCount="3">
    <brk id="16" max="16383" man="1"/>
    <brk id="23" min="3" max="81" man="1"/>
    <brk id="28" max="16383" man="1"/>
  </rowBreaks>
</worksheet>
</file>

<file path=xl/worksheets/sheet40.xml><?xml version="1.0" encoding="utf-8"?>
<worksheet xmlns="http://schemas.openxmlformats.org/spreadsheetml/2006/main" xmlns:r="http://schemas.openxmlformats.org/officeDocument/2006/relationships">
  <dimension ref="A2:CD15"/>
  <sheetViews>
    <sheetView zoomScale="85" zoomScaleNormal="85" workbookViewId="0">
      <selection activeCell="B16" sqref="B16"/>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41.xml><?xml version="1.0" encoding="utf-8"?>
<worksheet xmlns="http://schemas.openxmlformats.org/spreadsheetml/2006/main" xmlns:r="http://schemas.openxmlformats.org/officeDocument/2006/relationships">
  <dimension ref="A2:CD15"/>
  <sheetViews>
    <sheetView zoomScale="85" zoomScaleNormal="85" workbookViewId="0">
      <selection activeCell="CA13" sqref="CA13"/>
    </sheetView>
  </sheetViews>
  <sheetFormatPr defaultColWidth="2.375" defaultRowHeight="13.5"/>
  <cols>
    <col min="1" max="1" width="2.375" style="79"/>
    <col min="2" max="16384" width="2.375" style="80"/>
  </cols>
  <sheetData>
    <row r="2" spans="1:82">
      <c r="A2" s="79" t="s">
        <v>263</v>
      </c>
    </row>
    <row r="14" spans="1:82">
      <c r="A14" s="79" t="s">
        <v>264</v>
      </c>
    </row>
    <row r="15" spans="1:82">
      <c r="CD15" s="80">
        <v>1</v>
      </c>
    </row>
  </sheetData>
  <phoneticPr fontId="37"/>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dimension ref="A1:S35"/>
  <sheetViews>
    <sheetView topLeftCell="F1" zoomScale="85" zoomScaleNormal="85" zoomScaleSheetLayoutView="100" workbookViewId="0">
      <selection activeCell="G20" sqref="G20"/>
    </sheetView>
  </sheetViews>
  <sheetFormatPr defaultColWidth="9" defaultRowHeight="13.5"/>
  <cols>
    <col min="1" max="1" width="8.875" style="48" customWidth="1"/>
    <col min="2" max="2" width="18.625" style="48" customWidth="1"/>
    <col min="3" max="3" width="22" style="48" customWidth="1"/>
    <col min="4" max="4" width="22.125" style="48" customWidth="1"/>
    <col min="5" max="5" width="19" style="48" customWidth="1"/>
    <col min="6" max="6" width="14.75" style="48" customWidth="1"/>
    <col min="7" max="7" width="21.625" style="48" customWidth="1"/>
    <col min="8" max="8" width="19.75" style="48" customWidth="1"/>
    <col min="9" max="9" width="17.875" style="48" customWidth="1"/>
    <col min="10" max="10" width="21.25" style="48" customWidth="1"/>
    <col min="11" max="11" width="20" style="48" customWidth="1"/>
    <col min="12" max="12" width="18.75" style="48" bestFit="1" customWidth="1"/>
    <col min="13" max="14" width="17.625" style="48" customWidth="1"/>
    <col min="15" max="15" width="16.375" style="48" customWidth="1"/>
    <col min="16" max="16" width="16.625" style="48" bestFit="1" customWidth="1"/>
    <col min="17" max="17" width="14.625" style="48" customWidth="1"/>
    <col min="18" max="19" width="16.625" style="48" bestFit="1" customWidth="1"/>
    <col min="20" max="16384" width="9" style="48"/>
  </cols>
  <sheetData>
    <row r="1" spans="1:19" s="83" customFormat="1">
      <c r="A1" s="369" t="s">
        <v>85</v>
      </c>
      <c r="B1" s="369"/>
      <c r="F1" s="369" t="s">
        <v>85</v>
      </c>
      <c r="G1" s="369"/>
    </row>
    <row r="3" spans="1:19">
      <c r="B3" s="371" t="s">
        <v>364</v>
      </c>
      <c r="C3" s="371"/>
      <c r="D3" s="371"/>
      <c r="G3" s="370" t="s">
        <v>284</v>
      </c>
      <c r="H3" s="370"/>
      <c r="I3" s="370"/>
    </row>
    <row r="4" spans="1:19">
      <c r="B4" s="75" t="s">
        <v>285</v>
      </c>
      <c r="C4" s="75" t="s">
        <v>260</v>
      </c>
      <c r="D4" s="75" t="s">
        <v>365</v>
      </c>
      <c r="E4" s="75" t="s">
        <v>366</v>
      </c>
      <c r="G4" s="75" t="s">
        <v>286</v>
      </c>
      <c r="H4" s="75" t="s">
        <v>287</v>
      </c>
      <c r="I4" s="75" t="s">
        <v>288</v>
      </c>
      <c r="J4" s="75" t="s">
        <v>289</v>
      </c>
      <c r="K4" s="75" t="s">
        <v>290</v>
      </c>
      <c r="L4" s="75" t="s">
        <v>291</v>
      </c>
      <c r="M4" s="75" t="s">
        <v>292</v>
      </c>
      <c r="N4" s="75" t="s">
        <v>293</v>
      </c>
    </row>
    <row r="5" spans="1:19" ht="18" customHeight="1">
      <c r="B5" s="76" t="s">
        <v>367</v>
      </c>
      <c r="C5" s="76" t="s">
        <v>368</v>
      </c>
      <c r="D5" s="76" t="s">
        <v>369</v>
      </c>
      <c r="E5" s="76" t="s">
        <v>370</v>
      </c>
      <c r="G5" s="76" t="s">
        <v>294</v>
      </c>
      <c r="H5" s="76" t="s">
        <v>295</v>
      </c>
      <c r="I5" s="76" t="s">
        <v>296</v>
      </c>
      <c r="J5" s="76" t="s">
        <v>297</v>
      </c>
      <c r="K5" s="76" t="s">
        <v>298</v>
      </c>
      <c r="L5" s="76" t="s">
        <v>299</v>
      </c>
      <c r="M5" s="76" t="s">
        <v>300</v>
      </c>
      <c r="N5" s="76" t="s">
        <v>301</v>
      </c>
    </row>
    <row r="6" spans="1:19">
      <c r="B6" s="77" t="s">
        <v>302</v>
      </c>
      <c r="C6" s="78" t="s">
        <v>303</v>
      </c>
      <c r="D6" s="49" t="s">
        <v>304</v>
      </c>
      <c r="E6" s="49" t="s">
        <v>306</v>
      </c>
      <c r="G6" s="77" t="s">
        <v>302</v>
      </c>
      <c r="H6" s="78" t="s">
        <v>303</v>
      </c>
      <c r="I6" s="49" t="s">
        <v>305</v>
      </c>
      <c r="J6" s="49" t="s">
        <v>306</v>
      </c>
      <c r="K6" s="49" t="s">
        <v>307</v>
      </c>
      <c r="L6" s="49" t="s">
        <v>307</v>
      </c>
      <c r="M6" s="49">
        <v>0</v>
      </c>
      <c r="N6" s="49" t="s">
        <v>307</v>
      </c>
    </row>
    <row r="7" spans="1:19">
      <c r="B7" s="77" t="s">
        <v>308</v>
      </c>
      <c r="C7" s="78" t="s">
        <v>309</v>
      </c>
      <c r="D7" s="49" t="s">
        <v>311</v>
      </c>
      <c r="E7" s="49" t="s">
        <v>360</v>
      </c>
      <c r="G7" s="77" t="s">
        <v>308</v>
      </c>
      <c r="H7" s="78" t="s">
        <v>310</v>
      </c>
      <c r="I7" s="49" t="s">
        <v>311</v>
      </c>
      <c r="J7" s="49" t="s">
        <v>312</v>
      </c>
      <c r="K7" s="49" t="s">
        <v>307</v>
      </c>
      <c r="L7" s="49" t="s">
        <v>307</v>
      </c>
      <c r="M7" s="49" t="s">
        <v>313</v>
      </c>
      <c r="N7" s="49" t="s">
        <v>307</v>
      </c>
    </row>
    <row r="8" spans="1:19">
      <c r="B8" s="50"/>
      <c r="C8" s="50"/>
      <c r="D8" s="50"/>
      <c r="E8" s="50"/>
      <c r="G8" s="50"/>
      <c r="H8" s="50"/>
      <c r="I8" s="50"/>
      <c r="J8" s="50"/>
      <c r="K8" s="50"/>
      <c r="L8" s="50"/>
      <c r="M8" s="50"/>
      <c r="N8" s="50"/>
      <c r="O8" s="50"/>
      <c r="P8" s="50"/>
      <c r="Q8" s="50"/>
      <c r="R8" s="50"/>
      <c r="S8" s="50"/>
    </row>
    <row r="9" spans="1:19">
      <c r="B9" s="371" t="s">
        <v>314</v>
      </c>
      <c r="C9" s="371"/>
      <c r="D9" s="371"/>
      <c r="G9" s="371" t="s">
        <v>315</v>
      </c>
      <c r="H9" s="371"/>
      <c r="I9" s="371"/>
    </row>
    <row r="10" spans="1:19">
      <c r="B10" s="75" t="s">
        <v>285</v>
      </c>
      <c r="C10" s="75" t="s">
        <v>371</v>
      </c>
      <c r="D10" s="75" t="s">
        <v>317</v>
      </c>
      <c r="E10" s="75" t="s">
        <v>319</v>
      </c>
      <c r="G10" s="75" t="s">
        <v>286</v>
      </c>
      <c r="H10" s="75" t="s">
        <v>316</v>
      </c>
      <c r="I10" s="75" t="s">
        <v>318</v>
      </c>
      <c r="J10" s="75" t="s">
        <v>320</v>
      </c>
      <c r="K10" s="75" t="s">
        <v>290</v>
      </c>
      <c r="L10" s="75" t="s">
        <v>291</v>
      </c>
      <c r="M10" s="75" t="s">
        <v>292</v>
      </c>
      <c r="N10" s="75" t="s">
        <v>293</v>
      </c>
    </row>
    <row r="11" spans="1:19" ht="18" customHeight="1">
      <c r="B11" s="76" t="s">
        <v>367</v>
      </c>
      <c r="C11" s="76" t="s">
        <v>321</v>
      </c>
      <c r="D11" s="76" t="s">
        <v>322</v>
      </c>
      <c r="E11" s="76" t="s">
        <v>324</v>
      </c>
      <c r="G11" s="76" t="s">
        <v>294</v>
      </c>
      <c r="H11" s="76" t="s">
        <v>321</v>
      </c>
      <c r="I11" s="76" t="s">
        <v>323</v>
      </c>
      <c r="J11" s="76" t="s">
        <v>324</v>
      </c>
      <c r="K11" s="76" t="s">
        <v>298</v>
      </c>
      <c r="L11" s="76" t="s">
        <v>299</v>
      </c>
      <c r="M11" s="76" t="s">
        <v>300</v>
      </c>
      <c r="N11" s="76" t="s">
        <v>301</v>
      </c>
    </row>
    <row r="12" spans="1:19">
      <c r="B12" s="77" t="s">
        <v>302</v>
      </c>
      <c r="C12" s="49" t="s">
        <v>325</v>
      </c>
      <c r="D12" s="77" t="s">
        <v>326</v>
      </c>
      <c r="E12" s="49" t="s">
        <v>328</v>
      </c>
      <c r="G12" s="77" t="s">
        <v>302</v>
      </c>
      <c r="H12" s="49" t="s">
        <v>325</v>
      </c>
      <c r="I12" s="77" t="s">
        <v>327</v>
      </c>
      <c r="J12" s="49" t="s">
        <v>329</v>
      </c>
      <c r="K12" s="49" t="s">
        <v>307</v>
      </c>
      <c r="L12" s="49" t="s">
        <v>307</v>
      </c>
      <c r="M12" s="49">
        <v>0</v>
      </c>
      <c r="N12" s="49" t="s">
        <v>307</v>
      </c>
      <c r="O12" s="50"/>
    </row>
    <row r="13" spans="1:19">
      <c r="B13" s="77" t="s">
        <v>308</v>
      </c>
      <c r="C13" s="49" t="s">
        <v>330</v>
      </c>
      <c r="D13" s="77" t="s">
        <v>331</v>
      </c>
      <c r="E13" s="49" t="s">
        <v>333</v>
      </c>
      <c r="G13" s="77" t="s">
        <v>308</v>
      </c>
      <c r="H13" s="49" t="s">
        <v>330</v>
      </c>
      <c r="I13" s="77" t="s">
        <v>332</v>
      </c>
      <c r="J13" s="49" t="s">
        <v>334</v>
      </c>
      <c r="K13" s="49" t="s">
        <v>307</v>
      </c>
      <c r="L13" s="49" t="s">
        <v>307</v>
      </c>
      <c r="M13" s="49" t="s">
        <v>313</v>
      </c>
      <c r="N13" s="49" t="s">
        <v>307</v>
      </c>
    </row>
    <row r="14" spans="1:19">
      <c r="B14" s="49" t="s">
        <v>302</v>
      </c>
      <c r="C14" s="49" t="s">
        <v>335</v>
      </c>
      <c r="D14" s="77" t="s">
        <v>336</v>
      </c>
      <c r="E14" s="49" t="s">
        <v>338</v>
      </c>
      <c r="G14" s="49" t="s">
        <v>302</v>
      </c>
      <c r="H14" s="49" t="s">
        <v>335</v>
      </c>
      <c r="I14" s="77" t="s">
        <v>337</v>
      </c>
      <c r="J14" s="49" t="s">
        <v>339</v>
      </c>
      <c r="K14" s="49" t="s">
        <v>307</v>
      </c>
      <c r="L14" s="49" t="s">
        <v>307</v>
      </c>
      <c r="M14" s="49" t="s">
        <v>313</v>
      </c>
      <c r="N14" s="49" t="s">
        <v>307</v>
      </c>
    </row>
    <row r="16" spans="1:19">
      <c r="B16" s="371" t="s">
        <v>340</v>
      </c>
      <c r="C16" s="371"/>
      <c r="D16" s="371"/>
      <c r="G16" s="371" t="s">
        <v>341</v>
      </c>
      <c r="H16" s="371"/>
      <c r="I16" s="371"/>
    </row>
    <row r="17" spans="1:15">
      <c r="B17" s="75" t="s">
        <v>342</v>
      </c>
      <c r="C17" s="75" t="s">
        <v>344</v>
      </c>
      <c r="D17" s="75" t="s">
        <v>346</v>
      </c>
      <c r="E17" s="75" t="s">
        <v>348</v>
      </c>
      <c r="G17" s="75" t="s">
        <v>343</v>
      </c>
      <c r="H17" s="75" t="s">
        <v>345</v>
      </c>
      <c r="I17" s="75" t="s">
        <v>347</v>
      </c>
      <c r="J17" s="75" t="s">
        <v>349</v>
      </c>
      <c r="K17" s="75" t="s">
        <v>320</v>
      </c>
      <c r="L17" s="75" t="s">
        <v>290</v>
      </c>
      <c r="M17" s="75" t="s">
        <v>291</v>
      </c>
      <c r="N17" s="75" t="s">
        <v>292</v>
      </c>
      <c r="O17" s="75" t="s">
        <v>293</v>
      </c>
    </row>
    <row r="18" spans="1:15">
      <c r="B18" s="76" t="s">
        <v>321</v>
      </c>
      <c r="C18" s="76" t="s">
        <v>350</v>
      </c>
      <c r="D18" s="76" t="s">
        <v>351</v>
      </c>
      <c r="E18" s="76" t="s">
        <v>352</v>
      </c>
      <c r="G18" s="76" t="s">
        <v>321</v>
      </c>
      <c r="H18" s="76" t="s">
        <v>350</v>
      </c>
      <c r="I18" s="76" t="s">
        <v>351</v>
      </c>
      <c r="J18" s="76" t="s">
        <v>352</v>
      </c>
      <c r="K18" s="76" t="s">
        <v>324</v>
      </c>
      <c r="L18" s="76" t="s">
        <v>298</v>
      </c>
      <c r="M18" s="76" t="s">
        <v>299</v>
      </c>
      <c r="N18" s="76" t="s">
        <v>300</v>
      </c>
      <c r="O18" s="76" t="s">
        <v>301</v>
      </c>
    </row>
    <row r="19" spans="1:15">
      <c r="B19" s="77" t="s">
        <v>353</v>
      </c>
      <c r="C19" s="49" t="s">
        <v>355</v>
      </c>
      <c r="D19" s="77" t="s">
        <v>259</v>
      </c>
      <c r="E19" s="49" t="s">
        <v>357</v>
      </c>
      <c r="G19" s="77" t="s">
        <v>354</v>
      </c>
      <c r="H19" s="49" t="s">
        <v>355</v>
      </c>
      <c r="I19" s="77" t="s">
        <v>356</v>
      </c>
      <c r="J19" s="49" t="s">
        <v>357</v>
      </c>
      <c r="K19" s="49" t="s">
        <v>358</v>
      </c>
      <c r="L19" s="49" t="s">
        <v>307</v>
      </c>
      <c r="M19" s="49" t="s">
        <v>307</v>
      </c>
      <c r="N19" s="49">
        <v>0</v>
      </c>
      <c r="O19" s="49" t="s">
        <v>307</v>
      </c>
    </row>
    <row r="20" spans="1:15">
      <c r="B20" s="77" t="s">
        <v>330</v>
      </c>
      <c r="C20" s="49" t="s">
        <v>372</v>
      </c>
      <c r="D20" s="77" t="s">
        <v>259</v>
      </c>
      <c r="E20" s="49" t="s">
        <v>357</v>
      </c>
      <c r="G20" s="77" t="s">
        <v>330</v>
      </c>
      <c r="H20" s="49" t="s">
        <v>359</v>
      </c>
      <c r="I20" s="77" t="s">
        <v>356</v>
      </c>
      <c r="J20" s="49" t="s">
        <v>357</v>
      </c>
      <c r="K20" s="49" t="s">
        <v>312</v>
      </c>
      <c r="L20" s="49" t="s">
        <v>307</v>
      </c>
      <c r="M20" s="49" t="s">
        <v>307</v>
      </c>
      <c r="N20" s="49">
        <v>0</v>
      </c>
      <c r="O20" s="49" t="s">
        <v>307</v>
      </c>
    </row>
    <row r="21" spans="1:15" ht="18" customHeight="1">
      <c r="B21" s="77" t="s">
        <v>335</v>
      </c>
      <c r="C21" s="49" t="s">
        <v>361</v>
      </c>
      <c r="D21" s="77" t="s">
        <v>259</v>
      </c>
      <c r="E21" s="49" t="s">
        <v>357</v>
      </c>
      <c r="G21" s="77" t="s">
        <v>335</v>
      </c>
      <c r="H21" s="49" t="s">
        <v>362</v>
      </c>
      <c r="I21" s="77" t="s">
        <v>356</v>
      </c>
      <c r="J21" s="49" t="s">
        <v>357</v>
      </c>
      <c r="K21" s="49" t="s">
        <v>363</v>
      </c>
      <c r="L21" s="49" t="s">
        <v>307</v>
      </c>
      <c r="M21" s="49" t="s">
        <v>307</v>
      </c>
      <c r="N21" s="49">
        <v>0</v>
      </c>
      <c r="O21" s="49" t="s">
        <v>307</v>
      </c>
    </row>
    <row r="22" spans="1:15">
      <c r="A22" s="50"/>
      <c r="B22" s="50"/>
      <c r="C22" s="50"/>
      <c r="D22" s="50"/>
      <c r="E22" s="50"/>
      <c r="F22" s="50"/>
      <c r="G22" s="50"/>
    </row>
    <row r="27" spans="1:15" ht="14.25" customHeight="1"/>
    <row r="35" ht="18" customHeight="1"/>
  </sheetData>
  <mergeCells count="8">
    <mergeCell ref="F1:G1"/>
    <mergeCell ref="G3:I3"/>
    <mergeCell ref="G9:I9"/>
    <mergeCell ref="G16:I16"/>
    <mergeCell ref="B9:D9"/>
    <mergeCell ref="B16:D16"/>
    <mergeCell ref="A1:B1"/>
    <mergeCell ref="B3:D3"/>
  </mergeCells>
  <phoneticPr fontId="37"/>
  <pageMargins left="0.7" right="0.7" top="0.75" bottom="0.75" header="0.3" footer="0.3"/>
  <pageSetup paperSize="9" scale="46" orientation="portrait" r:id="rId1"/>
  <colBreaks count="1" manualBreakCount="1">
    <brk id="9" max="1048575" man="1"/>
  </colBreaks>
</worksheet>
</file>

<file path=xl/worksheets/sheet6.xml><?xml version="1.0" encoding="utf-8"?>
<worksheet xmlns="http://schemas.openxmlformats.org/spreadsheetml/2006/main" xmlns:r="http://schemas.openxmlformats.org/officeDocument/2006/relationships">
  <dimension ref="A2:CH161"/>
  <sheetViews>
    <sheetView topLeftCell="A19" zoomScale="85" zoomScaleNormal="85" zoomScaleSheetLayoutView="85" workbookViewId="0">
      <selection activeCell="C4" sqref="C4:CH6"/>
    </sheetView>
  </sheetViews>
  <sheetFormatPr defaultColWidth="2.625" defaultRowHeight="13.5"/>
  <cols>
    <col min="1" max="16384" width="2.625" style="58"/>
  </cols>
  <sheetData>
    <row r="2" spans="1:86" ht="15.75">
      <c r="A2" s="58" t="s">
        <v>249</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86" s="87" customFormat="1" ht="15.75">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row>
    <row r="4" spans="1:86" ht="12" customHeight="1">
      <c r="B4" s="59"/>
      <c r="C4" s="372" t="s">
        <v>514</v>
      </c>
      <c r="D4" s="372"/>
      <c r="E4" s="372"/>
      <c r="F4" s="372"/>
      <c r="G4" s="372"/>
      <c r="H4" s="372"/>
      <c r="I4" s="372"/>
      <c r="J4" s="372"/>
      <c r="K4" s="372"/>
      <c r="L4" s="372"/>
      <c r="M4" s="372"/>
      <c r="N4" s="372"/>
      <c r="O4" s="372"/>
      <c r="P4" s="372"/>
      <c r="Q4" s="372"/>
      <c r="R4" s="372"/>
      <c r="S4" s="372"/>
      <c r="T4" s="372"/>
      <c r="U4" s="372"/>
      <c r="V4" s="372"/>
      <c r="W4" s="372"/>
      <c r="X4" s="372"/>
      <c r="Y4" s="372"/>
      <c r="Z4" s="372"/>
      <c r="AA4" s="372"/>
      <c r="AB4" s="372"/>
      <c r="AC4" s="372"/>
      <c r="AD4" s="372"/>
      <c r="AE4" s="372"/>
      <c r="AF4" s="372"/>
      <c r="AG4" s="372"/>
      <c r="AH4" s="372"/>
      <c r="AI4" s="372"/>
      <c r="AJ4" s="372"/>
      <c r="AK4" s="372"/>
      <c r="AL4" s="372"/>
      <c r="AM4" s="372"/>
      <c r="AN4" s="372"/>
      <c r="AO4" s="372"/>
      <c r="AP4" s="372"/>
      <c r="AQ4" s="372"/>
      <c r="AR4" s="372"/>
      <c r="AS4" s="372"/>
      <c r="AT4" s="372"/>
      <c r="AU4" s="372"/>
      <c r="AV4" s="372"/>
      <c r="AW4" s="372"/>
      <c r="AX4" s="372"/>
      <c r="AY4" s="372"/>
      <c r="AZ4" s="372"/>
      <c r="BA4" s="372"/>
      <c r="BB4" s="372"/>
      <c r="BC4" s="372"/>
      <c r="BD4" s="372"/>
      <c r="BE4" s="372"/>
      <c r="BF4" s="372"/>
      <c r="BG4" s="372"/>
      <c r="BH4" s="372"/>
      <c r="BI4" s="372"/>
      <c r="BJ4" s="372"/>
      <c r="BK4" s="372"/>
      <c r="BL4" s="372"/>
      <c r="BM4" s="372"/>
      <c r="BN4" s="372"/>
      <c r="BO4" s="372"/>
      <c r="BP4" s="372"/>
      <c r="BQ4" s="372"/>
      <c r="BR4" s="372"/>
      <c r="BS4" s="372"/>
      <c r="BT4" s="372"/>
      <c r="BU4" s="372"/>
      <c r="BV4" s="372"/>
      <c r="BW4" s="372"/>
      <c r="BX4" s="372"/>
      <c r="BY4" s="372"/>
      <c r="BZ4" s="372"/>
      <c r="CA4" s="372"/>
      <c r="CB4" s="372"/>
      <c r="CC4" s="372"/>
      <c r="CD4" s="372"/>
      <c r="CE4" s="372"/>
      <c r="CF4" s="372"/>
      <c r="CG4" s="372"/>
      <c r="CH4" s="372"/>
    </row>
    <row r="5" spans="1:86" ht="13.5" customHeight="1">
      <c r="C5" s="372"/>
      <c r="D5" s="372"/>
      <c r="E5" s="372"/>
      <c r="F5" s="372"/>
      <c r="G5" s="372"/>
      <c r="H5" s="372"/>
      <c r="I5" s="372"/>
      <c r="J5" s="372"/>
      <c r="K5" s="372"/>
      <c r="L5" s="372"/>
      <c r="M5" s="372"/>
      <c r="N5" s="372"/>
      <c r="O5" s="372"/>
      <c r="P5" s="372"/>
      <c r="Q5" s="372"/>
      <c r="R5" s="372"/>
      <c r="S5" s="372"/>
      <c r="T5" s="372"/>
      <c r="U5" s="372"/>
      <c r="V5" s="372"/>
      <c r="W5" s="372"/>
      <c r="X5" s="372"/>
      <c r="Y5" s="372"/>
      <c r="Z5" s="372"/>
      <c r="AA5" s="372"/>
      <c r="AB5" s="372"/>
      <c r="AC5" s="372"/>
      <c r="AD5" s="372"/>
      <c r="AE5" s="372"/>
      <c r="AF5" s="372"/>
      <c r="AG5" s="372"/>
      <c r="AH5" s="372"/>
      <c r="AI5" s="372"/>
      <c r="AJ5" s="372"/>
      <c r="AK5" s="372"/>
      <c r="AL5" s="372"/>
      <c r="AM5" s="372"/>
      <c r="AN5" s="372"/>
      <c r="AO5" s="372"/>
      <c r="AP5" s="372"/>
      <c r="AQ5" s="372"/>
      <c r="AR5" s="372"/>
      <c r="AS5" s="372"/>
      <c r="AT5" s="372"/>
      <c r="AU5" s="372"/>
      <c r="AV5" s="372"/>
      <c r="AW5" s="372"/>
      <c r="AX5" s="372"/>
      <c r="AY5" s="372"/>
      <c r="AZ5" s="372"/>
      <c r="BA5" s="372"/>
      <c r="BB5" s="372"/>
      <c r="BC5" s="372"/>
      <c r="BD5" s="372"/>
      <c r="BE5" s="372"/>
      <c r="BF5" s="372"/>
      <c r="BG5" s="372"/>
      <c r="BH5" s="372"/>
      <c r="BI5" s="372"/>
      <c r="BJ5" s="372"/>
      <c r="BK5" s="372"/>
      <c r="BL5" s="372"/>
      <c r="BM5" s="372"/>
      <c r="BN5" s="372"/>
      <c r="BO5" s="372"/>
      <c r="BP5" s="372"/>
      <c r="BQ5" s="372"/>
      <c r="BR5" s="372"/>
      <c r="BS5" s="372"/>
      <c r="BT5" s="372"/>
      <c r="BU5" s="372"/>
      <c r="BV5" s="372"/>
      <c r="BW5" s="372"/>
      <c r="BX5" s="372"/>
      <c r="BY5" s="372"/>
      <c r="BZ5" s="372"/>
      <c r="CA5" s="372"/>
      <c r="CB5" s="372"/>
      <c r="CC5" s="372"/>
      <c r="CD5" s="372"/>
      <c r="CE5" s="372"/>
      <c r="CF5" s="372"/>
      <c r="CG5" s="372"/>
      <c r="CH5" s="372"/>
    </row>
    <row r="6" spans="1:86" ht="15" customHeight="1">
      <c r="C6" s="372"/>
      <c r="D6" s="372"/>
      <c r="E6" s="372"/>
      <c r="F6" s="372"/>
      <c r="G6" s="372"/>
      <c r="H6" s="372"/>
      <c r="I6" s="372"/>
      <c r="J6" s="372"/>
      <c r="K6" s="372"/>
      <c r="L6" s="372"/>
      <c r="M6" s="372"/>
      <c r="N6" s="372"/>
      <c r="O6" s="372"/>
      <c r="P6" s="372"/>
      <c r="Q6" s="372"/>
      <c r="R6" s="372"/>
      <c r="S6" s="372"/>
      <c r="T6" s="372"/>
      <c r="U6" s="372"/>
      <c r="V6" s="372"/>
      <c r="W6" s="372"/>
      <c r="X6" s="372"/>
      <c r="Y6" s="372"/>
      <c r="Z6" s="372"/>
      <c r="AA6" s="372"/>
      <c r="AB6" s="372"/>
      <c r="AC6" s="372"/>
      <c r="AD6" s="372"/>
      <c r="AE6" s="372"/>
      <c r="AF6" s="372"/>
      <c r="AG6" s="372"/>
      <c r="AH6" s="372"/>
      <c r="AI6" s="372"/>
      <c r="AJ6" s="372"/>
      <c r="AK6" s="372"/>
      <c r="AL6" s="372"/>
      <c r="AM6" s="372"/>
      <c r="AN6" s="372"/>
      <c r="AO6" s="372"/>
      <c r="AP6" s="372"/>
      <c r="AQ6" s="372"/>
      <c r="AR6" s="372"/>
      <c r="AS6" s="372"/>
      <c r="AT6" s="372"/>
      <c r="AU6" s="372"/>
      <c r="AV6" s="372"/>
      <c r="AW6" s="372"/>
      <c r="AX6" s="372"/>
      <c r="AY6" s="372"/>
      <c r="AZ6" s="372"/>
      <c r="BA6" s="372"/>
      <c r="BB6" s="372"/>
      <c r="BC6" s="372"/>
      <c r="BD6" s="372"/>
      <c r="BE6" s="372"/>
      <c r="BF6" s="372"/>
      <c r="BG6" s="372"/>
      <c r="BH6" s="372"/>
      <c r="BI6" s="372"/>
      <c r="BJ6" s="372"/>
      <c r="BK6" s="372"/>
      <c r="BL6" s="372"/>
      <c r="BM6" s="372"/>
      <c r="BN6" s="372"/>
      <c r="BO6" s="372"/>
      <c r="BP6" s="372"/>
      <c r="BQ6" s="372"/>
      <c r="BR6" s="372"/>
      <c r="BS6" s="372"/>
      <c r="BT6" s="372"/>
      <c r="BU6" s="372"/>
      <c r="BV6" s="372"/>
      <c r="BW6" s="372"/>
      <c r="BX6" s="372"/>
      <c r="BY6" s="372"/>
      <c r="BZ6" s="372"/>
      <c r="CA6" s="372"/>
      <c r="CB6" s="372"/>
      <c r="CC6" s="372"/>
      <c r="CD6" s="372"/>
      <c r="CE6" s="372"/>
      <c r="CF6" s="372"/>
      <c r="CG6" s="372"/>
      <c r="CH6" s="372"/>
    </row>
    <row r="8" spans="1:86" ht="15.75">
      <c r="A8" s="58" t="str">
        <f>TEXT(RIGHT(A2,3)+1,"コマンド000")</f>
        <v>コマンド002</v>
      </c>
      <c r="B8" s="59"/>
      <c r="C8" s="59"/>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row>
    <row r="9" spans="1:86" ht="12" customHeight="1">
      <c r="B9" s="59"/>
      <c r="C9" s="372" t="s">
        <v>439</v>
      </c>
      <c r="D9" s="372"/>
      <c r="E9" s="372"/>
      <c r="F9" s="372"/>
      <c r="G9" s="372"/>
      <c r="H9" s="372"/>
      <c r="I9" s="372"/>
      <c r="J9" s="372"/>
      <c r="K9" s="372"/>
      <c r="L9" s="372"/>
      <c r="M9" s="372"/>
      <c r="N9" s="372"/>
      <c r="O9" s="372"/>
      <c r="P9" s="372"/>
      <c r="Q9" s="372"/>
      <c r="R9" s="372"/>
      <c r="S9" s="372"/>
      <c r="T9" s="372"/>
      <c r="U9" s="372"/>
      <c r="V9" s="372"/>
      <c r="W9" s="372"/>
      <c r="X9" s="372"/>
      <c r="Y9" s="372"/>
      <c r="Z9" s="372"/>
      <c r="AA9" s="372"/>
      <c r="AB9" s="372"/>
      <c r="AC9" s="372"/>
      <c r="AD9" s="372"/>
      <c r="AE9" s="372"/>
      <c r="AF9" s="372"/>
      <c r="AG9" s="372"/>
      <c r="AH9" s="372"/>
      <c r="AI9" s="372"/>
      <c r="AJ9" s="372"/>
      <c r="AK9" s="372"/>
      <c r="AL9" s="372"/>
      <c r="AM9" s="372"/>
      <c r="AN9" s="372"/>
      <c r="AO9" s="372"/>
      <c r="AP9" s="372"/>
      <c r="AQ9" s="372"/>
      <c r="AR9" s="372"/>
      <c r="AS9" s="372"/>
      <c r="AT9" s="372"/>
      <c r="AU9" s="372"/>
      <c r="AV9" s="372"/>
      <c r="AW9" s="372"/>
      <c r="AX9" s="372"/>
      <c r="AY9" s="372"/>
      <c r="AZ9" s="372"/>
      <c r="BA9" s="372"/>
      <c r="BB9" s="372"/>
      <c r="BC9" s="372"/>
      <c r="BD9" s="372"/>
      <c r="BE9" s="372"/>
      <c r="BF9" s="372"/>
      <c r="BG9" s="372"/>
      <c r="BH9" s="372"/>
      <c r="BI9" s="372"/>
      <c r="BJ9" s="372"/>
      <c r="BK9" s="372"/>
      <c r="BL9" s="372"/>
      <c r="BM9" s="372"/>
      <c r="BN9" s="372"/>
      <c r="BO9" s="372"/>
      <c r="BP9" s="372"/>
      <c r="BQ9" s="372"/>
      <c r="BR9" s="372"/>
      <c r="BS9" s="372"/>
      <c r="BT9" s="372"/>
      <c r="BU9" s="372"/>
      <c r="BV9" s="372"/>
      <c r="BW9" s="372"/>
      <c r="BX9" s="372"/>
      <c r="BY9" s="372"/>
      <c r="BZ9" s="372"/>
      <c r="CA9" s="372"/>
      <c r="CB9" s="372"/>
      <c r="CC9" s="372"/>
      <c r="CD9" s="372"/>
      <c r="CE9" s="372"/>
      <c r="CF9" s="372"/>
      <c r="CG9" s="372"/>
      <c r="CH9" s="372"/>
    </row>
    <row r="10" spans="1:86" ht="13.5" customHeight="1">
      <c r="C10" s="372"/>
      <c r="D10" s="372"/>
      <c r="E10" s="372"/>
      <c r="F10" s="372"/>
      <c r="G10" s="372"/>
      <c r="H10" s="372"/>
      <c r="I10" s="372"/>
      <c r="J10" s="372"/>
      <c r="K10" s="372"/>
      <c r="L10" s="372"/>
      <c r="M10" s="372"/>
      <c r="N10" s="372"/>
      <c r="O10" s="372"/>
      <c r="P10" s="372"/>
      <c r="Q10" s="372"/>
      <c r="R10" s="372"/>
      <c r="S10" s="372"/>
      <c r="T10" s="372"/>
      <c r="U10" s="372"/>
      <c r="V10" s="372"/>
      <c r="W10" s="372"/>
      <c r="X10" s="372"/>
      <c r="Y10" s="372"/>
      <c r="Z10" s="372"/>
      <c r="AA10" s="372"/>
      <c r="AB10" s="372"/>
      <c r="AC10" s="372"/>
      <c r="AD10" s="372"/>
      <c r="AE10" s="372"/>
      <c r="AF10" s="372"/>
      <c r="AG10" s="372"/>
      <c r="AH10" s="372"/>
      <c r="AI10" s="372"/>
      <c r="AJ10" s="372"/>
      <c r="AK10" s="372"/>
      <c r="AL10" s="372"/>
      <c r="AM10" s="372"/>
      <c r="AN10" s="372"/>
      <c r="AO10" s="372"/>
      <c r="AP10" s="372"/>
      <c r="AQ10" s="372"/>
      <c r="AR10" s="372"/>
      <c r="AS10" s="372"/>
      <c r="AT10" s="372"/>
      <c r="AU10" s="372"/>
      <c r="AV10" s="372"/>
      <c r="AW10" s="372"/>
      <c r="AX10" s="372"/>
      <c r="AY10" s="372"/>
      <c r="AZ10" s="372"/>
      <c r="BA10" s="372"/>
      <c r="BB10" s="372"/>
      <c r="BC10" s="372"/>
      <c r="BD10" s="372"/>
      <c r="BE10" s="372"/>
      <c r="BF10" s="372"/>
      <c r="BG10" s="372"/>
      <c r="BH10" s="372"/>
      <c r="BI10" s="372"/>
      <c r="BJ10" s="372"/>
      <c r="BK10" s="372"/>
      <c r="BL10" s="372"/>
      <c r="BM10" s="372"/>
      <c r="BN10" s="372"/>
      <c r="BO10" s="372"/>
      <c r="BP10" s="372"/>
      <c r="BQ10" s="372"/>
      <c r="BR10" s="372"/>
      <c r="BS10" s="372"/>
      <c r="BT10" s="372"/>
      <c r="BU10" s="372"/>
      <c r="BV10" s="372"/>
      <c r="BW10" s="372"/>
      <c r="BX10" s="372"/>
      <c r="BY10" s="372"/>
      <c r="BZ10" s="372"/>
      <c r="CA10" s="372"/>
      <c r="CB10" s="372"/>
      <c r="CC10" s="372"/>
      <c r="CD10" s="372"/>
      <c r="CE10" s="372"/>
      <c r="CF10" s="372"/>
      <c r="CG10" s="372"/>
      <c r="CH10" s="372"/>
    </row>
    <row r="11" spans="1:86" ht="15" customHeight="1">
      <c r="C11" s="372"/>
      <c r="D11" s="372"/>
      <c r="E11" s="372"/>
      <c r="F11" s="372"/>
      <c r="G11" s="372"/>
      <c r="H11" s="372"/>
      <c r="I11" s="372"/>
      <c r="J11" s="372"/>
      <c r="K11" s="372"/>
      <c r="L11" s="372"/>
      <c r="M11" s="372"/>
      <c r="N11" s="372"/>
      <c r="O11" s="372"/>
      <c r="P11" s="372"/>
      <c r="Q11" s="372"/>
      <c r="R11" s="372"/>
      <c r="S11" s="372"/>
      <c r="T11" s="372"/>
      <c r="U11" s="372"/>
      <c r="V11" s="372"/>
      <c r="W11" s="372"/>
      <c r="X11" s="372"/>
      <c r="Y11" s="372"/>
      <c r="Z11" s="372"/>
      <c r="AA11" s="372"/>
      <c r="AB11" s="372"/>
      <c r="AC11" s="372"/>
      <c r="AD11" s="372"/>
      <c r="AE11" s="372"/>
      <c r="AF11" s="372"/>
      <c r="AG11" s="372"/>
      <c r="AH11" s="372"/>
      <c r="AI11" s="372"/>
      <c r="AJ11" s="372"/>
      <c r="AK11" s="372"/>
      <c r="AL11" s="372"/>
      <c r="AM11" s="372"/>
      <c r="AN11" s="372"/>
      <c r="AO11" s="372"/>
      <c r="AP11" s="372"/>
      <c r="AQ11" s="372"/>
      <c r="AR11" s="372"/>
      <c r="AS11" s="372"/>
      <c r="AT11" s="372"/>
      <c r="AU11" s="372"/>
      <c r="AV11" s="372"/>
      <c r="AW11" s="372"/>
      <c r="AX11" s="372"/>
      <c r="AY11" s="372"/>
      <c r="AZ11" s="372"/>
      <c r="BA11" s="372"/>
      <c r="BB11" s="372"/>
      <c r="BC11" s="372"/>
      <c r="BD11" s="372"/>
      <c r="BE11" s="372"/>
      <c r="BF11" s="372"/>
      <c r="BG11" s="372"/>
      <c r="BH11" s="372"/>
      <c r="BI11" s="372"/>
      <c r="BJ11" s="372"/>
      <c r="BK11" s="372"/>
      <c r="BL11" s="372"/>
      <c r="BM11" s="372"/>
      <c r="BN11" s="372"/>
      <c r="BO11" s="372"/>
      <c r="BP11" s="372"/>
      <c r="BQ11" s="372"/>
      <c r="BR11" s="372"/>
      <c r="BS11" s="372"/>
      <c r="BT11" s="372"/>
      <c r="BU11" s="372"/>
      <c r="BV11" s="372"/>
      <c r="BW11" s="372"/>
      <c r="BX11" s="372"/>
      <c r="BY11" s="372"/>
      <c r="BZ11" s="372"/>
      <c r="CA11" s="372"/>
      <c r="CB11" s="372"/>
      <c r="CC11" s="372"/>
      <c r="CD11" s="372"/>
      <c r="CE11" s="372"/>
      <c r="CF11" s="372"/>
      <c r="CG11" s="372"/>
      <c r="CH11" s="372"/>
    </row>
    <row r="13" spans="1:86" ht="14.25" customHeight="1">
      <c r="A13" s="58" t="str">
        <f>TEXT(RIGHT(A8,3)+1,"コマンド000")</f>
        <v>コマンド003</v>
      </c>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row>
    <row r="14" spans="1:86" ht="13.5" customHeight="1">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row>
    <row r="15" spans="1:86" ht="13.5" customHeight="1">
      <c r="C15" s="372" t="s">
        <v>417</v>
      </c>
      <c r="D15" s="372"/>
      <c r="E15" s="372"/>
      <c r="F15" s="372"/>
      <c r="G15" s="372"/>
      <c r="H15" s="372"/>
      <c r="I15" s="372"/>
      <c r="J15" s="372"/>
      <c r="K15" s="372"/>
      <c r="L15" s="372"/>
      <c r="M15" s="372"/>
      <c r="N15" s="372"/>
      <c r="O15" s="372"/>
      <c r="P15" s="372"/>
      <c r="Q15" s="372"/>
      <c r="R15" s="372"/>
      <c r="S15" s="372"/>
      <c r="T15" s="372"/>
      <c r="U15" s="372"/>
      <c r="V15" s="372"/>
      <c r="W15" s="372"/>
      <c r="X15" s="372"/>
      <c r="Y15" s="372"/>
      <c r="Z15" s="372"/>
      <c r="AA15" s="372"/>
      <c r="AB15" s="372"/>
      <c r="AC15" s="372"/>
      <c r="AD15" s="372"/>
      <c r="AE15" s="372"/>
      <c r="AF15" s="372"/>
      <c r="AG15" s="372"/>
      <c r="AH15" s="372"/>
      <c r="AI15" s="372"/>
      <c r="AJ15" s="372"/>
      <c r="AK15" s="372"/>
      <c r="AL15" s="372"/>
      <c r="AM15" s="372"/>
      <c r="AN15" s="372"/>
      <c r="AO15" s="372"/>
      <c r="AP15" s="372"/>
      <c r="AQ15" s="372"/>
      <c r="AR15" s="372"/>
      <c r="AS15" s="372"/>
      <c r="AT15" s="372"/>
      <c r="AU15" s="372"/>
      <c r="AV15" s="372"/>
      <c r="AW15" s="372"/>
      <c r="AX15" s="372"/>
      <c r="AY15" s="372"/>
      <c r="AZ15" s="372"/>
      <c r="BA15" s="372"/>
      <c r="BB15" s="372"/>
      <c r="BC15" s="372"/>
      <c r="BD15" s="372"/>
      <c r="BE15" s="372"/>
      <c r="BF15" s="372"/>
      <c r="BG15" s="372"/>
      <c r="BH15" s="372"/>
      <c r="BI15" s="372"/>
      <c r="BJ15" s="372"/>
      <c r="BK15" s="372"/>
      <c r="BL15" s="372"/>
      <c r="BM15" s="372"/>
      <c r="BN15" s="372"/>
      <c r="BO15" s="372"/>
      <c r="BP15" s="372"/>
      <c r="BQ15" s="372"/>
      <c r="BR15" s="372"/>
      <c r="BS15" s="372"/>
      <c r="BT15" s="372"/>
      <c r="BU15" s="372"/>
      <c r="BV15" s="372"/>
      <c r="BW15" s="372"/>
      <c r="BX15" s="372"/>
      <c r="BY15" s="372"/>
      <c r="BZ15" s="372"/>
      <c r="CA15" s="372"/>
      <c r="CB15" s="372"/>
      <c r="CC15" s="372"/>
      <c r="CD15" s="372"/>
      <c r="CE15" s="372"/>
      <c r="CF15" s="372"/>
      <c r="CG15" s="372"/>
      <c r="CH15" s="372"/>
    </row>
    <row r="16" spans="1:86" s="73" customFormat="1" ht="13.5" customHeight="1">
      <c r="C16" s="372"/>
      <c r="D16" s="372"/>
      <c r="E16" s="372"/>
      <c r="F16" s="372"/>
      <c r="G16" s="372"/>
      <c r="H16" s="372"/>
      <c r="I16" s="372"/>
      <c r="J16" s="372"/>
      <c r="K16" s="372"/>
      <c r="L16" s="372"/>
      <c r="M16" s="372"/>
      <c r="N16" s="372"/>
      <c r="O16" s="372"/>
      <c r="P16" s="372"/>
      <c r="Q16" s="372"/>
      <c r="R16" s="372"/>
      <c r="S16" s="372"/>
      <c r="T16" s="372"/>
      <c r="U16" s="372"/>
      <c r="V16" s="372"/>
      <c r="W16" s="372"/>
      <c r="X16" s="372"/>
      <c r="Y16" s="372"/>
      <c r="Z16" s="372"/>
      <c r="AA16" s="372"/>
      <c r="AB16" s="372"/>
      <c r="AC16" s="372"/>
      <c r="AD16" s="372"/>
      <c r="AE16" s="372"/>
      <c r="AF16" s="372"/>
      <c r="AG16" s="372"/>
      <c r="AH16" s="372"/>
      <c r="AI16" s="372"/>
      <c r="AJ16" s="372"/>
      <c r="AK16" s="372"/>
      <c r="AL16" s="372"/>
      <c r="AM16" s="372"/>
      <c r="AN16" s="372"/>
      <c r="AO16" s="372"/>
      <c r="AP16" s="372"/>
      <c r="AQ16" s="372"/>
      <c r="AR16" s="372"/>
      <c r="AS16" s="372"/>
      <c r="AT16" s="372"/>
      <c r="AU16" s="372"/>
      <c r="AV16" s="372"/>
      <c r="AW16" s="372"/>
      <c r="AX16" s="372"/>
      <c r="AY16" s="372"/>
      <c r="AZ16" s="372"/>
      <c r="BA16" s="372"/>
      <c r="BB16" s="372"/>
      <c r="BC16" s="372"/>
      <c r="BD16" s="372"/>
      <c r="BE16" s="372"/>
      <c r="BF16" s="372"/>
      <c r="BG16" s="372"/>
      <c r="BH16" s="372"/>
      <c r="BI16" s="372"/>
      <c r="BJ16" s="372"/>
      <c r="BK16" s="372"/>
      <c r="BL16" s="372"/>
      <c r="BM16" s="372"/>
      <c r="BN16" s="372"/>
      <c r="BO16" s="372"/>
      <c r="BP16" s="372"/>
      <c r="BQ16" s="372"/>
      <c r="BR16" s="372"/>
      <c r="BS16" s="372"/>
      <c r="BT16" s="372"/>
      <c r="BU16" s="372"/>
      <c r="BV16" s="372"/>
      <c r="BW16" s="372"/>
      <c r="BX16" s="372"/>
      <c r="BY16" s="372"/>
      <c r="BZ16" s="372"/>
      <c r="CA16" s="372"/>
      <c r="CB16" s="372"/>
      <c r="CC16" s="372"/>
      <c r="CD16" s="372"/>
      <c r="CE16" s="372"/>
      <c r="CF16" s="372"/>
      <c r="CG16" s="372"/>
      <c r="CH16" s="372"/>
    </row>
    <row r="17" spans="1:86" s="73" customFormat="1" ht="13.5" customHeight="1">
      <c r="C17" s="372"/>
      <c r="D17" s="372"/>
      <c r="E17" s="372"/>
      <c r="F17" s="372"/>
      <c r="G17" s="372"/>
      <c r="H17" s="372"/>
      <c r="I17" s="372"/>
      <c r="J17" s="372"/>
      <c r="K17" s="372"/>
      <c r="L17" s="372"/>
      <c r="M17" s="372"/>
      <c r="N17" s="372"/>
      <c r="O17" s="372"/>
      <c r="P17" s="372"/>
      <c r="Q17" s="372"/>
      <c r="R17" s="372"/>
      <c r="S17" s="372"/>
      <c r="T17" s="372"/>
      <c r="U17" s="372"/>
      <c r="V17" s="372"/>
      <c r="W17" s="372"/>
      <c r="X17" s="372"/>
      <c r="Y17" s="372"/>
      <c r="Z17" s="372"/>
      <c r="AA17" s="372"/>
      <c r="AB17" s="372"/>
      <c r="AC17" s="372"/>
      <c r="AD17" s="372"/>
      <c r="AE17" s="372"/>
      <c r="AF17" s="372"/>
      <c r="AG17" s="372"/>
      <c r="AH17" s="372"/>
      <c r="AI17" s="372"/>
      <c r="AJ17" s="372"/>
      <c r="AK17" s="372"/>
      <c r="AL17" s="372"/>
      <c r="AM17" s="372"/>
      <c r="AN17" s="372"/>
      <c r="AO17" s="372"/>
      <c r="AP17" s="372"/>
      <c r="AQ17" s="372"/>
      <c r="AR17" s="372"/>
      <c r="AS17" s="372"/>
      <c r="AT17" s="372"/>
      <c r="AU17" s="372"/>
      <c r="AV17" s="372"/>
      <c r="AW17" s="372"/>
      <c r="AX17" s="372"/>
      <c r="AY17" s="372"/>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c r="BW17" s="372"/>
      <c r="BX17" s="372"/>
      <c r="BY17" s="372"/>
      <c r="BZ17" s="372"/>
      <c r="CA17" s="372"/>
      <c r="CB17" s="372"/>
      <c r="CC17" s="372"/>
      <c r="CD17" s="372"/>
      <c r="CE17" s="372"/>
      <c r="CF17" s="372"/>
      <c r="CG17" s="372"/>
      <c r="CH17" s="372"/>
    </row>
    <row r="19" spans="1:86" ht="15.75">
      <c r="A19" s="58" t="str">
        <f>TEXT(RIGHT(A13,3)+1,"コマンド000")</f>
        <v>コマンド004</v>
      </c>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row>
    <row r="20" spans="1:86" s="87" customFormat="1" ht="15.75">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row>
    <row r="21" spans="1:86" ht="12" customHeight="1">
      <c r="B21" s="59"/>
      <c r="C21" s="372" t="s">
        <v>416</v>
      </c>
      <c r="D21" s="372"/>
      <c r="E21" s="372"/>
      <c r="F21" s="372"/>
      <c r="G21" s="372"/>
      <c r="H21" s="372"/>
      <c r="I21" s="372"/>
      <c r="J21" s="372"/>
      <c r="K21" s="372"/>
      <c r="L21" s="372"/>
      <c r="M21" s="372"/>
      <c r="N21" s="372"/>
      <c r="O21" s="372"/>
      <c r="P21" s="372"/>
      <c r="Q21" s="372"/>
      <c r="R21" s="372"/>
      <c r="S21" s="372"/>
      <c r="T21" s="372"/>
      <c r="U21" s="372"/>
      <c r="V21" s="372"/>
      <c r="W21" s="372"/>
      <c r="X21" s="372"/>
      <c r="Y21" s="372"/>
      <c r="Z21" s="372"/>
      <c r="AA21" s="372"/>
      <c r="AB21" s="372"/>
      <c r="AC21" s="372"/>
      <c r="AD21" s="372"/>
      <c r="AE21" s="372"/>
      <c r="AF21" s="372"/>
      <c r="AG21" s="372"/>
      <c r="AH21" s="372"/>
      <c r="AI21" s="372"/>
      <c r="AJ21" s="372"/>
      <c r="AK21" s="372"/>
      <c r="AL21" s="372"/>
      <c r="AM21" s="372"/>
      <c r="AN21" s="372"/>
      <c r="AO21" s="372"/>
      <c r="AP21" s="372"/>
      <c r="AQ21" s="372"/>
      <c r="AR21" s="372"/>
      <c r="AS21" s="372"/>
      <c r="AT21" s="372"/>
      <c r="AU21" s="372"/>
      <c r="AV21" s="372"/>
      <c r="AW21" s="372"/>
      <c r="AX21" s="372"/>
      <c r="AY21" s="372"/>
      <c r="AZ21" s="372"/>
      <c r="BA21" s="372"/>
      <c r="BB21" s="372"/>
      <c r="BC21" s="372"/>
      <c r="BD21" s="372"/>
      <c r="BE21" s="372"/>
      <c r="BF21" s="372"/>
      <c r="BG21" s="372"/>
      <c r="BH21" s="372"/>
      <c r="BI21" s="372"/>
      <c r="BJ21" s="372"/>
      <c r="BK21" s="372"/>
      <c r="BL21" s="372"/>
      <c r="BM21" s="372"/>
      <c r="BN21" s="372"/>
      <c r="BO21" s="372"/>
      <c r="BP21" s="372"/>
      <c r="BQ21" s="372"/>
      <c r="BR21" s="372"/>
      <c r="BS21" s="372"/>
      <c r="BT21" s="372"/>
      <c r="BU21" s="372"/>
      <c r="BV21" s="372"/>
      <c r="BW21" s="372"/>
      <c r="BX21" s="372"/>
      <c r="BY21" s="372"/>
      <c r="BZ21" s="372"/>
      <c r="CA21" s="372"/>
      <c r="CB21" s="372"/>
      <c r="CC21" s="372"/>
      <c r="CD21" s="372"/>
      <c r="CE21" s="372"/>
      <c r="CF21" s="372"/>
      <c r="CG21" s="372"/>
      <c r="CH21" s="372"/>
    </row>
    <row r="22" spans="1:86" ht="13.5" customHeight="1">
      <c r="C22" s="372"/>
      <c r="D22" s="372"/>
      <c r="E22" s="372"/>
      <c r="F22" s="372"/>
      <c r="G22" s="372"/>
      <c r="H22" s="372"/>
      <c r="I22" s="372"/>
      <c r="J22" s="372"/>
      <c r="K22" s="372"/>
      <c r="L22" s="372"/>
      <c r="M22" s="372"/>
      <c r="N22" s="372"/>
      <c r="O22" s="372"/>
      <c r="P22" s="372"/>
      <c r="Q22" s="372"/>
      <c r="R22" s="372"/>
      <c r="S22" s="372"/>
      <c r="T22" s="372"/>
      <c r="U22" s="372"/>
      <c r="V22" s="372"/>
      <c r="W22" s="372"/>
      <c r="X22" s="372"/>
      <c r="Y22" s="372"/>
      <c r="Z22" s="372"/>
      <c r="AA22" s="372"/>
      <c r="AB22" s="372"/>
      <c r="AC22" s="372"/>
      <c r="AD22" s="372"/>
      <c r="AE22" s="372"/>
      <c r="AF22" s="372"/>
      <c r="AG22" s="372"/>
      <c r="AH22" s="372"/>
      <c r="AI22" s="372"/>
      <c r="AJ22" s="372"/>
      <c r="AK22" s="372"/>
      <c r="AL22" s="372"/>
      <c r="AM22" s="372"/>
      <c r="AN22" s="372"/>
      <c r="AO22" s="372"/>
      <c r="AP22" s="372"/>
      <c r="AQ22" s="372"/>
      <c r="AR22" s="372"/>
      <c r="AS22" s="372"/>
      <c r="AT22" s="372"/>
      <c r="AU22" s="372"/>
      <c r="AV22" s="372"/>
      <c r="AW22" s="372"/>
      <c r="AX22" s="372"/>
      <c r="AY22" s="372"/>
      <c r="AZ22" s="372"/>
      <c r="BA22" s="372"/>
      <c r="BB22" s="372"/>
      <c r="BC22" s="372"/>
      <c r="BD22" s="372"/>
      <c r="BE22" s="372"/>
      <c r="BF22" s="372"/>
      <c r="BG22" s="372"/>
      <c r="BH22" s="372"/>
      <c r="BI22" s="372"/>
      <c r="BJ22" s="372"/>
      <c r="BK22" s="372"/>
      <c r="BL22" s="372"/>
      <c r="BM22" s="372"/>
      <c r="BN22" s="372"/>
      <c r="BO22" s="372"/>
      <c r="BP22" s="372"/>
      <c r="BQ22" s="372"/>
      <c r="BR22" s="372"/>
      <c r="BS22" s="372"/>
      <c r="BT22" s="372"/>
      <c r="BU22" s="372"/>
      <c r="BV22" s="372"/>
      <c r="BW22" s="372"/>
      <c r="BX22" s="372"/>
      <c r="BY22" s="372"/>
      <c r="BZ22" s="372"/>
      <c r="CA22" s="372"/>
      <c r="CB22" s="372"/>
      <c r="CC22" s="372"/>
      <c r="CD22" s="372"/>
      <c r="CE22" s="372"/>
      <c r="CF22" s="372"/>
      <c r="CG22" s="372"/>
      <c r="CH22" s="372"/>
    </row>
    <row r="23" spans="1:86" ht="15" customHeight="1">
      <c r="C23" s="372"/>
      <c r="D23" s="372"/>
      <c r="E23" s="372"/>
      <c r="F23" s="372"/>
      <c r="G23" s="372"/>
      <c r="H23" s="372"/>
      <c r="I23" s="372"/>
      <c r="J23" s="372"/>
      <c r="K23" s="372"/>
      <c r="L23" s="372"/>
      <c r="M23" s="372"/>
      <c r="N23" s="372"/>
      <c r="O23" s="372"/>
      <c r="P23" s="372"/>
      <c r="Q23" s="372"/>
      <c r="R23" s="372"/>
      <c r="S23" s="372"/>
      <c r="T23" s="372"/>
      <c r="U23" s="372"/>
      <c r="V23" s="372"/>
      <c r="W23" s="372"/>
      <c r="X23" s="372"/>
      <c r="Y23" s="372"/>
      <c r="Z23" s="372"/>
      <c r="AA23" s="372"/>
      <c r="AB23" s="372"/>
      <c r="AC23" s="372"/>
      <c r="AD23" s="372"/>
      <c r="AE23" s="372"/>
      <c r="AF23" s="372"/>
      <c r="AG23" s="372"/>
      <c r="AH23" s="372"/>
      <c r="AI23" s="372"/>
      <c r="AJ23" s="372"/>
      <c r="AK23" s="372"/>
      <c r="AL23" s="372"/>
      <c r="AM23" s="372"/>
      <c r="AN23" s="372"/>
      <c r="AO23" s="372"/>
      <c r="AP23" s="372"/>
      <c r="AQ23" s="372"/>
      <c r="AR23" s="372"/>
      <c r="AS23" s="372"/>
      <c r="AT23" s="372"/>
      <c r="AU23" s="372"/>
      <c r="AV23" s="372"/>
      <c r="AW23" s="372"/>
      <c r="AX23" s="372"/>
      <c r="AY23" s="372"/>
      <c r="AZ23" s="372"/>
      <c r="BA23" s="372"/>
      <c r="BB23" s="372"/>
      <c r="BC23" s="372"/>
      <c r="BD23" s="372"/>
      <c r="BE23" s="372"/>
      <c r="BF23" s="372"/>
      <c r="BG23" s="372"/>
      <c r="BH23" s="372"/>
      <c r="BI23" s="372"/>
      <c r="BJ23" s="372"/>
      <c r="BK23" s="372"/>
      <c r="BL23" s="372"/>
      <c r="BM23" s="372"/>
      <c r="BN23" s="372"/>
      <c r="BO23" s="372"/>
      <c r="BP23" s="372"/>
      <c r="BQ23" s="372"/>
      <c r="BR23" s="372"/>
      <c r="BS23" s="372"/>
      <c r="BT23" s="372"/>
      <c r="BU23" s="372"/>
      <c r="BV23" s="372"/>
      <c r="BW23" s="372"/>
      <c r="BX23" s="372"/>
      <c r="BY23" s="372"/>
      <c r="BZ23" s="372"/>
      <c r="CA23" s="372"/>
      <c r="CB23" s="372"/>
      <c r="CC23" s="372"/>
      <c r="CD23" s="372"/>
      <c r="CE23" s="372"/>
      <c r="CF23" s="372"/>
      <c r="CG23" s="372"/>
      <c r="CH23" s="372"/>
    </row>
    <row r="25" spans="1:86" ht="15.75">
      <c r="A25" s="58" t="str">
        <f>TEXT(RIGHT(A19,3)+1,"コマンド000")</f>
        <v>コマンド005</v>
      </c>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row>
    <row r="26" spans="1:86" ht="12" customHeight="1">
      <c r="B26" s="59"/>
    </row>
    <row r="27" spans="1:86" ht="13.5" customHeight="1">
      <c r="C27" s="372" t="s">
        <v>418</v>
      </c>
      <c r="D27" s="372"/>
      <c r="E27" s="372"/>
      <c r="F27" s="372"/>
      <c r="G27" s="372"/>
      <c r="H27" s="372"/>
      <c r="I27" s="372"/>
      <c r="J27" s="372"/>
      <c r="K27" s="372"/>
      <c r="L27" s="372"/>
      <c r="M27" s="372"/>
      <c r="N27" s="372"/>
      <c r="O27" s="372"/>
      <c r="P27" s="372"/>
      <c r="Q27" s="372"/>
      <c r="R27" s="372"/>
      <c r="S27" s="372"/>
      <c r="T27" s="372"/>
      <c r="U27" s="372"/>
      <c r="V27" s="372"/>
      <c r="W27" s="372"/>
      <c r="X27" s="372"/>
      <c r="Y27" s="372"/>
      <c r="Z27" s="372"/>
      <c r="AA27" s="372"/>
      <c r="AB27" s="372"/>
      <c r="AC27" s="372"/>
      <c r="AD27" s="372"/>
      <c r="AE27" s="372"/>
      <c r="AF27" s="372"/>
      <c r="AG27" s="372"/>
      <c r="AH27" s="372"/>
      <c r="AI27" s="372"/>
      <c r="AJ27" s="372"/>
      <c r="AK27" s="372"/>
      <c r="AL27" s="372"/>
      <c r="AM27" s="372"/>
      <c r="AN27" s="372"/>
      <c r="AO27" s="372"/>
      <c r="AP27" s="372"/>
      <c r="AQ27" s="372"/>
      <c r="AR27" s="372"/>
      <c r="AS27" s="372"/>
      <c r="AT27" s="372"/>
      <c r="AU27" s="372"/>
      <c r="AV27" s="372"/>
      <c r="AW27" s="372"/>
      <c r="AX27" s="372"/>
      <c r="AY27" s="372"/>
      <c r="AZ27" s="372"/>
      <c r="BA27" s="372"/>
      <c r="BB27" s="372"/>
      <c r="BC27" s="372"/>
      <c r="BD27" s="372"/>
      <c r="BE27" s="372"/>
      <c r="BF27" s="372"/>
      <c r="BG27" s="372"/>
      <c r="BH27" s="372"/>
      <c r="BI27" s="372"/>
      <c r="BJ27" s="372"/>
      <c r="BK27" s="372"/>
      <c r="BL27" s="372"/>
      <c r="BM27" s="372"/>
      <c r="BN27" s="372"/>
      <c r="BO27" s="372"/>
      <c r="BP27" s="372"/>
      <c r="BQ27" s="372"/>
      <c r="BR27" s="372"/>
      <c r="BS27" s="372"/>
      <c r="BT27" s="372"/>
      <c r="BU27" s="372"/>
      <c r="BV27" s="372"/>
      <c r="BW27" s="372"/>
      <c r="BX27" s="372"/>
      <c r="BY27" s="372"/>
      <c r="BZ27" s="372"/>
      <c r="CA27" s="372"/>
      <c r="CB27" s="372"/>
      <c r="CC27" s="372"/>
      <c r="CD27" s="372"/>
      <c r="CE27" s="372"/>
      <c r="CF27" s="372"/>
      <c r="CG27" s="372"/>
      <c r="CH27" s="372"/>
    </row>
    <row r="28" spans="1:86" ht="15" customHeight="1">
      <c r="C28" s="372"/>
      <c r="D28" s="372"/>
      <c r="E28" s="372"/>
      <c r="F28" s="372"/>
      <c r="G28" s="372"/>
      <c r="H28" s="372"/>
      <c r="I28" s="372"/>
      <c r="J28" s="372"/>
      <c r="K28" s="372"/>
      <c r="L28" s="372"/>
      <c r="M28" s="372"/>
      <c r="N28" s="372"/>
      <c r="O28" s="372"/>
      <c r="P28" s="372"/>
      <c r="Q28" s="372"/>
      <c r="R28" s="372"/>
      <c r="S28" s="372"/>
      <c r="T28" s="372"/>
      <c r="U28" s="372"/>
      <c r="V28" s="372"/>
      <c r="W28" s="372"/>
      <c r="X28" s="372"/>
      <c r="Y28" s="372"/>
      <c r="Z28" s="372"/>
      <c r="AA28" s="372"/>
      <c r="AB28" s="372"/>
      <c r="AC28" s="372"/>
      <c r="AD28" s="372"/>
      <c r="AE28" s="372"/>
      <c r="AF28" s="372"/>
      <c r="AG28" s="372"/>
      <c r="AH28" s="372"/>
      <c r="AI28" s="372"/>
      <c r="AJ28" s="372"/>
      <c r="AK28" s="372"/>
      <c r="AL28" s="372"/>
      <c r="AM28" s="372"/>
      <c r="AN28" s="372"/>
      <c r="AO28" s="372"/>
      <c r="AP28" s="372"/>
      <c r="AQ28" s="372"/>
      <c r="AR28" s="372"/>
      <c r="AS28" s="372"/>
      <c r="AT28" s="372"/>
      <c r="AU28" s="372"/>
      <c r="AV28" s="372"/>
      <c r="AW28" s="372"/>
      <c r="AX28" s="372"/>
      <c r="AY28" s="372"/>
      <c r="AZ28" s="372"/>
      <c r="BA28" s="372"/>
      <c r="BB28" s="372"/>
      <c r="BC28" s="372"/>
      <c r="BD28" s="372"/>
      <c r="BE28" s="372"/>
      <c r="BF28" s="372"/>
      <c r="BG28" s="372"/>
      <c r="BH28" s="372"/>
      <c r="BI28" s="372"/>
      <c r="BJ28" s="372"/>
      <c r="BK28" s="372"/>
      <c r="BL28" s="372"/>
      <c r="BM28" s="372"/>
      <c r="BN28" s="372"/>
      <c r="BO28" s="372"/>
      <c r="BP28" s="372"/>
      <c r="BQ28" s="372"/>
      <c r="BR28" s="372"/>
      <c r="BS28" s="372"/>
      <c r="BT28" s="372"/>
      <c r="BU28" s="372"/>
      <c r="BV28" s="372"/>
      <c r="BW28" s="372"/>
      <c r="BX28" s="372"/>
      <c r="BY28" s="372"/>
      <c r="BZ28" s="372"/>
      <c r="CA28" s="372"/>
      <c r="CB28" s="372"/>
      <c r="CC28" s="372"/>
      <c r="CD28" s="372"/>
      <c r="CE28" s="372"/>
      <c r="CF28" s="372"/>
      <c r="CG28" s="372"/>
      <c r="CH28" s="372"/>
    </row>
    <row r="29" spans="1:86" s="87" customFormat="1" ht="15" customHeight="1">
      <c r="C29" s="372"/>
      <c r="D29" s="372"/>
      <c r="E29" s="372"/>
      <c r="F29" s="372"/>
      <c r="G29" s="372"/>
      <c r="H29" s="372"/>
      <c r="I29" s="372"/>
      <c r="J29" s="372"/>
      <c r="K29" s="372"/>
      <c r="L29" s="372"/>
      <c r="M29" s="372"/>
      <c r="N29" s="372"/>
      <c r="O29" s="372"/>
      <c r="P29" s="372"/>
      <c r="Q29" s="372"/>
      <c r="R29" s="372"/>
      <c r="S29" s="372"/>
      <c r="T29" s="372"/>
      <c r="U29" s="372"/>
      <c r="V29" s="372"/>
      <c r="W29" s="372"/>
      <c r="X29" s="372"/>
      <c r="Y29" s="372"/>
      <c r="Z29" s="372"/>
      <c r="AA29" s="372"/>
      <c r="AB29" s="372"/>
      <c r="AC29" s="372"/>
      <c r="AD29" s="372"/>
      <c r="AE29" s="372"/>
      <c r="AF29" s="372"/>
      <c r="AG29" s="372"/>
      <c r="AH29" s="372"/>
      <c r="AI29" s="372"/>
      <c r="AJ29" s="372"/>
      <c r="AK29" s="372"/>
      <c r="AL29" s="372"/>
      <c r="AM29" s="372"/>
      <c r="AN29" s="372"/>
      <c r="AO29" s="372"/>
      <c r="AP29" s="372"/>
      <c r="AQ29" s="372"/>
      <c r="AR29" s="372"/>
      <c r="AS29" s="372"/>
      <c r="AT29" s="372"/>
      <c r="AU29" s="372"/>
      <c r="AV29" s="372"/>
      <c r="AW29" s="372"/>
      <c r="AX29" s="372"/>
      <c r="AY29" s="372"/>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c r="BW29" s="372"/>
      <c r="BX29" s="372"/>
      <c r="BY29" s="372"/>
      <c r="BZ29" s="372"/>
      <c r="CA29" s="372"/>
      <c r="CB29" s="372"/>
      <c r="CC29" s="372"/>
      <c r="CD29" s="372"/>
      <c r="CE29" s="372"/>
      <c r="CF29" s="372"/>
      <c r="CG29" s="372"/>
      <c r="CH29" s="372"/>
    </row>
    <row r="30" spans="1:86" ht="15" customHeight="1"/>
    <row r="31" spans="1:86" ht="15.75">
      <c r="A31" s="60" t="str">
        <f>TEXT(RIGHT(A25,3)+1,"コマンド000")</f>
        <v>コマンド006</v>
      </c>
      <c r="B31" s="59"/>
    </row>
    <row r="32" spans="1:86" ht="12" customHeight="1">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row>
    <row r="33" spans="1:86" ht="13.5" customHeight="1">
      <c r="C33" s="372" t="s">
        <v>419</v>
      </c>
      <c r="D33" s="372"/>
      <c r="E33" s="372"/>
      <c r="F33" s="372"/>
      <c r="G33" s="372"/>
      <c r="H33" s="372"/>
      <c r="I33" s="372"/>
      <c r="J33" s="372"/>
      <c r="K33" s="372"/>
      <c r="L33" s="372"/>
      <c r="M33" s="372"/>
      <c r="N33" s="372"/>
      <c r="O33" s="372"/>
      <c r="P33" s="372"/>
      <c r="Q33" s="372"/>
      <c r="R33" s="372"/>
      <c r="S33" s="372"/>
      <c r="T33" s="372"/>
      <c r="U33" s="372"/>
      <c r="V33" s="372"/>
      <c r="W33" s="372"/>
      <c r="X33" s="372"/>
      <c r="Y33" s="372"/>
      <c r="Z33" s="372"/>
      <c r="AA33" s="372"/>
      <c r="AB33" s="372"/>
      <c r="AC33" s="372"/>
      <c r="AD33" s="372"/>
      <c r="AE33" s="372"/>
      <c r="AF33" s="372"/>
      <c r="AG33" s="372"/>
      <c r="AH33" s="372"/>
      <c r="AI33" s="372"/>
      <c r="AJ33" s="372"/>
      <c r="AK33" s="372"/>
      <c r="AL33" s="372"/>
      <c r="AM33" s="372"/>
      <c r="AN33" s="372"/>
      <c r="AO33" s="372"/>
      <c r="AP33" s="372"/>
      <c r="AQ33" s="372"/>
      <c r="AR33" s="372"/>
      <c r="AS33" s="372"/>
      <c r="AT33" s="372"/>
      <c r="AU33" s="372"/>
      <c r="AV33" s="372"/>
      <c r="AW33" s="372"/>
      <c r="AX33" s="372"/>
      <c r="AY33" s="372"/>
      <c r="AZ33" s="372"/>
      <c r="BA33" s="372"/>
      <c r="BB33" s="372"/>
      <c r="BC33" s="372"/>
      <c r="BD33" s="372"/>
      <c r="BE33" s="372"/>
      <c r="BF33" s="372"/>
      <c r="BG33" s="372"/>
      <c r="BH33" s="372"/>
      <c r="BI33" s="372"/>
      <c r="BJ33" s="372"/>
      <c r="BK33" s="372"/>
      <c r="BL33" s="372"/>
      <c r="BM33" s="372"/>
      <c r="BN33" s="372"/>
      <c r="BO33" s="372"/>
      <c r="BP33" s="372"/>
      <c r="BQ33" s="372"/>
      <c r="BR33" s="372"/>
      <c r="BS33" s="372"/>
      <c r="BT33" s="372"/>
      <c r="BU33" s="372"/>
      <c r="BV33" s="372"/>
      <c r="BW33" s="372"/>
      <c r="BX33" s="372"/>
      <c r="BY33" s="372"/>
      <c r="BZ33" s="372"/>
      <c r="CA33" s="372"/>
      <c r="CB33" s="372"/>
      <c r="CC33" s="372"/>
      <c r="CD33" s="372"/>
      <c r="CE33" s="372"/>
      <c r="CF33" s="372"/>
      <c r="CG33" s="372"/>
      <c r="CH33" s="372"/>
    </row>
    <row r="34" spans="1:86" ht="13.5" customHeight="1">
      <c r="C34" s="372"/>
      <c r="D34" s="372"/>
      <c r="E34" s="372"/>
      <c r="F34" s="372"/>
      <c r="G34" s="372"/>
      <c r="H34" s="372"/>
      <c r="I34" s="372"/>
      <c r="J34" s="372"/>
      <c r="K34" s="372"/>
      <c r="L34" s="372"/>
      <c r="M34" s="372"/>
      <c r="N34" s="372"/>
      <c r="O34" s="372"/>
      <c r="P34" s="372"/>
      <c r="Q34" s="372"/>
      <c r="R34" s="372"/>
      <c r="S34" s="372"/>
      <c r="T34" s="372"/>
      <c r="U34" s="372"/>
      <c r="V34" s="372"/>
      <c r="W34" s="372"/>
      <c r="X34" s="372"/>
      <c r="Y34" s="372"/>
      <c r="Z34" s="372"/>
      <c r="AA34" s="372"/>
      <c r="AB34" s="372"/>
      <c r="AC34" s="372"/>
      <c r="AD34" s="372"/>
      <c r="AE34" s="372"/>
      <c r="AF34" s="372"/>
      <c r="AG34" s="372"/>
      <c r="AH34" s="372"/>
      <c r="AI34" s="372"/>
      <c r="AJ34" s="372"/>
      <c r="AK34" s="372"/>
      <c r="AL34" s="372"/>
      <c r="AM34" s="372"/>
      <c r="AN34" s="372"/>
      <c r="AO34" s="372"/>
      <c r="AP34" s="372"/>
      <c r="AQ34" s="372"/>
      <c r="AR34" s="372"/>
      <c r="AS34" s="372"/>
      <c r="AT34" s="372"/>
      <c r="AU34" s="372"/>
      <c r="AV34" s="372"/>
      <c r="AW34" s="372"/>
      <c r="AX34" s="372"/>
      <c r="AY34" s="372"/>
      <c r="AZ34" s="372"/>
      <c r="BA34" s="372"/>
      <c r="BB34" s="372"/>
      <c r="BC34" s="372"/>
      <c r="BD34" s="372"/>
      <c r="BE34" s="372"/>
      <c r="BF34" s="372"/>
      <c r="BG34" s="372"/>
      <c r="BH34" s="372"/>
      <c r="BI34" s="372"/>
      <c r="BJ34" s="372"/>
      <c r="BK34" s="372"/>
      <c r="BL34" s="372"/>
      <c r="BM34" s="372"/>
      <c r="BN34" s="372"/>
      <c r="BO34" s="372"/>
      <c r="BP34" s="372"/>
      <c r="BQ34" s="372"/>
      <c r="BR34" s="372"/>
      <c r="BS34" s="372"/>
      <c r="BT34" s="372"/>
      <c r="BU34" s="372"/>
      <c r="BV34" s="372"/>
      <c r="BW34" s="372"/>
      <c r="BX34" s="372"/>
      <c r="BY34" s="372"/>
      <c r="BZ34" s="372"/>
      <c r="CA34" s="372"/>
      <c r="CB34" s="372"/>
      <c r="CC34" s="372"/>
      <c r="CD34" s="372"/>
      <c r="CE34" s="372"/>
      <c r="CF34" s="372"/>
      <c r="CG34" s="372"/>
      <c r="CH34" s="372"/>
    </row>
    <row r="35" spans="1:86" s="73" customFormat="1" ht="15.75" customHeight="1">
      <c r="C35" s="372"/>
      <c r="D35" s="372"/>
      <c r="E35" s="372"/>
      <c r="F35" s="372"/>
      <c r="G35" s="372"/>
      <c r="H35" s="372"/>
      <c r="I35" s="372"/>
      <c r="J35" s="372"/>
      <c r="K35" s="372"/>
      <c r="L35" s="372"/>
      <c r="M35" s="372"/>
      <c r="N35" s="372"/>
      <c r="O35" s="372"/>
      <c r="P35" s="372"/>
      <c r="Q35" s="372"/>
      <c r="R35" s="372"/>
      <c r="S35" s="372"/>
      <c r="T35" s="372"/>
      <c r="U35" s="372"/>
      <c r="V35" s="372"/>
      <c r="W35" s="372"/>
      <c r="X35" s="372"/>
      <c r="Y35" s="372"/>
      <c r="Z35" s="372"/>
      <c r="AA35" s="372"/>
      <c r="AB35" s="372"/>
      <c r="AC35" s="372"/>
      <c r="AD35" s="372"/>
      <c r="AE35" s="372"/>
      <c r="AF35" s="372"/>
      <c r="AG35" s="372"/>
      <c r="AH35" s="372"/>
      <c r="AI35" s="372"/>
      <c r="AJ35" s="372"/>
      <c r="AK35" s="372"/>
      <c r="AL35" s="372"/>
      <c r="AM35" s="372"/>
      <c r="AN35" s="372"/>
      <c r="AO35" s="372"/>
      <c r="AP35" s="372"/>
      <c r="AQ35" s="372"/>
      <c r="AR35" s="372"/>
      <c r="AS35" s="372"/>
      <c r="AT35" s="372"/>
      <c r="AU35" s="372"/>
      <c r="AV35" s="372"/>
      <c r="AW35" s="372"/>
      <c r="AX35" s="372"/>
      <c r="AY35" s="372"/>
      <c r="AZ35" s="372"/>
      <c r="BA35" s="372"/>
      <c r="BB35" s="372"/>
      <c r="BC35" s="372"/>
      <c r="BD35" s="372"/>
      <c r="BE35" s="372"/>
      <c r="BF35" s="372"/>
      <c r="BG35" s="372"/>
      <c r="BH35" s="372"/>
      <c r="BI35" s="372"/>
      <c r="BJ35" s="372"/>
      <c r="BK35" s="372"/>
      <c r="BL35" s="372"/>
      <c r="BM35" s="372"/>
      <c r="BN35" s="372"/>
      <c r="BO35" s="372"/>
      <c r="BP35" s="372"/>
      <c r="BQ35" s="372"/>
      <c r="BR35" s="372"/>
      <c r="BS35" s="372"/>
      <c r="BT35" s="372"/>
      <c r="BU35" s="372"/>
      <c r="BV35" s="372"/>
      <c r="BW35" s="372"/>
      <c r="BX35" s="372"/>
      <c r="BY35" s="372"/>
      <c r="BZ35" s="372"/>
      <c r="CA35" s="372"/>
      <c r="CB35" s="372"/>
      <c r="CC35" s="372"/>
      <c r="CD35" s="372"/>
      <c r="CE35" s="372"/>
      <c r="CF35" s="372"/>
      <c r="CG35" s="372"/>
      <c r="CH35" s="372"/>
    </row>
    <row r="37" spans="1:86" ht="15.75">
      <c r="A37" s="60" t="str">
        <f>TEXT(RIGHT(A31,3)+1,"コマンド000")</f>
        <v>コマンド007</v>
      </c>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row>
    <row r="38" spans="1:86" ht="12" customHeight="1">
      <c r="B38" s="59"/>
    </row>
    <row r="39" spans="1:86" ht="13.5" customHeight="1">
      <c r="C39" s="372" t="s">
        <v>420</v>
      </c>
      <c r="D39" s="372"/>
      <c r="E39" s="372"/>
      <c r="F39" s="372"/>
      <c r="G39" s="372"/>
      <c r="H39" s="372"/>
      <c r="I39" s="372"/>
      <c r="J39" s="372"/>
      <c r="K39" s="372"/>
      <c r="L39" s="372"/>
      <c r="M39" s="372"/>
      <c r="N39" s="372"/>
      <c r="O39" s="372"/>
      <c r="P39" s="372"/>
      <c r="Q39" s="372"/>
      <c r="R39" s="372"/>
      <c r="S39" s="372"/>
      <c r="T39" s="372"/>
      <c r="U39" s="372"/>
      <c r="V39" s="372"/>
      <c r="W39" s="372"/>
      <c r="X39" s="372"/>
      <c r="Y39" s="372"/>
      <c r="Z39" s="372"/>
      <c r="AA39" s="372"/>
      <c r="AB39" s="372"/>
      <c r="AC39" s="372"/>
      <c r="AD39" s="372"/>
      <c r="AE39" s="372"/>
      <c r="AF39" s="372"/>
      <c r="AG39" s="372"/>
      <c r="AH39" s="372"/>
      <c r="AI39" s="372"/>
      <c r="AJ39" s="372"/>
      <c r="AK39" s="372"/>
      <c r="AL39" s="372"/>
      <c r="AM39" s="372"/>
      <c r="AN39" s="372"/>
      <c r="AO39" s="372"/>
      <c r="AP39" s="372"/>
      <c r="AQ39" s="372"/>
      <c r="AR39" s="372"/>
      <c r="AS39" s="372"/>
      <c r="AT39" s="372"/>
      <c r="AU39" s="372"/>
      <c r="AV39" s="372"/>
      <c r="AW39" s="372"/>
      <c r="AX39" s="372"/>
      <c r="AY39" s="372"/>
      <c r="AZ39" s="372"/>
      <c r="BA39" s="372"/>
      <c r="BB39" s="372"/>
      <c r="BC39" s="372"/>
      <c r="BD39" s="372"/>
      <c r="BE39" s="372"/>
      <c r="BF39" s="372"/>
      <c r="BG39" s="372"/>
      <c r="BH39" s="372"/>
      <c r="BI39" s="372"/>
      <c r="BJ39" s="372"/>
      <c r="BK39" s="372"/>
      <c r="BL39" s="372"/>
      <c r="BM39" s="372"/>
      <c r="BN39" s="372"/>
      <c r="BO39" s="372"/>
      <c r="BP39" s="372"/>
      <c r="BQ39" s="372"/>
      <c r="BR39" s="372"/>
      <c r="BS39" s="372"/>
      <c r="BT39" s="372"/>
      <c r="BU39" s="372"/>
      <c r="BV39" s="372"/>
      <c r="BW39" s="372"/>
      <c r="BX39" s="372"/>
      <c r="BY39" s="372"/>
      <c r="BZ39" s="372"/>
      <c r="CA39" s="372"/>
      <c r="CB39" s="372"/>
      <c r="CC39" s="372"/>
      <c r="CD39" s="372"/>
      <c r="CE39" s="372"/>
      <c r="CF39" s="372"/>
      <c r="CG39" s="372"/>
      <c r="CH39" s="372"/>
    </row>
    <row r="40" spans="1:86" ht="15" customHeight="1">
      <c r="C40" s="372"/>
      <c r="D40" s="372"/>
      <c r="E40" s="372"/>
      <c r="F40" s="372"/>
      <c r="G40" s="372"/>
      <c r="H40" s="372"/>
      <c r="I40" s="372"/>
      <c r="J40" s="372"/>
      <c r="K40" s="372"/>
      <c r="L40" s="372"/>
      <c r="M40" s="372"/>
      <c r="N40" s="372"/>
      <c r="O40" s="372"/>
      <c r="P40" s="372"/>
      <c r="Q40" s="372"/>
      <c r="R40" s="372"/>
      <c r="S40" s="372"/>
      <c r="T40" s="372"/>
      <c r="U40" s="372"/>
      <c r="V40" s="372"/>
      <c r="W40" s="372"/>
      <c r="X40" s="372"/>
      <c r="Y40" s="372"/>
      <c r="Z40" s="372"/>
      <c r="AA40" s="372"/>
      <c r="AB40" s="372"/>
      <c r="AC40" s="372"/>
      <c r="AD40" s="372"/>
      <c r="AE40" s="372"/>
      <c r="AF40" s="372"/>
      <c r="AG40" s="372"/>
      <c r="AH40" s="372"/>
      <c r="AI40" s="372"/>
      <c r="AJ40" s="372"/>
      <c r="AK40" s="372"/>
      <c r="AL40" s="372"/>
      <c r="AM40" s="372"/>
      <c r="AN40" s="372"/>
      <c r="AO40" s="372"/>
      <c r="AP40" s="372"/>
      <c r="AQ40" s="372"/>
      <c r="AR40" s="372"/>
      <c r="AS40" s="372"/>
      <c r="AT40" s="372"/>
      <c r="AU40" s="372"/>
      <c r="AV40" s="372"/>
      <c r="AW40" s="372"/>
      <c r="AX40" s="372"/>
      <c r="AY40" s="372"/>
      <c r="AZ40" s="372"/>
      <c r="BA40" s="372"/>
      <c r="BB40" s="372"/>
      <c r="BC40" s="372"/>
      <c r="BD40" s="372"/>
      <c r="BE40" s="372"/>
      <c r="BF40" s="372"/>
      <c r="BG40" s="372"/>
      <c r="BH40" s="372"/>
      <c r="BI40" s="372"/>
      <c r="BJ40" s="372"/>
      <c r="BK40" s="372"/>
      <c r="BL40" s="372"/>
      <c r="BM40" s="372"/>
      <c r="BN40" s="372"/>
      <c r="BO40" s="372"/>
      <c r="BP40" s="372"/>
      <c r="BQ40" s="372"/>
      <c r="BR40" s="372"/>
      <c r="BS40" s="372"/>
      <c r="BT40" s="372"/>
      <c r="BU40" s="372"/>
      <c r="BV40" s="372"/>
      <c r="BW40" s="372"/>
      <c r="BX40" s="372"/>
      <c r="BY40" s="372"/>
      <c r="BZ40" s="372"/>
      <c r="CA40" s="372"/>
      <c r="CB40" s="372"/>
      <c r="CC40" s="372"/>
      <c r="CD40" s="372"/>
      <c r="CE40" s="372"/>
      <c r="CF40" s="372"/>
      <c r="CG40" s="372"/>
      <c r="CH40" s="372"/>
    </row>
    <row r="41" spans="1:86" s="87" customFormat="1" ht="15" customHeight="1">
      <c r="C41" s="372"/>
      <c r="D41" s="372"/>
      <c r="E41" s="372"/>
      <c r="F41" s="372"/>
      <c r="G41" s="372"/>
      <c r="H41" s="372"/>
      <c r="I41" s="372"/>
      <c r="J41" s="372"/>
      <c r="K41" s="372"/>
      <c r="L41" s="372"/>
      <c r="M41" s="372"/>
      <c r="N41" s="372"/>
      <c r="O41" s="372"/>
      <c r="P41" s="372"/>
      <c r="Q41" s="372"/>
      <c r="R41" s="372"/>
      <c r="S41" s="372"/>
      <c r="T41" s="372"/>
      <c r="U41" s="372"/>
      <c r="V41" s="372"/>
      <c r="W41" s="372"/>
      <c r="X41" s="372"/>
      <c r="Y41" s="372"/>
      <c r="Z41" s="372"/>
      <c r="AA41" s="372"/>
      <c r="AB41" s="372"/>
      <c r="AC41" s="372"/>
      <c r="AD41" s="372"/>
      <c r="AE41" s="372"/>
      <c r="AF41" s="372"/>
      <c r="AG41" s="372"/>
      <c r="AH41" s="372"/>
      <c r="AI41" s="372"/>
      <c r="AJ41" s="372"/>
      <c r="AK41" s="372"/>
      <c r="AL41" s="372"/>
      <c r="AM41" s="372"/>
      <c r="AN41" s="372"/>
      <c r="AO41" s="372"/>
      <c r="AP41" s="372"/>
      <c r="AQ41" s="372"/>
      <c r="AR41" s="372"/>
      <c r="AS41" s="372"/>
      <c r="AT41" s="372"/>
      <c r="AU41" s="372"/>
      <c r="AV41" s="372"/>
      <c r="AW41" s="372"/>
      <c r="AX41" s="372"/>
      <c r="AY41" s="372"/>
      <c r="AZ41" s="372"/>
      <c r="BA41" s="372"/>
      <c r="BB41" s="372"/>
      <c r="BC41" s="372"/>
      <c r="BD41" s="372"/>
      <c r="BE41" s="372"/>
      <c r="BF41" s="372"/>
      <c r="BG41" s="372"/>
      <c r="BH41" s="372"/>
      <c r="BI41" s="372"/>
      <c r="BJ41" s="372"/>
      <c r="BK41" s="372"/>
      <c r="BL41" s="372"/>
      <c r="BM41" s="372"/>
      <c r="BN41" s="372"/>
      <c r="BO41" s="372"/>
      <c r="BP41" s="372"/>
      <c r="BQ41" s="372"/>
      <c r="BR41" s="372"/>
      <c r="BS41" s="372"/>
      <c r="BT41" s="372"/>
      <c r="BU41" s="372"/>
      <c r="BV41" s="372"/>
      <c r="BW41" s="372"/>
      <c r="BX41" s="372"/>
      <c r="BY41" s="372"/>
      <c r="BZ41" s="372"/>
      <c r="CA41" s="372"/>
      <c r="CB41" s="372"/>
      <c r="CC41" s="372"/>
      <c r="CD41" s="372"/>
      <c r="CE41" s="372"/>
      <c r="CF41" s="372"/>
      <c r="CG41" s="372"/>
      <c r="CH41" s="372"/>
    </row>
    <row r="42" spans="1:86" ht="15" customHeight="1"/>
    <row r="43" spans="1:86" ht="15.75">
      <c r="A43" s="58" t="str">
        <f>TEXT(RIGHT(A37,3)+1,"コマンド000")</f>
        <v>コマンド008</v>
      </c>
      <c r="B43" s="59"/>
    </row>
    <row r="44" spans="1:86" ht="12" customHeight="1">
      <c r="B44" s="59"/>
    </row>
    <row r="45" spans="1:86" ht="13.5" customHeight="1">
      <c r="C45" s="372" t="s">
        <v>407</v>
      </c>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c r="AI45" s="372"/>
      <c r="AJ45" s="372"/>
      <c r="AK45" s="372"/>
      <c r="AL45" s="372"/>
      <c r="AM45" s="372"/>
      <c r="AN45" s="372"/>
      <c r="AO45" s="372"/>
      <c r="AP45" s="372"/>
      <c r="AQ45" s="372"/>
      <c r="AR45" s="372"/>
      <c r="AS45" s="372"/>
      <c r="AT45" s="372"/>
      <c r="AU45" s="372"/>
      <c r="AV45" s="372"/>
      <c r="AW45" s="372"/>
      <c r="AX45" s="372"/>
      <c r="AY45" s="372"/>
      <c r="AZ45" s="372"/>
      <c r="BA45" s="372"/>
      <c r="BB45" s="372"/>
      <c r="BC45" s="372"/>
      <c r="BD45" s="372"/>
      <c r="BE45" s="372"/>
      <c r="BF45" s="372"/>
      <c r="BG45" s="372"/>
      <c r="BH45" s="372"/>
      <c r="BI45" s="372"/>
      <c r="BJ45" s="372"/>
      <c r="BK45" s="372"/>
      <c r="BL45" s="372"/>
      <c r="BM45" s="372"/>
      <c r="BN45" s="372"/>
      <c r="BO45" s="372"/>
      <c r="BP45" s="372"/>
      <c r="BQ45" s="372"/>
      <c r="BR45" s="372"/>
      <c r="BS45" s="372"/>
      <c r="BT45" s="372"/>
      <c r="BU45" s="372"/>
      <c r="BV45" s="372"/>
      <c r="BW45" s="372"/>
      <c r="BX45" s="372"/>
      <c r="BY45" s="372"/>
      <c r="BZ45" s="372"/>
      <c r="CA45" s="372"/>
      <c r="CB45" s="372"/>
      <c r="CC45" s="372"/>
      <c r="CD45" s="372"/>
      <c r="CE45" s="372"/>
      <c r="CF45" s="372"/>
      <c r="CG45" s="372"/>
      <c r="CH45" s="372"/>
    </row>
    <row r="46" spans="1:86" s="74" customFormat="1" ht="15.75" customHeight="1">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c r="AP46" s="372"/>
      <c r="AQ46" s="372"/>
      <c r="AR46" s="372"/>
      <c r="AS46" s="372"/>
      <c r="AT46" s="372"/>
      <c r="AU46" s="372"/>
      <c r="AV46" s="372"/>
      <c r="AW46" s="372"/>
      <c r="AX46" s="372"/>
      <c r="AY46" s="372"/>
      <c r="AZ46" s="372"/>
      <c r="BA46" s="372"/>
      <c r="BB46" s="372"/>
      <c r="BC46" s="372"/>
      <c r="BD46" s="372"/>
      <c r="BE46" s="372"/>
      <c r="BF46" s="372"/>
      <c r="BG46" s="372"/>
      <c r="BH46" s="372"/>
      <c r="BI46" s="372"/>
      <c r="BJ46" s="372"/>
      <c r="BK46" s="372"/>
      <c r="BL46" s="372"/>
      <c r="BM46" s="372"/>
      <c r="BN46" s="372"/>
      <c r="BO46" s="372"/>
      <c r="BP46" s="372"/>
      <c r="BQ46" s="372"/>
      <c r="BR46" s="372"/>
      <c r="BS46" s="372"/>
      <c r="BT46" s="372"/>
      <c r="BU46" s="372"/>
      <c r="BV46" s="372"/>
      <c r="BW46" s="372"/>
      <c r="BX46" s="372"/>
      <c r="BY46" s="372"/>
      <c r="BZ46" s="372"/>
      <c r="CA46" s="372"/>
      <c r="CB46" s="372"/>
      <c r="CC46" s="372"/>
      <c r="CD46" s="372"/>
      <c r="CE46" s="372"/>
      <c r="CF46" s="372"/>
      <c r="CG46" s="372"/>
      <c r="CH46" s="372"/>
    </row>
    <row r="47" spans="1:86" s="74" customFormat="1" ht="15.75" customHeight="1">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c r="AP47" s="372"/>
      <c r="AQ47" s="372"/>
      <c r="AR47" s="372"/>
      <c r="AS47" s="372"/>
      <c r="AT47" s="372"/>
      <c r="AU47" s="372"/>
      <c r="AV47" s="372"/>
      <c r="AW47" s="372"/>
      <c r="AX47" s="372"/>
      <c r="AY47" s="372"/>
      <c r="AZ47" s="372"/>
      <c r="BA47" s="372"/>
      <c r="BB47" s="372"/>
      <c r="BC47" s="372"/>
      <c r="BD47" s="372"/>
      <c r="BE47" s="372"/>
      <c r="BF47" s="372"/>
      <c r="BG47" s="372"/>
      <c r="BH47" s="372"/>
      <c r="BI47" s="372"/>
      <c r="BJ47" s="372"/>
      <c r="BK47" s="372"/>
      <c r="BL47" s="372"/>
      <c r="BM47" s="372"/>
      <c r="BN47" s="372"/>
      <c r="BO47" s="372"/>
      <c r="BP47" s="372"/>
      <c r="BQ47" s="372"/>
      <c r="BR47" s="372"/>
      <c r="BS47" s="372"/>
      <c r="BT47" s="372"/>
      <c r="BU47" s="372"/>
      <c r="BV47" s="372"/>
      <c r="BW47" s="372"/>
      <c r="BX47" s="372"/>
      <c r="BY47" s="372"/>
      <c r="BZ47" s="372"/>
      <c r="CA47" s="372"/>
      <c r="CB47" s="372"/>
      <c r="CC47" s="372"/>
      <c r="CD47" s="372"/>
      <c r="CE47" s="372"/>
      <c r="CF47" s="372"/>
      <c r="CG47" s="372"/>
      <c r="CH47" s="372"/>
    </row>
    <row r="49" spans="1:86" customFormat="1">
      <c r="A49" s="58" t="str">
        <f>TEXT(RIGHT(A43,3)+1,"コマンド000")</f>
        <v>コマンド009</v>
      </c>
    </row>
    <row r="50" spans="1:86" ht="14.25" customHeight="1">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row>
    <row r="51" spans="1:86" ht="12" customHeight="1">
      <c r="B51" s="59"/>
      <c r="C51" s="372" t="s">
        <v>440</v>
      </c>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c r="AP51" s="372"/>
      <c r="AQ51" s="372"/>
      <c r="AR51" s="372"/>
      <c r="AS51" s="372"/>
      <c r="AT51" s="372"/>
      <c r="AU51" s="372"/>
      <c r="AV51" s="372"/>
      <c r="AW51" s="372"/>
      <c r="AX51" s="372"/>
      <c r="AY51" s="372"/>
      <c r="AZ51" s="372"/>
      <c r="BA51" s="372"/>
      <c r="BB51" s="372"/>
      <c r="BC51" s="372"/>
      <c r="BD51" s="372"/>
      <c r="BE51" s="372"/>
      <c r="BF51" s="372"/>
      <c r="BG51" s="372"/>
      <c r="BH51" s="372"/>
      <c r="BI51" s="372"/>
      <c r="BJ51" s="372"/>
      <c r="BK51" s="372"/>
      <c r="BL51" s="372"/>
      <c r="BM51" s="372"/>
      <c r="BN51" s="372"/>
      <c r="BO51" s="372"/>
      <c r="BP51" s="372"/>
      <c r="BQ51" s="372"/>
      <c r="BR51" s="372"/>
      <c r="BS51" s="372"/>
      <c r="BT51" s="372"/>
      <c r="BU51" s="372"/>
      <c r="BV51" s="372"/>
      <c r="BW51" s="372"/>
      <c r="BX51" s="372"/>
      <c r="BY51" s="372"/>
      <c r="BZ51" s="372"/>
      <c r="CA51" s="372"/>
      <c r="CB51" s="372"/>
      <c r="CC51" s="372"/>
      <c r="CD51" s="372"/>
      <c r="CE51" s="372"/>
      <c r="CF51" s="372"/>
      <c r="CG51" s="372"/>
      <c r="CH51" s="372"/>
    </row>
    <row r="52" spans="1:86" ht="13.5" customHeight="1">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c r="AP52" s="372"/>
      <c r="AQ52" s="372"/>
      <c r="AR52" s="372"/>
      <c r="AS52" s="372"/>
      <c r="AT52" s="372"/>
      <c r="AU52" s="372"/>
      <c r="AV52" s="372"/>
      <c r="AW52" s="372"/>
      <c r="AX52" s="372"/>
      <c r="AY52" s="372"/>
      <c r="AZ52" s="372"/>
      <c r="BA52" s="372"/>
      <c r="BB52" s="372"/>
      <c r="BC52" s="372"/>
      <c r="BD52" s="372"/>
      <c r="BE52" s="372"/>
      <c r="BF52" s="372"/>
      <c r="BG52" s="372"/>
      <c r="BH52" s="372"/>
      <c r="BI52" s="372"/>
      <c r="BJ52" s="372"/>
      <c r="BK52" s="372"/>
      <c r="BL52" s="372"/>
      <c r="BM52" s="372"/>
      <c r="BN52" s="372"/>
      <c r="BO52" s="372"/>
      <c r="BP52" s="372"/>
      <c r="BQ52" s="372"/>
      <c r="BR52" s="372"/>
      <c r="BS52" s="372"/>
      <c r="BT52" s="372"/>
      <c r="BU52" s="372"/>
      <c r="BV52" s="372"/>
      <c r="BW52" s="372"/>
      <c r="BX52" s="372"/>
      <c r="BY52" s="372"/>
      <c r="BZ52" s="372"/>
      <c r="CA52" s="372"/>
      <c r="CB52" s="372"/>
      <c r="CC52" s="372"/>
      <c r="CD52" s="372"/>
      <c r="CE52" s="372"/>
      <c r="CF52" s="372"/>
      <c r="CG52" s="372"/>
      <c r="CH52" s="372"/>
    </row>
    <row r="53" spans="1:86">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c r="AP53" s="372"/>
      <c r="AQ53" s="372"/>
      <c r="AR53" s="372"/>
      <c r="AS53" s="372"/>
      <c r="AT53" s="372"/>
      <c r="AU53" s="372"/>
      <c r="AV53" s="372"/>
      <c r="AW53" s="372"/>
      <c r="AX53" s="372"/>
      <c r="AY53" s="372"/>
      <c r="AZ53" s="372"/>
      <c r="BA53" s="372"/>
      <c r="BB53" s="372"/>
      <c r="BC53" s="372"/>
      <c r="BD53" s="372"/>
      <c r="BE53" s="372"/>
      <c r="BF53" s="372"/>
      <c r="BG53" s="372"/>
      <c r="BH53" s="372"/>
      <c r="BI53" s="372"/>
      <c r="BJ53" s="372"/>
      <c r="BK53" s="372"/>
      <c r="BL53" s="372"/>
      <c r="BM53" s="372"/>
      <c r="BN53" s="372"/>
      <c r="BO53" s="372"/>
      <c r="BP53" s="372"/>
      <c r="BQ53" s="372"/>
      <c r="BR53" s="372"/>
      <c r="BS53" s="372"/>
      <c r="BT53" s="372"/>
      <c r="BU53" s="372"/>
      <c r="BV53" s="372"/>
      <c r="BW53" s="372"/>
      <c r="BX53" s="372"/>
      <c r="BY53" s="372"/>
      <c r="BZ53" s="372"/>
      <c r="CA53" s="372"/>
      <c r="CB53" s="372"/>
      <c r="CC53" s="372"/>
      <c r="CD53" s="372"/>
      <c r="CE53" s="372"/>
      <c r="CF53" s="372"/>
      <c r="CG53" s="372"/>
      <c r="CH53" s="372"/>
    </row>
    <row r="55" spans="1:86" s="74" customFormat="1" ht="14.25" customHeight="1">
      <c r="A55" s="74" t="str">
        <f>TEXT(RIGHT(A49,3)+1,"コマンド000")</f>
        <v>コマンド010</v>
      </c>
      <c r="B55" s="59"/>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row>
    <row r="56" spans="1:86" s="74" customFormat="1" ht="12" customHeight="1">
      <c r="B56" s="59"/>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58"/>
    </row>
    <row r="57" spans="1:86" s="74" customFormat="1" ht="13.5" customHeight="1">
      <c r="C57" s="372" t="s">
        <v>412</v>
      </c>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c r="AP57" s="372"/>
      <c r="AQ57" s="372"/>
      <c r="AR57" s="372"/>
      <c r="AS57" s="372"/>
      <c r="AT57" s="372"/>
      <c r="AU57" s="372"/>
      <c r="AV57" s="372"/>
      <c r="AW57" s="372"/>
      <c r="AX57" s="372"/>
      <c r="AY57" s="372"/>
      <c r="AZ57" s="372"/>
      <c r="BA57" s="372"/>
      <c r="BB57" s="372"/>
      <c r="BC57" s="372"/>
      <c r="BD57" s="372"/>
      <c r="BE57" s="372"/>
      <c r="BF57" s="372"/>
      <c r="BG57" s="372"/>
      <c r="BH57" s="372"/>
      <c r="BI57" s="372"/>
      <c r="BJ57" s="372"/>
      <c r="BK57" s="372"/>
      <c r="BL57" s="372"/>
      <c r="BM57" s="372"/>
      <c r="BN57" s="372"/>
      <c r="BO57" s="372"/>
      <c r="BP57" s="372"/>
      <c r="BQ57" s="372"/>
      <c r="BR57" s="372"/>
      <c r="BS57" s="372"/>
      <c r="BT57" s="372"/>
      <c r="BU57" s="372"/>
      <c r="BV57" s="372"/>
      <c r="BW57" s="372"/>
      <c r="BX57" s="372"/>
      <c r="BY57" s="372"/>
      <c r="BZ57" s="372"/>
      <c r="CA57" s="372"/>
      <c r="CB57" s="372"/>
      <c r="CC57" s="372"/>
      <c r="CD57" s="372"/>
      <c r="CE57" s="372"/>
      <c r="CF57" s="372"/>
      <c r="CG57" s="372"/>
      <c r="CH57" s="372"/>
    </row>
    <row r="58" spans="1:86" s="74" customFormat="1">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c r="AP58" s="372"/>
      <c r="AQ58" s="372"/>
      <c r="AR58" s="372"/>
      <c r="AS58" s="372"/>
      <c r="AT58" s="372"/>
      <c r="AU58" s="372"/>
      <c r="AV58" s="372"/>
      <c r="AW58" s="372"/>
      <c r="AX58" s="372"/>
      <c r="AY58" s="372"/>
      <c r="AZ58" s="372"/>
      <c r="BA58" s="372"/>
      <c r="BB58" s="372"/>
      <c r="BC58" s="372"/>
      <c r="BD58" s="372"/>
      <c r="BE58" s="372"/>
      <c r="BF58" s="372"/>
      <c r="BG58" s="372"/>
      <c r="BH58" s="372"/>
      <c r="BI58" s="372"/>
      <c r="BJ58" s="372"/>
      <c r="BK58" s="372"/>
      <c r="BL58" s="372"/>
      <c r="BM58" s="372"/>
      <c r="BN58" s="372"/>
      <c r="BO58" s="372"/>
      <c r="BP58" s="372"/>
      <c r="BQ58" s="372"/>
      <c r="BR58" s="372"/>
      <c r="BS58" s="372"/>
      <c r="BT58" s="372"/>
      <c r="BU58" s="372"/>
      <c r="BV58" s="372"/>
      <c r="BW58" s="372"/>
      <c r="BX58" s="372"/>
      <c r="BY58" s="372"/>
      <c r="BZ58" s="372"/>
      <c r="CA58" s="372"/>
      <c r="CB58" s="372"/>
      <c r="CC58" s="372"/>
      <c r="CD58" s="372"/>
      <c r="CE58" s="372"/>
      <c r="CF58" s="372"/>
      <c r="CG58" s="372"/>
      <c r="CH58" s="372"/>
    </row>
    <row r="59" spans="1:86">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c r="AP59" s="372"/>
      <c r="AQ59" s="372"/>
      <c r="AR59" s="372"/>
      <c r="AS59" s="372"/>
      <c r="AT59" s="372"/>
      <c r="AU59" s="372"/>
      <c r="AV59" s="372"/>
      <c r="AW59" s="372"/>
      <c r="AX59" s="372"/>
      <c r="AY59" s="372"/>
      <c r="AZ59" s="372"/>
      <c r="BA59" s="372"/>
      <c r="BB59" s="372"/>
      <c r="BC59" s="372"/>
      <c r="BD59" s="372"/>
      <c r="BE59" s="372"/>
      <c r="BF59" s="372"/>
      <c r="BG59" s="372"/>
      <c r="BH59" s="372"/>
      <c r="BI59" s="372"/>
      <c r="BJ59" s="372"/>
      <c r="BK59" s="372"/>
      <c r="BL59" s="372"/>
      <c r="BM59" s="372"/>
      <c r="BN59" s="372"/>
      <c r="BO59" s="372"/>
      <c r="BP59" s="372"/>
      <c r="BQ59" s="372"/>
      <c r="BR59" s="372"/>
      <c r="BS59" s="372"/>
      <c r="BT59" s="372"/>
      <c r="BU59" s="372"/>
      <c r="BV59" s="372"/>
      <c r="BW59" s="372"/>
      <c r="BX59" s="372"/>
      <c r="BY59" s="372"/>
      <c r="BZ59" s="372"/>
      <c r="CA59" s="372"/>
      <c r="CB59" s="372"/>
      <c r="CC59" s="372"/>
      <c r="CD59" s="372"/>
      <c r="CE59" s="372"/>
      <c r="CF59" s="372"/>
      <c r="CG59" s="372"/>
      <c r="CH59" s="372"/>
    </row>
    <row r="61" spans="1:86" ht="15.75">
      <c r="A61" s="87" t="str">
        <f>TEXT(RIGHT(A55,3)+1,"コマンド000")</f>
        <v>コマンド011</v>
      </c>
      <c r="B61" s="59"/>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row>
    <row r="62" spans="1:86" ht="15.75">
      <c r="A62" s="87"/>
      <c r="B62" s="59"/>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row>
    <row r="63" spans="1:86">
      <c r="A63" s="87"/>
      <c r="B63" s="87"/>
      <c r="C63" s="372" t="s">
        <v>413</v>
      </c>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c r="AP63" s="372"/>
      <c r="AQ63" s="372"/>
      <c r="AR63" s="372"/>
      <c r="AS63" s="372"/>
      <c r="AT63" s="372"/>
      <c r="AU63" s="372"/>
      <c r="AV63" s="372"/>
      <c r="AW63" s="372"/>
      <c r="AX63" s="372"/>
      <c r="AY63" s="372"/>
      <c r="AZ63" s="372"/>
      <c r="BA63" s="372"/>
      <c r="BB63" s="372"/>
      <c r="BC63" s="372"/>
      <c r="BD63" s="372"/>
      <c r="BE63" s="372"/>
      <c r="BF63" s="372"/>
      <c r="BG63" s="372"/>
      <c r="BH63" s="372"/>
      <c r="BI63" s="372"/>
      <c r="BJ63" s="372"/>
      <c r="BK63" s="372"/>
      <c r="BL63" s="372"/>
      <c r="BM63" s="372"/>
      <c r="BN63" s="372"/>
      <c r="BO63" s="372"/>
      <c r="BP63" s="372"/>
      <c r="BQ63" s="372"/>
      <c r="BR63" s="372"/>
      <c r="BS63" s="372"/>
      <c r="BT63" s="372"/>
      <c r="BU63" s="372"/>
      <c r="BV63" s="372"/>
      <c r="BW63" s="372"/>
      <c r="BX63" s="372"/>
      <c r="BY63" s="372"/>
      <c r="BZ63" s="372"/>
      <c r="CA63" s="372"/>
      <c r="CB63" s="372"/>
      <c r="CC63" s="372"/>
      <c r="CD63" s="372"/>
      <c r="CE63" s="372"/>
      <c r="CF63" s="372"/>
      <c r="CG63" s="372"/>
      <c r="CH63" s="372"/>
    </row>
    <row r="64" spans="1:86">
      <c r="A64" s="87"/>
      <c r="B64" s="87"/>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c r="AP64" s="372"/>
      <c r="AQ64" s="372"/>
      <c r="AR64" s="372"/>
      <c r="AS64" s="372"/>
      <c r="AT64" s="372"/>
      <c r="AU64" s="372"/>
      <c r="AV64" s="372"/>
      <c r="AW64" s="372"/>
      <c r="AX64" s="372"/>
      <c r="AY64" s="372"/>
      <c r="AZ64" s="372"/>
      <c r="BA64" s="372"/>
      <c r="BB64" s="372"/>
      <c r="BC64" s="372"/>
      <c r="BD64" s="372"/>
      <c r="BE64" s="372"/>
      <c r="BF64" s="372"/>
      <c r="BG64" s="372"/>
      <c r="BH64" s="372"/>
      <c r="BI64" s="372"/>
      <c r="BJ64" s="372"/>
      <c r="BK64" s="372"/>
      <c r="BL64" s="372"/>
      <c r="BM64" s="372"/>
      <c r="BN64" s="372"/>
      <c r="BO64" s="372"/>
      <c r="BP64" s="372"/>
      <c r="BQ64" s="372"/>
      <c r="BR64" s="372"/>
      <c r="BS64" s="372"/>
      <c r="BT64" s="372"/>
      <c r="BU64" s="372"/>
      <c r="BV64" s="372"/>
      <c r="BW64" s="372"/>
      <c r="BX64" s="372"/>
      <c r="BY64" s="372"/>
      <c r="BZ64" s="372"/>
      <c r="CA64" s="372"/>
      <c r="CB64" s="372"/>
      <c r="CC64" s="372"/>
      <c r="CD64" s="372"/>
      <c r="CE64" s="372"/>
      <c r="CF64" s="372"/>
      <c r="CG64" s="372"/>
      <c r="CH64" s="372"/>
    </row>
    <row r="65" spans="1:86">
      <c r="A65" s="87"/>
      <c r="B65" s="87"/>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c r="AP65" s="372"/>
      <c r="AQ65" s="372"/>
      <c r="AR65" s="372"/>
      <c r="AS65" s="372"/>
      <c r="AT65" s="372"/>
      <c r="AU65" s="372"/>
      <c r="AV65" s="372"/>
      <c r="AW65" s="372"/>
      <c r="AX65" s="372"/>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c r="BW65" s="372"/>
      <c r="BX65" s="372"/>
      <c r="BY65" s="372"/>
      <c r="BZ65" s="372"/>
      <c r="CA65" s="372"/>
      <c r="CB65" s="372"/>
      <c r="CC65" s="372"/>
      <c r="CD65" s="372"/>
      <c r="CE65" s="372"/>
      <c r="CF65" s="372"/>
      <c r="CG65" s="372"/>
      <c r="CH65" s="372"/>
    </row>
    <row r="67" spans="1:86" ht="15.75">
      <c r="A67" s="87" t="str">
        <f>TEXT(RIGHT(A61,3)+1,"コマンド000")</f>
        <v>コマンド012</v>
      </c>
      <c r="B67" s="59"/>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row>
    <row r="68" spans="1:86" ht="15.75">
      <c r="A68" s="87"/>
      <c r="B68" s="59"/>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row>
    <row r="69" spans="1:86">
      <c r="A69" s="87"/>
      <c r="B69" s="87"/>
      <c r="C69" s="372" t="s">
        <v>414</v>
      </c>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c r="AP69" s="372"/>
      <c r="AQ69" s="372"/>
      <c r="AR69" s="372"/>
      <c r="AS69" s="372"/>
      <c r="AT69" s="372"/>
      <c r="AU69" s="372"/>
      <c r="AV69" s="372"/>
      <c r="AW69" s="372"/>
      <c r="AX69" s="372"/>
      <c r="AY69" s="372"/>
      <c r="AZ69" s="372"/>
      <c r="BA69" s="372"/>
      <c r="BB69" s="372"/>
      <c r="BC69" s="372"/>
      <c r="BD69" s="372"/>
      <c r="BE69" s="372"/>
      <c r="BF69" s="372"/>
      <c r="BG69" s="372"/>
      <c r="BH69" s="372"/>
      <c r="BI69" s="372"/>
      <c r="BJ69" s="372"/>
      <c r="BK69" s="372"/>
      <c r="BL69" s="372"/>
      <c r="BM69" s="372"/>
      <c r="BN69" s="372"/>
      <c r="BO69" s="372"/>
      <c r="BP69" s="372"/>
      <c r="BQ69" s="372"/>
      <c r="BR69" s="372"/>
      <c r="BS69" s="372"/>
      <c r="BT69" s="372"/>
      <c r="BU69" s="372"/>
      <c r="BV69" s="372"/>
      <c r="BW69" s="372"/>
      <c r="BX69" s="372"/>
      <c r="BY69" s="372"/>
      <c r="BZ69" s="372"/>
      <c r="CA69" s="372"/>
      <c r="CB69" s="372"/>
      <c r="CC69" s="372"/>
      <c r="CD69" s="372"/>
      <c r="CE69" s="372"/>
      <c r="CF69" s="372"/>
      <c r="CG69" s="372"/>
      <c r="CH69" s="372"/>
    </row>
    <row r="70" spans="1:86">
      <c r="A70" s="87"/>
      <c r="B70" s="87"/>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c r="AP70" s="372"/>
      <c r="AQ70" s="372"/>
      <c r="AR70" s="372"/>
      <c r="AS70" s="372"/>
      <c r="AT70" s="372"/>
      <c r="AU70" s="372"/>
      <c r="AV70" s="372"/>
      <c r="AW70" s="372"/>
      <c r="AX70" s="372"/>
      <c r="AY70" s="372"/>
      <c r="AZ70" s="372"/>
      <c r="BA70" s="372"/>
      <c r="BB70" s="372"/>
      <c r="BC70" s="372"/>
      <c r="BD70" s="372"/>
      <c r="BE70" s="372"/>
      <c r="BF70" s="372"/>
      <c r="BG70" s="372"/>
      <c r="BH70" s="372"/>
      <c r="BI70" s="372"/>
      <c r="BJ70" s="372"/>
      <c r="BK70" s="372"/>
      <c r="BL70" s="372"/>
      <c r="BM70" s="372"/>
      <c r="BN70" s="372"/>
      <c r="BO70" s="372"/>
      <c r="BP70" s="372"/>
      <c r="BQ70" s="372"/>
      <c r="BR70" s="372"/>
      <c r="BS70" s="372"/>
      <c r="BT70" s="372"/>
      <c r="BU70" s="372"/>
      <c r="BV70" s="372"/>
      <c r="BW70" s="372"/>
      <c r="BX70" s="372"/>
      <c r="BY70" s="372"/>
      <c r="BZ70" s="372"/>
      <c r="CA70" s="372"/>
      <c r="CB70" s="372"/>
      <c r="CC70" s="372"/>
      <c r="CD70" s="372"/>
      <c r="CE70" s="372"/>
      <c r="CF70" s="372"/>
      <c r="CG70" s="372"/>
      <c r="CH70" s="372"/>
    </row>
    <row r="71" spans="1:86">
      <c r="A71" s="87"/>
      <c r="B71" s="87"/>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c r="AP71" s="372"/>
      <c r="AQ71" s="372"/>
      <c r="AR71" s="372"/>
      <c r="AS71" s="372"/>
      <c r="AT71" s="372"/>
      <c r="AU71" s="372"/>
      <c r="AV71" s="372"/>
      <c r="AW71" s="372"/>
      <c r="AX71" s="372"/>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c r="BW71" s="372"/>
      <c r="BX71" s="372"/>
      <c r="BY71" s="372"/>
      <c r="BZ71" s="372"/>
      <c r="CA71" s="372"/>
      <c r="CB71" s="372"/>
      <c r="CC71" s="372"/>
      <c r="CD71" s="372"/>
      <c r="CE71" s="372"/>
      <c r="CF71" s="372"/>
      <c r="CG71" s="372"/>
      <c r="CH71" s="372"/>
    </row>
    <row r="73" spans="1:86" ht="15.75">
      <c r="A73" s="87" t="str">
        <f>TEXT(RIGHT(A67,3)+1,"コマンド000")</f>
        <v>コマンド013</v>
      </c>
      <c r="B73" s="59"/>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row>
    <row r="74" spans="1:86" ht="15.75">
      <c r="A74" s="87"/>
      <c r="B74" s="59"/>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row>
    <row r="75" spans="1:86">
      <c r="A75" s="87"/>
      <c r="B75" s="87"/>
      <c r="C75" s="372" t="s">
        <v>420</v>
      </c>
      <c r="D75" s="372"/>
      <c r="E75" s="372"/>
      <c r="F75" s="372"/>
      <c r="G75" s="372"/>
      <c r="H75" s="372"/>
      <c r="I75" s="372"/>
      <c r="J75" s="372"/>
      <c r="K75" s="372"/>
      <c r="L75" s="372"/>
      <c r="M75" s="372"/>
      <c r="N75" s="372"/>
      <c r="O75" s="372"/>
      <c r="P75" s="372"/>
      <c r="Q75" s="372"/>
      <c r="R75" s="372"/>
      <c r="S75" s="372"/>
      <c r="T75" s="372"/>
      <c r="U75" s="372"/>
      <c r="V75" s="372"/>
      <c r="W75" s="372"/>
      <c r="X75" s="372"/>
      <c r="Y75" s="372"/>
      <c r="Z75" s="372"/>
      <c r="AA75" s="372"/>
      <c r="AB75" s="372"/>
      <c r="AC75" s="372"/>
      <c r="AD75" s="372"/>
      <c r="AE75" s="372"/>
      <c r="AF75" s="372"/>
      <c r="AG75" s="372"/>
      <c r="AH75" s="372"/>
      <c r="AI75" s="372"/>
      <c r="AJ75" s="372"/>
      <c r="AK75" s="372"/>
      <c r="AL75" s="372"/>
      <c r="AM75" s="372"/>
      <c r="AN75" s="372"/>
      <c r="AO75" s="372"/>
      <c r="AP75" s="372"/>
      <c r="AQ75" s="372"/>
      <c r="AR75" s="372"/>
      <c r="AS75" s="372"/>
      <c r="AT75" s="372"/>
      <c r="AU75" s="372"/>
      <c r="AV75" s="372"/>
      <c r="AW75" s="372"/>
      <c r="AX75" s="372"/>
      <c r="AY75" s="372"/>
      <c r="AZ75" s="372"/>
      <c r="BA75" s="372"/>
      <c r="BB75" s="372"/>
      <c r="BC75" s="372"/>
      <c r="BD75" s="372"/>
      <c r="BE75" s="372"/>
      <c r="BF75" s="372"/>
      <c r="BG75" s="372"/>
      <c r="BH75" s="372"/>
      <c r="BI75" s="372"/>
      <c r="BJ75" s="372"/>
      <c r="BK75" s="372"/>
      <c r="BL75" s="372"/>
      <c r="BM75" s="372"/>
      <c r="BN75" s="372"/>
      <c r="BO75" s="372"/>
      <c r="BP75" s="372"/>
      <c r="BQ75" s="372"/>
      <c r="BR75" s="372"/>
      <c r="BS75" s="372"/>
      <c r="BT75" s="372"/>
      <c r="BU75" s="372"/>
      <c r="BV75" s="372"/>
      <c r="BW75" s="372"/>
      <c r="BX75" s="372"/>
      <c r="BY75" s="372"/>
      <c r="BZ75" s="372"/>
      <c r="CA75" s="372"/>
      <c r="CB75" s="372"/>
      <c r="CC75" s="372"/>
      <c r="CD75" s="372"/>
      <c r="CE75" s="372"/>
      <c r="CF75" s="372"/>
      <c r="CG75" s="372"/>
      <c r="CH75" s="372"/>
    </row>
    <row r="76" spans="1:86">
      <c r="A76" s="87"/>
      <c r="B76" s="87"/>
      <c r="C76" s="372"/>
      <c r="D76" s="372"/>
      <c r="E76" s="372"/>
      <c r="F76" s="372"/>
      <c r="G76" s="372"/>
      <c r="H76" s="372"/>
      <c r="I76" s="372"/>
      <c r="J76" s="372"/>
      <c r="K76" s="372"/>
      <c r="L76" s="372"/>
      <c r="M76" s="372"/>
      <c r="N76" s="372"/>
      <c r="O76" s="372"/>
      <c r="P76" s="372"/>
      <c r="Q76" s="372"/>
      <c r="R76" s="372"/>
      <c r="S76" s="372"/>
      <c r="T76" s="372"/>
      <c r="U76" s="372"/>
      <c r="V76" s="372"/>
      <c r="W76" s="372"/>
      <c r="X76" s="372"/>
      <c r="Y76" s="372"/>
      <c r="Z76" s="372"/>
      <c r="AA76" s="372"/>
      <c r="AB76" s="372"/>
      <c r="AC76" s="372"/>
      <c r="AD76" s="372"/>
      <c r="AE76" s="372"/>
      <c r="AF76" s="372"/>
      <c r="AG76" s="372"/>
      <c r="AH76" s="372"/>
      <c r="AI76" s="372"/>
      <c r="AJ76" s="372"/>
      <c r="AK76" s="372"/>
      <c r="AL76" s="372"/>
      <c r="AM76" s="372"/>
      <c r="AN76" s="372"/>
      <c r="AO76" s="372"/>
      <c r="AP76" s="372"/>
      <c r="AQ76" s="372"/>
      <c r="AR76" s="372"/>
      <c r="AS76" s="372"/>
      <c r="AT76" s="372"/>
      <c r="AU76" s="372"/>
      <c r="AV76" s="372"/>
      <c r="AW76" s="372"/>
      <c r="AX76" s="372"/>
      <c r="AY76" s="372"/>
      <c r="AZ76" s="372"/>
      <c r="BA76" s="372"/>
      <c r="BB76" s="372"/>
      <c r="BC76" s="372"/>
      <c r="BD76" s="372"/>
      <c r="BE76" s="372"/>
      <c r="BF76" s="372"/>
      <c r="BG76" s="372"/>
      <c r="BH76" s="372"/>
      <c r="BI76" s="372"/>
      <c r="BJ76" s="372"/>
      <c r="BK76" s="372"/>
      <c r="BL76" s="372"/>
      <c r="BM76" s="372"/>
      <c r="BN76" s="372"/>
      <c r="BO76" s="372"/>
      <c r="BP76" s="372"/>
      <c r="BQ76" s="372"/>
      <c r="BR76" s="372"/>
      <c r="BS76" s="372"/>
      <c r="BT76" s="372"/>
      <c r="BU76" s="372"/>
      <c r="BV76" s="372"/>
      <c r="BW76" s="372"/>
      <c r="BX76" s="372"/>
      <c r="BY76" s="372"/>
      <c r="BZ76" s="372"/>
      <c r="CA76" s="372"/>
      <c r="CB76" s="372"/>
      <c r="CC76" s="372"/>
      <c r="CD76" s="372"/>
      <c r="CE76" s="372"/>
      <c r="CF76" s="372"/>
      <c r="CG76" s="372"/>
      <c r="CH76" s="372"/>
    </row>
    <row r="77" spans="1:86">
      <c r="A77" s="87"/>
      <c r="B77" s="87"/>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c r="AP77" s="372"/>
      <c r="AQ77" s="372"/>
      <c r="AR77" s="372"/>
      <c r="AS77" s="372"/>
      <c r="AT77" s="372"/>
      <c r="AU77" s="372"/>
      <c r="AV77" s="372"/>
      <c r="AW77" s="372"/>
      <c r="AX77" s="372"/>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c r="BW77" s="372"/>
      <c r="BX77" s="372"/>
      <c r="BY77" s="372"/>
      <c r="BZ77" s="372"/>
      <c r="CA77" s="372"/>
      <c r="CB77" s="372"/>
      <c r="CC77" s="372"/>
      <c r="CD77" s="372"/>
      <c r="CE77" s="372"/>
      <c r="CF77" s="372"/>
      <c r="CG77" s="372"/>
      <c r="CH77" s="372"/>
    </row>
    <row r="79" spans="1:86" ht="15.75">
      <c r="A79" s="87" t="str">
        <f>TEXT(RIGHT(A73,3)+1,"コマンド000")</f>
        <v>コマンド014</v>
      </c>
      <c r="B79" s="59"/>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row>
    <row r="80" spans="1:86" ht="15.75">
      <c r="A80" s="87"/>
      <c r="B80" s="59"/>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row>
    <row r="81" spans="1:86">
      <c r="A81" s="87"/>
      <c r="B81" s="87"/>
      <c r="C81" s="372" t="s">
        <v>409</v>
      </c>
      <c r="D81" s="372"/>
      <c r="E81" s="372"/>
      <c r="F81" s="372"/>
      <c r="G81" s="372"/>
      <c r="H81" s="372"/>
      <c r="I81" s="372"/>
      <c r="J81" s="372"/>
      <c r="K81" s="372"/>
      <c r="L81" s="372"/>
      <c r="M81" s="372"/>
      <c r="N81" s="372"/>
      <c r="O81" s="372"/>
      <c r="P81" s="372"/>
      <c r="Q81" s="372"/>
      <c r="R81" s="372"/>
      <c r="S81" s="372"/>
      <c r="T81" s="372"/>
      <c r="U81" s="372"/>
      <c r="V81" s="372"/>
      <c r="W81" s="372"/>
      <c r="X81" s="372"/>
      <c r="Y81" s="372"/>
      <c r="Z81" s="372"/>
      <c r="AA81" s="372"/>
      <c r="AB81" s="372"/>
      <c r="AC81" s="372"/>
      <c r="AD81" s="372"/>
      <c r="AE81" s="372"/>
      <c r="AF81" s="372"/>
      <c r="AG81" s="372"/>
      <c r="AH81" s="372"/>
      <c r="AI81" s="372"/>
      <c r="AJ81" s="372"/>
      <c r="AK81" s="372"/>
      <c r="AL81" s="372"/>
      <c r="AM81" s="372"/>
      <c r="AN81" s="372"/>
      <c r="AO81" s="372"/>
      <c r="AP81" s="372"/>
      <c r="AQ81" s="372"/>
      <c r="AR81" s="372"/>
      <c r="AS81" s="372"/>
      <c r="AT81" s="372"/>
      <c r="AU81" s="372"/>
      <c r="AV81" s="372"/>
      <c r="AW81" s="372"/>
      <c r="AX81" s="372"/>
      <c r="AY81" s="372"/>
      <c r="AZ81" s="372"/>
      <c r="BA81" s="372"/>
      <c r="BB81" s="372"/>
      <c r="BC81" s="372"/>
      <c r="BD81" s="372"/>
      <c r="BE81" s="372"/>
      <c r="BF81" s="372"/>
      <c r="BG81" s="372"/>
      <c r="BH81" s="372"/>
      <c r="BI81" s="372"/>
      <c r="BJ81" s="372"/>
      <c r="BK81" s="372"/>
      <c r="BL81" s="372"/>
      <c r="BM81" s="372"/>
      <c r="BN81" s="372"/>
      <c r="BO81" s="372"/>
      <c r="BP81" s="372"/>
      <c r="BQ81" s="372"/>
      <c r="BR81" s="372"/>
      <c r="BS81" s="372"/>
      <c r="BT81" s="372"/>
      <c r="BU81" s="372"/>
      <c r="BV81" s="372"/>
      <c r="BW81" s="372"/>
      <c r="BX81" s="372"/>
      <c r="BY81" s="372"/>
      <c r="BZ81" s="372"/>
      <c r="CA81" s="372"/>
      <c r="CB81" s="372"/>
      <c r="CC81" s="372"/>
      <c r="CD81" s="372"/>
      <c r="CE81" s="372"/>
      <c r="CF81" s="372"/>
      <c r="CG81" s="372"/>
      <c r="CH81" s="372"/>
    </row>
    <row r="82" spans="1:86">
      <c r="A82" s="87"/>
      <c r="B82" s="87"/>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372"/>
      <c r="AA82" s="372"/>
      <c r="AB82" s="372"/>
      <c r="AC82" s="372"/>
      <c r="AD82" s="372"/>
      <c r="AE82" s="372"/>
      <c r="AF82" s="372"/>
      <c r="AG82" s="372"/>
      <c r="AH82" s="372"/>
      <c r="AI82" s="372"/>
      <c r="AJ82" s="372"/>
      <c r="AK82" s="372"/>
      <c r="AL82" s="372"/>
      <c r="AM82" s="372"/>
      <c r="AN82" s="372"/>
      <c r="AO82" s="372"/>
      <c r="AP82" s="372"/>
      <c r="AQ82" s="372"/>
      <c r="AR82" s="372"/>
      <c r="AS82" s="372"/>
      <c r="AT82" s="372"/>
      <c r="AU82" s="372"/>
      <c r="AV82" s="372"/>
      <c r="AW82" s="372"/>
      <c r="AX82" s="372"/>
      <c r="AY82" s="372"/>
      <c r="AZ82" s="372"/>
      <c r="BA82" s="372"/>
      <c r="BB82" s="372"/>
      <c r="BC82" s="372"/>
      <c r="BD82" s="372"/>
      <c r="BE82" s="372"/>
      <c r="BF82" s="372"/>
      <c r="BG82" s="372"/>
      <c r="BH82" s="372"/>
      <c r="BI82" s="372"/>
      <c r="BJ82" s="372"/>
      <c r="BK82" s="372"/>
      <c r="BL82" s="372"/>
      <c r="BM82" s="372"/>
      <c r="BN82" s="372"/>
      <c r="BO82" s="372"/>
      <c r="BP82" s="372"/>
      <c r="BQ82" s="372"/>
      <c r="BR82" s="372"/>
      <c r="BS82" s="372"/>
      <c r="BT82" s="372"/>
      <c r="BU82" s="372"/>
      <c r="BV82" s="372"/>
      <c r="BW82" s="372"/>
      <c r="BX82" s="372"/>
      <c r="BY82" s="372"/>
      <c r="BZ82" s="372"/>
      <c r="CA82" s="372"/>
      <c r="CB82" s="372"/>
      <c r="CC82" s="372"/>
      <c r="CD82" s="372"/>
      <c r="CE82" s="372"/>
      <c r="CF82" s="372"/>
      <c r="CG82" s="372"/>
      <c r="CH82" s="372"/>
    </row>
    <row r="83" spans="1:86">
      <c r="A83" s="87"/>
      <c r="B83" s="87"/>
      <c r="C83" s="372"/>
      <c r="D83" s="372"/>
      <c r="E83" s="372"/>
      <c r="F83" s="372"/>
      <c r="G83" s="372"/>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c r="AP83" s="372"/>
      <c r="AQ83" s="372"/>
      <c r="AR83" s="372"/>
      <c r="AS83" s="372"/>
      <c r="AT83" s="372"/>
      <c r="AU83" s="372"/>
      <c r="AV83" s="372"/>
      <c r="AW83" s="372"/>
      <c r="AX83" s="372"/>
      <c r="AY83" s="372"/>
      <c r="AZ83" s="372"/>
      <c r="BA83" s="372"/>
      <c r="BB83" s="372"/>
      <c r="BC83" s="372"/>
      <c r="BD83" s="372"/>
      <c r="BE83" s="372"/>
      <c r="BF83" s="372"/>
      <c r="BG83" s="372"/>
      <c r="BH83" s="372"/>
      <c r="BI83" s="372"/>
      <c r="BJ83" s="372"/>
      <c r="BK83" s="372"/>
      <c r="BL83" s="372"/>
      <c r="BM83" s="372"/>
      <c r="BN83" s="372"/>
      <c r="BO83" s="372"/>
      <c r="BP83" s="372"/>
      <c r="BQ83" s="372"/>
      <c r="BR83" s="372"/>
      <c r="BS83" s="372"/>
      <c r="BT83" s="372"/>
      <c r="BU83" s="372"/>
      <c r="BV83" s="372"/>
      <c r="BW83" s="372"/>
      <c r="BX83" s="372"/>
      <c r="BY83" s="372"/>
      <c r="BZ83" s="372"/>
      <c r="CA83" s="372"/>
      <c r="CB83" s="372"/>
      <c r="CC83" s="372"/>
      <c r="CD83" s="372"/>
      <c r="CE83" s="372"/>
      <c r="CF83" s="372"/>
      <c r="CG83" s="372"/>
      <c r="CH83" s="372"/>
    </row>
    <row r="85" spans="1:86" ht="15.75">
      <c r="A85" s="87" t="str">
        <f>TEXT(RIGHT(A79,3)+1,"コマンド000")</f>
        <v>コマンド015</v>
      </c>
      <c r="B85" s="59"/>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row>
    <row r="86" spans="1:86" ht="15.75">
      <c r="A86" s="87"/>
      <c r="B86" s="59"/>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row>
    <row r="87" spans="1:86">
      <c r="A87" s="87"/>
      <c r="B87" s="87"/>
      <c r="C87" s="372" t="s">
        <v>411</v>
      </c>
      <c r="D87" s="372"/>
      <c r="E87" s="372"/>
      <c r="F87" s="372"/>
      <c r="G87" s="372"/>
      <c r="H87" s="372"/>
      <c r="I87" s="372"/>
      <c r="J87" s="372"/>
      <c r="K87" s="372"/>
      <c r="L87" s="372"/>
      <c r="M87" s="372"/>
      <c r="N87" s="372"/>
      <c r="O87" s="372"/>
      <c r="P87" s="372"/>
      <c r="Q87" s="372"/>
      <c r="R87" s="372"/>
      <c r="S87" s="372"/>
      <c r="T87" s="372"/>
      <c r="U87" s="372"/>
      <c r="V87" s="372"/>
      <c r="W87" s="372"/>
      <c r="X87" s="372"/>
      <c r="Y87" s="372"/>
      <c r="Z87" s="372"/>
      <c r="AA87" s="372"/>
      <c r="AB87" s="372"/>
      <c r="AC87" s="372"/>
      <c r="AD87" s="372"/>
      <c r="AE87" s="372"/>
      <c r="AF87" s="372"/>
      <c r="AG87" s="372"/>
      <c r="AH87" s="372"/>
      <c r="AI87" s="372"/>
      <c r="AJ87" s="372"/>
      <c r="AK87" s="372"/>
      <c r="AL87" s="372"/>
      <c r="AM87" s="372"/>
      <c r="AN87" s="372"/>
      <c r="AO87" s="372"/>
      <c r="AP87" s="372"/>
      <c r="AQ87" s="372"/>
      <c r="AR87" s="372"/>
      <c r="AS87" s="372"/>
      <c r="AT87" s="372"/>
      <c r="AU87" s="372"/>
      <c r="AV87" s="372"/>
      <c r="AW87" s="372"/>
      <c r="AX87" s="372"/>
      <c r="AY87" s="372"/>
      <c r="AZ87" s="372"/>
      <c r="BA87" s="372"/>
      <c r="BB87" s="372"/>
      <c r="BC87" s="372"/>
      <c r="BD87" s="372"/>
      <c r="BE87" s="372"/>
      <c r="BF87" s="372"/>
      <c r="BG87" s="372"/>
      <c r="BH87" s="372"/>
      <c r="BI87" s="372"/>
      <c r="BJ87" s="372"/>
      <c r="BK87" s="372"/>
      <c r="BL87" s="372"/>
      <c r="BM87" s="372"/>
      <c r="BN87" s="372"/>
      <c r="BO87" s="372"/>
      <c r="BP87" s="372"/>
      <c r="BQ87" s="372"/>
      <c r="BR87" s="372"/>
      <c r="BS87" s="372"/>
      <c r="BT87" s="372"/>
      <c r="BU87" s="372"/>
      <c r="BV87" s="372"/>
      <c r="BW87" s="372"/>
      <c r="BX87" s="372"/>
      <c r="BY87" s="372"/>
      <c r="BZ87" s="372"/>
      <c r="CA87" s="372"/>
      <c r="CB87" s="372"/>
      <c r="CC87" s="372"/>
      <c r="CD87" s="372"/>
      <c r="CE87" s="372"/>
      <c r="CF87" s="372"/>
      <c r="CG87" s="372"/>
      <c r="CH87" s="372"/>
    </row>
    <row r="88" spans="1:86">
      <c r="A88" s="87"/>
      <c r="B88" s="87"/>
      <c r="C88" s="372"/>
      <c r="D88" s="372"/>
      <c r="E88" s="372"/>
      <c r="F88" s="372"/>
      <c r="G88" s="372"/>
      <c r="H88" s="372"/>
      <c r="I88" s="372"/>
      <c r="J88" s="372"/>
      <c r="K88" s="372"/>
      <c r="L88" s="372"/>
      <c r="M88" s="372"/>
      <c r="N88" s="372"/>
      <c r="O88" s="372"/>
      <c r="P88" s="372"/>
      <c r="Q88" s="372"/>
      <c r="R88" s="372"/>
      <c r="S88" s="372"/>
      <c r="T88" s="372"/>
      <c r="U88" s="372"/>
      <c r="V88" s="372"/>
      <c r="W88" s="372"/>
      <c r="X88" s="372"/>
      <c r="Y88" s="372"/>
      <c r="Z88" s="372"/>
      <c r="AA88" s="372"/>
      <c r="AB88" s="372"/>
      <c r="AC88" s="372"/>
      <c r="AD88" s="372"/>
      <c r="AE88" s="372"/>
      <c r="AF88" s="372"/>
      <c r="AG88" s="372"/>
      <c r="AH88" s="372"/>
      <c r="AI88" s="372"/>
      <c r="AJ88" s="372"/>
      <c r="AK88" s="372"/>
      <c r="AL88" s="372"/>
      <c r="AM88" s="372"/>
      <c r="AN88" s="372"/>
      <c r="AO88" s="372"/>
      <c r="AP88" s="372"/>
      <c r="AQ88" s="372"/>
      <c r="AR88" s="372"/>
      <c r="AS88" s="372"/>
      <c r="AT88" s="372"/>
      <c r="AU88" s="372"/>
      <c r="AV88" s="372"/>
      <c r="AW88" s="372"/>
      <c r="AX88" s="372"/>
      <c r="AY88" s="372"/>
      <c r="AZ88" s="372"/>
      <c r="BA88" s="372"/>
      <c r="BB88" s="372"/>
      <c r="BC88" s="372"/>
      <c r="BD88" s="372"/>
      <c r="BE88" s="372"/>
      <c r="BF88" s="372"/>
      <c r="BG88" s="372"/>
      <c r="BH88" s="372"/>
      <c r="BI88" s="372"/>
      <c r="BJ88" s="372"/>
      <c r="BK88" s="372"/>
      <c r="BL88" s="372"/>
      <c r="BM88" s="372"/>
      <c r="BN88" s="372"/>
      <c r="BO88" s="372"/>
      <c r="BP88" s="372"/>
      <c r="BQ88" s="372"/>
      <c r="BR88" s="372"/>
      <c r="BS88" s="372"/>
      <c r="BT88" s="372"/>
      <c r="BU88" s="372"/>
      <c r="BV88" s="372"/>
      <c r="BW88" s="372"/>
      <c r="BX88" s="372"/>
      <c r="BY88" s="372"/>
      <c r="BZ88" s="372"/>
      <c r="CA88" s="372"/>
      <c r="CB88" s="372"/>
      <c r="CC88" s="372"/>
      <c r="CD88" s="372"/>
      <c r="CE88" s="372"/>
      <c r="CF88" s="372"/>
      <c r="CG88" s="372"/>
      <c r="CH88" s="372"/>
    </row>
    <row r="89" spans="1:86">
      <c r="A89" s="87"/>
      <c r="B89" s="87"/>
      <c r="C89" s="372"/>
      <c r="D89" s="372"/>
      <c r="E89" s="372"/>
      <c r="F89" s="372"/>
      <c r="G89" s="372"/>
      <c r="H89" s="372"/>
      <c r="I89" s="372"/>
      <c r="J89" s="372"/>
      <c r="K89" s="372"/>
      <c r="L89" s="372"/>
      <c r="M89" s="372"/>
      <c r="N89" s="372"/>
      <c r="O89" s="372"/>
      <c r="P89" s="372"/>
      <c r="Q89" s="372"/>
      <c r="R89" s="372"/>
      <c r="S89" s="372"/>
      <c r="T89" s="372"/>
      <c r="U89" s="372"/>
      <c r="V89" s="372"/>
      <c r="W89" s="372"/>
      <c r="X89" s="372"/>
      <c r="Y89" s="372"/>
      <c r="Z89" s="372"/>
      <c r="AA89" s="372"/>
      <c r="AB89" s="372"/>
      <c r="AC89" s="372"/>
      <c r="AD89" s="372"/>
      <c r="AE89" s="372"/>
      <c r="AF89" s="372"/>
      <c r="AG89" s="372"/>
      <c r="AH89" s="372"/>
      <c r="AI89" s="372"/>
      <c r="AJ89" s="372"/>
      <c r="AK89" s="372"/>
      <c r="AL89" s="372"/>
      <c r="AM89" s="372"/>
      <c r="AN89" s="372"/>
      <c r="AO89" s="372"/>
      <c r="AP89" s="372"/>
      <c r="AQ89" s="372"/>
      <c r="AR89" s="372"/>
      <c r="AS89" s="372"/>
      <c r="AT89" s="372"/>
      <c r="AU89" s="372"/>
      <c r="AV89" s="372"/>
      <c r="AW89" s="372"/>
      <c r="AX89" s="372"/>
      <c r="AY89" s="372"/>
      <c r="AZ89" s="372"/>
      <c r="BA89" s="372"/>
      <c r="BB89" s="372"/>
      <c r="BC89" s="372"/>
      <c r="BD89" s="372"/>
      <c r="BE89" s="372"/>
      <c r="BF89" s="372"/>
      <c r="BG89" s="372"/>
      <c r="BH89" s="372"/>
      <c r="BI89" s="372"/>
      <c r="BJ89" s="372"/>
      <c r="BK89" s="372"/>
      <c r="BL89" s="372"/>
      <c r="BM89" s="372"/>
      <c r="BN89" s="372"/>
      <c r="BO89" s="372"/>
      <c r="BP89" s="372"/>
      <c r="BQ89" s="372"/>
      <c r="BR89" s="372"/>
      <c r="BS89" s="372"/>
      <c r="BT89" s="372"/>
      <c r="BU89" s="372"/>
      <c r="BV89" s="372"/>
      <c r="BW89" s="372"/>
      <c r="BX89" s="372"/>
      <c r="BY89" s="372"/>
      <c r="BZ89" s="372"/>
      <c r="CA89" s="372"/>
      <c r="CB89" s="372"/>
      <c r="CC89" s="372"/>
      <c r="CD89" s="372"/>
      <c r="CE89" s="372"/>
      <c r="CF89" s="372"/>
      <c r="CG89" s="372"/>
      <c r="CH89" s="372"/>
    </row>
    <row r="91" spans="1:86" ht="15.75">
      <c r="A91" s="87" t="str">
        <f>TEXT(RIGHT(A85,3)+1,"コマンド000")</f>
        <v>コマンド016</v>
      </c>
      <c r="B91" s="59"/>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row>
    <row r="92" spans="1:86" ht="15.75">
      <c r="A92" s="87"/>
      <c r="B92" s="59"/>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row>
    <row r="93" spans="1:86">
      <c r="A93" s="87"/>
      <c r="B93" s="87"/>
      <c r="C93" s="372" t="s">
        <v>421</v>
      </c>
      <c r="D93" s="372"/>
      <c r="E93" s="372"/>
      <c r="F93" s="372"/>
      <c r="G93" s="372"/>
      <c r="H93" s="372"/>
      <c r="I93" s="372"/>
      <c r="J93" s="372"/>
      <c r="K93" s="372"/>
      <c r="L93" s="372"/>
      <c r="M93" s="372"/>
      <c r="N93" s="372"/>
      <c r="O93" s="372"/>
      <c r="P93" s="372"/>
      <c r="Q93" s="372"/>
      <c r="R93" s="372"/>
      <c r="S93" s="372"/>
      <c r="T93" s="372"/>
      <c r="U93" s="372"/>
      <c r="V93" s="372"/>
      <c r="W93" s="372"/>
      <c r="X93" s="372"/>
      <c r="Y93" s="372"/>
      <c r="Z93" s="372"/>
      <c r="AA93" s="372"/>
      <c r="AB93" s="372"/>
      <c r="AC93" s="372"/>
      <c r="AD93" s="372"/>
      <c r="AE93" s="372"/>
      <c r="AF93" s="372"/>
      <c r="AG93" s="372"/>
      <c r="AH93" s="372"/>
      <c r="AI93" s="372"/>
      <c r="AJ93" s="372"/>
      <c r="AK93" s="372"/>
      <c r="AL93" s="372"/>
      <c r="AM93" s="372"/>
      <c r="AN93" s="372"/>
      <c r="AO93" s="372"/>
      <c r="AP93" s="372"/>
      <c r="AQ93" s="372"/>
      <c r="AR93" s="372"/>
      <c r="AS93" s="372"/>
      <c r="AT93" s="372"/>
      <c r="AU93" s="372"/>
      <c r="AV93" s="372"/>
      <c r="AW93" s="372"/>
      <c r="AX93" s="372"/>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c r="BW93" s="372"/>
      <c r="BX93" s="372"/>
      <c r="BY93" s="372"/>
      <c r="BZ93" s="372"/>
      <c r="CA93" s="372"/>
      <c r="CB93" s="372"/>
      <c r="CC93" s="372"/>
      <c r="CD93" s="372"/>
      <c r="CE93" s="372"/>
      <c r="CF93" s="372"/>
      <c r="CG93" s="372"/>
      <c r="CH93" s="372"/>
    </row>
    <row r="94" spans="1:86">
      <c r="A94" s="87"/>
      <c r="B94" s="87"/>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A94" s="372"/>
      <c r="AB94" s="372"/>
      <c r="AC94" s="372"/>
      <c r="AD94" s="372"/>
      <c r="AE94" s="372"/>
      <c r="AF94" s="372"/>
      <c r="AG94" s="372"/>
      <c r="AH94" s="372"/>
      <c r="AI94" s="372"/>
      <c r="AJ94" s="372"/>
      <c r="AK94" s="372"/>
      <c r="AL94" s="372"/>
      <c r="AM94" s="372"/>
      <c r="AN94" s="372"/>
      <c r="AO94" s="372"/>
      <c r="AP94" s="372"/>
      <c r="AQ94" s="372"/>
      <c r="AR94" s="372"/>
      <c r="AS94" s="372"/>
      <c r="AT94" s="372"/>
      <c r="AU94" s="372"/>
      <c r="AV94" s="372"/>
      <c r="AW94" s="372"/>
      <c r="AX94" s="372"/>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c r="BW94" s="372"/>
      <c r="BX94" s="372"/>
      <c r="BY94" s="372"/>
      <c r="BZ94" s="372"/>
      <c r="CA94" s="372"/>
      <c r="CB94" s="372"/>
      <c r="CC94" s="372"/>
      <c r="CD94" s="372"/>
      <c r="CE94" s="372"/>
      <c r="CF94" s="372"/>
      <c r="CG94" s="372"/>
      <c r="CH94" s="372"/>
    </row>
    <row r="95" spans="1:86">
      <c r="A95" s="87"/>
      <c r="B95" s="87"/>
      <c r="C95" s="372"/>
      <c r="D95" s="372"/>
      <c r="E95" s="372"/>
      <c r="F95" s="372"/>
      <c r="G95" s="372"/>
      <c r="H95" s="372"/>
      <c r="I95" s="372"/>
      <c r="J95" s="372"/>
      <c r="K95" s="372"/>
      <c r="L95" s="372"/>
      <c r="M95" s="372"/>
      <c r="N95" s="372"/>
      <c r="O95" s="372"/>
      <c r="P95" s="372"/>
      <c r="Q95" s="372"/>
      <c r="R95" s="372"/>
      <c r="S95" s="372"/>
      <c r="T95" s="372"/>
      <c r="U95" s="372"/>
      <c r="V95" s="372"/>
      <c r="W95" s="372"/>
      <c r="X95" s="372"/>
      <c r="Y95" s="372"/>
      <c r="Z95" s="372"/>
      <c r="AA95" s="372"/>
      <c r="AB95" s="372"/>
      <c r="AC95" s="372"/>
      <c r="AD95" s="372"/>
      <c r="AE95" s="372"/>
      <c r="AF95" s="372"/>
      <c r="AG95" s="372"/>
      <c r="AH95" s="372"/>
      <c r="AI95" s="372"/>
      <c r="AJ95" s="372"/>
      <c r="AK95" s="372"/>
      <c r="AL95" s="372"/>
      <c r="AM95" s="372"/>
      <c r="AN95" s="372"/>
      <c r="AO95" s="372"/>
      <c r="AP95" s="372"/>
      <c r="AQ95" s="372"/>
      <c r="AR95" s="372"/>
      <c r="AS95" s="372"/>
      <c r="AT95" s="372"/>
      <c r="AU95" s="372"/>
      <c r="AV95" s="372"/>
      <c r="AW95" s="372"/>
      <c r="AX95" s="372"/>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c r="BW95" s="372"/>
      <c r="BX95" s="372"/>
      <c r="BY95" s="372"/>
      <c r="BZ95" s="372"/>
      <c r="CA95" s="372"/>
      <c r="CB95" s="372"/>
      <c r="CC95" s="372"/>
      <c r="CD95" s="372"/>
      <c r="CE95" s="372"/>
      <c r="CF95" s="372"/>
      <c r="CG95" s="372"/>
      <c r="CH95" s="372"/>
    </row>
    <row r="97" spans="1:86" ht="15.75">
      <c r="A97" s="87" t="str">
        <f>TEXT(RIGHT(A91,3)+1,"コマンド000")</f>
        <v>コマンド017</v>
      </c>
      <c r="B97" s="59"/>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row>
    <row r="98" spans="1:86" ht="15.75">
      <c r="A98" s="87"/>
      <c r="B98" s="59"/>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row>
    <row r="99" spans="1:86">
      <c r="A99" s="87"/>
      <c r="B99" s="87"/>
      <c r="C99" s="372" t="s">
        <v>422</v>
      </c>
      <c r="D99" s="372"/>
      <c r="E99" s="372"/>
      <c r="F99" s="372"/>
      <c r="G99" s="372"/>
      <c r="H99" s="372"/>
      <c r="I99" s="372"/>
      <c r="J99" s="372"/>
      <c r="K99" s="372"/>
      <c r="L99" s="372"/>
      <c r="M99" s="372"/>
      <c r="N99" s="372"/>
      <c r="O99" s="372"/>
      <c r="P99" s="372"/>
      <c r="Q99" s="372"/>
      <c r="R99" s="372"/>
      <c r="S99" s="372"/>
      <c r="T99" s="372"/>
      <c r="U99" s="372"/>
      <c r="V99" s="372"/>
      <c r="W99" s="372"/>
      <c r="X99" s="372"/>
      <c r="Y99" s="372"/>
      <c r="Z99" s="372"/>
      <c r="AA99" s="372"/>
      <c r="AB99" s="372"/>
      <c r="AC99" s="372"/>
      <c r="AD99" s="372"/>
      <c r="AE99" s="372"/>
      <c r="AF99" s="372"/>
      <c r="AG99" s="372"/>
      <c r="AH99" s="372"/>
      <c r="AI99" s="372"/>
      <c r="AJ99" s="372"/>
      <c r="AK99" s="372"/>
      <c r="AL99" s="372"/>
      <c r="AM99" s="372"/>
      <c r="AN99" s="372"/>
      <c r="AO99" s="372"/>
      <c r="AP99" s="372"/>
      <c r="AQ99" s="372"/>
      <c r="AR99" s="372"/>
      <c r="AS99" s="372"/>
      <c r="AT99" s="372"/>
      <c r="AU99" s="372"/>
      <c r="AV99" s="372"/>
      <c r="AW99" s="372"/>
      <c r="AX99" s="372"/>
      <c r="AY99" s="372"/>
      <c r="AZ99" s="372"/>
      <c r="BA99" s="372"/>
      <c r="BB99" s="372"/>
      <c r="BC99" s="372"/>
      <c r="BD99" s="372"/>
      <c r="BE99" s="372"/>
      <c r="BF99" s="372"/>
      <c r="BG99" s="372"/>
      <c r="BH99" s="372"/>
      <c r="BI99" s="372"/>
      <c r="BJ99" s="372"/>
      <c r="BK99" s="372"/>
      <c r="BL99" s="372"/>
      <c r="BM99" s="372"/>
      <c r="BN99" s="372"/>
      <c r="BO99" s="372"/>
      <c r="BP99" s="372"/>
      <c r="BQ99" s="372"/>
      <c r="BR99" s="372"/>
      <c r="BS99" s="372"/>
      <c r="BT99" s="372"/>
      <c r="BU99" s="372"/>
      <c r="BV99" s="372"/>
      <c r="BW99" s="372"/>
      <c r="BX99" s="372"/>
      <c r="BY99" s="372"/>
      <c r="BZ99" s="372"/>
      <c r="CA99" s="372"/>
      <c r="CB99" s="372"/>
      <c r="CC99" s="372"/>
      <c r="CD99" s="372"/>
      <c r="CE99" s="372"/>
      <c r="CF99" s="372"/>
      <c r="CG99" s="372"/>
      <c r="CH99" s="372"/>
    </row>
    <row r="100" spans="1:86">
      <c r="A100" s="87"/>
      <c r="B100" s="87"/>
      <c r="C100" s="372"/>
      <c r="D100" s="372"/>
      <c r="E100" s="372"/>
      <c r="F100" s="372"/>
      <c r="G100" s="372"/>
      <c r="H100" s="372"/>
      <c r="I100" s="372"/>
      <c r="J100" s="372"/>
      <c r="K100" s="372"/>
      <c r="L100" s="372"/>
      <c r="M100" s="372"/>
      <c r="N100" s="372"/>
      <c r="O100" s="372"/>
      <c r="P100" s="372"/>
      <c r="Q100" s="372"/>
      <c r="R100" s="372"/>
      <c r="S100" s="372"/>
      <c r="T100" s="372"/>
      <c r="U100" s="372"/>
      <c r="V100" s="372"/>
      <c r="W100" s="372"/>
      <c r="X100" s="372"/>
      <c r="Y100" s="372"/>
      <c r="Z100" s="372"/>
      <c r="AA100" s="372"/>
      <c r="AB100" s="372"/>
      <c r="AC100" s="372"/>
      <c r="AD100" s="372"/>
      <c r="AE100" s="372"/>
      <c r="AF100" s="372"/>
      <c r="AG100" s="372"/>
      <c r="AH100" s="372"/>
      <c r="AI100" s="372"/>
      <c r="AJ100" s="372"/>
      <c r="AK100" s="372"/>
      <c r="AL100" s="372"/>
      <c r="AM100" s="372"/>
      <c r="AN100" s="372"/>
      <c r="AO100" s="372"/>
      <c r="AP100" s="372"/>
      <c r="AQ100" s="372"/>
      <c r="AR100" s="372"/>
      <c r="AS100" s="372"/>
      <c r="AT100" s="372"/>
      <c r="AU100" s="372"/>
      <c r="AV100" s="372"/>
      <c r="AW100" s="372"/>
      <c r="AX100" s="372"/>
      <c r="AY100" s="372"/>
      <c r="AZ100" s="372"/>
      <c r="BA100" s="372"/>
      <c r="BB100" s="372"/>
      <c r="BC100" s="372"/>
      <c r="BD100" s="372"/>
      <c r="BE100" s="372"/>
      <c r="BF100" s="372"/>
      <c r="BG100" s="372"/>
      <c r="BH100" s="372"/>
      <c r="BI100" s="372"/>
      <c r="BJ100" s="372"/>
      <c r="BK100" s="372"/>
      <c r="BL100" s="372"/>
      <c r="BM100" s="372"/>
      <c r="BN100" s="372"/>
      <c r="BO100" s="372"/>
      <c r="BP100" s="372"/>
      <c r="BQ100" s="372"/>
      <c r="BR100" s="372"/>
      <c r="BS100" s="372"/>
      <c r="BT100" s="372"/>
      <c r="BU100" s="372"/>
      <c r="BV100" s="372"/>
      <c r="BW100" s="372"/>
      <c r="BX100" s="372"/>
      <c r="BY100" s="372"/>
      <c r="BZ100" s="372"/>
      <c r="CA100" s="372"/>
      <c r="CB100" s="372"/>
      <c r="CC100" s="372"/>
      <c r="CD100" s="372"/>
      <c r="CE100" s="372"/>
      <c r="CF100" s="372"/>
      <c r="CG100" s="372"/>
      <c r="CH100" s="372"/>
    </row>
    <row r="101" spans="1:86">
      <c r="A101" s="87"/>
      <c r="B101" s="87"/>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c r="AP101" s="372"/>
      <c r="AQ101" s="372"/>
      <c r="AR101" s="372"/>
      <c r="AS101" s="372"/>
      <c r="AT101" s="372"/>
      <c r="AU101" s="372"/>
      <c r="AV101" s="372"/>
      <c r="AW101" s="372"/>
      <c r="AX101" s="372"/>
      <c r="AY101" s="372"/>
      <c r="AZ101" s="372"/>
      <c r="BA101" s="372"/>
      <c r="BB101" s="372"/>
      <c r="BC101" s="372"/>
      <c r="BD101" s="372"/>
      <c r="BE101" s="372"/>
      <c r="BF101" s="372"/>
      <c r="BG101" s="372"/>
      <c r="BH101" s="372"/>
      <c r="BI101" s="372"/>
      <c r="BJ101" s="372"/>
      <c r="BK101" s="372"/>
      <c r="BL101" s="372"/>
      <c r="BM101" s="372"/>
      <c r="BN101" s="372"/>
      <c r="BO101" s="372"/>
      <c r="BP101" s="372"/>
      <c r="BQ101" s="372"/>
      <c r="BR101" s="372"/>
      <c r="BS101" s="372"/>
      <c r="BT101" s="372"/>
      <c r="BU101" s="372"/>
      <c r="BV101" s="372"/>
      <c r="BW101" s="372"/>
      <c r="BX101" s="372"/>
      <c r="BY101" s="372"/>
      <c r="BZ101" s="372"/>
      <c r="CA101" s="372"/>
      <c r="CB101" s="372"/>
      <c r="CC101" s="372"/>
      <c r="CD101" s="372"/>
      <c r="CE101" s="372"/>
      <c r="CF101" s="372"/>
      <c r="CG101" s="372"/>
      <c r="CH101" s="372"/>
    </row>
    <row r="103" spans="1:86" ht="15.75">
      <c r="A103" s="87" t="str">
        <f>TEXT(RIGHT(A97,3)+1,"コマンド000")</f>
        <v>コマンド018</v>
      </c>
      <c r="B103" s="59"/>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row>
    <row r="104" spans="1:86" ht="15.75">
      <c r="A104" s="87"/>
      <c r="B104" s="59"/>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row>
    <row r="105" spans="1:86">
      <c r="A105" s="87"/>
      <c r="B105" s="87"/>
      <c r="C105" s="372" t="s">
        <v>414</v>
      </c>
      <c r="D105" s="372"/>
      <c r="E105" s="372"/>
      <c r="F105" s="372"/>
      <c r="G105" s="372"/>
      <c r="H105" s="372"/>
      <c r="I105" s="372"/>
      <c r="J105" s="372"/>
      <c r="K105" s="372"/>
      <c r="L105" s="372"/>
      <c r="M105" s="372"/>
      <c r="N105" s="372"/>
      <c r="O105" s="372"/>
      <c r="P105" s="372"/>
      <c r="Q105" s="372"/>
      <c r="R105" s="372"/>
      <c r="S105" s="372"/>
      <c r="T105" s="372"/>
      <c r="U105" s="372"/>
      <c r="V105" s="372"/>
      <c r="W105" s="372"/>
      <c r="X105" s="372"/>
      <c r="Y105" s="372"/>
      <c r="Z105" s="372"/>
      <c r="AA105" s="372"/>
      <c r="AB105" s="372"/>
      <c r="AC105" s="372"/>
      <c r="AD105" s="372"/>
      <c r="AE105" s="372"/>
      <c r="AF105" s="372"/>
      <c r="AG105" s="372"/>
      <c r="AH105" s="372"/>
      <c r="AI105" s="372"/>
      <c r="AJ105" s="372"/>
      <c r="AK105" s="372"/>
      <c r="AL105" s="372"/>
      <c r="AM105" s="372"/>
      <c r="AN105" s="372"/>
      <c r="AO105" s="372"/>
      <c r="AP105" s="372"/>
      <c r="AQ105" s="372"/>
      <c r="AR105" s="372"/>
      <c r="AS105" s="372"/>
      <c r="AT105" s="372"/>
      <c r="AU105" s="372"/>
      <c r="AV105" s="372"/>
      <c r="AW105" s="372"/>
      <c r="AX105" s="372"/>
      <c r="AY105" s="372"/>
      <c r="AZ105" s="372"/>
      <c r="BA105" s="372"/>
      <c r="BB105" s="372"/>
      <c r="BC105" s="372"/>
      <c r="BD105" s="372"/>
      <c r="BE105" s="372"/>
      <c r="BF105" s="372"/>
      <c r="BG105" s="372"/>
      <c r="BH105" s="372"/>
      <c r="BI105" s="372"/>
      <c r="BJ105" s="372"/>
      <c r="BK105" s="372"/>
      <c r="BL105" s="372"/>
      <c r="BM105" s="372"/>
      <c r="BN105" s="372"/>
      <c r="BO105" s="372"/>
      <c r="BP105" s="372"/>
      <c r="BQ105" s="372"/>
      <c r="BR105" s="372"/>
      <c r="BS105" s="372"/>
      <c r="BT105" s="372"/>
      <c r="BU105" s="372"/>
      <c r="BV105" s="372"/>
      <c r="BW105" s="372"/>
      <c r="BX105" s="372"/>
      <c r="BY105" s="372"/>
      <c r="BZ105" s="372"/>
      <c r="CA105" s="372"/>
      <c r="CB105" s="372"/>
      <c r="CC105" s="372"/>
      <c r="CD105" s="372"/>
      <c r="CE105" s="372"/>
      <c r="CF105" s="372"/>
      <c r="CG105" s="372"/>
      <c r="CH105" s="372"/>
    </row>
    <row r="106" spans="1:86">
      <c r="A106" s="87"/>
      <c r="B106" s="87"/>
      <c r="C106" s="372"/>
      <c r="D106" s="372"/>
      <c r="E106" s="372"/>
      <c r="F106" s="372"/>
      <c r="G106" s="372"/>
      <c r="H106" s="372"/>
      <c r="I106" s="372"/>
      <c r="J106" s="372"/>
      <c r="K106" s="372"/>
      <c r="L106" s="372"/>
      <c r="M106" s="372"/>
      <c r="N106" s="372"/>
      <c r="O106" s="372"/>
      <c r="P106" s="372"/>
      <c r="Q106" s="372"/>
      <c r="R106" s="372"/>
      <c r="S106" s="372"/>
      <c r="T106" s="372"/>
      <c r="U106" s="372"/>
      <c r="V106" s="372"/>
      <c r="W106" s="372"/>
      <c r="X106" s="372"/>
      <c r="Y106" s="372"/>
      <c r="Z106" s="372"/>
      <c r="AA106" s="372"/>
      <c r="AB106" s="372"/>
      <c r="AC106" s="372"/>
      <c r="AD106" s="372"/>
      <c r="AE106" s="372"/>
      <c r="AF106" s="372"/>
      <c r="AG106" s="372"/>
      <c r="AH106" s="372"/>
      <c r="AI106" s="372"/>
      <c r="AJ106" s="372"/>
      <c r="AK106" s="372"/>
      <c r="AL106" s="372"/>
      <c r="AM106" s="372"/>
      <c r="AN106" s="372"/>
      <c r="AO106" s="372"/>
      <c r="AP106" s="372"/>
      <c r="AQ106" s="372"/>
      <c r="AR106" s="372"/>
      <c r="AS106" s="372"/>
      <c r="AT106" s="372"/>
      <c r="AU106" s="372"/>
      <c r="AV106" s="372"/>
      <c r="AW106" s="372"/>
      <c r="AX106" s="372"/>
      <c r="AY106" s="372"/>
      <c r="AZ106" s="372"/>
      <c r="BA106" s="372"/>
      <c r="BB106" s="372"/>
      <c r="BC106" s="372"/>
      <c r="BD106" s="372"/>
      <c r="BE106" s="372"/>
      <c r="BF106" s="372"/>
      <c r="BG106" s="372"/>
      <c r="BH106" s="372"/>
      <c r="BI106" s="372"/>
      <c r="BJ106" s="372"/>
      <c r="BK106" s="372"/>
      <c r="BL106" s="372"/>
      <c r="BM106" s="372"/>
      <c r="BN106" s="372"/>
      <c r="BO106" s="372"/>
      <c r="BP106" s="372"/>
      <c r="BQ106" s="372"/>
      <c r="BR106" s="372"/>
      <c r="BS106" s="372"/>
      <c r="BT106" s="372"/>
      <c r="BU106" s="372"/>
      <c r="BV106" s="372"/>
      <c r="BW106" s="372"/>
      <c r="BX106" s="372"/>
      <c r="BY106" s="372"/>
      <c r="BZ106" s="372"/>
      <c r="CA106" s="372"/>
      <c r="CB106" s="372"/>
      <c r="CC106" s="372"/>
      <c r="CD106" s="372"/>
      <c r="CE106" s="372"/>
      <c r="CF106" s="372"/>
      <c r="CG106" s="372"/>
      <c r="CH106" s="372"/>
    </row>
    <row r="107" spans="1:86">
      <c r="A107" s="87"/>
      <c r="B107" s="87"/>
      <c r="C107" s="372"/>
      <c r="D107" s="372"/>
      <c r="E107" s="372"/>
      <c r="F107" s="372"/>
      <c r="G107" s="372"/>
      <c r="H107" s="372"/>
      <c r="I107" s="372"/>
      <c r="J107" s="372"/>
      <c r="K107" s="372"/>
      <c r="L107" s="372"/>
      <c r="M107" s="372"/>
      <c r="N107" s="372"/>
      <c r="O107" s="372"/>
      <c r="P107" s="372"/>
      <c r="Q107" s="372"/>
      <c r="R107" s="372"/>
      <c r="S107" s="372"/>
      <c r="T107" s="372"/>
      <c r="U107" s="372"/>
      <c r="V107" s="372"/>
      <c r="W107" s="372"/>
      <c r="X107" s="372"/>
      <c r="Y107" s="372"/>
      <c r="Z107" s="372"/>
      <c r="AA107" s="372"/>
      <c r="AB107" s="372"/>
      <c r="AC107" s="372"/>
      <c r="AD107" s="372"/>
      <c r="AE107" s="372"/>
      <c r="AF107" s="372"/>
      <c r="AG107" s="372"/>
      <c r="AH107" s="372"/>
      <c r="AI107" s="372"/>
      <c r="AJ107" s="372"/>
      <c r="AK107" s="372"/>
      <c r="AL107" s="372"/>
      <c r="AM107" s="372"/>
      <c r="AN107" s="372"/>
      <c r="AO107" s="372"/>
      <c r="AP107" s="372"/>
      <c r="AQ107" s="372"/>
      <c r="AR107" s="372"/>
      <c r="AS107" s="372"/>
      <c r="AT107" s="372"/>
      <c r="AU107" s="372"/>
      <c r="AV107" s="372"/>
      <c r="AW107" s="372"/>
      <c r="AX107" s="372"/>
      <c r="AY107" s="372"/>
      <c r="AZ107" s="372"/>
      <c r="BA107" s="372"/>
      <c r="BB107" s="372"/>
      <c r="BC107" s="372"/>
      <c r="BD107" s="372"/>
      <c r="BE107" s="372"/>
      <c r="BF107" s="372"/>
      <c r="BG107" s="372"/>
      <c r="BH107" s="372"/>
      <c r="BI107" s="372"/>
      <c r="BJ107" s="372"/>
      <c r="BK107" s="372"/>
      <c r="BL107" s="372"/>
      <c r="BM107" s="372"/>
      <c r="BN107" s="372"/>
      <c r="BO107" s="372"/>
      <c r="BP107" s="372"/>
      <c r="BQ107" s="372"/>
      <c r="BR107" s="372"/>
      <c r="BS107" s="372"/>
      <c r="BT107" s="372"/>
      <c r="BU107" s="372"/>
      <c r="BV107" s="372"/>
      <c r="BW107" s="372"/>
      <c r="BX107" s="372"/>
      <c r="BY107" s="372"/>
      <c r="BZ107" s="372"/>
      <c r="CA107" s="372"/>
      <c r="CB107" s="372"/>
      <c r="CC107" s="372"/>
      <c r="CD107" s="372"/>
      <c r="CE107" s="372"/>
      <c r="CF107" s="372"/>
      <c r="CG107" s="372"/>
      <c r="CH107" s="372"/>
    </row>
    <row r="109" spans="1:86" ht="15.75">
      <c r="A109" s="87" t="str">
        <f>TEXT(RIGHT(A103,3)+1,"コマンド000")</f>
        <v>コマンド019</v>
      </c>
      <c r="B109" s="59"/>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row>
    <row r="110" spans="1:86" ht="15.75">
      <c r="A110" s="87"/>
      <c r="B110" s="59"/>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row>
    <row r="111" spans="1:86">
      <c r="A111" s="87"/>
      <c r="B111" s="87"/>
      <c r="C111" s="372" t="s">
        <v>420</v>
      </c>
      <c r="D111" s="372"/>
      <c r="E111" s="372"/>
      <c r="F111" s="372"/>
      <c r="G111" s="372"/>
      <c r="H111" s="372"/>
      <c r="I111" s="372"/>
      <c r="J111" s="372"/>
      <c r="K111" s="372"/>
      <c r="L111" s="372"/>
      <c r="M111" s="372"/>
      <c r="N111" s="372"/>
      <c r="O111" s="372"/>
      <c r="P111" s="372"/>
      <c r="Q111" s="372"/>
      <c r="R111" s="372"/>
      <c r="S111" s="372"/>
      <c r="T111" s="372"/>
      <c r="U111" s="372"/>
      <c r="V111" s="372"/>
      <c r="W111" s="372"/>
      <c r="X111" s="372"/>
      <c r="Y111" s="372"/>
      <c r="Z111" s="372"/>
      <c r="AA111" s="372"/>
      <c r="AB111" s="372"/>
      <c r="AC111" s="372"/>
      <c r="AD111" s="372"/>
      <c r="AE111" s="372"/>
      <c r="AF111" s="372"/>
      <c r="AG111" s="372"/>
      <c r="AH111" s="372"/>
      <c r="AI111" s="372"/>
      <c r="AJ111" s="372"/>
      <c r="AK111" s="372"/>
      <c r="AL111" s="372"/>
      <c r="AM111" s="372"/>
      <c r="AN111" s="372"/>
      <c r="AO111" s="372"/>
      <c r="AP111" s="372"/>
      <c r="AQ111" s="372"/>
      <c r="AR111" s="372"/>
      <c r="AS111" s="372"/>
      <c r="AT111" s="372"/>
      <c r="AU111" s="372"/>
      <c r="AV111" s="372"/>
      <c r="AW111" s="372"/>
      <c r="AX111" s="372"/>
      <c r="AY111" s="372"/>
      <c r="AZ111" s="372"/>
      <c r="BA111" s="372"/>
      <c r="BB111" s="372"/>
      <c r="BC111" s="372"/>
      <c r="BD111" s="372"/>
      <c r="BE111" s="372"/>
      <c r="BF111" s="372"/>
      <c r="BG111" s="372"/>
      <c r="BH111" s="372"/>
      <c r="BI111" s="372"/>
      <c r="BJ111" s="372"/>
      <c r="BK111" s="372"/>
      <c r="BL111" s="372"/>
      <c r="BM111" s="372"/>
      <c r="BN111" s="372"/>
      <c r="BO111" s="372"/>
      <c r="BP111" s="372"/>
      <c r="BQ111" s="372"/>
      <c r="BR111" s="372"/>
      <c r="BS111" s="372"/>
      <c r="BT111" s="372"/>
      <c r="BU111" s="372"/>
      <c r="BV111" s="372"/>
      <c r="BW111" s="372"/>
      <c r="BX111" s="372"/>
      <c r="BY111" s="372"/>
      <c r="BZ111" s="372"/>
      <c r="CA111" s="372"/>
      <c r="CB111" s="372"/>
      <c r="CC111" s="372"/>
      <c r="CD111" s="372"/>
      <c r="CE111" s="372"/>
      <c r="CF111" s="372"/>
      <c r="CG111" s="372"/>
      <c r="CH111" s="372"/>
    </row>
    <row r="112" spans="1:86">
      <c r="A112" s="87"/>
      <c r="B112" s="87"/>
      <c r="C112" s="372"/>
      <c r="D112" s="372"/>
      <c r="E112" s="372"/>
      <c r="F112" s="372"/>
      <c r="G112" s="372"/>
      <c r="H112" s="372"/>
      <c r="I112" s="372"/>
      <c r="J112" s="372"/>
      <c r="K112" s="372"/>
      <c r="L112" s="372"/>
      <c r="M112" s="372"/>
      <c r="N112" s="372"/>
      <c r="O112" s="372"/>
      <c r="P112" s="372"/>
      <c r="Q112" s="372"/>
      <c r="R112" s="372"/>
      <c r="S112" s="372"/>
      <c r="T112" s="372"/>
      <c r="U112" s="372"/>
      <c r="V112" s="372"/>
      <c r="W112" s="372"/>
      <c r="X112" s="372"/>
      <c r="Y112" s="372"/>
      <c r="Z112" s="372"/>
      <c r="AA112" s="372"/>
      <c r="AB112" s="372"/>
      <c r="AC112" s="372"/>
      <c r="AD112" s="372"/>
      <c r="AE112" s="372"/>
      <c r="AF112" s="372"/>
      <c r="AG112" s="372"/>
      <c r="AH112" s="372"/>
      <c r="AI112" s="372"/>
      <c r="AJ112" s="372"/>
      <c r="AK112" s="372"/>
      <c r="AL112" s="372"/>
      <c r="AM112" s="372"/>
      <c r="AN112" s="372"/>
      <c r="AO112" s="372"/>
      <c r="AP112" s="372"/>
      <c r="AQ112" s="372"/>
      <c r="AR112" s="372"/>
      <c r="AS112" s="372"/>
      <c r="AT112" s="372"/>
      <c r="AU112" s="372"/>
      <c r="AV112" s="372"/>
      <c r="AW112" s="372"/>
      <c r="AX112" s="372"/>
      <c r="AY112" s="372"/>
      <c r="AZ112" s="372"/>
      <c r="BA112" s="372"/>
      <c r="BB112" s="372"/>
      <c r="BC112" s="372"/>
      <c r="BD112" s="372"/>
      <c r="BE112" s="372"/>
      <c r="BF112" s="372"/>
      <c r="BG112" s="372"/>
      <c r="BH112" s="372"/>
      <c r="BI112" s="372"/>
      <c r="BJ112" s="372"/>
      <c r="BK112" s="372"/>
      <c r="BL112" s="372"/>
      <c r="BM112" s="372"/>
      <c r="BN112" s="372"/>
      <c r="BO112" s="372"/>
      <c r="BP112" s="372"/>
      <c r="BQ112" s="372"/>
      <c r="BR112" s="372"/>
      <c r="BS112" s="372"/>
      <c r="BT112" s="372"/>
      <c r="BU112" s="372"/>
      <c r="BV112" s="372"/>
      <c r="BW112" s="372"/>
      <c r="BX112" s="372"/>
      <c r="BY112" s="372"/>
      <c r="BZ112" s="372"/>
      <c r="CA112" s="372"/>
      <c r="CB112" s="372"/>
      <c r="CC112" s="372"/>
      <c r="CD112" s="372"/>
      <c r="CE112" s="372"/>
      <c r="CF112" s="372"/>
      <c r="CG112" s="372"/>
      <c r="CH112" s="372"/>
    </row>
    <row r="113" spans="1:86">
      <c r="A113" s="87"/>
      <c r="B113" s="87"/>
      <c r="C113" s="372"/>
      <c r="D113" s="372"/>
      <c r="E113" s="372"/>
      <c r="F113" s="372"/>
      <c r="G113" s="372"/>
      <c r="H113" s="372"/>
      <c r="I113" s="372"/>
      <c r="J113" s="372"/>
      <c r="K113" s="372"/>
      <c r="L113" s="372"/>
      <c r="M113" s="372"/>
      <c r="N113" s="372"/>
      <c r="O113" s="372"/>
      <c r="P113" s="372"/>
      <c r="Q113" s="372"/>
      <c r="R113" s="372"/>
      <c r="S113" s="372"/>
      <c r="T113" s="372"/>
      <c r="U113" s="372"/>
      <c r="V113" s="372"/>
      <c r="W113" s="372"/>
      <c r="X113" s="372"/>
      <c r="Y113" s="372"/>
      <c r="Z113" s="372"/>
      <c r="AA113" s="372"/>
      <c r="AB113" s="372"/>
      <c r="AC113" s="372"/>
      <c r="AD113" s="372"/>
      <c r="AE113" s="372"/>
      <c r="AF113" s="372"/>
      <c r="AG113" s="372"/>
      <c r="AH113" s="372"/>
      <c r="AI113" s="372"/>
      <c r="AJ113" s="372"/>
      <c r="AK113" s="372"/>
      <c r="AL113" s="372"/>
      <c r="AM113" s="372"/>
      <c r="AN113" s="372"/>
      <c r="AO113" s="372"/>
      <c r="AP113" s="372"/>
      <c r="AQ113" s="372"/>
      <c r="AR113" s="372"/>
      <c r="AS113" s="372"/>
      <c r="AT113" s="372"/>
      <c r="AU113" s="372"/>
      <c r="AV113" s="372"/>
      <c r="AW113" s="372"/>
      <c r="AX113" s="372"/>
      <c r="AY113" s="372"/>
      <c r="AZ113" s="372"/>
      <c r="BA113" s="372"/>
      <c r="BB113" s="372"/>
      <c r="BC113" s="372"/>
      <c r="BD113" s="372"/>
      <c r="BE113" s="372"/>
      <c r="BF113" s="372"/>
      <c r="BG113" s="372"/>
      <c r="BH113" s="372"/>
      <c r="BI113" s="372"/>
      <c r="BJ113" s="372"/>
      <c r="BK113" s="372"/>
      <c r="BL113" s="372"/>
      <c r="BM113" s="372"/>
      <c r="BN113" s="372"/>
      <c r="BO113" s="372"/>
      <c r="BP113" s="372"/>
      <c r="BQ113" s="372"/>
      <c r="BR113" s="372"/>
      <c r="BS113" s="372"/>
      <c r="BT113" s="372"/>
      <c r="BU113" s="372"/>
      <c r="BV113" s="372"/>
      <c r="BW113" s="372"/>
      <c r="BX113" s="372"/>
      <c r="BY113" s="372"/>
      <c r="BZ113" s="372"/>
      <c r="CA113" s="372"/>
      <c r="CB113" s="372"/>
      <c r="CC113" s="372"/>
      <c r="CD113" s="372"/>
      <c r="CE113" s="372"/>
      <c r="CF113" s="372"/>
      <c r="CG113" s="372"/>
      <c r="CH113" s="372"/>
    </row>
    <row r="115" spans="1:86" ht="15.75">
      <c r="A115" s="87" t="str">
        <f>TEXT(RIGHT(A109,3)+1,"コマンド000")</f>
        <v>コマンド020</v>
      </c>
      <c r="B115" s="59"/>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row>
    <row r="116" spans="1:86" ht="15.75">
      <c r="A116" s="87"/>
      <c r="B116" s="59"/>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row>
    <row r="117" spans="1:86">
      <c r="A117" s="87"/>
      <c r="B117" s="87"/>
      <c r="C117" s="372" t="s">
        <v>410</v>
      </c>
      <c r="D117" s="372"/>
      <c r="E117" s="372"/>
      <c r="F117" s="372"/>
      <c r="G117" s="372"/>
      <c r="H117" s="372"/>
      <c r="I117" s="372"/>
      <c r="J117" s="372"/>
      <c r="K117" s="372"/>
      <c r="L117" s="372"/>
      <c r="M117" s="372"/>
      <c r="N117" s="372"/>
      <c r="O117" s="372"/>
      <c r="P117" s="372"/>
      <c r="Q117" s="372"/>
      <c r="R117" s="372"/>
      <c r="S117" s="372"/>
      <c r="T117" s="372"/>
      <c r="U117" s="372"/>
      <c r="V117" s="372"/>
      <c r="W117" s="372"/>
      <c r="X117" s="372"/>
      <c r="Y117" s="372"/>
      <c r="Z117" s="372"/>
      <c r="AA117" s="372"/>
      <c r="AB117" s="372"/>
      <c r="AC117" s="372"/>
      <c r="AD117" s="372"/>
      <c r="AE117" s="372"/>
      <c r="AF117" s="372"/>
      <c r="AG117" s="372"/>
      <c r="AH117" s="372"/>
      <c r="AI117" s="372"/>
      <c r="AJ117" s="372"/>
      <c r="AK117" s="372"/>
      <c r="AL117" s="372"/>
      <c r="AM117" s="372"/>
      <c r="AN117" s="372"/>
      <c r="AO117" s="372"/>
      <c r="AP117" s="372"/>
      <c r="AQ117" s="372"/>
      <c r="AR117" s="372"/>
      <c r="AS117" s="372"/>
      <c r="AT117" s="372"/>
      <c r="AU117" s="372"/>
      <c r="AV117" s="372"/>
      <c r="AW117" s="372"/>
      <c r="AX117" s="372"/>
      <c r="AY117" s="372"/>
      <c r="AZ117" s="372"/>
      <c r="BA117" s="372"/>
      <c r="BB117" s="372"/>
      <c r="BC117" s="372"/>
      <c r="BD117" s="372"/>
      <c r="BE117" s="372"/>
      <c r="BF117" s="372"/>
      <c r="BG117" s="372"/>
      <c r="BH117" s="372"/>
      <c r="BI117" s="372"/>
      <c r="BJ117" s="372"/>
      <c r="BK117" s="372"/>
      <c r="BL117" s="372"/>
      <c r="BM117" s="372"/>
      <c r="BN117" s="372"/>
      <c r="BO117" s="372"/>
      <c r="BP117" s="372"/>
      <c r="BQ117" s="372"/>
      <c r="BR117" s="372"/>
      <c r="BS117" s="372"/>
      <c r="BT117" s="372"/>
      <c r="BU117" s="372"/>
      <c r="BV117" s="372"/>
      <c r="BW117" s="372"/>
      <c r="BX117" s="372"/>
      <c r="BY117" s="372"/>
      <c r="BZ117" s="372"/>
      <c r="CA117" s="372"/>
      <c r="CB117" s="372"/>
      <c r="CC117" s="372"/>
      <c r="CD117" s="372"/>
      <c r="CE117" s="372"/>
      <c r="CF117" s="372"/>
      <c r="CG117" s="372"/>
      <c r="CH117" s="372"/>
    </row>
    <row r="118" spans="1:86">
      <c r="A118" s="87"/>
      <c r="B118" s="87"/>
      <c r="C118" s="372"/>
      <c r="D118" s="372"/>
      <c r="E118" s="372"/>
      <c r="F118" s="372"/>
      <c r="G118" s="372"/>
      <c r="H118" s="372"/>
      <c r="I118" s="372"/>
      <c r="J118" s="372"/>
      <c r="K118" s="372"/>
      <c r="L118" s="372"/>
      <c r="M118" s="372"/>
      <c r="N118" s="372"/>
      <c r="O118" s="372"/>
      <c r="P118" s="372"/>
      <c r="Q118" s="372"/>
      <c r="R118" s="372"/>
      <c r="S118" s="372"/>
      <c r="T118" s="372"/>
      <c r="U118" s="372"/>
      <c r="V118" s="372"/>
      <c r="W118" s="372"/>
      <c r="X118" s="372"/>
      <c r="Y118" s="372"/>
      <c r="Z118" s="372"/>
      <c r="AA118" s="372"/>
      <c r="AB118" s="372"/>
      <c r="AC118" s="372"/>
      <c r="AD118" s="372"/>
      <c r="AE118" s="372"/>
      <c r="AF118" s="372"/>
      <c r="AG118" s="372"/>
      <c r="AH118" s="372"/>
      <c r="AI118" s="372"/>
      <c r="AJ118" s="372"/>
      <c r="AK118" s="372"/>
      <c r="AL118" s="372"/>
      <c r="AM118" s="372"/>
      <c r="AN118" s="372"/>
      <c r="AO118" s="372"/>
      <c r="AP118" s="372"/>
      <c r="AQ118" s="372"/>
      <c r="AR118" s="372"/>
      <c r="AS118" s="372"/>
      <c r="AT118" s="372"/>
      <c r="AU118" s="372"/>
      <c r="AV118" s="372"/>
      <c r="AW118" s="372"/>
      <c r="AX118" s="372"/>
      <c r="AY118" s="372"/>
      <c r="AZ118" s="372"/>
      <c r="BA118" s="372"/>
      <c r="BB118" s="372"/>
      <c r="BC118" s="372"/>
      <c r="BD118" s="372"/>
      <c r="BE118" s="372"/>
      <c r="BF118" s="372"/>
      <c r="BG118" s="372"/>
      <c r="BH118" s="372"/>
      <c r="BI118" s="372"/>
      <c r="BJ118" s="372"/>
      <c r="BK118" s="372"/>
      <c r="BL118" s="372"/>
      <c r="BM118" s="372"/>
      <c r="BN118" s="372"/>
      <c r="BO118" s="372"/>
      <c r="BP118" s="372"/>
      <c r="BQ118" s="372"/>
      <c r="BR118" s="372"/>
      <c r="BS118" s="372"/>
      <c r="BT118" s="372"/>
      <c r="BU118" s="372"/>
      <c r="BV118" s="372"/>
      <c r="BW118" s="372"/>
      <c r="BX118" s="372"/>
      <c r="BY118" s="372"/>
      <c r="BZ118" s="372"/>
      <c r="CA118" s="372"/>
      <c r="CB118" s="372"/>
      <c r="CC118" s="372"/>
      <c r="CD118" s="372"/>
      <c r="CE118" s="372"/>
      <c r="CF118" s="372"/>
      <c r="CG118" s="372"/>
      <c r="CH118" s="372"/>
    </row>
    <row r="119" spans="1:86">
      <c r="A119" s="87"/>
      <c r="B119" s="87"/>
      <c r="C119" s="372"/>
      <c r="D119" s="372"/>
      <c r="E119" s="372"/>
      <c r="F119" s="372"/>
      <c r="G119" s="372"/>
      <c r="H119" s="372"/>
      <c r="I119" s="372"/>
      <c r="J119" s="372"/>
      <c r="K119" s="372"/>
      <c r="L119" s="372"/>
      <c r="M119" s="372"/>
      <c r="N119" s="372"/>
      <c r="O119" s="372"/>
      <c r="P119" s="372"/>
      <c r="Q119" s="372"/>
      <c r="R119" s="372"/>
      <c r="S119" s="372"/>
      <c r="T119" s="372"/>
      <c r="U119" s="372"/>
      <c r="V119" s="372"/>
      <c r="W119" s="372"/>
      <c r="X119" s="372"/>
      <c r="Y119" s="372"/>
      <c r="Z119" s="372"/>
      <c r="AA119" s="372"/>
      <c r="AB119" s="372"/>
      <c r="AC119" s="372"/>
      <c r="AD119" s="372"/>
      <c r="AE119" s="372"/>
      <c r="AF119" s="372"/>
      <c r="AG119" s="372"/>
      <c r="AH119" s="372"/>
      <c r="AI119" s="372"/>
      <c r="AJ119" s="372"/>
      <c r="AK119" s="372"/>
      <c r="AL119" s="372"/>
      <c r="AM119" s="372"/>
      <c r="AN119" s="372"/>
      <c r="AO119" s="372"/>
      <c r="AP119" s="372"/>
      <c r="AQ119" s="372"/>
      <c r="AR119" s="372"/>
      <c r="AS119" s="372"/>
      <c r="AT119" s="372"/>
      <c r="AU119" s="372"/>
      <c r="AV119" s="372"/>
      <c r="AW119" s="372"/>
      <c r="AX119" s="372"/>
      <c r="AY119" s="372"/>
      <c r="AZ119" s="372"/>
      <c r="BA119" s="372"/>
      <c r="BB119" s="372"/>
      <c r="BC119" s="372"/>
      <c r="BD119" s="372"/>
      <c r="BE119" s="372"/>
      <c r="BF119" s="372"/>
      <c r="BG119" s="372"/>
      <c r="BH119" s="372"/>
      <c r="BI119" s="372"/>
      <c r="BJ119" s="372"/>
      <c r="BK119" s="372"/>
      <c r="BL119" s="372"/>
      <c r="BM119" s="372"/>
      <c r="BN119" s="372"/>
      <c r="BO119" s="372"/>
      <c r="BP119" s="372"/>
      <c r="BQ119" s="372"/>
      <c r="BR119" s="372"/>
      <c r="BS119" s="372"/>
      <c r="BT119" s="372"/>
      <c r="BU119" s="372"/>
      <c r="BV119" s="372"/>
      <c r="BW119" s="372"/>
      <c r="BX119" s="372"/>
      <c r="BY119" s="372"/>
      <c r="BZ119" s="372"/>
      <c r="CA119" s="372"/>
      <c r="CB119" s="372"/>
      <c r="CC119" s="372"/>
      <c r="CD119" s="372"/>
      <c r="CE119" s="372"/>
      <c r="CF119" s="372"/>
      <c r="CG119" s="372"/>
      <c r="CH119" s="372"/>
    </row>
    <row r="120" spans="1:86">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row>
    <row r="121" spans="1:86" ht="15.75">
      <c r="A121" s="87" t="str">
        <f>TEXT(RIGHT(A115,3)+1,"コマンド000")</f>
        <v>コマンド021</v>
      </c>
      <c r="B121" s="59"/>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row>
    <row r="122" spans="1:86" ht="15.75">
      <c r="A122" s="87"/>
      <c r="B122" s="59"/>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row>
    <row r="123" spans="1:86">
      <c r="A123" s="87"/>
      <c r="B123" s="87"/>
      <c r="C123" s="372" t="s">
        <v>408</v>
      </c>
      <c r="D123" s="372"/>
      <c r="E123" s="372"/>
      <c r="F123" s="372"/>
      <c r="G123" s="372"/>
      <c r="H123" s="372"/>
      <c r="I123" s="372"/>
      <c r="J123" s="372"/>
      <c r="K123" s="372"/>
      <c r="L123" s="372"/>
      <c r="M123" s="372"/>
      <c r="N123" s="372"/>
      <c r="O123" s="372"/>
      <c r="P123" s="372"/>
      <c r="Q123" s="372"/>
      <c r="R123" s="372"/>
      <c r="S123" s="372"/>
      <c r="T123" s="372"/>
      <c r="U123" s="372"/>
      <c r="V123" s="372"/>
      <c r="W123" s="372"/>
      <c r="X123" s="372"/>
      <c r="Y123" s="372"/>
      <c r="Z123" s="372"/>
      <c r="AA123" s="372"/>
      <c r="AB123" s="372"/>
      <c r="AC123" s="372"/>
      <c r="AD123" s="372"/>
      <c r="AE123" s="372"/>
      <c r="AF123" s="372"/>
      <c r="AG123" s="372"/>
      <c r="AH123" s="372"/>
      <c r="AI123" s="372"/>
      <c r="AJ123" s="372"/>
      <c r="AK123" s="372"/>
      <c r="AL123" s="372"/>
      <c r="AM123" s="372"/>
      <c r="AN123" s="372"/>
      <c r="AO123" s="372"/>
      <c r="AP123" s="372"/>
      <c r="AQ123" s="372"/>
      <c r="AR123" s="372"/>
      <c r="AS123" s="372"/>
      <c r="AT123" s="372"/>
      <c r="AU123" s="372"/>
      <c r="AV123" s="372"/>
      <c r="AW123" s="372"/>
      <c r="AX123" s="372"/>
      <c r="AY123" s="372"/>
      <c r="AZ123" s="372"/>
      <c r="BA123" s="372"/>
      <c r="BB123" s="372"/>
      <c r="BC123" s="372"/>
      <c r="BD123" s="372"/>
      <c r="BE123" s="372"/>
      <c r="BF123" s="372"/>
      <c r="BG123" s="372"/>
      <c r="BH123" s="372"/>
      <c r="BI123" s="372"/>
      <c r="BJ123" s="372"/>
      <c r="BK123" s="372"/>
      <c r="BL123" s="372"/>
      <c r="BM123" s="372"/>
      <c r="BN123" s="372"/>
      <c r="BO123" s="372"/>
      <c r="BP123" s="372"/>
      <c r="BQ123" s="372"/>
      <c r="BR123" s="372"/>
      <c r="BS123" s="372"/>
      <c r="BT123" s="372"/>
      <c r="BU123" s="372"/>
      <c r="BV123" s="372"/>
      <c r="BW123" s="372"/>
      <c r="BX123" s="372"/>
      <c r="BY123" s="372"/>
      <c r="BZ123" s="372"/>
      <c r="CA123" s="372"/>
      <c r="CB123" s="372"/>
      <c r="CC123" s="372"/>
      <c r="CD123" s="372"/>
      <c r="CE123" s="372"/>
      <c r="CF123" s="372"/>
      <c r="CG123" s="372"/>
      <c r="CH123" s="372"/>
    </row>
    <row r="124" spans="1:86">
      <c r="A124" s="87"/>
      <c r="B124" s="87"/>
      <c r="C124" s="372"/>
      <c r="D124" s="372"/>
      <c r="E124" s="372"/>
      <c r="F124" s="372"/>
      <c r="G124" s="372"/>
      <c r="H124" s="372"/>
      <c r="I124" s="372"/>
      <c r="J124" s="372"/>
      <c r="K124" s="372"/>
      <c r="L124" s="372"/>
      <c r="M124" s="372"/>
      <c r="N124" s="372"/>
      <c r="O124" s="372"/>
      <c r="P124" s="372"/>
      <c r="Q124" s="372"/>
      <c r="R124" s="372"/>
      <c r="S124" s="372"/>
      <c r="T124" s="372"/>
      <c r="U124" s="372"/>
      <c r="V124" s="372"/>
      <c r="W124" s="372"/>
      <c r="X124" s="372"/>
      <c r="Y124" s="372"/>
      <c r="Z124" s="372"/>
      <c r="AA124" s="372"/>
      <c r="AB124" s="372"/>
      <c r="AC124" s="372"/>
      <c r="AD124" s="372"/>
      <c r="AE124" s="372"/>
      <c r="AF124" s="372"/>
      <c r="AG124" s="372"/>
      <c r="AH124" s="372"/>
      <c r="AI124" s="372"/>
      <c r="AJ124" s="372"/>
      <c r="AK124" s="372"/>
      <c r="AL124" s="372"/>
      <c r="AM124" s="372"/>
      <c r="AN124" s="372"/>
      <c r="AO124" s="372"/>
      <c r="AP124" s="372"/>
      <c r="AQ124" s="372"/>
      <c r="AR124" s="372"/>
      <c r="AS124" s="372"/>
      <c r="AT124" s="372"/>
      <c r="AU124" s="372"/>
      <c r="AV124" s="372"/>
      <c r="AW124" s="372"/>
      <c r="AX124" s="372"/>
      <c r="AY124" s="372"/>
      <c r="AZ124" s="372"/>
      <c r="BA124" s="372"/>
      <c r="BB124" s="372"/>
      <c r="BC124" s="372"/>
      <c r="BD124" s="372"/>
      <c r="BE124" s="372"/>
      <c r="BF124" s="372"/>
      <c r="BG124" s="372"/>
      <c r="BH124" s="372"/>
      <c r="BI124" s="372"/>
      <c r="BJ124" s="372"/>
      <c r="BK124" s="372"/>
      <c r="BL124" s="372"/>
      <c r="BM124" s="372"/>
      <c r="BN124" s="372"/>
      <c r="BO124" s="372"/>
      <c r="BP124" s="372"/>
      <c r="BQ124" s="372"/>
      <c r="BR124" s="372"/>
      <c r="BS124" s="372"/>
      <c r="BT124" s="372"/>
      <c r="BU124" s="372"/>
      <c r="BV124" s="372"/>
      <c r="BW124" s="372"/>
      <c r="BX124" s="372"/>
      <c r="BY124" s="372"/>
      <c r="BZ124" s="372"/>
      <c r="CA124" s="372"/>
      <c r="CB124" s="372"/>
      <c r="CC124" s="372"/>
      <c r="CD124" s="372"/>
      <c r="CE124" s="372"/>
      <c r="CF124" s="372"/>
      <c r="CG124" s="372"/>
      <c r="CH124" s="372"/>
    </row>
    <row r="125" spans="1:86">
      <c r="A125" s="87"/>
      <c r="B125" s="87"/>
      <c r="C125" s="372"/>
      <c r="D125" s="372"/>
      <c r="E125" s="372"/>
      <c r="F125" s="372"/>
      <c r="G125" s="372"/>
      <c r="H125" s="372"/>
      <c r="I125" s="372"/>
      <c r="J125" s="372"/>
      <c r="K125" s="372"/>
      <c r="L125" s="372"/>
      <c r="M125" s="372"/>
      <c r="N125" s="372"/>
      <c r="O125" s="372"/>
      <c r="P125" s="372"/>
      <c r="Q125" s="372"/>
      <c r="R125" s="372"/>
      <c r="S125" s="372"/>
      <c r="T125" s="372"/>
      <c r="U125" s="372"/>
      <c r="V125" s="372"/>
      <c r="W125" s="372"/>
      <c r="X125" s="372"/>
      <c r="Y125" s="372"/>
      <c r="Z125" s="372"/>
      <c r="AA125" s="372"/>
      <c r="AB125" s="372"/>
      <c r="AC125" s="372"/>
      <c r="AD125" s="372"/>
      <c r="AE125" s="372"/>
      <c r="AF125" s="372"/>
      <c r="AG125" s="372"/>
      <c r="AH125" s="372"/>
      <c r="AI125" s="372"/>
      <c r="AJ125" s="372"/>
      <c r="AK125" s="372"/>
      <c r="AL125" s="372"/>
      <c r="AM125" s="372"/>
      <c r="AN125" s="372"/>
      <c r="AO125" s="372"/>
      <c r="AP125" s="372"/>
      <c r="AQ125" s="372"/>
      <c r="AR125" s="372"/>
      <c r="AS125" s="372"/>
      <c r="AT125" s="372"/>
      <c r="AU125" s="372"/>
      <c r="AV125" s="372"/>
      <c r="AW125" s="372"/>
      <c r="AX125" s="372"/>
      <c r="AY125" s="372"/>
      <c r="AZ125" s="372"/>
      <c r="BA125" s="372"/>
      <c r="BB125" s="372"/>
      <c r="BC125" s="372"/>
      <c r="BD125" s="372"/>
      <c r="BE125" s="372"/>
      <c r="BF125" s="372"/>
      <c r="BG125" s="372"/>
      <c r="BH125" s="372"/>
      <c r="BI125" s="372"/>
      <c r="BJ125" s="372"/>
      <c r="BK125" s="372"/>
      <c r="BL125" s="372"/>
      <c r="BM125" s="372"/>
      <c r="BN125" s="372"/>
      <c r="BO125" s="372"/>
      <c r="BP125" s="372"/>
      <c r="BQ125" s="372"/>
      <c r="BR125" s="372"/>
      <c r="BS125" s="372"/>
      <c r="BT125" s="372"/>
      <c r="BU125" s="372"/>
      <c r="BV125" s="372"/>
      <c r="BW125" s="372"/>
      <c r="BX125" s="372"/>
      <c r="BY125" s="372"/>
      <c r="BZ125" s="372"/>
      <c r="CA125" s="372"/>
      <c r="CB125" s="372"/>
      <c r="CC125" s="372"/>
      <c r="CD125" s="372"/>
      <c r="CE125" s="372"/>
      <c r="CF125" s="372"/>
      <c r="CG125" s="372"/>
      <c r="CH125" s="372"/>
    </row>
    <row r="126" spans="1:86">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c r="BI126" s="87"/>
      <c r="BJ126" s="87"/>
      <c r="BK126" s="87"/>
      <c r="BL126" s="87"/>
      <c r="BM126" s="87"/>
      <c r="BN126" s="87"/>
      <c r="BO126" s="87"/>
      <c r="BP126" s="87"/>
      <c r="BQ126" s="87"/>
      <c r="BR126" s="87"/>
      <c r="BS126" s="87"/>
      <c r="BT126" s="87"/>
      <c r="BU126" s="87"/>
      <c r="BV126" s="87"/>
      <c r="BW126" s="87"/>
      <c r="BX126" s="87"/>
      <c r="BY126" s="87"/>
      <c r="BZ126" s="87"/>
      <c r="CA126" s="87"/>
      <c r="CB126" s="87"/>
      <c r="CC126" s="87"/>
      <c r="CD126" s="87"/>
      <c r="CE126" s="87"/>
      <c r="CF126" s="87"/>
      <c r="CG126" s="87"/>
      <c r="CH126" s="87"/>
    </row>
    <row r="127" spans="1:86" ht="15.75">
      <c r="A127" s="87" t="str">
        <f>TEXT(RIGHT(A121,3)+1,"コマンド000")</f>
        <v>コマンド022</v>
      </c>
      <c r="B127" s="59"/>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c r="BI127" s="87"/>
      <c r="BJ127" s="87"/>
      <c r="BK127" s="87"/>
      <c r="BL127" s="87"/>
      <c r="BM127" s="87"/>
      <c r="BN127" s="87"/>
      <c r="BO127" s="87"/>
      <c r="BP127" s="87"/>
      <c r="BQ127" s="87"/>
      <c r="BR127" s="87"/>
      <c r="BS127" s="87"/>
      <c r="BT127" s="87"/>
      <c r="BU127" s="87"/>
      <c r="BV127" s="87"/>
      <c r="BW127" s="87"/>
      <c r="BX127" s="87"/>
      <c r="BY127" s="87"/>
      <c r="BZ127" s="87"/>
      <c r="CA127" s="87"/>
      <c r="CB127" s="87"/>
      <c r="CC127" s="87"/>
      <c r="CD127" s="87"/>
      <c r="CE127" s="87"/>
      <c r="CF127" s="87"/>
      <c r="CG127" s="87"/>
      <c r="CH127" s="87"/>
    </row>
    <row r="128" spans="1:86" ht="15.75">
      <c r="A128" s="87"/>
      <c r="B128" s="59"/>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c r="BO128" s="87"/>
      <c r="BP128" s="87"/>
      <c r="BQ128" s="87"/>
      <c r="BR128" s="87"/>
      <c r="BS128" s="87"/>
      <c r="BT128" s="87"/>
      <c r="BU128" s="87"/>
      <c r="BV128" s="87"/>
      <c r="BW128" s="87"/>
      <c r="BX128" s="87"/>
      <c r="BY128" s="87"/>
      <c r="BZ128" s="87"/>
      <c r="CA128" s="87"/>
      <c r="CB128" s="87"/>
      <c r="CC128" s="87"/>
      <c r="CD128" s="87"/>
      <c r="CE128" s="87"/>
      <c r="CF128" s="87"/>
      <c r="CG128" s="87"/>
      <c r="CH128" s="87"/>
    </row>
    <row r="129" spans="1:86">
      <c r="A129" s="87"/>
      <c r="B129" s="87"/>
      <c r="C129" s="372" t="s">
        <v>423</v>
      </c>
      <c r="D129" s="372"/>
      <c r="E129" s="372"/>
      <c r="F129" s="372"/>
      <c r="G129" s="372"/>
      <c r="H129" s="372"/>
      <c r="I129" s="372"/>
      <c r="J129" s="372"/>
      <c r="K129" s="372"/>
      <c r="L129" s="372"/>
      <c r="M129" s="372"/>
      <c r="N129" s="372"/>
      <c r="O129" s="372"/>
      <c r="P129" s="372"/>
      <c r="Q129" s="372"/>
      <c r="R129" s="372"/>
      <c r="S129" s="372"/>
      <c r="T129" s="372"/>
      <c r="U129" s="372"/>
      <c r="V129" s="372"/>
      <c r="W129" s="372"/>
      <c r="X129" s="372"/>
      <c r="Y129" s="372"/>
      <c r="Z129" s="372"/>
      <c r="AA129" s="372"/>
      <c r="AB129" s="372"/>
      <c r="AC129" s="372"/>
      <c r="AD129" s="372"/>
      <c r="AE129" s="372"/>
      <c r="AF129" s="372"/>
      <c r="AG129" s="372"/>
      <c r="AH129" s="372"/>
      <c r="AI129" s="372"/>
      <c r="AJ129" s="372"/>
      <c r="AK129" s="372"/>
      <c r="AL129" s="372"/>
      <c r="AM129" s="372"/>
      <c r="AN129" s="372"/>
      <c r="AO129" s="372"/>
      <c r="AP129" s="372"/>
      <c r="AQ129" s="372"/>
      <c r="AR129" s="372"/>
      <c r="AS129" s="372"/>
      <c r="AT129" s="372"/>
      <c r="AU129" s="372"/>
      <c r="AV129" s="372"/>
      <c r="AW129" s="372"/>
      <c r="AX129" s="372"/>
      <c r="AY129" s="372"/>
      <c r="AZ129" s="372"/>
      <c r="BA129" s="372"/>
      <c r="BB129" s="372"/>
      <c r="BC129" s="372"/>
      <c r="BD129" s="372"/>
      <c r="BE129" s="372"/>
      <c r="BF129" s="372"/>
      <c r="BG129" s="372"/>
      <c r="BH129" s="372"/>
      <c r="BI129" s="372"/>
      <c r="BJ129" s="372"/>
      <c r="BK129" s="372"/>
      <c r="BL129" s="372"/>
      <c r="BM129" s="372"/>
      <c r="BN129" s="372"/>
      <c r="BO129" s="372"/>
      <c r="BP129" s="372"/>
      <c r="BQ129" s="372"/>
      <c r="BR129" s="372"/>
      <c r="BS129" s="372"/>
      <c r="BT129" s="372"/>
      <c r="BU129" s="372"/>
      <c r="BV129" s="372"/>
      <c r="BW129" s="372"/>
      <c r="BX129" s="372"/>
      <c r="BY129" s="372"/>
      <c r="BZ129" s="372"/>
      <c r="CA129" s="372"/>
      <c r="CB129" s="372"/>
      <c r="CC129" s="372"/>
      <c r="CD129" s="372"/>
      <c r="CE129" s="372"/>
      <c r="CF129" s="372"/>
      <c r="CG129" s="372"/>
      <c r="CH129" s="372"/>
    </row>
    <row r="130" spans="1:86">
      <c r="A130" s="87"/>
      <c r="B130" s="87"/>
      <c r="C130" s="372"/>
      <c r="D130" s="372"/>
      <c r="E130" s="372"/>
      <c r="F130" s="372"/>
      <c r="G130" s="372"/>
      <c r="H130" s="372"/>
      <c r="I130" s="372"/>
      <c r="J130" s="372"/>
      <c r="K130" s="372"/>
      <c r="L130" s="372"/>
      <c r="M130" s="372"/>
      <c r="N130" s="372"/>
      <c r="O130" s="372"/>
      <c r="P130" s="372"/>
      <c r="Q130" s="372"/>
      <c r="R130" s="372"/>
      <c r="S130" s="372"/>
      <c r="T130" s="372"/>
      <c r="U130" s="372"/>
      <c r="V130" s="372"/>
      <c r="W130" s="372"/>
      <c r="X130" s="372"/>
      <c r="Y130" s="372"/>
      <c r="Z130" s="372"/>
      <c r="AA130" s="372"/>
      <c r="AB130" s="372"/>
      <c r="AC130" s="372"/>
      <c r="AD130" s="372"/>
      <c r="AE130" s="372"/>
      <c r="AF130" s="372"/>
      <c r="AG130" s="372"/>
      <c r="AH130" s="372"/>
      <c r="AI130" s="372"/>
      <c r="AJ130" s="372"/>
      <c r="AK130" s="372"/>
      <c r="AL130" s="372"/>
      <c r="AM130" s="372"/>
      <c r="AN130" s="372"/>
      <c r="AO130" s="372"/>
      <c r="AP130" s="372"/>
      <c r="AQ130" s="372"/>
      <c r="AR130" s="372"/>
      <c r="AS130" s="372"/>
      <c r="AT130" s="372"/>
      <c r="AU130" s="372"/>
      <c r="AV130" s="372"/>
      <c r="AW130" s="372"/>
      <c r="AX130" s="372"/>
      <c r="AY130" s="372"/>
      <c r="AZ130" s="372"/>
      <c r="BA130" s="372"/>
      <c r="BB130" s="372"/>
      <c r="BC130" s="372"/>
      <c r="BD130" s="372"/>
      <c r="BE130" s="372"/>
      <c r="BF130" s="372"/>
      <c r="BG130" s="372"/>
      <c r="BH130" s="372"/>
      <c r="BI130" s="372"/>
      <c r="BJ130" s="372"/>
      <c r="BK130" s="372"/>
      <c r="BL130" s="372"/>
      <c r="BM130" s="372"/>
      <c r="BN130" s="372"/>
      <c r="BO130" s="372"/>
      <c r="BP130" s="372"/>
      <c r="BQ130" s="372"/>
      <c r="BR130" s="372"/>
      <c r="BS130" s="372"/>
      <c r="BT130" s="372"/>
      <c r="BU130" s="372"/>
      <c r="BV130" s="372"/>
      <c r="BW130" s="372"/>
      <c r="BX130" s="372"/>
      <c r="BY130" s="372"/>
      <c r="BZ130" s="372"/>
      <c r="CA130" s="372"/>
      <c r="CB130" s="372"/>
      <c r="CC130" s="372"/>
      <c r="CD130" s="372"/>
      <c r="CE130" s="372"/>
      <c r="CF130" s="372"/>
      <c r="CG130" s="372"/>
      <c r="CH130" s="372"/>
    </row>
    <row r="131" spans="1:86">
      <c r="A131" s="87"/>
      <c r="B131" s="87"/>
      <c r="C131" s="372"/>
      <c r="D131" s="372"/>
      <c r="E131" s="372"/>
      <c r="F131" s="372"/>
      <c r="G131" s="372"/>
      <c r="H131" s="372"/>
      <c r="I131" s="372"/>
      <c r="J131" s="372"/>
      <c r="K131" s="372"/>
      <c r="L131" s="372"/>
      <c r="M131" s="372"/>
      <c r="N131" s="372"/>
      <c r="O131" s="372"/>
      <c r="P131" s="372"/>
      <c r="Q131" s="372"/>
      <c r="R131" s="372"/>
      <c r="S131" s="372"/>
      <c r="T131" s="372"/>
      <c r="U131" s="372"/>
      <c r="V131" s="372"/>
      <c r="W131" s="372"/>
      <c r="X131" s="372"/>
      <c r="Y131" s="372"/>
      <c r="Z131" s="372"/>
      <c r="AA131" s="372"/>
      <c r="AB131" s="372"/>
      <c r="AC131" s="372"/>
      <c r="AD131" s="372"/>
      <c r="AE131" s="372"/>
      <c r="AF131" s="372"/>
      <c r="AG131" s="372"/>
      <c r="AH131" s="372"/>
      <c r="AI131" s="372"/>
      <c r="AJ131" s="372"/>
      <c r="AK131" s="372"/>
      <c r="AL131" s="372"/>
      <c r="AM131" s="372"/>
      <c r="AN131" s="372"/>
      <c r="AO131" s="372"/>
      <c r="AP131" s="372"/>
      <c r="AQ131" s="372"/>
      <c r="AR131" s="372"/>
      <c r="AS131" s="372"/>
      <c r="AT131" s="372"/>
      <c r="AU131" s="372"/>
      <c r="AV131" s="372"/>
      <c r="AW131" s="372"/>
      <c r="AX131" s="372"/>
      <c r="AY131" s="372"/>
      <c r="AZ131" s="372"/>
      <c r="BA131" s="372"/>
      <c r="BB131" s="372"/>
      <c r="BC131" s="372"/>
      <c r="BD131" s="372"/>
      <c r="BE131" s="372"/>
      <c r="BF131" s="372"/>
      <c r="BG131" s="372"/>
      <c r="BH131" s="372"/>
      <c r="BI131" s="372"/>
      <c r="BJ131" s="372"/>
      <c r="BK131" s="372"/>
      <c r="BL131" s="372"/>
      <c r="BM131" s="372"/>
      <c r="BN131" s="372"/>
      <c r="BO131" s="372"/>
      <c r="BP131" s="372"/>
      <c r="BQ131" s="372"/>
      <c r="BR131" s="372"/>
      <c r="BS131" s="372"/>
      <c r="BT131" s="372"/>
      <c r="BU131" s="372"/>
      <c r="BV131" s="372"/>
      <c r="BW131" s="372"/>
      <c r="BX131" s="372"/>
      <c r="BY131" s="372"/>
      <c r="BZ131" s="372"/>
      <c r="CA131" s="372"/>
      <c r="CB131" s="372"/>
      <c r="CC131" s="372"/>
      <c r="CD131" s="372"/>
      <c r="CE131" s="372"/>
      <c r="CF131" s="372"/>
      <c r="CG131" s="372"/>
      <c r="CH131" s="372"/>
    </row>
    <row r="132" spans="1:86">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c r="BO132" s="87"/>
      <c r="BP132" s="87"/>
      <c r="BQ132" s="87"/>
      <c r="BR132" s="87"/>
      <c r="BS132" s="87"/>
      <c r="BT132" s="87"/>
      <c r="BU132" s="87"/>
      <c r="BV132" s="87"/>
      <c r="BW132" s="87"/>
      <c r="BX132" s="87"/>
      <c r="BY132" s="87"/>
      <c r="BZ132" s="87"/>
      <c r="CA132" s="87"/>
      <c r="CB132" s="87"/>
      <c r="CC132" s="87"/>
      <c r="CD132" s="87"/>
      <c r="CE132" s="87"/>
      <c r="CF132" s="87"/>
      <c r="CG132" s="87"/>
      <c r="CH132" s="87"/>
    </row>
    <row r="133" spans="1:86" ht="15.75">
      <c r="A133" s="87" t="str">
        <f>TEXT(RIGHT(A127,3)+1,"コマンド000")</f>
        <v>コマンド023</v>
      </c>
      <c r="B133" s="59"/>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c r="BB133" s="87"/>
      <c r="BC133" s="87"/>
      <c r="BD133" s="87"/>
      <c r="BE133" s="87"/>
      <c r="BF133" s="87"/>
      <c r="BG133" s="87"/>
      <c r="BH133" s="87"/>
      <c r="BI133" s="87"/>
      <c r="BJ133" s="87"/>
      <c r="BK133" s="87"/>
      <c r="BL133" s="87"/>
      <c r="BM133" s="87"/>
      <c r="BN133" s="87"/>
      <c r="BO133" s="87"/>
      <c r="BP133" s="87"/>
      <c r="BQ133" s="87"/>
      <c r="BR133" s="87"/>
      <c r="BS133" s="87"/>
      <c r="BT133" s="87"/>
      <c r="BU133" s="87"/>
      <c r="BV133" s="87"/>
      <c r="BW133" s="87"/>
      <c r="BX133" s="87"/>
      <c r="BY133" s="87"/>
      <c r="BZ133" s="87"/>
      <c r="CA133" s="87"/>
      <c r="CB133" s="87"/>
      <c r="CC133" s="87"/>
      <c r="CD133" s="87"/>
      <c r="CE133" s="87"/>
      <c r="CF133" s="87"/>
      <c r="CG133" s="87"/>
      <c r="CH133" s="87"/>
    </row>
    <row r="134" spans="1:86" ht="15.75">
      <c r="A134" s="87"/>
      <c r="B134" s="59"/>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7"/>
      <c r="AN134" s="87"/>
      <c r="AO134" s="87"/>
      <c r="AP134" s="87"/>
      <c r="AQ134" s="87"/>
      <c r="AR134" s="87"/>
      <c r="AS134" s="87"/>
      <c r="AT134" s="87"/>
      <c r="AU134" s="87"/>
      <c r="AV134" s="87"/>
      <c r="AW134" s="87"/>
      <c r="AX134" s="87"/>
      <c r="AY134" s="87"/>
      <c r="AZ134" s="87"/>
      <c r="BA134" s="87"/>
      <c r="BB134" s="87"/>
      <c r="BC134" s="87"/>
      <c r="BD134" s="87"/>
      <c r="BE134" s="87"/>
      <c r="BF134" s="87"/>
      <c r="BG134" s="87"/>
      <c r="BH134" s="87"/>
      <c r="BI134" s="87"/>
      <c r="BJ134" s="87"/>
      <c r="BK134" s="87"/>
      <c r="BL134" s="87"/>
      <c r="BM134" s="87"/>
      <c r="BN134" s="87"/>
      <c r="BO134" s="87"/>
      <c r="BP134" s="87"/>
      <c r="BQ134" s="87"/>
      <c r="BR134" s="87"/>
      <c r="BS134" s="87"/>
      <c r="BT134" s="87"/>
      <c r="BU134" s="87"/>
      <c r="BV134" s="87"/>
      <c r="BW134" s="87"/>
      <c r="BX134" s="87"/>
      <c r="BY134" s="87"/>
      <c r="BZ134" s="87"/>
      <c r="CA134" s="87"/>
      <c r="CB134" s="87"/>
      <c r="CC134" s="87"/>
      <c r="CD134" s="87"/>
      <c r="CE134" s="87"/>
      <c r="CF134" s="87"/>
      <c r="CG134" s="87"/>
      <c r="CH134" s="87"/>
    </row>
    <row r="135" spans="1:86">
      <c r="A135" s="87"/>
      <c r="B135" s="87"/>
      <c r="C135" s="372" t="s">
        <v>424</v>
      </c>
      <c r="D135" s="372"/>
      <c r="E135" s="372"/>
      <c r="F135" s="372"/>
      <c r="G135" s="372"/>
      <c r="H135" s="372"/>
      <c r="I135" s="372"/>
      <c r="J135" s="372"/>
      <c r="K135" s="372"/>
      <c r="L135" s="372"/>
      <c r="M135" s="372"/>
      <c r="N135" s="372"/>
      <c r="O135" s="372"/>
      <c r="P135" s="372"/>
      <c r="Q135" s="372"/>
      <c r="R135" s="372"/>
      <c r="S135" s="372"/>
      <c r="T135" s="372"/>
      <c r="U135" s="372"/>
      <c r="V135" s="372"/>
      <c r="W135" s="372"/>
      <c r="X135" s="372"/>
      <c r="Y135" s="372"/>
      <c r="Z135" s="372"/>
      <c r="AA135" s="372"/>
      <c r="AB135" s="372"/>
      <c r="AC135" s="372"/>
      <c r="AD135" s="372"/>
      <c r="AE135" s="372"/>
      <c r="AF135" s="372"/>
      <c r="AG135" s="372"/>
      <c r="AH135" s="372"/>
      <c r="AI135" s="372"/>
      <c r="AJ135" s="372"/>
      <c r="AK135" s="372"/>
      <c r="AL135" s="372"/>
      <c r="AM135" s="372"/>
      <c r="AN135" s="372"/>
      <c r="AO135" s="372"/>
      <c r="AP135" s="372"/>
      <c r="AQ135" s="372"/>
      <c r="AR135" s="372"/>
      <c r="AS135" s="372"/>
      <c r="AT135" s="372"/>
      <c r="AU135" s="372"/>
      <c r="AV135" s="372"/>
      <c r="AW135" s="372"/>
      <c r="AX135" s="372"/>
      <c r="AY135" s="372"/>
      <c r="AZ135" s="372"/>
      <c r="BA135" s="372"/>
      <c r="BB135" s="372"/>
      <c r="BC135" s="372"/>
      <c r="BD135" s="372"/>
      <c r="BE135" s="372"/>
      <c r="BF135" s="372"/>
      <c r="BG135" s="372"/>
      <c r="BH135" s="372"/>
      <c r="BI135" s="372"/>
      <c r="BJ135" s="372"/>
      <c r="BK135" s="372"/>
      <c r="BL135" s="372"/>
      <c r="BM135" s="372"/>
      <c r="BN135" s="372"/>
      <c r="BO135" s="372"/>
      <c r="BP135" s="372"/>
      <c r="BQ135" s="372"/>
      <c r="BR135" s="372"/>
      <c r="BS135" s="372"/>
      <c r="BT135" s="372"/>
      <c r="BU135" s="372"/>
      <c r="BV135" s="372"/>
      <c r="BW135" s="372"/>
      <c r="BX135" s="372"/>
      <c r="BY135" s="372"/>
      <c r="BZ135" s="372"/>
      <c r="CA135" s="372"/>
      <c r="CB135" s="372"/>
      <c r="CC135" s="372"/>
      <c r="CD135" s="372"/>
      <c r="CE135" s="372"/>
      <c r="CF135" s="372"/>
      <c r="CG135" s="372"/>
      <c r="CH135" s="372"/>
    </row>
    <row r="136" spans="1:86">
      <c r="A136" s="87"/>
      <c r="B136" s="87"/>
      <c r="C136" s="372"/>
      <c r="D136" s="372"/>
      <c r="E136" s="372"/>
      <c r="F136" s="372"/>
      <c r="G136" s="372"/>
      <c r="H136" s="372"/>
      <c r="I136" s="372"/>
      <c r="J136" s="372"/>
      <c r="K136" s="372"/>
      <c r="L136" s="372"/>
      <c r="M136" s="372"/>
      <c r="N136" s="372"/>
      <c r="O136" s="372"/>
      <c r="P136" s="372"/>
      <c r="Q136" s="372"/>
      <c r="R136" s="372"/>
      <c r="S136" s="372"/>
      <c r="T136" s="372"/>
      <c r="U136" s="372"/>
      <c r="V136" s="372"/>
      <c r="W136" s="372"/>
      <c r="X136" s="372"/>
      <c r="Y136" s="372"/>
      <c r="Z136" s="372"/>
      <c r="AA136" s="372"/>
      <c r="AB136" s="372"/>
      <c r="AC136" s="372"/>
      <c r="AD136" s="372"/>
      <c r="AE136" s="372"/>
      <c r="AF136" s="372"/>
      <c r="AG136" s="372"/>
      <c r="AH136" s="372"/>
      <c r="AI136" s="372"/>
      <c r="AJ136" s="372"/>
      <c r="AK136" s="372"/>
      <c r="AL136" s="372"/>
      <c r="AM136" s="372"/>
      <c r="AN136" s="372"/>
      <c r="AO136" s="372"/>
      <c r="AP136" s="372"/>
      <c r="AQ136" s="372"/>
      <c r="AR136" s="372"/>
      <c r="AS136" s="372"/>
      <c r="AT136" s="372"/>
      <c r="AU136" s="372"/>
      <c r="AV136" s="372"/>
      <c r="AW136" s="372"/>
      <c r="AX136" s="372"/>
      <c r="AY136" s="372"/>
      <c r="AZ136" s="372"/>
      <c r="BA136" s="372"/>
      <c r="BB136" s="372"/>
      <c r="BC136" s="372"/>
      <c r="BD136" s="372"/>
      <c r="BE136" s="372"/>
      <c r="BF136" s="372"/>
      <c r="BG136" s="372"/>
      <c r="BH136" s="372"/>
      <c r="BI136" s="372"/>
      <c r="BJ136" s="372"/>
      <c r="BK136" s="372"/>
      <c r="BL136" s="372"/>
      <c r="BM136" s="372"/>
      <c r="BN136" s="372"/>
      <c r="BO136" s="372"/>
      <c r="BP136" s="372"/>
      <c r="BQ136" s="372"/>
      <c r="BR136" s="372"/>
      <c r="BS136" s="372"/>
      <c r="BT136" s="372"/>
      <c r="BU136" s="372"/>
      <c r="BV136" s="372"/>
      <c r="BW136" s="372"/>
      <c r="BX136" s="372"/>
      <c r="BY136" s="372"/>
      <c r="BZ136" s="372"/>
      <c r="CA136" s="372"/>
      <c r="CB136" s="372"/>
      <c r="CC136" s="372"/>
      <c r="CD136" s="372"/>
      <c r="CE136" s="372"/>
      <c r="CF136" s="372"/>
      <c r="CG136" s="372"/>
      <c r="CH136" s="372"/>
    </row>
    <row r="137" spans="1:86">
      <c r="A137" s="87"/>
      <c r="B137" s="87"/>
      <c r="C137" s="372"/>
      <c r="D137" s="372"/>
      <c r="E137" s="372"/>
      <c r="F137" s="372"/>
      <c r="G137" s="372"/>
      <c r="H137" s="372"/>
      <c r="I137" s="372"/>
      <c r="J137" s="372"/>
      <c r="K137" s="372"/>
      <c r="L137" s="372"/>
      <c r="M137" s="372"/>
      <c r="N137" s="372"/>
      <c r="O137" s="372"/>
      <c r="P137" s="372"/>
      <c r="Q137" s="372"/>
      <c r="R137" s="372"/>
      <c r="S137" s="372"/>
      <c r="T137" s="372"/>
      <c r="U137" s="372"/>
      <c r="V137" s="372"/>
      <c r="W137" s="372"/>
      <c r="X137" s="372"/>
      <c r="Y137" s="372"/>
      <c r="Z137" s="372"/>
      <c r="AA137" s="372"/>
      <c r="AB137" s="372"/>
      <c r="AC137" s="372"/>
      <c r="AD137" s="372"/>
      <c r="AE137" s="372"/>
      <c r="AF137" s="372"/>
      <c r="AG137" s="372"/>
      <c r="AH137" s="372"/>
      <c r="AI137" s="372"/>
      <c r="AJ137" s="372"/>
      <c r="AK137" s="372"/>
      <c r="AL137" s="372"/>
      <c r="AM137" s="372"/>
      <c r="AN137" s="372"/>
      <c r="AO137" s="372"/>
      <c r="AP137" s="372"/>
      <c r="AQ137" s="372"/>
      <c r="AR137" s="372"/>
      <c r="AS137" s="372"/>
      <c r="AT137" s="372"/>
      <c r="AU137" s="372"/>
      <c r="AV137" s="372"/>
      <c r="AW137" s="372"/>
      <c r="AX137" s="372"/>
      <c r="AY137" s="372"/>
      <c r="AZ137" s="372"/>
      <c r="BA137" s="372"/>
      <c r="BB137" s="372"/>
      <c r="BC137" s="372"/>
      <c r="BD137" s="372"/>
      <c r="BE137" s="372"/>
      <c r="BF137" s="372"/>
      <c r="BG137" s="372"/>
      <c r="BH137" s="372"/>
      <c r="BI137" s="372"/>
      <c r="BJ137" s="372"/>
      <c r="BK137" s="372"/>
      <c r="BL137" s="372"/>
      <c r="BM137" s="372"/>
      <c r="BN137" s="372"/>
      <c r="BO137" s="372"/>
      <c r="BP137" s="372"/>
      <c r="BQ137" s="372"/>
      <c r="BR137" s="372"/>
      <c r="BS137" s="372"/>
      <c r="BT137" s="372"/>
      <c r="BU137" s="372"/>
      <c r="BV137" s="372"/>
      <c r="BW137" s="372"/>
      <c r="BX137" s="372"/>
      <c r="BY137" s="372"/>
      <c r="BZ137" s="372"/>
      <c r="CA137" s="372"/>
      <c r="CB137" s="372"/>
      <c r="CC137" s="372"/>
      <c r="CD137" s="372"/>
      <c r="CE137" s="372"/>
      <c r="CF137" s="372"/>
      <c r="CG137" s="372"/>
      <c r="CH137" s="372"/>
    </row>
    <row r="138" spans="1:86">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87"/>
      <c r="AP138" s="87"/>
      <c r="AQ138" s="87"/>
      <c r="AR138" s="87"/>
      <c r="AS138" s="87"/>
      <c r="AT138" s="87"/>
      <c r="AU138" s="87"/>
      <c r="AV138" s="87"/>
      <c r="AW138" s="87"/>
      <c r="AX138" s="87"/>
      <c r="AY138" s="87"/>
      <c r="AZ138" s="87"/>
      <c r="BA138" s="87"/>
      <c r="BB138" s="87"/>
      <c r="BC138" s="87"/>
      <c r="BD138" s="87"/>
      <c r="BE138" s="87"/>
      <c r="BF138" s="87"/>
      <c r="BG138" s="87"/>
      <c r="BH138" s="87"/>
      <c r="BI138" s="87"/>
      <c r="BJ138" s="87"/>
      <c r="BK138" s="87"/>
      <c r="BL138" s="87"/>
      <c r="BM138" s="87"/>
      <c r="BN138" s="87"/>
      <c r="BO138" s="87"/>
      <c r="BP138" s="87"/>
      <c r="BQ138" s="87"/>
      <c r="BR138" s="87"/>
      <c r="BS138" s="87"/>
      <c r="BT138" s="87"/>
      <c r="BU138" s="87"/>
      <c r="BV138" s="87"/>
      <c r="BW138" s="87"/>
      <c r="BX138" s="87"/>
      <c r="BY138" s="87"/>
      <c r="BZ138" s="87"/>
      <c r="CA138" s="87"/>
      <c r="CB138" s="87"/>
      <c r="CC138" s="87"/>
      <c r="CD138" s="87"/>
      <c r="CE138" s="87"/>
      <c r="CF138" s="87"/>
      <c r="CG138" s="87"/>
      <c r="CH138" s="87"/>
    </row>
    <row r="139" spans="1:86" ht="15.75">
      <c r="A139" s="87" t="str">
        <f>TEXT(RIGHT(A133,3)+1,"コマンド000")</f>
        <v>コマンド024</v>
      </c>
      <c r="B139" s="59"/>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c r="AO139" s="87"/>
      <c r="AP139" s="87"/>
      <c r="AQ139" s="87"/>
      <c r="AR139" s="87"/>
      <c r="AS139" s="87"/>
      <c r="AT139" s="87"/>
      <c r="AU139" s="87"/>
      <c r="AV139" s="87"/>
      <c r="AW139" s="87"/>
      <c r="AX139" s="87"/>
      <c r="AY139" s="87"/>
      <c r="AZ139" s="87"/>
      <c r="BA139" s="87"/>
      <c r="BB139" s="87"/>
      <c r="BC139" s="87"/>
      <c r="BD139" s="87"/>
      <c r="BE139" s="87"/>
      <c r="BF139" s="87"/>
      <c r="BG139" s="87"/>
      <c r="BH139" s="87"/>
      <c r="BI139" s="87"/>
      <c r="BJ139" s="87"/>
      <c r="BK139" s="87"/>
      <c r="BL139" s="87"/>
      <c r="BM139" s="87"/>
      <c r="BN139" s="87"/>
      <c r="BO139" s="87"/>
      <c r="BP139" s="87"/>
      <c r="BQ139" s="87"/>
      <c r="BR139" s="87"/>
      <c r="BS139" s="87"/>
      <c r="BT139" s="87"/>
      <c r="BU139" s="87"/>
      <c r="BV139" s="87"/>
      <c r="BW139" s="87"/>
      <c r="BX139" s="87"/>
      <c r="BY139" s="87"/>
      <c r="BZ139" s="87"/>
      <c r="CA139" s="87"/>
      <c r="CB139" s="87"/>
      <c r="CC139" s="87"/>
      <c r="CD139" s="87"/>
      <c r="CE139" s="87"/>
      <c r="CF139" s="87"/>
      <c r="CG139" s="87"/>
      <c r="CH139" s="87"/>
    </row>
    <row r="140" spans="1:86" ht="15.75">
      <c r="A140" s="87"/>
      <c r="B140" s="59"/>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87"/>
      <c r="AP140" s="87"/>
      <c r="AQ140" s="87"/>
      <c r="AR140" s="87"/>
      <c r="AS140" s="87"/>
      <c r="AT140" s="87"/>
      <c r="AU140" s="87"/>
      <c r="AV140" s="87"/>
      <c r="AW140" s="87"/>
      <c r="AX140" s="87"/>
      <c r="AY140" s="87"/>
      <c r="AZ140" s="87"/>
      <c r="BA140" s="87"/>
      <c r="BB140" s="87"/>
      <c r="BC140" s="87"/>
      <c r="BD140" s="87"/>
      <c r="BE140" s="87"/>
      <c r="BF140" s="87"/>
      <c r="BG140" s="87"/>
      <c r="BH140" s="87"/>
      <c r="BI140" s="87"/>
      <c r="BJ140" s="87"/>
      <c r="BK140" s="87"/>
      <c r="BL140" s="87"/>
      <c r="BM140" s="87"/>
      <c r="BN140" s="87"/>
      <c r="BO140" s="87"/>
      <c r="BP140" s="87"/>
      <c r="BQ140" s="87"/>
      <c r="BR140" s="87"/>
      <c r="BS140" s="87"/>
      <c r="BT140" s="87"/>
      <c r="BU140" s="87"/>
      <c r="BV140" s="87"/>
      <c r="BW140" s="87"/>
      <c r="BX140" s="87"/>
      <c r="BY140" s="87"/>
      <c r="BZ140" s="87"/>
      <c r="CA140" s="87"/>
      <c r="CB140" s="87"/>
      <c r="CC140" s="87"/>
      <c r="CD140" s="87"/>
      <c r="CE140" s="87"/>
      <c r="CF140" s="87"/>
      <c r="CG140" s="87"/>
      <c r="CH140" s="87"/>
    </row>
    <row r="141" spans="1:86">
      <c r="A141" s="87"/>
      <c r="B141" s="87"/>
      <c r="C141" s="372" t="s">
        <v>415</v>
      </c>
      <c r="D141" s="372"/>
      <c r="E141" s="372"/>
      <c r="F141" s="372"/>
      <c r="G141" s="372"/>
      <c r="H141" s="372"/>
      <c r="I141" s="372"/>
      <c r="J141" s="372"/>
      <c r="K141" s="372"/>
      <c r="L141" s="372"/>
      <c r="M141" s="372"/>
      <c r="N141" s="372"/>
      <c r="O141" s="372"/>
      <c r="P141" s="372"/>
      <c r="Q141" s="372"/>
      <c r="R141" s="372"/>
      <c r="S141" s="372"/>
      <c r="T141" s="372"/>
      <c r="U141" s="372"/>
      <c r="V141" s="372"/>
      <c r="W141" s="372"/>
      <c r="X141" s="372"/>
      <c r="Y141" s="372"/>
      <c r="Z141" s="372"/>
      <c r="AA141" s="372"/>
      <c r="AB141" s="372"/>
      <c r="AC141" s="372"/>
      <c r="AD141" s="372"/>
      <c r="AE141" s="372"/>
      <c r="AF141" s="372"/>
      <c r="AG141" s="372"/>
      <c r="AH141" s="372"/>
      <c r="AI141" s="372"/>
      <c r="AJ141" s="372"/>
      <c r="AK141" s="372"/>
      <c r="AL141" s="372"/>
      <c r="AM141" s="372"/>
      <c r="AN141" s="372"/>
      <c r="AO141" s="372"/>
      <c r="AP141" s="372"/>
      <c r="AQ141" s="372"/>
      <c r="AR141" s="372"/>
      <c r="AS141" s="372"/>
      <c r="AT141" s="372"/>
      <c r="AU141" s="372"/>
      <c r="AV141" s="372"/>
      <c r="AW141" s="372"/>
      <c r="AX141" s="372"/>
      <c r="AY141" s="372"/>
      <c r="AZ141" s="372"/>
      <c r="BA141" s="372"/>
      <c r="BB141" s="372"/>
      <c r="BC141" s="372"/>
      <c r="BD141" s="372"/>
      <c r="BE141" s="372"/>
      <c r="BF141" s="372"/>
      <c r="BG141" s="372"/>
      <c r="BH141" s="372"/>
      <c r="BI141" s="372"/>
      <c r="BJ141" s="372"/>
      <c r="BK141" s="372"/>
      <c r="BL141" s="372"/>
      <c r="BM141" s="372"/>
      <c r="BN141" s="372"/>
      <c r="BO141" s="372"/>
      <c r="BP141" s="372"/>
      <c r="BQ141" s="372"/>
      <c r="BR141" s="372"/>
      <c r="BS141" s="372"/>
      <c r="BT141" s="372"/>
      <c r="BU141" s="372"/>
      <c r="BV141" s="372"/>
      <c r="BW141" s="372"/>
      <c r="BX141" s="372"/>
      <c r="BY141" s="372"/>
      <c r="BZ141" s="372"/>
      <c r="CA141" s="372"/>
      <c r="CB141" s="372"/>
      <c r="CC141" s="372"/>
      <c r="CD141" s="372"/>
      <c r="CE141" s="372"/>
      <c r="CF141" s="372"/>
      <c r="CG141" s="372"/>
      <c r="CH141" s="372"/>
    </row>
    <row r="142" spans="1:86">
      <c r="A142" s="87"/>
      <c r="B142" s="87"/>
      <c r="C142" s="372"/>
      <c r="D142" s="372"/>
      <c r="E142" s="372"/>
      <c r="F142" s="372"/>
      <c r="G142" s="372"/>
      <c r="H142" s="372"/>
      <c r="I142" s="372"/>
      <c r="J142" s="372"/>
      <c r="K142" s="372"/>
      <c r="L142" s="372"/>
      <c r="M142" s="372"/>
      <c r="N142" s="372"/>
      <c r="O142" s="372"/>
      <c r="P142" s="372"/>
      <c r="Q142" s="372"/>
      <c r="R142" s="372"/>
      <c r="S142" s="372"/>
      <c r="T142" s="372"/>
      <c r="U142" s="372"/>
      <c r="V142" s="372"/>
      <c r="W142" s="372"/>
      <c r="X142" s="372"/>
      <c r="Y142" s="372"/>
      <c r="Z142" s="372"/>
      <c r="AA142" s="372"/>
      <c r="AB142" s="372"/>
      <c r="AC142" s="372"/>
      <c r="AD142" s="372"/>
      <c r="AE142" s="372"/>
      <c r="AF142" s="372"/>
      <c r="AG142" s="372"/>
      <c r="AH142" s="372"/>
      <c r="AI142" s="372"/>
      <c r="AJ142" s="372"/>
      <c r="AK142" s="372"/>
      <c r="AL142" s="372"/>
      <c r="AM142" s="372"/>
      <c r="AN142" s="372"/>
      <c r="AO142" s="372"/>
      <c r="AP142" s="372"/>
      <c r="AQ142" s="372"/>
      <c r="AR142" s="372"/>
      <c r="AS142" s="372"/>
      <c r="AT142" s="372"/>
      <c r="AU142" s="372"/>
      <c r="AV142" s="372"/>
      <c r="AW142" s="372"/>
      <c r="AX142" s="372"/>
      <c r="AY142" s="372"/>
      <c r="AZ142" s="372"/>
      <c r="BA142" s="372"/>
      <c r="BB142" s="372"/>
      <c r="BC142" s="372"/>
      <c r="BD142" s="372"/>
      <c r="BE142" s="372"/>
      <c r="BF142" s="372"/>
      <c r="BG142" s="372"/>
      <c r="BH142" s="372"/>
      <c r="BI142" s="372"/>
      <c r="BJ142" s="372"/>
      <c r="BK142" s="372"/>
      <c r="BL142" s="372"/>
      <c r="BM142" s="372"/>
      <c r="BN142" s="372"/>
      <c r="BO142" s="372"/>
      <c r="BP142" s="372"/>
      <c r="BQ142" s="372"/>
      <c r="BR142" s="372"/>
      <c r="BS142" s="372"/>
      <c r="BT142" s="372"/>
      <c r="BU142" s="372"/>
      <c r="BV142" s="372"/>
      <c r="BW142" s="372"/>
      <c r="BX142" s="372"/>
      <c r="BY142" s="372"/>
      <c r="BZ142" s="372"/>
      <c r="CA142" s="372"/>
      <c r="CB142" s="372"/>
      <c r="CC142" s="372"/>
      <c r="CD142" s="372"/>
      <c r="CE142" s="372"/>
      <c r="CF142" s="372"/>
      <c r="CG142" s="372"/>
      <c r="CH142" s="372"/>
    </row>
    <row r="143" spans="1:86">
      <c r="A143" s="87"/>
      <c r="B143" s="87"/>
      <c r="C143" s="372"/>
      <c r="D143" s="372"/>
      <c r="E143" s="372"/>
      <c r="F143" s="372"/>
      <c r="G143" s="372"/>
      <c r="H143" s="372"/>
      <c r="I143" s="372"/>
      <c r="J143" s="372"/>
      <c r="K143" s="372"/>
      <c r="L143" s="372"/>
      <c r="M143" s="372"/>
      <c r="N143" s="372"/>
      <c r="O143" s="372"/>
      <c r="P143" s="372"/>
      <c r="Q143" s="372"/>
      <c r="R143" s="372"/>
      <c r="S143" s="372"/>
      <c r="T143" s="372"/>
      <c r="U143" s="372"/>
      <c r="V143" s="372"/>
      <c r="W143" s="372"/>
      <c r="X143" s="372"/>
      <c r="Y143" s="372"/>
      <c r="Z143" s="372"/>
      <c r="AA143" s="372"/>
      <c r="AB143" s="372"/>
      <c r="AC143" s="372"/>
      <c r="AD143" s="372"/>
      <c r="AE143" s="372"/>
      <c r="AF143" s="372"/>
      <c r="AG143" s="372"/>
      <c r="AH143" s="372"/>
      <c r="AI143" s="372"/>
      <c r="AJ143" s="372"/>
      <c r="AK143" s="372"/>
      <c r="AL143" s="372"/>
      <c r="AM143" s="372"/>
      <c r="AN143" s="372"/>
      <c r="AO143" s="372"/>
      <c r="AP143" s="372"/>
      <c r="AQ143" s="372"/>
      <c r="AR143" s="372"/>
      <c r="AS143" s="372"/>
      <c r="AT143" s="372"/>
      <c r="AU143" s="372"/>
      <c r="AV143" s="372"/>
      <c r="AW143" s="372"/>
      <c r="AX143" s="372"/>
      <c r="AY143" s="372"/>
      <c r="AZ143" s="372"/>
      <c r="BA143" s="372"/>
      <c r="BB143" s="372"/>
      <c r="BC143" s="372"/>
      <c r="BD143" s="372"/>
      <c r="BE143" s="372"/>
      <c r="BF143" s="372"/>
      <c r="BG143" s="372"/>
      <c r="BH143" s="372"/>
      <c r="BI143" s="372"/>
      <c r="BJ143" s="372"/>
      <c r="BK143" s="372"/>
      <c r="BL143" s="372"/>
      <c r="BM143" s="372"/>
      <c r="BN143" s="372"/>
      <c r="BO143" s="372"/>
      <c r="BP143" s="372"/>
      <c r="BQ143" s="372"/>
      <c r="BR143" s="372"/>
      <c r="BS143" s="372"/>
      <c r="BT143" s="372"/>
      <c r="BU143" s="372"/>
      <c r="BV143" s="372"/>
      <c r="BW143" s="372"/>
      <c r="BX143" s="372"/>
      <c r="BY143" s="372"/>
      <c r="BZ143" s="372"/>
      <c r="CA143" s="372"/>
      <c r="CB143" s="372"/>
      <c r="CC143" s="372"/>
      <c r="CD143" s="372"/>
      <c r="CE143" s="372"/>
      <c r="CF143" s="372"/>
      <c r="CG143" s="372"/>
      <c r="CH143" s="372"/>
    </row>
    <row r="144" spans="1:86">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c r="AQ144" s="87"/>
      <c r="AR144" s="87"/>
      <c r="AS144" s="87"/>
      <c r="AT144" s="87"/>
      <c r="AU144" s="87"/>
      <c r="AV144" s="87"/>
      <c r="AW144" s="87"/>
      <c r="AX144" s="87"/>
      <c r="AY144" s="87"/>
      <c r="AZ144" s="87"/>
      <c r="BA144" s="87"/>
      <c r="BB144" s="87"/>
      <c r="BC144" s="87"/>
      <c r="BD144" s="87"/>
      <c r="BE144" s="87"/>
      <c r="BF144" s="87"/>
      <c r="BG144" s="87"/>
      <c r="BH144" s="87"/>
      <c r="BI144" s="87"/>
      <c r="BJ144" s="87"/>
      <c r="BK144" s="87"/>
      <c r="BL144" s="87"/>
      <c r="BM144" s="87"/>
      <c r="BN144" s="87"/>
      <c r="BO144" s="87"/>
      <c r="BP144" s="87"/>
      <c r="BQ144" s="87"/>
      <c r="BR144" s="87"/>
      <c r="BS144" s="87"/>
      <c r="BT144" s="87"/>
      <c r="BU144" s="87"/>
      <c r="BV144" s="87"/>
      <c r="BW144" s="87"/>
      <c r="BX144" s="87"/>
      <c r="BY144" s="87"/>
      <c r="BZ144" s="87"/>
      <c r="CA144" s="87"/>
      <c r="CB144" s="87"/>
      <c r="CC144" s="87"/>
      <c r="CD144" s="87"/>
      <c r="CE144" s="87"/>
      <c r="CF144" s="87"/>
      <c r="CG144" s="87"/>
      <c r="CH144" s="87"/>
    </row>
    <row r="145" spans="1:86" ht="15.75">
      <c r="A145" s="87" t="str">
        <f>TEXT(RIGHT(A139,3)+1,"コマンド000")</f>
        <v>コマンド025</v>
      </c>
      <c r="B145" s="59"/>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c r="AK145" s="87"/>
      <c r="AL145" s="87"/>
      <c r="AM145" s="87"/>
      <c r="AN145" s="87"/>
      <c r="AO145" s="87"/>
      <c r="AP145" s="87"/>
      <c r="AQ145" s="87"/>
      <c r="AR145" s="87"/>
      <c r="AS145" s="87"/>
      <c r="AT145" s="87"/>
      <c r="AU145" s="87"/>
      <c r="AV145" s="87"/>
      <c r="AW145" s="87"/>
      <c r="AX145" s="87"/>
      <c r="AY145" s="87"/>
      <c r="AZ145" s="87"/>
      <c r="BA145" s="87"/>
      <c r="BB145" s="87"/>
      <c r="BC145" s="87"/>
      <c r="BD145" s="87"/>
      <c r="BE145" s="87"/>
      <c r="BF145" s="87"/>
      <c r="BG145" s="87"/>
      <c r="BH145" s="87"/>
      <c r="BI145" s="87"/>
      <c r="BJ145" s="87"/>
      <c r="BK145" s="87"/>
      <c r="BL145" s="87"/>
      <c r="BM145" s="87"/>
      <c r="BN145" s="87"/>
      <c r="BO145" s="87"/>
      <c r="BP145" s="87"/>
      <c r="BQ145" s="87"/>
      <c r="BR145" s="87"/>
      <c r="BS145" s="87"/>
      <c r="BT145" s="87"/>
      <c r="BU145" s="87"/>
      <c r="BV145" s="87"/>
      <c r="BW145" s="87"/>
      <c r="BX145" s="87"/>
      <c r="BY145" s="87"/>
      <c r="BZ145" s="87"/>
      <c r="CA145" s="87"/>
      <c r="CB145" s="87"/>
      <c r="CC145" s="87"/>
      <c r="CD145" s="87"/>
      <c r="CE145" s="87"/>
      <c r="CF145" s="87"/>
      <c r="CG145" s="87"/>
      <c r="CH145" s="87"/>
    </row>
    <row r="146" spans="1:86" ht="15.75">
      <c r="A146" s="87"/>
      <c r="B146" s="59"/>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c r="AK146" s="87"/>
      <c r="AL146" s="87"/>
      <c r="AM146" s="87"/>
      <c r="AN146" s="87"/>
      <c r="AO146" s="87"/>
      <c r="AP146" s="87"/>
      <c r="AQ146" s="87"/>
      <c r="AR146" s="87"/>
      <c r="AS146" s="87"/>
      <c r="AT146" s="87"/>
      <c r="AU146" s="87"/>
      <c r="AV146" s="87"/>
      <c r="AW146" s="87"/>
      <c r="AX146" s="87"/>
      <c r="AY146" s="87"/>
      <c r="AZ146" s="87"/>
      <c r="BA146" s="87"/>
      <c r="BB146" s="87"/>
      <c r="BC146" s="87"/>
      <c r="BD146" s="87"/>
      <c r="BE146" s="87"/>
      <c r="BF146" s="87"/>
      <c r="BG146" s="87"/>
      <c r="BH146" s="87"/>
      <c r="BI146" s="87"/>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row>
    <row r="147" spans="1:86">
      <c r="A147" s="87"/>
      <c r="B147" s="87"/>
      <c r="C147" s="372" t="s">
        <v>420</v>
      </c>
      <c r="D147" s="372"/>
      <c r="E147" s="372"/>
      <c r="F147" s="372"/>
      <c r="G147" s="372"/>
      <c r="H147" s="372"/>
      <c r="I147" s="372"/>
      <c r="J147" s="372"/>
      <c r="K147" s="372"/>
      <c r="L147" s="372"/>
      <c r="M147" s="372"/>
      <c r="N147" s="372"/>
      <c r="O147" s="372"/>
      <c r="P147" s="372"/>
      <c r="Q147" s="372"/>
      <c r="R147" s="372"/>
      <c r="S147" s="372"/>
      <c r="T147" s="372"/>
      <c r="U147" s="372"/>
      <c r="V147" s="372"/>
      <c r="W147" s="372"/>
      <c r="X147" s="372"/>
      <c r="Y147" s="372"/>
      <c r="Z147" s="372"/>
      <c r="AA147" s="372"/>
      <c r="AB147" s="372"/>
      <c r="AC147" s="372"/>
      <c r="AD147" s="372"/>
      <c r="AE147" s="372"/>
      <c r="AF147" s="372"/>
      <c r="AG147" s="372"/>
      <c r="AH147" s="372"/>
      <c r="AI147" s="372"/>
      <c r="AJ147" s="372"/>
      <c r="AK147" s="372"/>
      <c r="AL147" s="372"/>
      <c r="AM147" s="372"/>
      <c r="AN147" s="372"/>
      <c r="AO147" s="372"/>
      <c r="AP147" s="372"/>
      <c r="AQ147" s="372"/>
      <c r="AR147" s="372"/>
      <c r="AS147" s="372"/>
      <c r="AT147" s="372"/>
      <c r="AU147" s="372"/>
      <c r="AV147" s="372"/>
      <c r="AW147" s="372"/>
      <c r="AX147" s="372"/>
      <c r="AY147" s="372"/>
      <c r="AZ147" s="372"/>
      <c r="BA147" s="372"/>
      <c r="BB147" s="372"/>
      <c r="BC147" s="372"/>
      <c r="BD147" s="372"/>
      <c r="BE147" s="372"/>
      <c r="BF147" s="372"/>
      <c r="BG147" s="372"/>
      <c r="BH147" s="372"/>
      <c r="BI147" s="372"/>
      <c r="BJ147" s="372"/>
      <c r="BK147" s="372"/>
      <c r="BL147" s="372"/>
      <c r="BM147" s="372"/>
      <c r="BN147" s="372"/>
      <c r="BO147" s="372"/>
      <c r="BP147" s="372"/>
      <c r="BQ147" s="372"/>
      <c r="BR147" s="372"/>
      <c r="BS147" s="372"/>
      <c r="BT147" s="372"/>
      <c r="BU147" s="372"/>
      <c r="BV147" s="372"/>
      <c r="BW147" s="372"/>
      <c r="BX147" s="372"/>
      <c r="BY147" s="372"/>
      <c r="BZ147" s="372"/>
      <c r="CA147" s="372"/>
      <c r="CB147" s="372"/>
      <c r="CC147" s="372"/>
      <c r="CD147" s="372"/>
      <c r="CE147" s="372"/>
      <c r="CF147" s="372"/>
      <c r="CG147" s="372"/>
      <c r="CH147" s="372"/>
    </row>
    <row r="148" spans="1:86">
      <c r="A148" s="87"/>
      <c r="B148" s="87"/>
      <c r="C148" s="372"/>
      <c r="D148" s="372"/>
      <c r="E148" s="372"/>
      <c r="F148" s="372"/>
      <c r="G148" s="372"/>
      <c r="H148" s="372"/>
      <c r="I148" s="372"/>
      <c r="J148" s="372"/>
      <c r="K148" s="372"/>
      <c r="L148" s="372"/>
      <c r="M148" s="372"/>
      <c r="N148" s="372"/>
      <c r="O148" s="372"/>
      <c r="P148" s="372"/>
      <c r="Q148" s="372"/>
      <c r="R148" s="372"/>
      <c r="S148" s="372"/>
      <c r="T148" s="372"/>
      <c r="U148" s="372"/>
      <c r="V148" s="372"/>
      <c r="W148" s="372"/>
      <c r="X148" s="372"/>
      <c r="Y148" s="372"/>
      <c r="Z148" s="372"/>
      <c r="AA148" s="372"/>
      <c r="AB148" s="372"/>
      <c r="AC148" s="372"/>
      <c r="AD148" s="372"/>
      <c r="AE148" s="372"/>
      <c r="AF148" s="372"/>
      <c r="AG148" s="372"/>
      <c r="AH148" s="372"/>
      <c r="AI148" s="372"/>
      <c r="AJ148" s="372"/>
      <c r="AK148" s="372"/>
      <c r="AL148" s="372"/>
      <c r="AM148" s="372"/>
      <c r="AN148" s="372"/>
      <c r="AO148" s="372"/>
      <c r="AP148" s="372"/>
      <c r="AQ148" s="372"/>
      <c r="AR148" s="372"/>
      <c r="AS148" s="372"/>
      <c r="AT148" s="372"/>
      <c r="AU148" s="372"/>
      <c r="AV148" s="372"/>
      <c r="AW148" s="372"/>
      <c r="AX148" s="372"/>
      <c r="AY148" s="372"/>
      <c r="AZ148" s="372"/>
      <c r="BA148" s="372"/>
      <c r="BB148" s="372"/>
      <c r="BC148" s="372"/>
      <c r="BD148" s="372"/>
      <c r="BE148" s="372"/>
      <c r="BF148" s="372"/>
      <c r="BG148" s="372"/>
      <c r="BH148" s="372"/>
      <c r="BI148" s="372"/>
      <c r="BJ148" s="372"/>
      <c r="BK148" s="372"/>
      <c r="BL148" s="372"/>
      <c r="BM148" s="372"/>
      <c r="BN148" s="372"/>
      <c r="BO148" s="372"/>
      <c r="BP148" s="372"/>
      <c r="BQ148" s="372"/>
      <c r="BR148" s="372"/>
      <c r="BS148" s="372"/>
      <c r="BT148" s="372"/>
      <c r="BU148" s="372"/>
      <c r="BV148" s="372"/>
      <c r="BW148" s="372"/>
      <c r="BX148" s="372"/>
      <c r="BY148" s="372"/>
      <c r="BZ148" s="372"/>
      <c r="CA148" s="372"/>
      <c r="CB148" s="372"/>
      <c r="CC148" s="372"/>
      <c r="CD148" s="372"/>
      <c r="CE148" s="372"/>
      <c r="CF148" s="372"/>
      <c r="CG148" s="372"/>
      <c r="CH148" s="372"/>
    </row>
    <row r="149" spans="1:86">
      <c r="A149" s="87"/>
      <c r="B149" s="87"/>
      <c r="C149" s="372"/>
      <c r="D149" s="372"/>
      <c r="E149" s="372"/>
      <c r="F149" s="372"/>
      <c r="G149" s="372"/>
      <c r="H149" s="372"/>
      <c r="I149" s="372"/>
      <c r="J149" s="372"/>
      <c r="K149" s="372"/>
      <c r="L149" s="372"/>
      <c r="M149" s="372"/>
      <c r="N149" s="372"/>
      <c r="O149" s="372"/>
      <c r="P149" s="372"/>
      <c r="Q149" s="372"/>
      <c r="R149" s="372"/>
      <c r="S149" s="372"/>
      <c r="T149" s="372"/>
      <c r="U149" s="372"/>
      <c r="V149" s="372"/>
      <c r="W149" s="372"/>
      <c r="X149" s="372"/>
      <c r="Y149" s="372"/>
      <c r="Z149" s="372"/>
      <c r="AA149" s="372"/>
      <c r="AB149" s="372"/>
      <c r="AC149" s="372"/>
      <c r="AD149" s="372"/>
      <c r="AE149" s="372"/>
      <c r="AF149" s="372"/>
      <c r="AG149" s="372"/>
      <c r="AH149" s="372"/>
      <c r="AI149" s="372"/>
      <c r="AJ149" s="372"/>
      <c r="AK149" s="372"/>
      <c r="AL149" s="372"/>
      <c r="AM149" s="372"/>
      <c r="AN149" s="372"/>
      <c r="AO149" s="372"/>
      <c r="AP149" s="372"/>
      <c r="AQ149" s="372"/>
      <c r="AR149" s="372"/>
      <c r="AS149" s="372"/>
      <c r="AT149" s="372"/>
      <c r="AU149" s="372"/>
      <c r="AV149" s="372"/>
      <c r="AW149" s="372"/>
      <c r="AX149" s="372"/>
      <c r="AY149" s="372"/>
      <c r="AZ149" s="372"/>
      <c r="BA149" s="372"/>
      <c r="BB149" s="372"/>
      <c r="BC149" s="372"/>
      <c r="BD149" s="372"/>
      <c r="BE149" s="372"/>
      <c r="BF149" s="372"/>
      <c r="BG149" s="372"/>
      <c r="BH149" s="372"/>
      <c r="BI149" s="372"/>
      <c r="BJ149" s="372"/>
      <c r="BK149" s="372"/>
      <c r="BL149" s="372"/>
      <c r="BM149" s="372"/>
      <c r="BN149" s="372"/>
      <c r="BO149" s="372"/>
      <c r="BP149" s="372"/>
      <c r="BQ149" s="372"/>
      <c r="BR149" s="372"/>
      <c r="BS149" s="372"/>
      <c r="BT149" s="372"/>
      <c r="BU149" s="372"/>
      <c r="BV149" s="372"/>
      <c r="BW149" s="372"/>
      <c r="BX149" s="372"/>
      <c r="BY149" s="372"/>
      <c r="BZ149" s="372"/>
      <c r="CA149" s="372"/>
      <c r="CB149" s="372"/>
      <c r="CC149" s="372"/>
      <c r="CD149" s="372"/>
      <c r="CE149" s="372"/>
      <c r="CF149" s="372"/>
      <c r="CG149" s="372"/>
      <c r="CH149" s="372"/>
    </row>
    <row r="151" spans="1:86" ht="15.75">
      <c r="A151" s="88" t="str">
        <f>TEXT(RIGHT(A145,3)+1,"コマンド000")</f>
        <v>コマンド026</v>
      </c>
      <c r="B151" s="59"/>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c r="AK151" s="88"/>
      <c r="AL151" s="88"/>
      <c r="AM151" s="88"/>
      <c r="AN151" s="88"/>
      <c r="AO151" s="88"/>
      <c r="AP151" s="88"/>
      <c r="AQ151" s="88"/>
      <c r="AR151" s="88"/>
      <c r="AS151" s="88"/>
      <c r="AT151" s="88"/>
      <c r="AU151" s="88"/>
      <c r="AV151" s="88"/>
      <c r="AW151" s="88"/>
      <c r="AX151" s="88"/>
      <c r="AY151" s="88"/>
      <c r="AZ151" s="88"/>
      <c r="BA151" s="88"/>
      <c r="BB151" s="88"/>
      <c r="BC151" s="88"/>
      <c r="BD151" s="88"/>
      <c r="BE151" s="88"/>
      <c r="BF151" s="88"/>
      <c r="BG151" s="88"/>
      <c r="BH151" s="88"/>
      <c r="BI151" s="88"/>
      <c r="BJ151" s="88"/>
      <c r="BK151" s="88"/>
      <c r="BL151" s="88"/>
      <c r="BM151" s="88"/>
      <c r="BN151" s="88"/>
      <c r="BO151" s="88"/>
      <c r="BP151" s="88"/>
      <c r="BQ151" s="88"/>
      <c r="BR151" s="88"/>
      <c r="BS151" s="88"/>
      <c r="BT151" s="88"/>
      <c r="BU151" s="88"/>
      <c r="BV151" s="88"/>
      <c r="BW151" s="88"/>
      <c r="BX151" s="88"/>
      <c r="BY151" s="88"/>
      <c r="BZ151" s="88"/>
      <c r="CA151" s="88"/>
      <c r="CB151" s="88"/>
      <c r="CC151" s="88"/>
      <c r="CD151" s="88"/>
      <c r="CE151" s="88"/>
      <c r="CF151" s="88"/>
      <c r="CG151" s="88"/>
      <c r="CH151" s="88"/>
    </row>
    <row r="152" spans="1:86" ht="15.75">
      <c r="A152" s="88"/>
      <c r="B152" s="59"/>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c r="AK152" s="88"/>
      <c r="AL152" s="88"/>
      <c r="AM152" s="88"/>
      <c r="AN152" s="88"/>
      <c r="AO152" s="88"/>
      <c r="AP152" s="88"/>
      <c r="AQ152" s="88"/>
      <c r="AR152" s="88"/>
      <c r="AS152" s="88"/>
      <c r="AT152" s="88"/>
      <c r="AU152" s="88"/>
      <c r="AV152" s="88"/>
      <c r="AW152" s="88"/>
      <c r="AX152" s="88"/>
      <c r="AY152" s="88"/>
      <c r="AZ152" s="88"/>
      <c r="BA152" s="88"/>
      <c r="BB152" s="88"/>
      <c r="BC152" s="88"/>
      <c r="BD152" s="88"/>
      <c r="BE152" s="88"/>
      <c r="BF152" s="88"/>
      <c r="BG152" s="88"/>
      <c r="BH152" s="88"/>
      <c r="BI152" s="88"/>
      <c r="BJ152" s="88"/>
      <c r="BK152" s="88"/>
      <c r="BL152" s="88"/>
      <c r="BM152" s="88"/>
      <c r="BN152" s="88"/>
      <c r="BO152" s="88"/>
      <c r="BP152" s="88"/>
      <c r="BQ152" s="88"/>
      <c r="BR152" s="88"/>
      <c r="BS152" s="88"/>
      <c r="BT152" s="88"/>
      <c r="BU152" s="88"/>
      <c r="BV152" s="88"/>
      <c r="BW152" s="88"/>
      <c r="BX152" s="88"/>
      <c r="BY152" s="88"/>
      <c r="BZ152" s="88"/>
      <c r="CA152" s="88"/>
      <c r="CB152" s="88"/>
      <c r="CC152" s="88"/>
      <c r="CD152" s="88"/>
      <c r="CE152" s="88"/>
      <c r="CF152" s="88"/>
      <c r="CG152" s="88"/>
      <c r="CH152" s="88"/>
    </row>
    <row r="153" spans="1:86">
      <c r="A153" s="88"/>
      <c r="B153" s="88"/>
      <c r="C153" s="372" t="s">
        <v>465</v>
      </c>
      <c r="D153" s="372"/>
      <c r="E153" s="372"/>
      <c r="F153" s="372"/>
      <c r="G153" s="372"/>
      <c r="H153" s="372"/>
      <c r="I153" s="372"/>
      <c r="J153" s="372"/>
      <c r="K153" s="372"/>
      <c r="L153" s="372"/>
      <c r="M153" s="372"/>
      <c r="N153" s="372"/>
      <c r="O153" s="372"/>
      <c r="P153" s="372"/>
      <c r="Q153" s="372"/>
      <c r="R153" s="372"/>
      <c r="S153" s="372"/>
      <c r="T153" s="372"/>
      <c r="U153" s="372"/>
      <c r="V153" s="372"/>
      <c r="W153" s="372"/>
      <c r="X153" s="372"/>
      <c r="Y153" s="372"/>
      <c r="Z153" s="372"/>
      <c r="AA153" s="372"/>
      <c r="AB153" s="372"/>
      <c r="AC153" s="372"/>
      <c r="AD153" s="372"/>
      <c r="AE153" s="372"/>
      <c r="AF153" s="372"/>
      <c r="AG153" s="372"/>
      <c r="AH153" s="372"/>
      <c r="AI153" s="372"/>
      <c r="AJ153" s="372"/>
      <c r="AK153" s="372"/>
      <c r="AL153" s="372"/>
      <c r="AM153" s="372"/>
      <c r="AN153" s="372"/>
      <c r="AO153" s="372"/>
      <c r="AP153" s="372"/>
      <c r="AQ153" s="372"/>
      <c r="AR153" s="372"/>
      <c r="AS153" s="372"/>
      <c r="AT153" s="372"/>
      <c r="AU153" s="372"/>
      <c r="AV153" s="372"/>
      <c r="AW153" s="372"/>
      <c r="AX153" s="372"/>
      <c r="AY153" s="372"/>
      <c r="AZ153" s="372"/>
      <c r="BA153" s="372"/>
      <c r="BB153" s="372"/>
      <c r="BC153" s="372"/>
      <c r="BD153" s="372"/>
      <c r="BE153" s="372"/>
      <c r="BF153" s="372"/>
      <c r="BG153" s="372"/>
      <c r="BH153" s="372"/>
      <c r="BI153" s="372"/>
      <c r="BJ153" s="372"/>
      <c r="BK153" s="372"/>
      <c r="BL153" s="372"/>
      <c r="BM153" s="372"/>
      <c r="BN153" s="372"/>
      <c r="BO153" s="372"/>
      <c r="BP153" s="372"/>
      <c r="BQ153" s="372"/>
      <c r="BR153" s="372"/>
      <c r="BS153" s="372"/>
      <c r="BT153" s="372"/>
      <c r="BU153" s="372"/>
      <c r="BV153" s="372"/>
      <c r="BW153" s="372"/>
      <c r="BX153" s="372"/>
      <c r="BY153" s="372"/>
      <c r="BZ153" s="372"/>
      <c r="CA153" s="372"/>
      <c r="CB153" s="372"/>
      <c r="CC153" s="372"/>
      <c r="CD153" s="372"/>
      <c r="CE153" s="372"/>
      <c r="CF153" s="372"/>
      <c r="CG153" s="372"/>
      <c r="CH153" s="372"/>
    </row>
    <row r="154" spans="1:86">
      <c r="A154" s="88"/>
      <c r="B154" s="88"/>
      <c r="C154" s="372"/>
      <c r="D154" s="372"/>
      <c r="E154" s="372"/>
      <c r="F154" s="372"/>
      <c r="G154" s="372"/>
      <c r="H154" s="372"/>
      <c r="I154" s="372"/>
      <c r="J154" s="372"/>
      <c r="K154" s="372"/>
      <c r="L154" s="372"/>
      <c r="M154" s="372"/>
      <c r="N154" s="372"/>
      <c r="O154" s="372"/>
      <c r="P154" s="372"/>
      <c r="Q154" s="372"/>
      <c r="R154" s="372"/>
      <c r="S154" s="372"/>
      <c r="T154" s="372"/>
      <c r="U154" s="372"/>
      <c r="V154" s="372"/>
      <c r="W154" s="372"/>
      <c r="X154" s="372"/>
      <c r="Y154" s="372"/>
      <c r="Z154" s="372"/>
      <c r="AA154" s="372"/>
      <c r="AB154" s="372"/>
      <c r="AC154" s="372"/>
      <c r="AD154" s="372"/>
      <c r="AE154" s="372"/>
      <c r="AF154" s="372"/>
      <c r="AG154" s="372"/>
      <c r="AH154" s="372"/>
      <c r="AI154" s="372"/>
      <c r="AJ154" s="372"/>
      <c r="AK154" s="372"/>
      <c r="AL154" s="372"/>
      <c r="AM154" s="372"/>
      <c r="AN154" s="372"/>
      <c r="AO154" s="372"/>
      <c r="AP154" s="372"/>
      <c r="AQ154" s="372"/>
      <c r="AR154" s="372"/>
      <c r="AS154" s="372"/>
      <c r="AT154" s="372"/>
      <c r="AU154" s="372"/>
      <c r="AV154" s="372"/>
      <c r="AW154" s="372"/>
      <c r="AX154" s="372"/>
      <c r="AY154" s="372"/>
      <c r="AZ154" s="372"/>
      <c r="BA154" s="372"/>
      <c r="BB154" s="372"/>
      <c r="BC154" s="372"/>
      <c r="BD154" s="372"/>
      <c r="BE154" s="372"/>
      <c r="BF154" s="372"/>
      <c r="BG154" s="372"/>
      <c r="BH154" s="372"/>
      <c r="BI154" s="372"/>
      <c r="BJ154" s="372"/>
      <c r="BK154" s="372"/>
      <c r="BL154" s="372"/>
      <c r="BM154" s="372"/>
      <c r="BN154" s="372"/>
      <c r="BO154" s="372"/>
      <c r="BP154" s="372"/>
      <c r="BQ154" s="372"/>
      <c r="BR154" s="372"/>
      <c r="BS154" s="372"/>
      <c r="BT154" s="372"/>
      <c r="BU154" s="372"/>
      <c r="BV154" s="372"/>
      <c r="BW154" s="372"/>
      <c r="BX154" s="372"/>
      <c r="BY154" s="372"/>
      <c r="BZ154" s="372"/>
      <c r="CA154" s="372"/>
      <c r="CB154" s="372"/>
      <c r="CC154" s="372"/>
      <c r="CD154" s="372"/>
      <c r="CE154" s="372"/>
      <c r="CF154" s="372"/>
      <c r="CG154" s="372"/>
      <c r="CH154" s="372"/>
    </row>
    <row r="155" spans="1:86">
      <c r="A155" s="88"/>
      <c r="B155" s="88"/>
      <c r="C155" s="372"/>
      <c r="D155" s="372"/>
      <c r="E155" s="372"/>
      <c r="F155" s="372"/>
      <c r="G155" s="372"/>
      <c r="H155" s="372"/>
      <c r="I155" s="372"/>
      <c r="J155" s="372"/>
      <c r="K155" s="372"/>
      <c r="L155" s="372"/>
      <c r="M155" s="372"/>
      <c r="N155" s="372"/>
      <c r="O155" s="372"/>
      <c r="P155" s="372"/>
      <c r="Q155" s="372"/>
      <c r="R155" s="372"/>
      <c r="S155" s="372"/>
      <c r="T155" s="372"/>
      <c r="U155" s="372"/>
      <c r="V155" s="372"/>
      <c r="W155" s="372"/>
      <c r="X155" s="372"/>
      <c r="Y155" s="372"/>
      <c r="Z155" s="372"/>
      <c r="AA155" s="372"/>
      <c r="AB155" s="372"/>
      <c r="AC155" s="372"/>
      <c r="AD155" s="372"/>
      <c r="AE155" s="372"/>
      <c r="AF155" s="372"/>
      <c r="AG155" s="372"/>
      <c r="AH155" s="372"/>
      <c r="AI155" s="372"/>
      <c r="AJ155" s="372"/>
      <c r="AK155" s="372"/>
      <c r="AL155" s="372"/>
      <c r="AM155" s="372"/>
      <c r="AN155" s="372"/>
      <c r="AO155" s="372"/>
      <c r="AP155" s="372"/>
      <c r="AQ155" s="372"/>
      <c r="AR155" s="372"/>
      <c r="AS155" s="372"/>
      <c r="AT155" s="372"/>
      <c r="AU155" s="372"/>
      <c r="AV155" s="372"/>
      <c r="AW155" s="372"/>
      <c r="AX155" s="372"/>
      <c r="AY155" s="372"/>
      <c r="AZ155" s="372"/>
      <c r="BA155" s="372"/>
      <c r="BB155" s="372"/>
      <c r="BC155" s="372"/>
      <c r="BD155" s="372"/>
      <c r="BE155" s="372"/>
      <c r="BF155" s="372"/>
      <c r="BG155" s="372"/>
      <c r="BH155" s="372"/>
      <c r="BI155" s="372"/>
      <c r="BJ155" s="372"/>
      <c r="BK155" s="372"/>
      <c r="BL155" s="372"/>
      <c r="BM155" s="372"/>
      <c r="BN155" s="372"/>
      <c r="BO155" s="372"/>
      <c r="BP155" s="372"/>
      <c r="BQ155" s="372"/>
      <c r="BR155" s="372"/>
      <c r="BS155" s="372"/>
      <c r="BT155" s="372"/>
      <c r="BU155" s="372"/>
      <c r="BV155" s="372"/>
      <c r="BW155" s="372"/>
      <c r="BX155" s="372"/>
      <c r="BY155" s="372"/>
      <c r="BZ155" s="372"/>
      <c r="CA155" s="372"/>
      <c r="CB155" s="372"/>
      <c r="CC155" s="372"/>
      <c r="CD155" s="372"/>
      <c r="CE155" s="372"/>
      <c r="CF155" s="372"/>
      <c r="CG155" s="372"/>
      <c r="CH155" s="372"/>
    </row>
    <row r="157" spans="1:86" ht="15.75">
      <c r="A157" s="88" t="str">
        <f>TEXT(RIGHT(A151,3)+1,"コマンド000")</f>
        <v>コマンド027</v>
      </c>
      <c r="B157" s="59"/>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88"/>
      <c r="AS157" s="88"/>
      <c r="AT157" s="88"/>
      <c r="AU157" s="88"/>
      <c r="AV157" s="88"/>
      <c r="AW157" s="88"/>
      <c r="AX157" s="88"/>
      <c r="AY157" s="88"/>
      <c r="AZ157" s="88"/>
      <c r="BA157" s="88"/>
      <c r="BB157" s="88"/>
      <c r="BC157" s="88"/>
      <c r="BD157" s="88"/>
      <c r="BE157" s="88"/>
      <c r="BF157" s="88"/>
      <c r="BG157" s="88"/>
      <c r="BH157" s="88"/>
      <c r="BI157" s="88"/>
      <c r="BJ157" s="88"/>
      <c r="BK157" s="88"/>
      <c r="BL157" s="88"/>
      <c r="BM157" s="88"/>
      <c r="BN157" s="88"/>
      <c r="BO157" s="88"/>
      <c r="BP157" s="88"/>
      <c r="BQ157" s="88"/>
      <c r="BR157" s="88"/>
      <c r="BS157" s="88"/>
      <c r="BT157" s="88"/>
      <c r="BU157" s="88"/>
      <c r="BV157" s="88"/>
      <c r="BW157" s="88"/>
      <c r="BX157" s="88"/>
      <c r="BY157" s="88"/>
      <c r="BZ157" s="88"/>
      <c r="CA157" s="88"/>
      <c r="CB157" s="88"/>
      <c r="CC157" s="88"/>
      <c r="CD157" s="88"/>
      <c r="CE157" s="88"/>
      <c r="CF157" s="88"/>
      <c r="CG157" s="88"/>
      <c r="CH157" s="88"/>
    </row>
    <row r="158" spans="1:86" ht="15.75">
      <c r="A158" s="88"/>
      <c r="B158" s="59"/>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c r="AK158" s="88"/>
      <c r="AL158" s="88"/>
      <c r="AM158" s="88"/>
      <c r="AN158" s="88"/>
      <c r="AO158" s="88"/>
      <c r="AP158" s="88"/>
      <c r="AQ158" s="88"/>
      <c r="AR158" s="88"/>
      <c r="AS158" s="88"/>
      <c r="AT158" s="88"/>
      <c r="AU158" s="88"/>
      <c r="AV158" s="88"/>
      <c r="AW158" s="88"/>
      <c r="AX158" s="88"/>
      <c r="AY158" s="88"/>
      <c r="AZ158" s="88"/>
      <c r="BA158" s="88"/>
      <c r="BB158" s="88"/>
      <c r="BC158" s="88"/>
      <c r="BD158" s="88"/>
      <c r="BE158" s="88"/>
      <c r="BF158" s="88"/>
      <c r="BG158" s="88"/>
      <c r="BH158" s="88"/>
      <c r="BI158" s="88"/>
      <c r="BJ158" s="88"/>
      <c r="BK158" s="88"/>
      <c r="BL158" s="88"/>
      <c r="BM158" s="88"/>
      <c r="BN158" s="88"/>
      <c r="BO158" s="88"/>
      <c r="BP158" s="88"/>
      <c r="BQ158" s="88"/>
      <c r="BR158" s="88"/>
      <c r="BS158" s="88"/>
      <c r="BT158" s="88"/>
      <c r="BU158" s="88"/>
      <c r="BV158" s="88"/>
      <c r="BW158" s="88"/>
      <c r="BX158" s="88"/>
      <c r="BY158" s="88"/>
      <c r="BZ158" s="88"/>
      <c r="CA158" s="88"/>
      <c r="CB158" s="88"/>
      <c r="CC158" s="88"/>
      <c r="CD158" s="88"/>
      <c r="CE158" s="88"/>
      <c r="CF158" s="88"/>
      <c r="CG158" s="88"/>
      <c r="CH158" s="88"/>
    </row>
    <row r="159" spans="1:86">
      <c r="A159" s="88"/>
      <c r="B159" s="88"/>
      <c r="C159" s="372" t="s">
        <v>456</v>
      </c>
      <c r="D159" s="372"/>
      <c r="E159" s="372"/>
      <c r="F159" s="372"/>
      <c r="G159" s="372"/>
      <c r="H159" s="372"/>
      <c r="I159" s="372"/>
      <c r="J159" s="372"/>
      <c r="K159" s="372"/>
      <c r="L159" s="372"/>
      <c r="M159" s="372"/>
      <c r="N159" s="372"/>
      <c r="O159" s="372"/>
      <c r="P159" s="372"/>
      <c r="Q159" s="372"/>
      <c r="R159" s="372"/>
      <c r="S159" s="372"/>
      <c r="T159" s="372"/>
      <c r="U159" s="372"/>
      <c r="V159" s="372"/>
      <c r="W159" s="372"/>
      <c r="X159" s="372"/>
      <c r="Y159" s="372"/>
      <c r="Z159" s="372"/>
      <c r="AA159" s="372"/>
      <c r="AB159" s="372"/>
      <c r="AC159" s="372"/>
      <c r="AD159" s="372"/>
      <c r="AE159" s="372"/>
      <c r="AF159" s="372"/>
      <c r="AG159" s="372"/>
      <c r="AH159" s="372"/>
      <c r="AI159" s="372"/>
      <c r="AJ159" s="372"/>
      <c r="AK159" s="372"/>
      <c r="AL159" s="372"/>
      <c r="AM159" s="372"/>
      <c r="AN159" s="372"/>
      <c r="AO159" s="372"/>
      <c r="AP159" s="372"/>
      <c r="AQ159" s="372"/>
      <c r="AR159" s="372"/>
      <c r="AS159" s="372"/>
      <c r="AT159" s="372"/>
      <c r="AU159" s="372"/>
      <c r="AV159" s="372"/>
      <c r="AW159" s="372"/>
      <c r="AX159" s="372"/>
      <c r="AY159" s="372"/>
      <c r="AZ159" s="372"/>
      <c r="BA159" s="372"/>
      <c r="BB159" s="372"/>
      <c r="BC159" s="372"/>
      <c r="BD159" s="372"/>
      <c r="BE159" s="372"/>
      <c r="BF159" s="372"/>
      <c r="BG159" s="372"/>
      <c r="BH159" s="372"/>
      <c r="BI159" s="372"/>
      <c r="BJ159" s="372"/>
      <c r="BK159" s="372"/>
      <c r="BL159" s="372"/>
      <c r="BM159" s="372"/>
      <c r="BN159" s="372"/>
      <c r="BO159" s="372"/>
      <c r="BP159" s="372"/>
      <c r="BQ159" s="372"/>
      <c r="BR159" s="372"/>
      <c r="BS159" s="372"/>
      <c r="BT159" s="372"/>
      <c r="BU159" s="372"/>
      <c r="BV159" s="372"/>
      <c r="BW159" s="372"/>
      <c r="BX159" s="372"/>
      <c r="BY159" s="372"/>
      <c r="BZ159" s="372"/>
      <c r="CA159" s="372"/>
      <c r="CB159" s="372"/>
      <c r="CC159" s="372"/>
      <c r="CD159" s="372"/>
      <c r="CE159" s="372"/>
      <c r="CF159" s="372"/>
      <c r="CG159" s="372"/>
      <c r="CH159" s="372"/>
    </row>
    <row r="160" spans="1:86">
      <c r="A160" s="88"/>
      <c r="B160" s="88"/>
      <c r="C160" s="372"/>
      <c r="D160" s="372"/>
      <c r="E160" s="372"/>
      <c r="F160" s="372"/>
      <c r="G160" s="372"/>
      <c r="H160" s="372"/>
      <c r="I160" s="372"/>
      <c r="J160" s="372"/>
      <c r="K160" s="372"/>
      <c r="L160" s="372"/>
      <c r="M160" s="372"/>
      <c r="N160" s="372"/>
      <c r="O160" s="372"/>
      <c r="P160" s="372"/>
      <c r="Q160" s="372"/>
      <c r="R160" s="372"/>
      <c r="S160" s="372"/>
      <c r="T160" s="372"/>
      <c r="U160" s="372"/>
      <c r="V160" s="372"/>
      <c r="W160" s="372"/>
      <c r="X160" s="372"/>
      <c r="Y160" s="372"/>
      <c r="Z160" s="372"/>
      <c r="AA160" s="372"/>
      <c r="AB160" s="372"/>
      <c r="AC160" s="372"/>
      <c r="AD160" s="372"/>
      <c r="AE160" s="372"/>
      <c r="AF160" s="372"/>
      <c r="AG160" s="372"/>
      <c r="AH160" s="372"/>
      <c r="AI160" s="372"/>
      <c r="AJ160" s="372"/>
      <c r="AK160" s="372"/>
      <c r="AL160" s="372"/>
      <c r="AM160" s="372"/>
      <c r="AN160" s="372"/>
      <c r="AO160" s="372"/>
      <c r="AP160" s="372"/>
      <c r="AQ160" s="372"/>
      <c r="AR160" s="372"/>
      <c r="AS160" s="372"/>
      <c r="AT160" s="372"/>
      <c r="AU160" s="372"/>
      <c r="AV160" s="372"/>
      <c r="AW160" s="372"/>
      <c r="AX160" s="372"/>
      <c r="AY160" s="372"/>
      <c r="AZ160" s="372"/>
      <c r="BA160" s="372"/>
      <c r="BB160" s="372"/>
      <c r="BC160" s="372"/>
      <c r="BD160" s="372"/>
      <c r="BE160" s="372"/>
      <c r="BF160" s="372"/>
      <c r="BG160" s="372"/>
      <c r="BH160" s="372"/>
      <c r="BI160" s="372"/>
      <c r="BJ160" s="372"/>
      <c r="BK160" s="372"/>
      <c r="BL160" s="372"/>
      <c r="BM160" s="372"/>
      <c r="BN160" s="372"/>
      <c r="BO160" s="372"/>
      <c r="BP160" s="372"/>
      <c r="BQ160" s="372"/>
      <c r="BR160" s="372"/>
      <c r="BS160" s="372"/>
      <c r="BT160" s="372"/>
      <c r="BU160" s="372"/>
      <c r="BV160" s="372"/>
      <c r="BW160" s="372"/>
      <c r="BX160" s="372"/>
      <c r="BY160" s="372"/>
      <c r="BZ160" s="372"/>
      <c r="CA160" s="372"/>
      <c r="CB160" s="372"/>
      <c r="CC160" s="372"/>
      <c r="CD160" s="372"/>
      <c r="CE160" s="372"/>
      <c r="CF160" s="372"/>
      <c r="CG160" s="372"/>
      <c r="CH160" s="372"/>
    </row>
    <row r="161" spans="1:86">
      <c r="A161" s="88"/>
      <c r="B161" s="88"/>
      <c r="C161" s="372"/>
      <c r="D161" s="372"/>
      <c r="E161" s="372"/>
      <c r="F161" s="372"/>
      <c r="G161" s="372"/>
      <c r="H161" s="372"/>
      <c r="I161" s="372"/>
      <c r="J161" s="372"/>
      <c r="K161" s="372"/>
      <c r="L161" s="372"/>
      <c r="M161" s="372"/>
      <c r="N161" s="372"/>
      <c r="O161" s="372"/>
      <c r="P161" s="372"/>
      <c r="Q161" s="372"/>
      <c r="R161" s="372"/>
      <c r="S161" s="372"/>
      <c r="T161" s="372"/>
      <c r="U161" s="372"/>
      <c r="V161" s="372"/>
      <c r="W161" s="372"/>
      <c r="X161" s="372"/>
      <c r="Y161" s="372"/>
      <c r="Z161" s="372"/>
      <c r="AA161" s="372"/>
      <c r="AB161" s="372"/>
      <c r="AC161" s="372"/>
      <c r="AD161" s="372"/>
      <c r="AE161" s="372"/>
      <c r="AF161" s="372"/>
      <c r="AG161" s="372"/>
      <c r="AH161" s="372"/>
      <c r="AI161" s="372"/>
      <c r="AJ161" s="372"/>
      <c r="AK161" s="372"/>
      <c r="AL161" s="372"/>
      <c r="AM161" s="372"/>
      <c r="AN161" s="372"/>
      <c r="AO161" s="372"/>
      <c r="AP161" s="372"/>
      <c r="AQ161" s="372"/>
      <c r="AR161" s="372"/>
      <c r="AS161" s="372"/>
      <c r="AT161" s="372"/>
      <c r="AU161" s="372"/>
      <c r="AV161" s="372"/>
      <c r="AW161" s="372"/>
      <c r="AX161" s="372"/>
      <c r="AY161" s="372"/>
      <c r="AZ161" s="372"/>
      <c r="BA161" s="372"/>
      <c r="BB161" s="372"/>
      <c r="BC161" s="372"/>
      <c r="BD161" s="372"/>
      <c r="BE161" s="372"/>
      <c r="BF161" s="372"/>
      <c r="BG161" s="372"/>
      <c r="BH161" s="372"/>
      <c r="BI161" s="372"/>
      <c r="BJ161" s="372"/>
      <c r="BK161" s="372"/>
      <c r="BL161" s="372"/>
      <c r="BM161" s="372"/>
      <c r="BN161" s="372"/>
      <c r="BO161" s="372"/>
      <c r="BP161" s="372"/>
      <c r="BQ161" s="372"/>
      <c r="BR161" s="372"/>
      <c r="BS161" s="372"/>
      <c r="BT161" s="372"/>
      <c r="BU161" s="372"/>
      <c r="BV161" s="372"/>
      <c r="BW161" s="372"/>
      <c r="BX161" s="372"/>
      <c r="BY161" s="372"/>
      <c r="BZ161" s="372"/>
      <c r="CA161" s="372"/>
      <c r="CB161" s="372"/>
      <c r="CC161" s="372"/>
      <c r="CD161" s="372"/>
      <c r="CE161" s="372"/>
      <c r="CF161" s="372"/>
      <c r="CG161" s="372"/>
      <c r="CH161" s="372"/>
    </row>
  </sheetData>
  <mergeCells count="27">
    <mergeCell ref="C153:CH155"/>
    <mergeCell ref="C159:CH161"/>
    <mergeCell ref="C123:CH125"/>
    <mergeCell ref="C129:CH131"/>
    <mergeCell ref="C135:CH137"/>
    <mergeCell ref="C141:CH143"/>
    <mergeCell ref="C147:CH149"/>
    <mergeCell ref="C93:CH95"/>
    <mergeCell ref="C99:CH101"/>
    <mergeCell ref="C105:CH107"/>
    <mergeCell ref="C111:CH113"/>
    <mergeCell ref="C117:CH119"/>
    <mergeCell ref="C63:CH65"/>
    <mergeCell ref="C69:CH71"/>
    <mergeCell ref="C75:CH77"/>
    <mergeCell ref="C81:CH83"/>
    <mergeCell ref="C87:CH89"/>
    <mergeCell ref="C39:CH41"/>
    <mergeCell ref="C57:CH59"/>
    <mergeCell ref="C51:CH53"/>
    <mergeCell ref="C33:CH35"/>
    <mergeCell ref="C45:CH47"/>
    <mergeCell ref="C4:CH6"/>
    <mergeCell ref="C9:CH11"/>
    <mergeCell ref="C15:CH17"/>
    <mergeCell ref="C21:CH23"/>
    <mergeCell ref="C27:CH29"/>
  </mergeCells>
  <phoneticPr fontId="37"/>
  <pageMargins left="0.7" right="0.7" top="0.75" bottom="0.75" header="0.3" footer="0.3"/>
  <pageSetup paperSize="9" scale="36" orientation="portrait" horizontalDpi="300" verticalDpi="300" r:id="rId1"/>
</worksheet>
</file>

<file path=xl/worksheets/sheet7.xml><?xml version="1.0" encoding="utf-8"?>
<worksheet xmlns="http://schemas.openxmlformats.org/spreadsheetml/2006/main" xmlns:r="http://schemas.openxmlformats.org/officeDocument/2006/relationships">
  <dimension ref="A2:T66"/>
  <sheetViews>
    <sheetView zoomScale="85" zoomScaleNormal="85" zoomScaleSheetLayoutView="85" workbookViewId="0">
      <selection activeCell="BQ8" sqref="BQ8"/>
    </sheetView>
  </sheetViews>
  <sheetFormatPr defaultColWidth="2.375" defaultRowHeight="13.5"/>
  <cols>
    <col min="1" max="1" width="2.375" style="79"/>
    <col min="2" max="16384" width="2.375" style="80"/>
  </cols>
  <sheetData>
    <row r="2" spans="1:1">
      <c r="A2" s="2" t="s">
        <v>267</v>
      </c>
    </row>
    <row r="14" spans="1:1">
      <c r="A14" s="2" t="s">
        <v>268</v>
      </c>
    </row>
    <row r="36" spans="1:1">
      <c r="A36" s="2"/>
    </row>
    <row r="66" spans="20:20">
      <c r="T66" s="81"/>
    </row>
  </sheetData>
  <phoneticPr fontId="37"/>
  <pageMargins left="0.7" right="0.7" top="0.75" bottom="0.75" header="0.3" footer="0.3"/>
  <pageSetup paperSize="9" scale="36" orientation="portrait" r:id="rId1"/>
  <drawing r:id="rId2"/>
</worksheet>
</file>

<file path=xl/worksheets/sheet8.xml><?xml version="1.0" encoding="utf-8"?>
<worksheet xmlns="http://schemas.openxmlformats.org/spreadsheetml/2006/main" xmlns:r="http://schemas.openxmlformats.org/officeDocument/2006/relationships">
  <dimension ref="A2:T66"/>
  <sheetViews>
    <sheetView zoomScale="85" zoomScaleNormal="85" zoomScaleSheetLayoutView="85" workbookViewId="0">
      <selection activeCell="AG51" sqref="AG51"/>
    </sheetView>
  </sheetViews>
  <sheetFormatPr defaultColWidth="2.375" defaultRowHeight="13.5"/>
  <cols>
    <col min="1" max="1" width="2.375" style="79"/>
    <col min="2" max="16384" width="2.375" style="80"/>
  </cols>
  <sheetData>
    <row r="2" spans="1:1">
      <c r="A2" s="2" t="s">
        <v>267</v>
      </c>
    </row>
    <row r="14" spans="1:1">
      <c r="A14" s="2" t="s">
        <v>268</v>
      </c>
    </row>
    <row r="36" spans="1:1">
      <c r="A36" s="2"/>
    </row>
    <row r="66" spans="20:20">
      <c r="T66" s="81"/>
    </row>
  </sheetData>
  <phoneticPr fontId="37"/>
  <pageMargins left="0.7" right="0.7" top="0.75" bottom="0.75" header="0.3" footer="0.3"/>
  <pageSetup paperSize="9" scale="35" orientation="portrait" r:id="rId1"/>
  <drawing r:id="rId2"/>
</worksheet>
</file>

<file path=xl/worksheets/sheet9.xml><?xml version="1.0" encoding="utf-8"?>
<worksheet xmlns="http://schemas.openxmlformats.org/spreadsheetml/2006/main" xmlns:r="http://schemas.openxmlformats.org/officeDocument/2006/relationships">
  <dimension ref="A2:A18"/>
  <sheetViews>
    <sheetView topLeftCell="L1" zoomScale="85" zoomScaleNormal="85" zoomScaleSheetLayoutView="85" workbookViewId="0">
      <selection sqref="A1:XFD1048576"/>
    </sheetView>
  </sheetViews>
  <sheetFormatPr defaultColWidth="2.375" defaultRowHeight="13.5"/>
  <cols>
    <col min="1" max="1" width="2.375" style="79"/>
    <col min="2" max="16384" width="2.375" style="80"/>
  </cols>
  <sheetData>
    <row r="2" spans="1:1">
      <c r="A2" s="79" t="s">
        <v>263</v>
      </c>
    </row>
    <row r="18" spans="1:1">
      <c r="A18" s="79" t="s">
        <v>265</v>
      </c>
    </row>
  </sheetData>
  <phoneticPr fontId="37"/>
  <pageMargins left="0.7" right="0.7" top="0.75" bottom="0.75" header="0.3" footer="0.3"/>
  <pageSetup paperSize="9" scale="3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11</vt:i4>
      </vt:variant>
    </vt:vector>
  </HeadingPairs>
  <TitlesOfParts>
    <vt:vector size="52" baseType="lpstr">
      <vt:lpstr>表紙</vt:lpstr>
      <vt:lpstr>更新履歴</vt:lpstr>
      <vt:lpstr>テスト項目表</vt:lpstr>
      <vt:lpstr>シナリオ001～033</vt:lpstr>
      <vt:lpstr>テストデータ</vt:lpstr>
      <vt:lpstr>コマンド</vt:lpstr>
      <vt:lpstr>001</vt:lpstr>
      <vt:lpstr>002</vt:lpstr>
      <vt:lpstr>003</vt:lpstr>
      <vt:lpstr>004</vt:lpstr>
      <vt:lpstr>005</vt:lpstr>
      <vt:lpstr>006</vt:lpstr>
      <vt:lpstr>007</vt:lpstr>
      <vt:lpstr>008</vt:lpstr>
      <vt:lpstr>009</vt:lpstr>
      <vt:lpstr>010</vt:lpstr>
      <vt:lpstr>011</vt:lpstr>
      <vt:lpstr>012</vt:lpstr>
      <vt:lpstr>013</vt:lpstr>
      <vt:lpstr>014</vt:lpstr>
      <vt:lpstr>015</vt:lpstr>
      <vt:lpstr>016</vt:lpstr>
      <vt:lpstr>017</vt:lpstr>
      <vt:lpstr>018</vt:lpstr>
      <vt:lpstr>019</vt:lpstr>
      <vt:lpstr>020</vt:lpstr>
      <vt:lpstr>021</vt:lpstr>
      <vt:lpstr>022</vt:lpstr>
      <vt:lpstr>023</vt:lpstr>
      <vt:lpstr>024</vt:lpstr>
      <vt:lpstr>025</vt:lpstr>
      <vt:lpstr>bkupテストデータ001～019</vt:lpstr>
      <vt:lpstr>bkupテストデータ101～111</vt:lpstr>
      <vt:lpstr>026</vt:lpstr>
      <vt:lpstr>027</vt:lpstr>
      <vt:lpstr>028</vt:lpstr>
      <vt:lpstr>029</vt:lpstr>
      <vt:lpstr>030</vt:lpstr>
      <vt:lpstr>031</vt:lpstr>
      <vt:lpstr>032</vt:lpstr>
      <vt:lpstr>033</vt:lpstr>
      <vt:lpstr>'001'!Print_Area</vt:lpstr>
      <vt:lpstr>'002'!Print_Area</vt:lpstr>
      <vt:lpstr>'003'!Print_Area</vt:lpstr>
      <vt:lpstr>'005'!Print_Area</vt:lpstr>
      <vt:lpstr>'006'!Print_Area</vt:lpstr>
      <vt:lpstr>'007'!Print_Area</vt:lpstr>
      <vt:lpstr>'009'!Print_Area</vt:lpstr>
      <vt:lpstr>'010'!Print_Area</vt:lpstr>
      <vt:lpstr>コマンド!Print_Area</vt:lpstr>
      <vt:lpstr>'シナリオ001～033'!Print_Area</vt:lpstr>
      <vt:lpstr>テストデータ!Print_Area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丸山 千晶(d982028)</dc:creator>
  <cp:lastModifiedBy>Administrator</cp:lastModifiedBy>
  <cp:lastPrinted>2016-05-12T02:34:02Z</cp:lastPrinted>
  <dcterms:created xsi:type="dcterms:W3CDTF">2006-09-13T11:12:02Z</dcterms:created>
  <dcterms:modified xsi:type="dcterms:W3CDTF">2022-08-18T10:33:02Z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88e82e4f-3cea-44c1-b8ed-085070d35153</vt:lpwstr>
  </property>
</Properties>
</file>