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rgstrp/Dropbox (OHSU)/Box transfers/Pamir Lab/Paige's Lab Notebook/FISHOIL figures/"/>
    </mc:Choice>
  </mc:AlternateContent>
  <xr:revisionPtr revIDLastSave="0" documentId="13_ncr:1_{4BDABEF7-CD2D-8B41-984A-0077A470A45F}" xr6:coauthVersionLast="47" xr6:coauthVersionMax="47" xr10:uidLastSave="{00000000-0000-0000-0000-000000000000}"/>
  <bookViews>
    <workbookView xWindow="1300" yWindow="500" windowWidth="30340" windowHeight="27020" firstSheet="1" activeTab="2" xr2:uid="{4DA7CD2F-5CD2-4890-A05A-803ABB99F543}"/>
  </bookViews>
  <sheets>
    <sheet name="COMBO_no prot_PvP FC" sheetId="14" r:id="rId1"/>
    <sheet name="COMBO_no prot_PvP FC (2)" sheetId="15" r:id="rId2"/>
    <sheet name="ALL DATA_Post v Pre Delta" sheetId="19" r:id="rId3"/>
    <sheet name="corr_R values" sheetId="21" r:id="rId4"/>
    <sheet name="corr_P values" sheetId="22" r:id="rId5"/>
    <sheet name="NARROW_PvP Delta" sheetId="20" r:id="rId6"/>
    <sheet name="NARROW_PvP Delta_final" sheetId="23" r:id="rId7"/>
    <sheet name="ALL DATA_Post v Pre FC" sheetId="13" r:id="rId8"/>
    <sheet name="ALL DATA_Post v Pre FC (2)" sheetId="16" r:id="rId9"/>
    <sheet name="PROTEINS_Post v Pre FC" sheetId="10" r:id="rId10"/>
    <sheet name="INFLAM_Post v Pre FC" sheetId="12" r:id="rId11"/>
    <sheet name="INFLAM Genes_PvP calcs" sheetId="11" r:id="rId12"/>
    <sheet name="EFFLUX_Post v Pre" sheetId="6" r:id="rId13"/>
    <sheet name="EFFLUX_PvP calcs" sheetId="5" r:id="rId14"/>
    <sheet name="LIPIDS_Post v Pre FC" sheetId="8" r:id="rId15"/>
    <sheet name="LIPIDS_PvP trans" sheetId="7" r:id="rId16"/>
    <sheet name="LIPIDS_PvP calcs" sheetId="2" r:id="rId17"/>
    <sheet name="LIPIDS_all PvP analysis" sheetId="1" r:id="rId18"/>
    <sheet name="PROTEINS_PvP FC trans" sheetId="9" r:id="rId19"/>
    <sheet name="PROTEINS_PvP calcs" sheetId="4" r:id="rId20"/>
    <sheet name="PROTEINS_PvP delta" sheetId="18" r:id="rId21"/>
  </sheets>
  <definedNames>
    <definedName name="_xlnm._FilterDatabase" localSheetId="16" hidden="1">'LIPIDS_PvP calcs'!$A$1:$AB$1</definedName>
    <definedName name="_xlnm._FilterDatabase" localSheetId="19" hidden="1">'PROTEINS_PvP calcs'!$A$1:$AL$1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9" i="4" l="1"/>
  <c r="AG39" i="4"/>
  <c r="AH39" i="4"/>
  <c r="AI39" i="4"/>
  <c r="AJ39" i="4"/>
  <c r="AK39" i="4"/>
  <c r="AL39" i="4"/>
  <c r="AF62" i="4"/>
  <c r="AG62" i="4"/>
  <c r="AH62" i="4"/>
  <c r="AI62" i="4"/>
  <c r="AJ62" i="4"/>
  <c r="AK62" i="4"/>
  <c r="AL62" i="4"/>
  <c r="AF70" i="4"/>
  <c r="AG70" i="4"/>
  <c r="AH70" i="4"/>
  <c r="AI70" i="4"/>
  <c r="AJ70" i="4"/>
  <c r="AK70" i="4"/>
  <c r="AL70" i="4"/>
  <c r="AF73" i="4"/>
  <c r="AG73" i="4"/>
  <c r="AH73" i="4"/>
  <c r="AI73" i="4"/>
  <c r="AJ73" i="4"/>
  <c r="AK73" i="4"/>
  <c r="AL73" i="4"/>
  <c r="AF83" i="4"/>
  <c r="AG83" i="4"/>
  <c r="AH83" i="4"/>
  <c r="AI83" i="4"/>
  <c r="AJ83" i="4"/>
  <c r="AK83" i="4"/>
  <c r="AL83" i="4"/>
  <c r="AF89" i="4"/>
  <c r="AG89" i="4"/>
  <c r="AH89" i="4"/>
  <c r="AI89" i="4"/>
  <c r="AJ89" i="4"/>
  <c r="AK89" i="4"/>
  <c r="AL89" i="4"/>
  <c r="AF97" i="4"/>
  <c r="AG97" i="4"/>
  <c r="AH97" i="4"/>
  <c r="AI97" i="4"/>
  <c r="AJ97" i="4"/>
  <c r="AK97" i="4"/>
  <c r="AL97" i="4"/>
  <c r="AF115" i="4"/>
  <c r="AG115" i="4"/>
  <c r="AH115" i="4"/>
  <c r="AI115" i="4"/>
  <c r="AJ115" i="4"/>
  <c r="AK115" i="4"/>
  <c r="AL115" i="4"/>
  <c r="AF125" i="4"/>
  <c r="AG125" i="4"/>
  <c r="AH125" i="4"/>
  <c r="AI125" i="4"/>
  <c r="AJ125" i="4"/>
  <c r="AK125" i="4"/>
  <c r="AL125" i="4"/>
  <c r="AF139" i="4"/>
  <c r="AG139" i="4"/>
  <c r="AH139" i="4"/>
  <c r="AI139" i="4"/>
  <c r="AJ139" i="4"/>
  <c r="AK139" i="4"/>
  <c r="AL139" i="4"/>
  <c r="AF140" i="4"/>
  <c r="AG140" i="4"/>
  <c r="AH140" i="4"/>
  <c r="AI140" i="4"/>
  <c r="AJ140" i="4"/>
  <c r="AK140" i="4"/>
  <c r="AL140" i="4"/>
  <c r="AF141" i="4"/>
  <c r="AG141" i="4"/>
  <c r="AH141" i="4"/>
  <c r="AI141" i="4"/>
  <c r="AJ141" i="4"/>
  <c r="AK141" i="4"/>
  <c r="AL141" i="4"/>
  <c r="AF8" i="4"/>
  <c r="AG8" i="4"/>
  <c r="AH8" i="4"/>
  <c r="AI8" i="4"/>
  <c r="AJ8" i="4"/>
  <c r="AK8" i="4"/>
  <c r="AL8" i="4"/>
  <c r="AF17" i="4"/>
  <c r="AG17" i="4"/>
  <c r="AH17" i="4"/>
  <c r="AI17" i="4"/>
  <c r="AJ17" i="4"/>
  <c r="AK17" i="4"/>
  <c r="AL17" i="4"/>
  <c r="AF41" i="4"/>
  <c r="AG41" i="4"/>
  <c r="AH41" i="4"/>
  <c r="AI41" i="4"/>
  <c r="AJ41" i="4"/>
  <c r="AK41" i="4"/>
  <c r="AL41" i="4"/>
  <c r="AF52" i="4"/>
  <c r="AG52" i="4"/>
  <c r="AH52" i="4"/>
  <c r="AI52" i="4"/>
  <c r="AJ52" i="4"/>
  <c r="AK52" i="4"/>
  <c r="AL52" i="4"/>
  <c r="AF59" i="4"/>
  <c r="AG59" i="4"/>
  <c r="AH59" i="4"/>
  <c r="AI59" i="4"/>
  <c r="AJ59" i="4"/>
  <c r="AK59" i="4"/>
  <c r="AL59" i="4"/>
  <c r="AF60" i="4"/>
  <c r="AG60" i="4"/>
  <c r="AH60" i="4"/>
  <c r="AI60" i="4"/>
  <c r="AJ60" i="4"/>
  <c r="AK60" i="4"/>
  <c r="AL60" i="4"/>
  <c r="AF78" i="4"/>
  <c r="AG78" i="4"/>
  <c r="AH78" i="4"/>
  <c r="AI78" i="4"/>
  <c r="AJ78" i="4"/>
  <c r="AK78" i="4"/>
  <c r="AL78" i="4"/>
  <c r="AF82" i="4"/>
  <c r="AG82" i="4"/>
  <c r="AH82" i="4"/>
  <c r="AI82" i="4"/>
  <c r="AJ82" i="4"/>
  <c r="AK82" i="4"/>
  <c r="AL82" i="4"/>
  <c r="AF92" i="4"/>
  <c r="AG92" i="4"/>
  <c r="AH92" i="4"/>
  <c r="AI92" i="4"/>
  <c r="AJ92" i="4"/>
  <c r="AK92" i="4"/>
  <c r="AL92" i="4"/>
  <c r="AF106" i="4"/>
  <c r="AG106" i="4"/>
  <c r="AH106" i="4"/>
  <c r="AI106" i="4"/>
  <c r="AJ106" i="4"/>
  <c r="AK106" i="4"/>
  <c r="AL106" i="4"/>
  <c r="AF107" i="4"/>
  <c r="AG107" i="4"/>
  <c r="AH107" i="4"/>
  <c r="AI107" i="4"/>
  <c r="AJ107" i="4"/>
  <c r="AK107" i="4"/>
  <c r="AL107" i="4"/>
  <c r="AF108" i="4"/>
  <c r="AG108" i="4"/>
  <c r="AH108" i="4"/>
  <c r="AI108" i="4"/>
  <c r="AJ108" i="4"/>
  <c r="AK108" i="4"/>
  <c r="AL108" i="4"/>
  <c r="AF109" i="4"/>
  <c r="AG109" i="4"/>
  <c r="AH109" i="4"/>
  <c r="AI109" i="4"/>
  <c r="AJ109" i="4"/>
  <c r="AK109" i="4"/>
  <c r="AL109" i="4"/>
  <c r="AF120" i="4"/>
  <c r="AG120" i="4"/>
  <c r="AH120" i="4"/>
  <c r="AI120" i="4"/>
  <c r="AJ120" i="4"/>
  <c r="AK120" i="4"/>
  <c r="AL120" i="4"/>
  <c r="AF121" i="4"/>
  <c r="AG121" i="4"/>
  <c r="AH121" i="4"/>
  <c r="AI121" i="4"/>
  <c r="AJ121" i="4"/>
  <c r="AK121" i="4"/>
  <c r="AL121" i="4"/>
  <c r="AF124" i="4"/>
  <c r="AG124" i="4"/>
  <c r="AH124" i="4"/>
  <c r="AI124" i="4"/>
  <c r="AJ124" i="4"/>
  <c r="AK124" i="4"/>
  <c r="AL124" i="4"/>
  <c r="AF129" i="4"/>
  <c r="AG129" i="4"/>
  <c r="AH129" i="4"/>
  <c r="AI129" i="4"/>
  <c r="AJ129" i="4"/>
  <c r="AK129" i="4"/>
  <c r="AL129" i="4"/>
  <c r="AF132" i="4"/>
  <c r="AG132" i="4"/>
  <c r="AH132" i="4"/>
  <c r="AI132" i="4"/>
  <c r="AJ132" i="4"/>
  <c r="AK132" i="4"/>
  <c r="AL132" i="4"/>
  <c r="AF134" i="4"/>
  <c r="AG134" i="4"/>
  <c r="AH134" i="4"/>
  <c r="AI134" i="4"/>
  <c r="AJ134" i="4"/>
  <c r="AK134" i="4"/>
  <c r="AL134" i="4"/>
  <c r="AF138" i="4"/>
  <c r="AG138" i="4"/>
  <c r="AH138" i="4"/>
  <c r="AI138" i="4"/>
  <c r="AJ138" i="4"/>
  <c r="AK138" i="4"/>
  <c r="AL138" i="4"/>
  <c r="AF42" i="4"/>
  <c r="AG42" i="4"/>
  <c r="AH42" i="4"/>
  <c r="AI42" i="4"/>
  <c r="AJ42" i="4"/>
  <c r="AK42" i="4"/>
  <c r="AL42" i="4"/>
  <c r="AF53" i="4"/>
  <c r="AG53" i="4"/>
  <c r="AH53" i="4"/>
  <c r="AI53" i="4"/>
  <c r="AJ53" i="4"/>
  <c r="AK53" i="4"/>
  <c r="AL53" i="4"/>
  <c r="AF130" i="4"/>
  <c r="AG130" i="4"/>
  <c r="AH130" i="4"/>
  <c r="AI130" i="4"/>
  <c r="AJ130" i="4"/>
  <c r="AK130" i="4"/>
  <c r="AL130" i="4"/>
  <c r="AF133" i="4"/>
  <c r="AG133" i="4"/>
  <c r="AH133" i="4"/>
  <c r="AI133" i="4"/>
  <c r="AJ133" i="4"/>
  <c r="AK133" i="4"/>
  <c r="AL133" i="4"/>
  <c r="AF87" i="4"/>
  <c r="AG87" i="4"/>
  <c r="AH87" i="4"/>
  <c r="AI87" i="4"/>
  <c r="AJ87" i="4"/>
  <c r="AK87" i="4"/>
  <c r="AL87" i="4"/>
  <c r="AF96" i="4"/>
  <c r="AG96" i="4"/>
  <c r="AH96" i="4"/>
  <c r="AI96" i="4"/>
  <c r="AJ96" i="4"/>
  <c r="AK96" i="4"/>
  <c r="AL96" i="4"/>
  <c r="AF101" i="4"/>
  <c r="AG101" i="4"/>
  <c r="AH101" i="4"/>
  <c r="AI101" i="4"/>
  <c r="AJ101" i="4"/>
  <c r="AK101" i="4"/>
  <c r="AL101" i="4"/>
  <c r="AF116" i="4"/>
  <c r="AG116" i="4"/>
  <c r="AH116" i="4"/>
  <c r="AI116" i="4"/>
  <c r="AJ116" i="4"/>
  <c r="AK116" i="4"/>
  <c r="AL116" i="4"/>
  <c r="AF135" i="4"/>
  <c r="AG135" i="4"/>
  <c r="AH135" i="4"/>
  <c r="AI135" i="4"/>
  <c r="AJ135" i="4"/>
  <c r="AK135" i="4"/>
  <c r="AL135" i="4"/>
  <c r="AF12" i="4"/>
  <c r="AG12" i="4"/>
  <c r="AH12" i="4"/>
  <c r="AI12" i="4"/>
  <c r="AJ12" i="4"/>
  <c r="AK12" i="4"/>
  <c r="AL12" i="4"/>
  <c r="AF86" i="4"/>
  <c r="AG86" i="4"/>
  <c r="AH86" i="4"/>
  <c r="AI86" i="4"/>
  <c r="AJ86" i="4"/>
  <c r="AK86" i="4"/>
  <c r="AL86" i="4"/>
  <c r="AF88" i="4"/>
  <c r="AG88" i="4"/>
  <c r="AH88" i="4"/>
  <c r="AI88" i="4"/>
  <c r="AJ88" i="4"/>
  <c r="AK88" i="4"/>
  <c r="AL88" i="4"/>
  <c r="AF91" i="4"/>
  <c r="AG91" i="4"/>
  <c r="AH91" i="4"/>
  <c r="AI91" i="4"/>
  <c r="AJ91" i="4"/>
  <c r="AK91" i="4"/>
  <c r="AL91" i="4"/>
  <c r="AF111" i="4"/>
  <c r="AG111" i="4"/>
  <c r="AH111" i="4"/>
  <c r="AI111" i="4"/>
  <c r="AJ111" i="4"/>
  <c r="AK111" i="4"/>
  <c r="AL111" i="4"/>
  <c r="AF15" i="4"/>
  <c r="AG15" i="4"/>
  <c r="AH15" i="4"/>
  <c r="AI15" i="4"/>
  <c r="AJ15" i="4"/>
  <c r="AK15" i="4"/>
  <c r="AL15" i="4"/>
  <c r="AF22" i="4"/>
  <c r="AG22" i="4"/>
  <c r="AH22" i="4"/>
  <c r="AI22" i="4"/>
  <c r="AJ22" i="4"/>
  <c r="AK22" i="4"/>
  <c r="AL22" i="4"/>
  <c r="AF43" i="4"/>
  <c r="AG43" i="4"/>
  <c r="AH43" i="4"/>
  <c r="AI43" i="4"/>
  <c r="AJ43" i="4"/>
  <c r="AK43" i="4"/>
  <c r="AL43" i="4"/>
  <c r="AF49" i="4"/>
  <c r="AG49" i="4"/>
  <c r="AH49" i="4"/>
  <c r="AI49" i="4"/>
  <c r="AJ49" i="4"/>
  <c r="AK49" i="4"/>
  <c r="AL49" i="4"/>
  <c r="AF58" i="4"/>
  <c r="AG58" i="4"/>
  <c r="AH58" i="4"/>
  <c r="AI58" i="4"/>
  <c r="AJ58" i="4"/>
  <c r="AK58" i="4"/>
  <c r="AL58" i="4"/>
  <c r="AF61" i="4"/>
  <c r="AG61" i="4"/>
  <c r="AH61" i="4"/>
  <c r="AI61" i="4"/>
  <c r="AJ61" i="4"/>
  <c r="AK61" i="4"/>
  <c r="AL61" i="4"/>
  <c r="AF71" i="4"/>
  <c r="AG71" i="4"/>
  <c r="AH71" i="4"/>
  <c r="AI71" i="4"/>
  <c r="AJ71" i="4"/>
  <c r="AK71" i="4"/>
  <c r="AL71" i="4"/>
  <c r="AF113" i="4"/>
  <c r="AG113" i="4"/>
  <c r="AH113" i="4"/>
  <c r="AI113" i="4"/>
  <c r="AJ113" i="4"/>
  <c r="AK113" i="4"/>
  <c r="AL113" i="4"/>
  <c r="AF2" i="4"/>
  <c r="AG2" i="4"/>
  <c r="AH2" i="4"/>
  <c r="AI2" i="4"/>
  <c r="AJ2" i="4"/>
  <c r="AK2" i="4"/>
  <c r="AL2" i="4"/>
  <c r="AF10" i="4"/>
  <c r="AG10" i="4"/>
  <c r="AH10" i="4"/>
  <c r="AI10" i="4"/>
  <c r="AJ10" i="4"/>
  <c r="AK10" i="4"/>
  <c r="AL10" i="4"/>
  <c r="AF34" i="4"/>
  <c r="AG34" i="4"/>
  <c r="AH34" i="4"/>
  <c r="AI34" i="4"/>
  <c r="AJ34" i="4"/>
  <c r="AK34" i="4"/>
  <c r="AL34" i="4"/>
  <c r="AF36" i="4"/>
  <c r="AG36" i="4"/>
  <c r="AH36" i="4"/>
  <c r="AI36" i="4"/>
  <c r="AJ36" i="4"/>
  <c r="AK36" i="4"/>
  <c r="AL36" i="4"/>
  <c r="AF9" i="4"/>
  <c r="AG9" i="4"/>
  <c r="AH9" i="4"/>
  <c r="AI9" i="4"/>
  <c r="AJ9" i="4"/>
  <c r="AK9" i="4"/>
  <c r="AL9" i="4"/>
  <c r="AF23" i="4"/>
  <c r="AG23" i="4"/>
  <c r="AH23" i="4"/>
  <c r="AI23" i="4"/>
  <c r="AJ23" i="4"/>
  <c r="AK23" i="4"/>
  <c r="AL23" i="4"/>
  <c r="AF30" i="4"/>
  <c r="AG30" i="4"/>
  <c r="AH30" i="4"/>
  <c r="AI30" i="4"/>
  <c r="AJ30" i="4"/>
  <c r="AK30" i="4"/>
  <c r="AL30" i="4"/>
  <c r="AF79" i="4"/>
  <c r="AG79" i="4"/>
  <c r="AH79" i="4"/>
  <c r="AI79" i="4"/>
  <c r="AJ79" i="4"/>
  <c r="AK79" i="4"/>
  <c r="AL79" i="4"/>
  <c r="AF81" i="4"/>
  <c r="AG81" i="4"/>
  <c r="AH81" i="4"/>
  <c r="AI81" i="4"/>
  <c r="AJ81" i="4"/>
  <c r="AK81" i="4"/>
  <c r="AL81" i="4"/>
  <c r="AF98" i="4"/>
  <c r="AG98" i="4"/>
  <c r="AH98" i="4"/>
  <c r="AI98" i="4"/>
  <c r="AJ98" i="4"/>
  <c r="AK98" i="4"/>
  <c r="AL98" i="4"/>
  <c r="AF64" i="4"/>
  <c r="AG64" i="4"/>
  <c r="AH64" i="4"/>
  <c r="AI64" i="4"/>
  <c r="AJ64" i="4"/>
  <c r="AK64" i="4"/>
  <c r="AL64" i="4"/>
  <c r="AF69" i="4"/>
  <c r="AG69" i="4"/>
  <c r="AH69" i="4"/>
  <c r="AI69" i="4"/>
  <c r="AJ69" i="4"/>
  <c r="AK69" i="4"/>
  <c r="AL69" i="4"/>
  <c r="AF74" i="4"/>
  <c r="AG74" i="4"/>
  <c r="AH74" i="4"/>
  <c r="AI74" i="4"/>
  <c r="AJ74" i="4"/>
  <c r="AK74" i="4"/>
  <c r="AL74" i="4"/>
  <c r="AF75" i="4"/>
  <c r="AG75" i="4"/>
  <c r="AH75" i="4"/>
  <c r="AI75" i="4"/>
  <c r="AJ75" i="4"/>
  <c r="AK75" i="4"/>
  <c r="AL75" i="4"/>
  <c r="AF84" i="4"/>
  <c r="AG84" i="4"/>
  <c r="AH84" i="4"/>
  <c r="AI84" i="4"/>
  <c r="AJ84" i="4"/>
  <c r="AK84" i="4"/>
  <c r="AL84" i="4"/>
  <c r="AF122" i="4"/>
  <c r="AG122" i="4"/>
  <c r="AH122" i="4"/>
  <c r="AI122" i="4"/>
  <c r="AJ122" i="4"/>
  <c r="AK122" i="4"/>
  <c r="AL122" i="4"/>
  <c r="AF14" i="4"/>
  <c r="AG14" i="4"/>
  <c r="AH14" i="4"/>
  <c r="AI14" i="4"/>
  <c r="AJ14" i="4"/>
  <c r="AK14" i="4"/>
  <c r="AL14" i="4"/>
  <c r="AF40" i="4"/>
  <c r="AG40" i="4"/>
  <c r="AH40" i="4"/>
  <c r="AI40" i="4"/>
  <c r="AJ40" i="4"/>
  <c r="AK40" i="4"/>
  <c r="AL40" i="4"/>
  <c r="AF46" i="4"/>
  <c r="AG46" i="4"/>
  <c r="AH46" i="4"/>
  <c r="AI46" i="4"/>
  <c r="AJ46" i="4"/>
  <c r="AK46" i="4"/>
  <c r="AL46" i="4"/>
  <c r="AF123" i="4"/>
  <c r="AG123" i="4"/>
  <c r="AH123" i="4"/>
  <c r="AI123" i="4"/>
  <c r="AJ123" i="4"/>
  <c r="AK123" i="4"/>
  <c r="AL123" i="4"/>
  <c r="AF37" i="4"/>
  <c r="AG37" i="4"/>
  <c r="AH37" i="4"/>
  <c r="AI37" i="4"/>
  <c r="AJ37" i="4"/>
  <c r="AK37" i="4"/>
  <c r="AL37" i="4"/>
  <c r="AF44" i="4"/>
  <c r="AG44" i="4"/>
  <c r="AH44" i="4"/>
  <c r="AI44" i="4"/>
  <c r="AJ44" i="4"/>
  <c r="AK44" i="4"/>
  <c r="AL44" i="4"/>
  <c r="AF99" i="4"/>
  <c r="AG99" i="4"/>
  <c r="AH99" i="4"/>
  <c r="AI99" i="4"/>
  <c r="AJ99" i="4"/>
  <c r="AK99" i="4"/>
  <c r="AL99" i="4"/>
  <c r="AF117" i="4"/>
  <c r="AG117" i="4"/>
  <c r="AH117" i="4"/>
  <c r="AI117" i="4"/>
  <c r="AJ117" i="4"/>
  <c r="AK117" i="4"/>
  <c r="AL117" i="4"/>
  <c r="AF119" i="4"/>
  <c r="AG119" i="4"/>
  <c r="AH119" i="4"/>
  <c r="AI119" i="4"/>
  <c r="AJ119" i="4"/>
  <c r="AK119" i="4"/>
  <c r="AL119" i="4"/>
  <c r="AF63" i="4"/>
  <c r="AG63" i="4"/>
  <c r="AH63" i="4"/>
  <c r="AI63" i="4"/>
  <c r="AJ63" i="4"/>
  <c r="AK63" i="4"/>
  <c r="AL63" i="4"/>
  <c r="AF66" i="4"/>
  <c r="AG66" i="4"/>
  <c r="AH66" i="4"/>
  <c r="AI66" i="4"/>
  <c r="AJ66" i="4"/>
  <c r="AK66" i="4"/>
  <c r="AL66" i="4"/>
  <c r="AF104" i="4"/>
  <c r="AG104" i="4"/>
  <c r="AH104" i="4"/>
  <c r="AI104" i="4"/>
  <c r="AJ104" i="4"/>
  <c r="AK104" i="4"/>
  <c r="AL104" i="4"/>
  <c r="AF45" i="4"/>
  <c r="AG45" i="4"/>
  <c r="AH45" i="4"/>
  <c r="AI45" i="4"/>
  <c r="AJ45" i="4"/>
  <c r="AK45" i="4"/>
  <c r="AL45" i="4"/>
  <c r="AF136" i="4"/>
  <c r="AG136" i="4"/>
  <c r="AH136" i="4"/>
  <c r="AI136" i="4"/>
  <c r="AJ136" i="4"/>
  <c r="AK136" i="4"/>
  <c r="AL136" i="4"/>
  <c r="AF77" i="4"/>
  <c r="AG77" i="4"/>
  <c r="AH77" i="4"/>
  <c r="AI77" i="4"/>
  <c r="AJ77" i="4"/>
  <c r="AK77" i="4"/>
  <c r="AL77" i="4"/>
  <c r="AF54" i="4"/>
  <c r="AG54" i="4"/>
  <c r="AH54" i="4"/>
  <c r="AI54" i="4"/>
  <c r="AJ54" i="4"/>
  <c r="AK54" i="4"/>
  <c r="AL54" i="4"/>
  <c r="AF72" i="4"/>
  <c r="AG72" i="4"/>
  <c r="AH72" i="4"/>
  <c r="AI72" i="4"/>
  <c r="AJ72" i="4"/>
  <c r="AK72" i="4"/>
  <c r="AL72" i="4"/>
  <c r="AF95" i="4"/>
  <c r="AG95" i="4"/>
  <c r="AH95" i="4"/>
  <c r="AI95" i="4"/>
  <c r="AJ95" i="4"/>
  <c r="AK95" i="4"/>
  <c r="AL95" i="4"/>
  <c r="AF110" i="4"/>
  <c r="AG110" i="4"/>
  <c r="AH110" i="4"/>
  <c r="AI110" i="4"/>
  <c r="AJ110" i="4"/>
  <c r="AK110" i="4"/>
  <c r="AL110" i="4"/>
  <c r="AF131" i="4"/>
  <c r="AG131" i="4"/>
  <c r="AH131" i="4"/>
  <c r="AI131" i="4"/>
  <c r="AJ131" i="4"/>
  <c r="AK131" i="4"/>
  <c r="AL131" i="4"/>
  <c r="AF127" i="4"/>
  <c r="AG127" i="4"/>
  <c r="AH127" i="4"/>
  <c r="AI127" i="4"/>
  <c r="AJ127" i="4"/>
  <c r="AK127" i="4"/>
  <c r="AL127" i="4"/>
  <c r="AF6" i="4"/>
  <c r="AG6" i="4"/>
  <c r="AH6" i="4"/>
  <c r="AI6" i="4"/>
  <c r="AJ6" i="4"/>
  <c r="AK6" i="4"/>
  <c r="AL6" i="4"/>
  <c r="AF7" i="4"/>
  <c r="AG7" i="4"/>
  <c r="AH7" i="4"/>
  <c r="AI7" i="4"/>
  <c r="AJ7" i="4"/>
  <c r="AK7" i="4"/>
  <c r="AL7" i="4"/>
  <c r="AF13" i="4"/>
  <c r="AG13" i="4"/>
  <c r="AH13" i="4"/>
  <c r="AI13" i="4"/>
  <c r="AJ13" i="4"/>
  <c r="AK13" i="4"/>
  <c r="AL13" i="4"/>
  <c r="AF35" i="4"/>
  <c r="AG35" i="4"/>
  <c r="AH35" i="4"/>
  <c r="AI35" i="4"/>
  <c r="AJ35" i="4"/>
  <c r="AK35" i="4"/>
  <c r="AL35" i="4"/>
  <c r="AF67" i="4"/>
  <c r="AG67" i="4"/>
  <c r="AH67" i="4"/>
  <c r="AI67" i="4"/>
  <c r="AJ67" i="4"/>
  <c r="AK67" i="4"/>
  <c r="AL67" i="4"/>
  <c r="AF18" i="4"/>
  <c r="AG18" i="4"/>
  <c r="AH18" i="4"/>
  <c r="AI18" i="4"/>
  <c r="AJ18" i="4"/>
  <c r="AK18" i="4"/>
  <c r="AL18" i="4"/>
  <c r="AF19" i="4"/>
  <c r="AG19" i="4"/>
  <c r="AH19" i="4"/>
  <c r="AI19" i="4"/>
  <c r="AJ19" i="4"/>
  <c r="AK19" i="4"/>
  <c r="AL19" i="4"/>
  <c r="AF20" i="4"/>
  <c r="AG20" i="4"/>
  <c r="AH20" i="4"/>
  <c r="AI20" i="4"/>
  <c r="AJ20" i="4"/>
  <c r="AK20" i="4"/>
  <c r="AL20" i="4"/>
  <c r="AF21" i="4"/>
  <c r="AG21" i="4"/>
  <c r="AH21" i="4"/>
  <c r="AI21" i="4"/>
  <c r="AJ21" i="4"/>
  <c r="AK21" i="4"/>
  <c r="AL21" i="4"/>
  <c r="AF24" i="4"/>
  <c r="AG24" i="4"/>
  <c r="AH24" i="4"/>
  <c r="AI24" i="4"/>
  <c r="AJ24" i="4"/>
  <c r="AK24" i="4"/>
  <c r="AL24" i="4"/>
  <c r="AF26" i="4"/>
  <c r="AG26" i="4"/>
  <c r="AH26" i="4"/>
  <c r="AI26" i="4"/>
  <c r="AJ26" i="4"/>
  <c r="AK26" i="4"/>
  <c r="AL26" i="4"/>
  <c r="AF27" i="4"/>
  <c r="AG27" i="4"/>
  <c r="AH27" i="4"/>
  <c r="AI27" i="4"/>
  <c r="AJ27" i="4"/>
  <c r="AK27" i="4"/>
  <c r="AL27" i="4"/>
  <c r="AF28" i="4"/>
  <c r="AG28" i="4"/>
  <c r="AH28" i="4"/>
  <c r="AI28" i="4"/>
  <c r="AJ28" i="4"/>
  <c r="AK28" i="4"/>
  <c r="AL28" i="4"/>
  <c r="AF29" i="4"/>
  <c r="AG29" i="4"/>
  <c r="AH29" i="4"/>
  <c r="AI29" i="4"/>
  <c r="AJ29" i="4"/>
  <c r="AK29" i="4"/>
  <c r="AL29" i="4"/>
  <c r="AF31" i="4"/>
  <c r="AG31" i="4"/>
  <c r="AH31" i="4"/>
  <c r="AI31" i="4"/>
  <c r="AJ31" i="4"/>
  <c r="AK31" i="4"/>
  <c r="AL31" i="4"/>
  <c r="AF32" i="4"/>
  <c r="AG32" i="4"/>
  <c r="AH32" i="4"/>
  <c r="AI32" i="4"/>
  <c r="AJ32" i="4"/>
  <c r="AK32" i="4"/>
  <c r="AL32" i="4"/>
  <c r="AF33" i="4"/>
  <c r="AG33" i="4"/>
  <c r="AH33" i="4"/>
  <c r="AI33" i="4"/>
  <c r="AJ33" i="4"/>
  <c r="AK33" i="4"/>
  <c r="AL33" i="4"/>
  <c r="AF38" i="4"/>
  <c r="AG38" i="4"/>
  <c r="AH38" i="4"/>
  <c r="AI38" i="4"/>
  <c r="AJ38" i="4"/>
  <c r="AK38" i="4"/>
  <c r="AL38" i="4"/>
  <c r="AF47" i="4"/>
  <c r="AG47" i="4"/>
  <c r="AH47" i="4"/>
  <c r="AI47" i="4"/>
  <c r="AJ47" i="4"/>
  <c r="AK47" i="4"/>
  <c r="AL47" i="4"/>
  <c r="AF48" i="4"/>
  <c r="AG48" i="4"/>
  <c r="AH48" i="4"/>
  <c r="AI48" i="4"/>
  <c r="AJ48" i="4"/>
  <c r="AK48" i="4"/>
  <c r="AL48" i="4"/>
  <c r="AF56" i="4"/>
  <c r="AG56" i="4"/>
  <c r="AH56" i="4"/>
  <c r="AI56" i="4"/>
  <c r="AJ56" i="4"/>
  <c r="AK56" i="4"/>
  <c r="AL56" i="4"/>
  <c r="AF57" i="4"/>
  <c r="AG57" i="4"/>
  <c r="AH57" i="4"/>
  <c r="AI57" i="4"/>
  <c r="AJ57" i="4"/>
  <c r="AK57" i="4"/>
  <c r="AL57" i="4"/>
  <c r="AF65" i="4"/>
  <c r="AG65" i="4"/>
  <c r="AH65" i="4"/>
  <c r="AI65" i="4"/>
  <c r="AJ65" i="4"/>
  <c r="AK65" i="4"/>
  <c r="AL65" i="4"/>
  <c r="AF68" i="4"/>
  <c r="AG68" i="4"/>
  <c r="AH68" i="4"/>
  <c r="AI68" i="4"/>
  <c r="AJ68" i="4"/>
  <c r="AK68" i="4"/>
  <c r="AL68" i="4"/>
  <c r="AF76" i="4"/>
  <c r="AG76" i="4"/>
  <c r="AH76" i="4"/>
  <c r="AI76" i="4"/>
  <c r="AJ76" i="4"/>
  <c r="AK76" i="4"/>
  <c r="AL76" i="4"/>
  <c r="AF80" i="4"/>
  <c r="AG80" i="4"/>
  <c r="AH80" i="4"/>
  <c r="AI80" i="4"/>
  <c r="AJ80" i="4"/>
  <c r="AK80" i="4"/>
  <c r="AL80" i="4"/>
  <c r="AF85" i="4"/>
  <c r="AG85" i="4"/>
  <c r="AH85" i="4"/>
  <c r="AI85" i="4"/>
  <c r="AJ85" i="4"/>
  <c r="AK85" i="4"/>
  <c r="AL85" i="4"/>
  <c r="AF93" i="4"/>
  <c r="AG93" i="4"/>
  <c r="AH93" i="4"/>
  <c r="AI93" i="4"/>
  <c r="AJ93" i="4"/>
  <c r="AK93" i="4"/>
  <c r="AL93" i="4"/>
  <c r="AF100" i="4"/>
  <c r="AG100" i="4"/>
  <c r="AH100" i="4"/>
  <c r="AI100" i="4"/>
  <c r="AJ100" i="4"/>
  <c r="AK100" i="4"/>
  <c r="AL100" i="4"/>
  <c r="AF102" i="4"/>
  <c r="AG102" i="4"/>
  <c r="AH102" i="4"/>
  <c r="AI102" i="4"/>
  <c r="AJ102" i="4"/>
  <c r="AK102" i="4"/>
  <c r="AL102" i="4"/>
  <c r="AF103" i="4"/>
  <c r="AG103" i="4"/>
  <c r="AH103" i="4"/>
  <c r="AI103" i="4"/>
  <c r="AJ103" i="4"/>
  <c r="AK103" i="4"/>
  <c r="AL103" i="4"/>
  <c r="AF105" i="4"/>
  <c r="AG105" i="4"/>
  <c r="AH105" i="4"/>
  <c r="AI105" i="4"/>
  <c r="AJ105" i="4"/>
  <c r="AK105" i="4"/>
  <c r="AL105" i="4"/>
  <c r="AF114" i="4"/>
  <c r="AG114" i="4"/>
  <c r="AH114" i="4"/>
  <c r="AI114" i="4"/>
  <c r="AJ114" i="4"/>
  <c r="AK114" i="4"/>
  <c r="AL114" i="4"/>
  <c r="AF118" i="4"/>
  <c r="AG118" i="4"/>
  <c r="AH118" i="4"/>
  <c r="AI118" i="4"/>
  <c r="AJ118" i="4"/>
  <c r="AK118" i="4"/>
  <c r="AL118" i="4"/>
  <c r="AF126" i="4"/>
  <c r="AG126" i="4"/>
  <c r="AH126" i="4"/>
  <c r="AI126" i="4"/>
  <c r="AJ126" i="4"/>
  <c r="AK126" i="4"/>
  <c r="AL126" i="4"/>
  <c r="AF128" i="4"/>
  <c r="AG128" i="4"/>
  <c r="AH128" i="4"/>
  <c r="AI128" i="4"/>
  <c r="AJ128" i="4"/>
  <c r="AK128" i="4"/>
  <c r="AL128" i="4"/>
  <c r="AF50" i="4"/>
  <c r="AG50" i="4"/>
  <c r="AH50" i="4"/>
  <c r="AI50" i="4"/>
  <c r="AJ50" i="4"/>
  <c r="AK50" i="4"/>
  <c r="AL50" i="4"/>
  <c r="AF51" i="4"/>
  <c r="AG51" i="4"/>
  <c r="AH51" i="4"/>
  <c r="AI51" i="4"/>
  <c r="AJ51" i="4"/>
  <c r="AK51" i="4"/>
  <c r="AL51" i="4"/>
  <c r="AF90" i="4"/>
  <c r="AG90" i="4"/>
  <c r="AH90" i="4"/>
  <c r="AI90" i="4"/>
  <c r="AJ90" i="4"/>
  <c r="AK90" i="4"/>
  <c r="AL90" i="4"/>
  <c r="AF4" i="4"/>
  <c r="AG4" i="4"/>
  <c r="AH4" i="4"/>
  <c r="AI4" i="4"/>
  <c r="AJ4" i="4"/>
  <c r="AK4" i="4"/>
  <c r="AL4" i="4"/>
  <c r="AF112" i="4"/>
  <c r="AG112" i="4"/>
  <c r="AH112" i="4"/>
  <c r="AI112" i="4"/>
  <c r="AJ112" i="4"/>
  <c r="AK112" i="4"/>
  <c r="AL112" i="4"/>
  <c r="AF137" i="4"/>
  <c r="AG137" i="4"/>
  <c r="AH137" i="4"/>
  <c r="AI137" i="4"/>
  <c r="AJ137" i="4"/>
  <c r="AK137" i="4"/>
  <c r="AL137" i="4"/>
  <c r="AF16" i="4"/>
  <c r="AG16" i="4"/>
  <c r="AH16" i="4"/>
  <c r="AI16" i="4"/>
  <c r="AJ16" i="4"/>
  <c r="AK16" i="4"/>
  <c r="AL16" i="4"/>
  <c r="AF94" i="4"/>
  <c r="AG94" i="4"/>
  <c r="AH94" i="4"/>
  <c r="AI94" i="4"/>
  <c r="AJ94" i="4"/>
  <c r="AK94" i="4"/>
  <c r="AL94" i="4"/>
  <c r="AF3" i="4"/>
  <c r="AG3" i="4"/>
  <c r="AH3" i="4"/>
  <c r="AI3" i="4"/>
  <c r="AJ3" i="4"/>
  <c r="AK3" i="4"/>
  <c r="AL3" i="4"/>
  <c r="AF25" i="4"/>
  <c r="AG25" i="4"/>
  <c r="AH25" i="4"/>
  <c r="AI25" i="4"/>
  <c r="AJ25" i="4"/>
  <c r="AK25" i="4"/>
  <c r="AL25" i="4"/>
  <c r="AF55" i="4"/>
  <c r="AG55" i="4"/>
  <c r="AH55" i="4"/>
  <c r="AI55" i="4"/>
  <c r="AJ55" i="4"/>
  <c r="AK55" i="4"/>
  <c r="AL55" i="4"/>
  <c r="AF11" i="4"/>
  <c r="AG11" i="4"/>
  <c r="AH11" i="4"/>
  <c r="AI11" i="4"/>
  <c r="AJ11" i="4"/>
  <c r="AK11" i="4"/>
  <c r="AL11" i="4"/>
  <c r="AG5" i="4"/>
  <c r="AH5" i="4"/>
  <c r="AI5" i="4"/>
  <c r="AJ5" i="4"/>
  <c r="AK5" i="4"/>
  <c r="AL5" i="4"/>
  <c r="AF5" i="4"/>
  <c r="AC3" i="2"/>
  <c r="AD3" i="2"/>
  <c r="AE3" i="2"/>
  <c r="AF3" i="2"/>
  <c r="AK3" i="2" s="1"/>
  <c r="AG3" i="2"/>
  <c r="AH3" i="2"/>
  <c r="AI3" i="2"/>
  <c r="AC4" i="2"/>
  <c r="AD4" i="2"/>
  <c r="AE4" i="2"/>
  <c r="AF4" i="2"/>
  <c r="AG4" i="2"/>
  <c r="AH4" i="2"/>
  <c r="AI4" i="2"/>
  <c r="AC5" i="2"/>
  <c r="AD5" i="2"/>
  <c r="AE5" i="2"/>
  <c r="AF5" i="2"/>
  <c r="AG5" i="2"/>
  <c r="AH5" i="2"/>
  <c r="AI5" i="2"/>
  <c r="AC6" i="2"/>
  <c r="AD6" i="2"/>
  <c r="AE6" i="2"/>
  <c r="AF6" i="2"/>
  <c r="AG6" i="2"/>
  <c r="AH6" i="2"/>
  <c r="AI6" i="2"/>
  <c r="AC7" i="2"/>
  <c r="AD7" i="2"/>
  <c r="AE7" i="2"/>
  <c r="AF7" i="2"/>
  <c r="AG7" i="2"/>
  <c r="AH7" i="2"/>
  <c r="AI7" i="2"/>
  <c r="AC8" i="2"/>
  <c r="AD8" i="2"/>
  <c r="AE8" i="2"/>
  <c r="AF8" i="2"/>
  <c r="AG8" i="2"/>
  <c r="AH8" i="2"/>
  <c r="AI8" i="2"/>
  <c r="AC9" i="2"/>
  <c r="AD9" i="2"/>
  <c r="AE9" i="2"/>
  <c r="AF9" i="2"/>
  <c r="AG9" i="2"/>
  <c r="AH9" i="2"/>
  <c r="AI9" i="2"/>
  <c r="AC10" i="2"/>
  <c r="AD10" i="2"/>
  <c r="AE10" i="2"/>
  <c r="AF10" i="2"/>
  <c r="AK10" i="2" s="1"/>
  <c r="AG10" i="2"/>
  <c r="AH10" i="2"/>
  <c r="AI10" i="2"/>
  <c r="AC11" i="2"/>
  <c r="AD11" i="2"/>
  <c r="AE11" i="2"/>
  <c r="AF11" i="2"/>
  <c r="AG11" i="2"/>
  <c r="AH11" i="2"/>
  <c r="AI11" i="2"/>
  <c r="AC12" i="2"/>
  <c r="AD12" i="2"/>
  <c r="AE12" i="2"/>
  <c r="AF12" i="2"/>
  <c r="AG12" i="2"/>
  <c r="AH12" i="2"/>
  <c r="AI12" i="2"/>
  <c r="AC13" i="2"/>
  <c r="AD13" i="2"/>
  <c r="AK13" i="2" s="1"/>
  <c r="AE13" i="2"/>
  <c r="AF13" i="2"/>
  <c r="AG13" i="2"/>
  <c r="AH13" i="2"/>
  <c r="AI13" i="2"/>
  <c r="AC14" i="2"/>
  <c r="AD14" i="2"/>
  <c r="AE14" i="2"/>
  <c r="AF14" i="2"/>
  <c r="AG14" i="2"/>
  <c r="AH14" i="2"/>
  <c r="AI14" i="2"/>
  <c r="AC15" i="2"/>
  <c r="AD15" i="2"/>
  <c r="AE15" i="2"/>
  <c r="AF15" i="2"/>
  <c r="AG15" i="2"/>
  <c r="AH15" i="2"/>
  <c r="AI15" i="2"/>
  <c r="AC16" i="2"/>
  <c r="AD16" i="2"/>
  <c r="AE16" i="2"/>
  <c r="AF16" i="2"/>
  <c r="AG16" i="2"/>
  <c r="AH16" i="2"/>
  <c r="AI16" i="2"/>
  <c r="AC17" i="2"/>
  <c r="AD17" i="2"/>
  <c r="AE17" i="2"/>
  <c r="AF17" i="2"/>
  <c r="AG17" i="2"/>
  <c r="AH17" i="2"/>
  <c r="AI17" i="2"/>
  <c r="AC18" i="2"/>
  <c r="AD18" i="2"/>
  <c r="AE18" i="2"/>
  <c r="AF18" i="2"/>
  <c r="AK18" i="2" s="1"/>
  <c r="AG18" i="2"/>
  <c r="AH18" i="2"/>
  <c r="AI18" i="2"/>
  <c r="AC19" i="2"/>
  <c r="AD19" i="2"/>
  <c r="AE19" i="2"/>
  <c r="AF19" i="2"/>
  <c r="AG19" i="2"/>
  <c r="AH19" i="2"/>
  <c r="AI19" i="2"/>
  <c r="AC20" i="2"/>
  <c r="AD20" i="2"/>
  <c r="AE20" i="2"/>
  <c r="AF20" i="2"/>
  <c r="AG20" i="2"/>
  <c r="AH20" i="2"/>
  <c r="AI20" i="2"/>
  <c r="AC21" i="2"/>
  <c r="AD21" i="2"/>
  <c r="AE21" i="2"/>
  <c r="AF21" i="2"/>
  <c r="AG21" i="2"/>
  <c r="AH21" i="2"/>
  <c r="AI21" i="2"/>
  <c r="AC22" i="2"/>
  <c r="AD22" i="2"/>
  <c r="AE22" i="2"/>
  <c r="AF22" i="2"/>
  <c r="AK22" i="2" s="1"/>
  <c r="AG22" i="2"/>
  <c r="AH22" i="2"/>
  <c r="AI22" i="2"/>
  <c r="AC23" i="2"/>
  <c r="AD23" i="2"/>
  <c r="AE23" i="2"/>
  <c r="AF23" i="2"/>
  <c r="AG23" i="2"/>
  <c r="AH23" i="2"/>
  <c r="AI23" i="2"/>
  <c r="AC24" i="2"/>
  <c r="AD24" i="2"/>
  <c r="AE24" i="2"/>
  <c r="AF24" i="2"/>
  <c r="AG24" i="2"/>
  <c r="AH24" i="2"/>
  <c r="AI24" i="2"/>
  <c r="AC25" i="2"/>
  <c r="AD25" i="2"/>
  <c r="AE25" i="2"/>
  <c r="AF25" i="2"/>
  <c r="AG25" i="2"/>
  <c r="AH25" i="2"/>
  <c r="AI25" i="2"/>
  <c r="AC26" i="2"/>
  <c r="AD26" i="2"/>
  <c r="AE26" i="2"/>
  <c r="AF26" i="2"/>
  <c r="AK26" i="2" s="1"/>
  <c r="AG26" i="2"/>
  <c r="AH26" i="2"/>
  <c r="AI26" i="2"/>
  <c r="AC27" i="2"/>
  <c r="AD27" i="2"/>
  <c r="AE27" i="2"/>
  <c r="AF27" i="2"/>
  <c r="AG27" i="2"/>
  <c r="AH27" i="2"/>
  <c r="AI27" i="2"/>
  <c r="AC28" i="2"/>
  <c r="AD28" i="2"/>
  <c r="AE28" i="2"/>
  <c r="AF28" i="2"/>
  <c r="AG28" i="2"/>
  <c r="AH28" i="2"/>
  <c r="AI28" i="2"/>
  <c r="AC29" i="2"/>
  <c r="AD29" i="2"/>
  <c r="AK29" i="2" s="1"/>
  <c r="AE29" i="2"/>
  <c r="AF29" i="2"/>
  <c r="AG29" i="2"/>
  <c r="AH29" i="2"/>
  <c r="AI29" i="2"/>
  <c r="AC30" i="2"/>
  <c r="AD30" i="2"/>
  <c r="AK30" i="2" s="1"/>
  <c r="AE30" i="2"/>
  <c r="AF30" i="2"/>
  <c r="AG30" i="2"/>
  <c r="AH30" i="2"/>
  <c r="AI30" i="2"/>
  <c r="AC31" i="2"/>
  <c r="AD31" i="2"/>
  <c r="AE31" i="2"/>
  <c r="AF31" i="2"/>
  <c r="AG31" i="2"/>
  <c r="AH31" i="2"/>
  <c r="AI31" i="2"/>
  <c r="AC32" i="2"/>
  <c r="AD32" i="2"/>
  <c r="AE32" i="2"/>
  <c r="AF32" i="2"/>
  <c r="AG32" i="2"/>
  <c r="AH32" i="2"/>
  <c r="AI32" i="2"/>
  <c r="AC33" i="2"/>
  <c r="AD33" i="2"/>
  <c r="AE33" i="2"/>
  <c r="AF33" i="2"/>
  <c r="AG33" i="2"/>
  <c r="AH33" i="2"/>
  <c r="AI33" i="2"/>
  <c r="AC34" i="2"/>
  <c r="AD34" i="2"/>
  <c r="AE34" i="2"/>
  <c r="AF34" i="2"/>
  <c r="AK34" i="2" s="1"/>
  <c r="AG34" i="2"/>
  <c r="AH34" i="2"/>
  <c r="AI34" i="2"/>
  <c r="AC35" i="2"/>
  <c r="AD35" i="2"/>
  <c r="AE35" i="2"/>
  <c r="AF35" i="2"/>
  <c r="AG35" i="2"/>
  <c r="AH35" i="2"/>
  <c r="AI35" i="2"/>
  <c r="AC36" i="2"/>
  <c r="AD36" i="2"/>
  <c r="AE36" i="2"/>
  <c r="AF36" i="2"/>
  <c r="AG36" i="2"/>
  <c r="AH36" i="2"/>
  <c r="AI36" i="2"/>
  <c r="AC37" i="2"/>
  <c r="AD37" i="2"/>
  <c r="AE37" i="2"/>
  <c r="AF37" i="2"/>
  <c r="AG37" i="2"/>
  <c r="AH37" i="2"/>
  <c r="AI37" i="2"/>
  <c r="AC38" i="2"/>
  <c r="AD38" i="2"/>
  <c r="AE38" i="2"/>
  <c r="AF38" i="2"/>
  <c r="AG38" i="2"/>
  <c r="AH38" i="2"/>
  <c r="AI38" i="2"/>
  <c r="AC39" i="2"/>
  <c r="AK39" i="2" s="1"/>
  <c r="AD39" i="2"/>
  <c r="AE39" i="2"/>
  <c r="AF39" i="2"/>
  <c r="AG39" i="2"/>
  <c r="AH39" i="2"/>
  <c r="AI39" i="2"/>
  <c r="AC40" i="2"/>
  <c r="AD40" i="2"/>
  <c r="AE40" i="2"/>
  <c r="AF40" i="2"/>
  <c r="AG40" i="2"/>
  <c r="AH40" i="2"/>
  <c r="AI40" i="2"/>
  <c r="AC41" i="2"/>
  <c r="AD41" i="2"/>
  <c r="AE41" i="2"/>
  <c r="AF41" i="2"/>
  <c r="AG41" i="2"/>
  <c r="AH41" i="2"/>
  <c r="AI41" i="2"/>
  <c r="AC42" i="2"/>
  <c r="AD42" i="2"/>
  <c r="AE42" i="2"/>
  <c r="AF42" i="2"/>
  <c r="AK42" i="2" s="1"/>
  <c r="AG42" i="2"/>
  <c r="AH42" i="2"/>
  <c r="AI42" i="2"/>
  <c r="AC43" i="2"/>
  <c r="AD43" i="2"/>
  <c r="AE43" i="2"/>
  <c r="AF43" i="2"/>
  <c r="AG43" i="2"/>
  <c r="AH43" i="2"/>
  <c r="AI43" i="2"/>
  <c r="AC44" i="2"/>
  <c r="AD44" i="2"/>
  <c r="AE44" i="2"/>
  <c r="AF44" i="2"/>
  <c r="AG44" i="2"/>
  <c r="AH44" i="2"/>
  <c r="AI44" i="2"/>
  <c r="AC45" i="2"/>
  <c r="AD45" i="2"/>
  <c r="AE45" i="2"/>
  <c r="AK45" i="2" s="1"/>
  <c r="AF45" i="2"/>
  <c r="AG45" i="2"/>
  <c r="AH45" i="2"/>
  <c r="AI45" i="2"/>
  <c r="AC46" i="2"/>
  <c r="AD46" i="2"/>
  <c r="AE46" i="2"/>
  <c r="AF46" i="2"/>
  <c r="AG46" i="2"/>
  <c r="AH46" i="2"/>
  <c r="AI46" i="2"/>
  <c r="AD2" i="2"/>
  <c r="AE2" i="2"/>
  <c r="AF2" i="2"/>
  <c r="AG2" i="2"/>
  <c r="AH2" i="2"/>
  <c r="AI2" i="2"/>
  <c r="AC2" i="2"/>
  <c r="AK37" i="2"/>
  <c r="AK21" i="2"/>
  <c r="AK14" i="2"/>
  <c r="AK6" i="2"/>
  <c r="AK5" i="2"/>
  <c r="AK2" i="2"/>
  <c r="K2" i="5"/>
  <c r="J60" i="5"/>
  <c r="J58" i="5"/>
  <c r="J55" i="5"/>
  <c r="J53" i="5"/>
  <c r="J50" i="5"/>
  <c r="J47" i="5"/>
  <c r="J44" i="5"/>
  <c r="J40" i="5"/>
  <c r="J38" i="5"/>
  <c r="J35" i="5"/>
  <c r="J33" i="5"/>
  <c r="J30" i="5"/>
  <c r="J27" i="5"/>
  <c r="J24" i="5"/>
  <c r="J20" i="5"/>
  <c r="J17" i="5"/>
  <c r="J14" i="5"/>
  <c r="J11" i="5"/>
  <c r="J8" i="5"/>
  <c r="J5" i="5"/>
  <c r="J2" i="5"/>
  <c r="G2" i="5"/>
  <c r="G60" i="5"/>
  <c r="G58" i="5"/>
  <c r="G55" i="5"/>
  <c r="G53" i="5"/>
  <c r="G50" i="5"/>
  <c r="G47" i="5"/>
  <c r="G44" i="5"/>
  <c r="G40" i="5"/>
  <c r="G38" i="5"/>
  <c r="G35" i="5"/>
  <c r="G33" i="5"/>
  <c r="G30" i="5"/>
  <c r="G27" i="5"/>
  <c r="G24" i="5"/>
  <c r="G20" i="5"/>
  <c r="G17" i="5"/>
  <c r="G14" i="5"/>
  <c r="G11" i="5"/>
  <c r="G8" i="5"/>
  <c r="G5" i="5"/>
  <c r="D2" i="5"/>
  <c r="D60" i="5"/>
  <c r="D58" i="5"/>
  <c r="D55" i="5"/>
  <c r="D53" i="5"/>
  <c r="D50" i="5"/>
  <c r="D47" i="5"/>
  <c r="D44" i="5"/>
  <c r="D40" i="5"/>
  <c r="D38" i="5"/>
  <c r="D35" i="5"/>
  <c r="D33" i="5"/>
  <c r="D30" i="5"/>
  <c r="D27" i="5"/>
  <c r="D24" i="5"/>
  <c r="D20" i="5"/>
  <c r="D17" i="5"/>
  <c r="D14" i="5"/>
  <c r="D11" i="5"/>
  <c r="D8" i="5"/>
  <c r="D5" i="5"/>
  <c r="L4" i="1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M3" i="11"/>
  <c r="N3" i="11"/>
  <c r="L3" i="11"/>
  <c r="AK31" i="2" l="1"/>
  <c r="AK46" i="2"/>
  <c r="AK44" i="2"/>
  <c r="AK43" i="2"/>
  <c r="AK41" i="2"/>
  <c r="AK40" i="2"/>
  <c r="AK38" i="2"/>
  <c r="AK36" i="2"/>
  <c r="AK35" i="2"/>
  <c r="AK33" i="2"/>
  <c r="AK32" i="2"/>
  <c r="AK28" i="2"/>
  <c r="AK27" i="2"/>
  <c r="AK25" i="2"/>
  <c r="AK24" i="2"/>
  <c r="AK20" i="2"/>
  <c r="AK19" i="2"/>
  <c r="AK17" i="2"/>
  <c r="AK16" i="2"/>
  <c r="AK12" i="2"/>
  <c r="AK11" i="2"/>
  <c r="AK9" i="2"/>
  <c r="AK8" i="2"/>
  <c r="AK4" i="2"/>
  <c r="AK23" i="2"/>
  <c r="AK15" i="2"/>
  <c r="AK7" i="2"/>
  <c r="L14" i="11"/>
  <c r="M14" i="11"/>
  <c r="N14" i="11"/>
  <c r="L15" i="11"/>
  <c r="M15" i="11"/>
  <c r="N15" i="11"/>
  <c r="L16" i="11"/>
  <c r="M16" i="11"/>
  <c r="N16" i="11"/>
  <c r="L17" i="11"/>
  <c r="M17" i="11"/>
  <c r="N17" i="11"/>
  <c r="L18" i="11"/>
  <c r="M18" i="11"/>
  <c r="N18" i="11"/>
  <c r="L19" i="11"/>
  <c r="M19" i="11"/>
  <c r="N19" i="11"/>
  <c r="M13" i="11"/>
  <c r="N13" i="11"/>
  <c r="L13" i="11"/>
  <c r="K60" i="5"/>
  <c r="K58" i="5"/>
  <c r="K55" i="5"/>
  <c r="K53" i="5"/>
  <c r="K50" i="5"/>
  <c r="K47" i="5"/>
  <c r="K44" i="5"/>
  <c r="K40" i="5"/>
  <c r="K38" i="5"/>
  <c r="K35" i="5"/>
  <c r="K33" i="5"/>
  <c r="K30" i="5"/>
  <c r="K27" i="5"/>
  <c r="K24" i="5"/>
  <c r="K20" i="5"/>
  <c r="K17" i="5"/>
  <c r="K14" i="5"/>
  <c r="K11" i="5"/>
  <c r="K8" i="5"/>
  <c r="K5" i="5"/>
  <c r="H60" i="5"/>
  <c r="H58" i="5"/>
  <c r="H55" i="5"/>
  <c r="H53" i="5"/>
  <c r="H50" i="5"/>
  <c r="H47" i="5"/>
  <c r="H44" i="5"/>
  <c r="H40" i="5"/>
  <c r="H38" i="5"/>
  <c r="H35" i="5"/>
  <c r="H33" i="5"/>
  <c r="H30" i="5"/>
  <c r="H27" i="5"/>
  <c r="H24" i="5"/>
  <c r="H20" i="5"/>
  <c r="H17" i="5"/>
  <c r="H14" i="5"/>
  <c r="H11" i="5"/>
  <c r="H8" i="5"/>
  <c r="H5" i="5"/>
  <c r="H2" i="5"/>
  <c r="E60" i="5"/>
  <c r="E58" i="5"/>
  <c r="E55" i="5"/>
  <c r="E53" i="5"/>
  <c r="E50" i="5"/>
  <c r="E47" i="5"/>
  <c r="E44" i="5"/>
  <c r="E40" i="5"/>
  <c r="E38" i="5"/>
  <c r="E35" i="5"/>
  <c r="E33" i="5"/>
  <c r="E30" i="5"/>
  <c r="E27" i="5"/>
  <c r="E24" i="5"/>
  <c r="E20" i="5"/>
  <c r="E17" i="5"/>
  <c r="E14" i="5"/>
  <c r="E11" i="5"/>
  <c r="E8" i="5"/>
  <c r="E5" i="5"/>
  <c r="E2" i="5"/>
  <c r="R12" i="4"/>
  <c r="S8" i="4"/>
  <c r="R8" i="4"/>
  <c r="R66" i="4"/>
  <c r="S66" i="4"/>
  <c r="T66" i="4"/>
  <c r="U66" i="4"/>
  <c r="V66" i="4"/>
  <c r="W66" i="4"/>
  <c r="X66" i="4"/>
  <c r="R67" i="4"/>
  <c r="S67" i="4"/>
  <c r="T67" i="4"/>
  <c r="U67" i="4"/>
  <c r="V67" i="4"/>
  <c r="W67" i="4"/>
  <c r="X67" i="4"/>
  <c r="R68" i="4"/>
  <c r="S68" i="4"/>
  <c r="T68" i="4"/>
  <c r="U68" i="4"/>
  <c r="V68" i="4"/>
  <c r="W68" i="4"/>
  <c r="X68" i="4"/>
  <c r="R69" i="4"/>
  <c r="S69" i="4"/>
  <c r="T69" i="4"/>
  <c r="U69" i="4"/>
  <c r="V69" i="4"/>
  <c r="W69" i="4"/>
  <c r="X69" i="4"/>
  <c r="R70" i="4"/>
  <c r="S70" i="4"/>
  <c r="T70" i="4"/>
  <c r="U70" i="4"/>
  <c r="V70" i="4"/>
  <c r="W70" i="4"/>
  <c r="X70" i="4"/>
  <c r="R71" i="4"/>
  <c r="S71" i="4"/>
  <c r="T71" i="4"/>
  <c r="U71" i="4"/>
  <c r="V71" i="4"/>
  <c r="W71" i="4"/>
  <c r="X71" i="4"/>
  <c r="R72" i="4"/>
  <c r="S72" i="4"/>
  <c r="T72" i="4"/>
  <c r="U72" i="4"/>
  <c r="V72" i="4"/>
  <c r="W72" i="4"/>
  <c r="X72" i="4"/>
  <c r="R73" i="4"/>
  <c r="S73" i="4"/>
  <c r="T73" i="4"/>
  <c r="U73" i="4"/>
  <c r="V73" i="4"/>
  <c r="W73" i="4"/>
  <c r="X73" i="4"/>
  <c r="R74" i="4"/>
  <c r="S74" i="4"/>
  <c r="T74" i="4"/>
  <c r="U74" i="4"/>
  <c r="V74" i="4"/>
  <c r="W74" i="4"/>
  <c r="X74" i="4"/>
  <c r="R75" i="4"/>
  <c r="S75" i="4"/>
  <c r="T75" i="4"/>
  <c r="U75" i="4"/>
  <c r="V75" i="4"/>
  <c r="W75" i="4"/>
  <c r="X75" i="4"/>
  <c r="R76" i="4"/>
  <c r="S76" i="4"/>
  <c r="T76" i="4"/>
  <c r="U76" i="4"/>
  <c r="V76" i="4"/>
  <c r="W76" i="4"/>
  <c r="X76" i="4"/>
  <c r="R77" i="4"/>
  <c r="S77" i="4"/>
  <c r="T77" i="4"/>
  <c r="U77" i="4"/>
  <c r="V77" i="4"/>
  <c r="W77" i="4"/>
  <c r="X77" i="4"/>
  <c r="R78" i="4"/>
  <c r="S78" i="4"/>
  <c r="T78" i="4"/>
  <c r="U78" i="4"/>
  <c r="V78" i="4"/>
  <c r="W78" i="4"/>
  <c r="X78" i="4"/>
  <c r="R79" i="4"/>
  <c r="S79" i="4"/>
  <c r="T79" i="4"/>
  <c r="U79" i="4"/>
  <c r="V79" i="4"/>
  <c r="W79" i="4"/>
  <c r="X79" i="4"/>
  <c r="R80" i="4"/>
  <c r="S80" i="4"/>
  <c r="T80" i="4"/>
  <c r="U80" i="4"/>
  <c r="V80" i="4"/>
  <c r="W80" i="4"/>
  <c r="X80" i="4"/>
  <c r="R81" i="4"/>
  <c r="S81" i="4"/>
  <c r="T81" i="4"/>
  <c r="U81" i="4"/>
  <c r="V81" i="4"/>
  <c r="W81" i="4"/>
  <c r="X81" i="4"/>
  <c r="R82" i="4"/>
  <c r="S82" i="4"/>
  <c r="T82" i="4"/>
  <c r="U82" i="4"/>
  <c r="V82" i="4"/>
  <c r="W82" i="4"/>
  <c r="X82" i="4"/>
  <c r="R83" i="4"/>
  <c r="S83" i="4"/>
  <c r="T83" i="4"/>
  <c r="U83" i="4"/>
  <c r="V83" i="4"/>
  <c r="W83" i="4"/>
  <c r="X83" i="4"/>
  <c r="R84" i="4"/>
  <c r="S84" i="4"/>
  <c r="T84" i="4"/>
  <c r="U84" i="4"/>
  <c r="V84" i="4"/>
  <c r="W84" i="4"/>
  <c r="X84" i="4"/>
  <c r="R85" i="4"/>
  <c r="S85" i="4"/>
  <c r="T85" i="4"/>
  <c r="U85" i="4"/>
  <c r="V85" i="4"/>
  <c r="W85" i="4"/>
  <c r="X85" i="4"/>
  <c r="R86" i="4"/>
  <c r="S86" i="4"/>
  <c r="T86" i="4"/>
  <c r="U86" i="4"/>
  <c r="V86" i="4"/>
  <c r="W86" i="4"/>
  <c r="X86" i="4"/>
  <c r="R87" i="4"/>
  <c r="S87" i="4"/>
  <c r="T87" i="4"/>
  <c r="U87" i="4"/>
  <c r="V87" i="4"/>
  <c r="W87" i="4"/>
  <c r="X87" i="4"/>
  <c r="R88" i="4"/>
  <c r="S88" i="4"/>
  <c r="T88" i="4"/>
  <c r="U88" i="4"/>
  <c r="V88" i="4"/>
  <c r="W88" i="4"/>
  <c r="X88" i="4"/>
  <c r="R89" i="4"/>
  <c r="S89" i="4"/>
  <c r="T89" i="4"/>
  <c r="U89" i="4"/>
  <c r="V89" i="4"/>
  <c r="W89" i="4"/>
  <c r="X89" i="4"/>
  <c r="R90" i="4"/>
  <c r="S90" i="4"/>
  <c r="T90" i="4"/>
  <c r="U90" i="4"/>
  <c r="V90" i="4"/>
  <c r="W90" i="4"/>
  <c r="X90" i="4"/>
  <c r="R91" i="4"/>
  <c r="S91" i="4"/>
  <c r="T91" i="4"/>
  <c r="U91" i="4"/>
  <c r="V91" i="4"/>
  <c r="W91" i="4"/>
  <c r="X91" i="4"/>
  <c r="R92" i="4"/>
  <c r="S92" i="4"/>
  <c r="T92" i="4"/>
  <c r="U92" i="4"/>
  <c r="V92" i="4"/>
  <c r="W92" i="4"/>
  <c r="X92" i="4"/>
  <c r="R93" i="4"/>
  <c r="S93" i="4"/>
  <c r="T93" i="4"/>
  <c r="U93" i="4"/>
  <c r="V93" i="4"/>
  <c r="W93" i="4"/>
  <c r="X93" i="4"/>
  <c r="R94" i="4"/>
  <c r="S94" i="4"/>
  <c r="T94" i="4"/>
  <c r="U94" i="4"/>
  <c r="V94" i="4"/>
  <c r="W94" i="4"/>
  <c r="X94" i="4"/>
  <c r="R95" i="4"/>
  <c r="S95" i="4"/>
  <c r="T95" i="4"/>
  <c r="U95" i="4"/>
  <c r="V95" i="4"/>
  <c r="W95" i="4"/>
  <c r="X95" i="4"/>
  <c r="R96" i="4"/>
  <c r="S96" i="4"/>
  <c r="T96" i="4"/>
  <c r="U96" i="4"/>
  <c r="V96" i="4"/>
  <c r="W96" i="4"/>
  <c r="X96" i="4"/>
  <c r="R97" i="4"/>
  <c r="S97" i="4"/>
  <c r="T97" i="4"/>
  <c r="U97" i="4"/>
  <c r="V97" i="4"/>
  <c r="W97" i="4"/>
  <c r="X97" i="4"/>
  <c r="R98" i="4"/>
  <c r="S98" i="4"/>
  <c r="T98" i="4"/>
  <c r="U98" i="4"/>
  <c r="V98" i="4"/>
  <c r="W98" i="4"/>
  <c r="X98" i="4"/>
  <c r="R99" i="4"/>
  <c r="S99" i="4"/>
  <c r="T99" i="4"/>
  <c r="U99" i="4"/>
  <c r="V99" i="4"/>
  <c r="W99" i="4"/>
  <c r="X99" i="4"/>
  <c r="R100" i="4"/>
  <c r="S100" i="4"/>
  <c r="T100" i="4"/>
  <c r="U100" i="4"/>
  <c r="V100" i="4"/>
  <c r="W100" i="4"/>
  <c r="X100" i="4"/>
  <c r="R101" i="4"/>
  <c r="S101" i="4"/>
  <c r="T101" i="4"/>
  <c r="U101" i="4"/>
  <c r="V101" i="4"/>
  <c r="W101" i="4"/>
  <c r="X101" i="4"/>
  <c r="R102" i="4"/>
  <c r="S102" i="4"/>
  <c r="T102" i="4"/>
  <c r="U102" i="4"/>
  <c r="V102" i="4"/>
  <c r="W102" i="4"/>
  <c r="X102" i="4"/>
  <c r="R103" i="4"/>
  <c r="S103" i="4"/>
  <c r="T103" i="4"/>
  <c r="U103" i="4"/>
  <c r="V103" i="4"/>
  <c r="W103" i="4"/>
  <c r="X103" i="4"/>
  <c r="R104" i="4"/>
  <c r="S104" i="4"/>
  <c r="T104" i="4"/>
  <c r="U104" i="4"/>
  <c r="V104" i="4"/>
  <c r="W104" i="4"/>
  <c r="X104" i="4"/>
  <c r="R105" i="4"/>
  <c r="S105" i="4"/>
  <c r="T105" i="4"/>
  <c r="U105" i="4"/>
  <c r="V105" i="4"/>
  <c r="W105" i="4"/>
  <c r="X105" i="4"/>
  <c r="R106" i="4"/>
  <c r="S106" i="4"/>
  <c r="T106" i="4"/>
  <c r="U106" i="4"/>
  <c r="V106" i="4"/>
  <c r="W106" i="4"/>
  <c r="X106" i="4"/>
  <c r="R107" i="4"/>
  <c r="S107" i="4"/>
  <c r="T107" i="4"/>
  <c r="U107" i="4"/>
  <c r="V107" i="4"/>
  <c r="W107" i="4"/>
  <c r="X107" i="4"/>
  <c r="R108" i="4"/>
  <c r="S108" i="4"/>
  <c r="T108" i="4"/>
  <c r="U108" i="4"/>
  <c r="V108" i="4"/>
  <c r="W108" i="4"/>
  <c r="X108" i="4"/>
  <c r="R109" i="4"/>
  <c r="S109" i="4"/>
  <c r="T109" i="4"/>
  <c r="U109" i="4"/>
  <c r="V109" i="4"/>
  <c r="W109" i="4"/>
  <c r="X109" i="4"/>
  <c r="R110" i="4"/>
  <c r="S110" i="4"/>
  <c r="T110" i="4"/>
  <c r="U110" i="4"/>
  <c r="V110" i="4"/>
  <c r="W110" i="4"/>
  <c r="X110" i="4"/>
  <c r="R111" i="4"/>
  <c r="S111" i="4"/>
  <c r="T111" i="4"/>
  <c r="U111" i="4"/>
  <c r="V111" i="4"/>
  <c r="W111" i="4"/>
  <c r="X111" i="4"/>
  <c r="R112" i="4"/>
  <c r="S112" i="4"/>
  <c r="T112" i="4"/>
  <c r="U112" i="4"/>
  <c r="V112" i="4"/>
  <c r="W112" i="4"/>
  <c r="X112" i="4"/>
  <c r="R113" i="4"/>
  <c r="S113" i="4"/>
  <c r="T113" i="4"/>
  <c r="U113" i="4"/>
  <c r="V113" i="4"/>
  <c r="W113" i="4"/>
  <c r="X113" i="4"/>
  <c r="R114" i="4"/>
  <c r="S114" i="4"/>
  <c r="T114" i="4"/>
  <c r="U114" i="4"/>
  <c r="V114" i="4"/>
  <c r="W114" i="4"/>
  <c r="X114" i="4"/>
  <c r="R115" i="4"/>
  <c r="S115" i="4"/>
  <c r="T115" i="4"/>
  <c r="U115" i="4"/>
  <c r="V115" i="4"/>
  <c r="W115" i="4"/>
  <c r="X115" i="4"/>
  <c r="R116" i="4"/>
  <c r="S116" i="4"/>
  <c r="T116" i="4"/>
  <c r="U116" i="4"/>
  <c r="V116" i="4"/>
  <c r="W116" i="4"/>
  <c r="X116" i="4"/>
  <c r="R117" i="4"/>
  <c r="S117" i="4"/>
  <c r="T117" i="4"/>
  <c r="U117" i="4"/>
  <c r="V117" i="4"/>
  <c r="W117" i="4"/>
  <c r="X117" i="4"/>
  <c r="R118" i="4"/>
  <c r="S118" i="4"/>
  <c r="T118" i="4"/>
  <c r="U118" i="4"/>
  <c r="V118" i="4"/>
  <c r="W118" i="4"/>
  <c r="X118" i="4"/>
  <c r="R119" i="4"/>
  <c r="S119" i="4"/>
  <c r="T119" i="4"/>
  <c r="U119" i="4"/>
  <c r="V119" i="4"/>
  <c r="W119" i="4"/>
  <c r="X119" i="4"/>
  <c r="R120" i="4"/>
  <c r="S120" i="4"/>
  <c r="T120" i="4"/>
  <c r="U120" i="4"/>
  <c r="V120" i="4"/>
  <c r="W120" i="4"/>
  <c r="X120" i="4"/>
  <c r="R121" i="4"/>
  <c r="S121" i="4"/>
  <c r="T121" i="4"/>
  <c r="U121" i="4"/>
  <c r="V121" i="4"/>
  <c r="W121" i="4"/>
  <c r="X121" i="4"/>
  <c r="R122" i="4"/>
  <c r="S122" i="4"/>
  <c r="T122" i="4"/>
  <c r="U122" i="4"/>
  <c r="V122" i="4"/>
  <c r="W122" i="4"/>
  <c r="X122" i="4"/>
  <c r="R123" i="4"/>
  <c r="S123" i="4"/>
  <c r="T123" i="4"/>
  <c r="U123" i="4"/>
  <c r="V123" i="4"/>
  <c r="W123" i="4"/>
  <c r="X123" i="4"/>
  <c r="R124" i="4"/>
  <c r="S124" i="4"/>
  <c r="T124" i="4"/>
  <c r="U124" i="4"/>
  <c r="V124" i="4"/>
  <c r="W124" i="4"/>
  <c r="X124" i="4"/>
  <c r="R125" i="4"/>
  <c r="S125" i="4"/>
  <c r="T125" i="4"/>
  <c r="U125" i="4"/>
  <c r="V125" i="4"/>
  <c r="W125" i="4"/>
  <c r="X125" i="4"/>
  <c r="R126" i="4"/>
  <c r="S126" i="4"/>
  <c r="T126" i="4"/>
  <c r="U126" i="4"/>
  <c r="V126" i="4"/>
  <c r="W126" i="4"/>
  <c r="X126" i="4"/>
  <c r="R127" i="4"/>
  <c r="S127" i="4"/>
  <c r="T127" i="4"/>
  <c r="U127" i="4"/>
  <c r="V127" i="4"/>
  <c r="W127" i="4"/>
  <c r="X127" i="4"/>
  <c r="R128" i="4"/>
  <c r="S128" i="4"/>
  <c r="T128" i="4"/>
  <c r="U128" i="4"/>
  <c r="V128" i="4"/>
  <c r="W128" i="4"/>
  <c r="X128" i="4"/>
  <c r="R129" i="4"/>
  <c r="S129" i="4"/>
  <c r="T129" i="4"/>
  <c r="U129" i="4"/>
  <c r="V129" i="4"/>
  <c r="W129" i="4"/>
  <c r="X129" i="4"/>
  <c r="R130" i="4"/>
  <c r="S130" i="4"/>
  <c r="T130" i="4"/>
  <c r="U130" i="4"/>
  <c r="V130" i="4"/>
  <c r="W130" i="4"/>
  <c r="X130" i="4"/>
  <c r="R131" i="4"/>
  <c r="S131" i="4"/>
  <c r="T131" i="4"/>
  <c r="U131" i="4"/>
  <c r="V131" i="4"/>
  <c r="W131" i="4"/>
  <c r="X131" i="4"/>
  <c r="R132" i="4"/>
  <c r="S132" i="4"/>
  <c r="T132" i="4"/>
  <c r="U132" i="4"/>
  <c r="V132" i="4"/>
  <c r="W132" i="4"/>
  <c r="X132" i="4"/>
  <c r="R133" i="4"/>
  <c r="S133" i="4"/>
  <c r="T133" i="4"/>
  <c r="U133" i="4"/>
  <c r="V133" i="4"/>
  <c r="W133" i="4"/>
  <c r="X133" i="4"/>
  <c r="R134" i="4"/>
  <c r="S134" i="4"/>
  <c r="T134" i="4"/>
  <c r="U134" i="4"/>
  <c r="V134" i="4"/>
  <c r="W134" i="4"/>
  <c r="X134" i="4"/>
  <c r="R135" i="4"/>
  <c r="S135" i="4"/>
  <c r="T135" i="4"/>
  <c r="U135" i="4"/>
  <c r="V135" i="4"/>
  <c r="W135" i="4"/>
  <c r="X135" i="4"/>
  <c r="R136" i="4"/>
  <c r="S136" i="4"/>
  <c r="T136" i="4"/>
  <c r="U136" i="4"/>
  <c r="V136" i="4"/>
  <c r="W136" i="4"/>
  <c r="X136" i="4"/>
  <c r="R137" i="4"/>
  <c r="S137" i="4"/>
  <c r="T137" i="4"/>
  <c r="U137" i="4"/>
  <c r="V137" i="4"/>
  <c r="W137" i="4"/>
  <c r="X137" i="4"/>
  <c r="R138" i="4"/>
  <c r="S138" i="4"/>
  <c r="T138" i="4"/>
  <c r="U138" i="4"/>
  <c r="V138" i="4"/>
  <c r="W138" i="4"/>
  <c r="X138" i="4"/>
  <c r="R139" i="4"/>
  <c r="S139" i="4"/>
  <c r="T139" i="4"/>
  <c r="U139" i="4"/>
  <c r="V139" i="4"/>
  <c r="W139" i="4"/>
  <c r="X139" i="4"/>
  <c r="R140" i="4"/>
  <c r="S140" i="4"/>
  <c r="T140" i="4"/>
  <c r="U140" i="4"/>
  <c r="V140" i="4"/>
  <c r="W140" i="4"/>
  <c r="X140" i="4"/>
  <c r="R141" i="4"/>
  <c r="S141" i="4"/>
  <c r="T141" i="4"/>
  <c r="U141" i="4"/>
  <c r="V141" i="4"/>
  <c r="W141" i="4"/>
  <c r="X141" i="4"/>
  <c r="R50" i="4"/>
  <c r="S50" i="4"/>
  <c r="T50" i="4"/>
  <c r="U50" i="4"/>
  <c r="V50" i="4"/>
  <c r="W50" i="4"/>
  <c r="X50" i="4"/>
  <c r="R51" i="4"/>
  <c r="S51" i="4"/>
  <c r="T51" i="4"/>
  <c r="U51" i="4"/>
  <c r="V51" i="4"/>
  <c r="W51" i="4"/>
  <c r="X51" i="4"/>
  <c r="R52" i="4"/>
  <c r="S52" i="4"/>
  <c r="T52" i="4"/>
  <c r="U52" i="4"/>
  <c r="V52" i="4"/>
  <c r="W52" i="4"/>
  <c r="X52" i="4"/>
  <c r="R53" i="4"/>
  <c r="S53" i="4"/>
  <c r="T53" i="4"/>
  <c r="U53" i="4"/>
  <c r="V53" i="4"/>
  <c r="W53" i="4"/>
  <c r="X53" i="4"/>
  <c r="R54" i="4"/>
  <c r="S54" i="4"/>
  <c r="T54" i="4"/>
  <c r="U54" i="4"/>
  <c r="V54" i="4"/>
  <c r="W54" i="4"/>
  <c r="X54" i="4"/>
  <c r="R55" i="4"/>
  <c r="S55" i="4"/>
  <c r="T55" i="4"/>
  <c r="U55" i="4"/>
  <c r="V55" i="4"/>
  <c r="W55" i="4"/>
  <c r="X55" i="4"/>
  <c r="R56" i="4"/>
  <c r="S56" i="4"/>
  <c r="T56" i="4"/>
  <c r="U56" i="4"/>
  <c r="V56" i="4"/>
  <c r="W56" i="4"/>
  <c r="X56" i="4"/>
  <c r="R57" i="4"/>
  <c r="S57" i="4"/>
  <c r="T57" i="4"/>
  <c r="U57" i="4"/>
  <c r="V57" i="4"/>
  <c r="W57" i="4"/>
  <c r="X57" i="4"/>
  <c r="R58" i="4"/>
  <c r="S58" i="4"/>
  <c r="T58" i="4"/>
  <c r="U58" i="4"/>
  <c r="V58" i="4"/>
  <c r="W58" i="4"/>
  <c r="X58" i="4"/>
  <c r="R59" i="4"/>
  <c r="S59" i="4"/>
  <c r="T59" i="4"/>
  <c r="U59" i="4"/>
  <c r="V59" i="4"/>
  <c r="W59" i="4"/>
  <c r="X59" i="4"/>
  <c r="R60" i="4"/>
  <c r="S60" i="4"/>
  <c r="T60" i="4"/>
  <c r="U60" i="4"/>
  <c r="V60" i="4"/>
  <c r="W60" i="4"/>
  <c r="X60" i="4"/>
  <c r="R61" i="4"/>
  <c r="S61" i="4"/>
  <c r="T61" i="4"/>
  <c r="U61" i="4"/>
  <c r="V61" i="4"/>
  <c r="W61" i="4"/>
  <c r="X61" i="4"/>
  <c r="R62" i="4"/>
  <c r="S62" i="4"/>
  <c r="T62" i="4"/>
  <c r="U62" i="4"/>
  <c r="V62" i="4"/>
  <c r="W62" i="4"/>
  <c r="X62" i="4"/>
  <c r="R63" i="4"/>
  <c r="S63" i="4"/>
  <c r="T63" i="4"/>
  <c r="U63" i="4"/>
  <c r="V63" i="4"/>
  <c r="W63" i="4"/>
  <c r="X63" i="4"/>
  <c r="R64" i="4"/>
  <c r="S64" i="4"/>
  <c r="T64" i="4"/>
  <c r="U64" i="4"/>
  <c r="V64" i="4"/>
  <c r="W64" i="4"/>
  <c r="X64" i="4"/>
  <c r="R65" i="4"/>
  <c r="S65" i="4"/>
  <c r="T65" i="4"/>
  <c r="U65" i="4"/>
  <c r="V65" i="4"/>
  <c r="W65" i="4"/>
  <c r="X65" i="4"/>
  <c r="R32" i="4"/>
  <c r="S32" i="4"/>
  <c r="T32" i="4"/>
  <c r="U32" i="4"/>
  <c r="V32" i="4"/>
  <c r="W32" i="4"/>
  <c r="X32" i="4"/>
  <c r="R33" i="4"/>
  <c r="S33" i="4"/>
  <c r="T33" i="4"/>
  <c r="U33" i="4"/>
  <c r="V33" i="4"/>
  <c r="W33" i="4"/>
  <c r="X33" i="4"/>
  <c r="R34" i="4"/>
  <c r="S34" i="4"/>
  <c r="T34" i="4"/>
  <c r="U34" i="4"/>
  <c r="V34" i="4"/>
  <c r="W34" i="4"/>
  <c r="X34" i="4"/>
  <c r="R35" i="4"/>
  <c r="S35" i="4"/>
  <c r="T35" i="4"/>
  <c r="U35" i="4"/>
  <c r="V35" i="4"/>
  <c r="W35" i="4"/>
  <c r="X35" i="4"/>
  <c r="R36" i="4"/>
  <c r="S36" i="4"/>
  <c r="T36" i="4"/>
  <c r="U36" i="4"/>
  <c r="V36" i="4"/>
  <c r="W36" i="4"/>
  <c r="X36" i="4"/>
  <c r="R37" i="4"/>
  <c r="S37" i="4"/>
  <c r="T37" i="4"/>
  <c r="U37" i="4"/>
  <c r="V37" i="4"/>
  <c r="W37" i="4"/>
  <c r="X37" i="4"/>
  <c r="R38" i="4"/>
  <c r="S38" i="4"/>
  <c r="T38" i="4"/>
  <c r="U38" i="4"/>
  <c r="V38" i="4"/>
  <c r="W38" i="4"/>
  <c r="X38" i="4"/>
  <c r="R39" i="4"/>
  <c r="S39" i="4"/>
  <c r="T39" i="4"/>
  <c r="U39" i="4"/>
  <c r="V39" i="4"/>
  <c r="W39" i="4"/>
  <c r="X39" i="4"/>
  <c r="R40" i="4"/>
  <c r="S40" i="4"/>
  <c r="T40" i="4"/>
  <c r="U40" i="4"/>
  <c r="V40" i="4"/>
  <c r="W40" i="4"/>
  <c r="X40" i="4"/>
  <c r="R41" i="4"/>
  <c r="S41" i="4"/>
  <c r="T41" i="4"/>
  <c r="U41" i="4"/>
  <c r="V41" i="4"/>
  <c r="W41" i="4"/>
  <c r="X41" i="4"/>
  <c r="R42" i="4"/>
  <c r="S42" i="4"/>
  <c r="T42" i="4"/>
  <c r="U42" i="4"/>
  <c r="V42" i="4"/>
  <c r="W42" i="4"/>
  <c r="X42" i="4"/>
  <c r="R43" i="4"/>
  <c r="S43" i="4"/>
  <c r="T43" i="4"/>
  <c r="U43" i="4"/>
  <c r="V43" i="4"/>
  <c r="W43" i="4"/>
  <c r="X43" i="4"/>
  <c r="R44" i="4"/>
  <c r="S44" i="4"/>
  <c r="T44" i="4"/>
  <c r="U44" i="4"/>
  <c r="V44" i="4"/>
  <c r="W44" i="4"/>
  <c r="X44" i="4"/>
  <c r="R45" i="4"/>
  <c r="S45" i="4"/>
  <c r="T45" i="4"/>
  <c r="U45" i="4"/>
  <c r="V45" i="4"/>
  <c r="W45" i="4"/>
  <c r="X45" i="4"/>
  <c r="R46" i="4"/>
  <c r="S46" i="4"/>
  <c r="T46" i="4"/>
  <c r="U46" i="4"/>
  <c r="V46" i="4"/>
  <c r="W46" i="4"/>
  <c r="X46" i="4"/>
  <c r="R47" i="4"/>
  <c r="S47" i="4"/>
  <c r="T47" i="4"/>
  <c r="U47" i="4"/>
  <c r="V47" i="4"/>
  <c r="W47" i="4"/>
  <c r="X47" i="4"/>
  <c r="R48" i="4"/>
  <c r="S48" i="4"/>
  <c r="T48" i="4"/>
  <c r="U48" i="4"/>
  <c r="V48" i="4"/>
  <c r="W48" i="4"/>
  <c r="X48" i="4"/>
  <c r="R49" i="4"/>
  <c r="S49" i="4"/>
  <c r="T49" i="4"/>
  <c r="U49" i="4"/>
  <c r="V49" i="4"/>
  <c r="W49" i="4"/>
  <c r="X49" i="4"/>
  <c r="R3" i="4"/>
  <c r="S3" i="4"/>
  <c r="T3" i="4"/>
  <c r="U3" i="4"/>
  <c r="V3" i="4"/>
  <c r="W3" i="4"/>
  <c r="X3" i="4"/>
  <c r="R4" i="4"/>
  <c r="S4" i="4"/>
  <c r="T4" i="4"/>
  <c r="U4" i="4"/>
  <c r="V4" i="4"/>
  <c r="W4" i="4"/>
  <c r="X4" i="4"/>
  <c r="R5" i="4"/>
  <c r="S5" i="4"/>
  <c r="T5" i="4"/>
  <c r="U5" i="4"/>
  <c r="V5" i="4"/>
  <c r="W5" i="4"/>
  <c r="X5" i="4"/>
  <c r="R6" i="4"/>
  <c r="S6" i="4"/>
  <c r="T6" i="4"/>
  <c r="U6" i="4"/>
  <c r="V6" i="4"/>
  <c r="W6" i="4"/>
  <c r="X6" i="4"/>
  <c r="R7" i="4"/>
  <c r="S7" i="4"/>
  <c r="T7" i="4"/>
  <c r="U7" i="4"/>
  <c r="V7" i="4"/>
  <c r="W7" i="4"/>
  <c r="X7" i="4"/>
  <c r="T8" i="4"/>
  <c r="U8" i="4"/>
  <c r="V8" i="4"/>
  <c r="W8" i="4"/>
  <c r="X8" i="4"/>
  <c r="R9" i="4"/>
  <c r="S9" i="4"/>
  <c r="T9" i="4"/>
  <c r="U9" i="4"/>
  <c r="V9" i="4"/>
  <c r="W9" i="4"/>
  <c r="X9" i="4"/>
  <c r="R10" i="4"/>
  <c r="S10" i="4"/>
  <c r="T10" i="4"/>
  <c r="U10" i="4"/>
  <c r="V10" i="4"/>
  <c r="W10" i="4"/>
  <c r="X10" i="4"/>
  <c r="R11" i="4"/>
  <c r="S11" i="4"/>
  <c r="T11" i="4"/>
  <c r="U11" i="4"/>
  <c r="V11" i="4"/>
  <c r="W11" i="4"/>
  <c r="X11" i="4"/>
  <c r="S12" i="4"/>
  <c r="T12" i="4"/>
  <c r="U12" i="4"/>
  <c r="V12" i="4"/>
  <c r="W12" i="4"/>
  <c r="X12" i="4"/>
  <c r="R13" i="4"/>
  <c r="S13" i="4"/>
  <c r="T13" i="4"/>
  <c r="U13" i="4"/>
  <c r="V13" i="4"/>
  <c r="W13" i="4"/>
  <c r="X13" i="4"/>
  <c r="R14" i="4"/>
  <c r="S14" i="4"/>
  <c r="T14" i="4"/>
  <c r="U14" i="4"/>
  <c r="V14" i="4"/>
  <c r="W14" i="4"/>
  <c r="X14" i="4"/>
  <c r="R15" i="4"/>
  <c r="S15" i="4"/>
  <c r="T15" i="4"/>
  <c r="U15" i="4"/>
  <c r="V15" i="4"/>
  <c r="W15" i="4"/>
  <c r="X15" i="4"/>
  <c r="R16" i="4"/>
  <c r="S16" i="4"/>
  <c r="T16" i="4"/>
  <c r="U16" i="4"/>
  <c r="V16" i="4"/>
  <c r="W16" i="4"/>
  <c r="X16" i="4"/>
  <c r="R17" i="4"/>
  <c r="S17" i="4"/>
  <c r="T17" i="4"/>
  <c r="U17" i="4"/>
  <c r="V17" i="4"/>
  <c r="W17" i="4"/>
  <c r="X17" i="4"/>
  <c r="R18" i="4"/>
  <c r="S18" i="4"/>
  <c r="T18" i="4"/>
  <c r="U18" i="4"/>
  <c r="V18" i="4"/>
  <c r="W18" i="4"/>
  <c r="X18" i="4"/>
  <c r="R19" i="4"/>
  <c r="S19" i="4"/>
  <c r="T19" i="4"/>
  <c r="U19" i="4"/>
  <c r="V19" i="4"/>
  <c r="W19" i="4"/>
  <c r="X19" i="4"/>
  <c r="R20" i="4"/>
  <c r="S20" i="4"/>
  <c r="T20" i="4"/>
  <c r="U20" i="4"/>
  <c r="V20" i="4"/>
  <c r="W20" i="4"/>
  <c r="X20" i="4"/>
  <c r="R21" i="4"/>
  <c r="S21" i="4"/>
  <c r="T21" i="4"/>
  <c r="U21" i="4"/>
  <c r="V21" i="4"/>
  <c r="W21" i="4"/>
  <c r="X21" i="4"/>
  <c r="R22" i="4"/>
  <c r="S22" i="4"/>
  <c r="T22" i="4"/>
  <c r="U22" i="4"/>
  <c r="V22" i="4"/>
  <c r="W22" i="4"/>
  <c r="X22" i="4"/>
  <c r="R23" i="4"/>
  <c r="S23" i="4"/>
  <c r="T23" i="4"/>
  <c r="U23" i="4"/>
  <c r="V23" i="4"/>
  <c r="W23" i="4"/>
  <c r="X23" i="4"/>
  <c r="R24" i="4"/>
  <c r="S24" i="4"/>
  <c r="T24" i="4"/>
  <c r="U24" i="4"/>
  <c r="V24" i="4"/>
  <c r="W24" i="4"/>
  <c r="X24" i="4"/>
  <c r="R25" i="4"/>
  <c r="S25" i="4"/>
  <c r="T25" i="4"/>
  <c r="U25" i="4"/>
  <c r="V25" i="4"/>
  <c r="W25" i="4"/>
  <c r="X25" i="4"/>
  <c r="R26" i="4"/>
  <c r="S26" i="4"/>
  <c r="T26" i="4"/>
  <c r="U26" i="4"/>
  <c r="V26" i="4"/>
  <c r="W26" i="4"/>
  <c r="X26" i="4"/>
  <c r="R27" i="4"/>
  <c r="S27" i="4"/>
  <c r="T27" i="4"/>
  <c r="U27" i="4"/>
  <c r="V27" i="4"/>
  <c r="W27" i="4"/>
  <c r="X27" i="4"/>
  <c r="R28" i="4"/>
  <c r="S28" i="4"/>
  <c r="T28" i="4"/>
  <c r="U28" i="4"/>
  <c r="V28" i="4"/>
  <c r="W28" i="4"/>
  <c r="X28" i="4"/>
  <c r="R29" i="4"/>
  <c r="S29" i="4"/>
  <c r="T29" i="4"/>
  <c r="U29" i="4"/>
  <c r="V29" i="4"/>
  <c r="W29" i="4"/>
  <c r="X29" i="4"/>
  <c r="R30" i="4"/>
  <c r="S30" i="4"/>
  <c r="T30" i="4"/>
  <c r="U30" i="4"/>
  <c r="V30" i="4"/>
  <c r="W30" i="4"/>
  <c r="X30" i="4"/>
  <c r="R31" i="4"/>
  <c r="S31" i="4"/>
  <c r="T31" i="4"/>
  <c r="U31" i="4"/>
  <c r="V31" i="4"/>
  <c r="W31" i="4"/>
  <c r="X31" i="4"/>
  <c r="S2" i="4"/>
  <c r="T2" i="4"/>
  <c r="U2" i="4"/>
  <c r="V2" i="4"/>
  <c r="W2" i="4"/>
  <c r="X2" i="4"/>
  <c r="R2" i="4"/>
  <c r="S46" i="2"/>
  <c r="T46" i="2"/>
  <c r="U46" i="2"/>
  <c r="V46" i="2"/>
  <c r="W46" i="2"/>
  <c r="X46" i="2"/>
  <c r="S3" i="2"/>
  <c r="T3" i="2"/>
  <c r="U3" i="2"/>
  <c r="V3" i="2"/>
  <c r="W3" i="2"/>
  <c r="X3" i="2"/>
  <c r="S4" i="2"/>
  <c r="T4" i="2"/>
  <c r="U4" i="2"/>
  <c r="V4" i="2"/>
  <c r="W4" i="2"/>
  <c r="X4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9" i="2"/>
  <c r="T29" i="2"/>
  <c r="U29" i="2"/>
  <c r="V29" i="2"/>
  <c r="W29" i="2"/>
  <c r="X29" i="2"/>
  <c r="S30" i="2"/>
  <c r="T30" i="2"/>
  <c r="U30" i="2"/>
  <c r="V30" i="2"/>
  <c r="W30" i="2"/>
  <c r="X30" i="2"/>
  <c r="S31" i="2"/>
  <c r="T31" i="2"/>
  <c r="U31" i="2"/>
  <c r="V31" i="2"/>
  <c r="W31" i="2"/>
  <c r="X31" i="2"/>
  <c r="S32" i="2"/>
  <c r="T32" i="2"/>
  <c r="U32" i="2"/>
  <c r="V32" i="2"/>
  <c r="W32" i="2"/>
  <c r="X32" i="2"/>
  <c r="S33" i="2"/>
  <c r="T33" i="2"/>
  <c r="U33" i="2"/>
  <c r="V33" i="2"/>
  <c r="W33" i="2"/>
  <c r="X33" i="2"/>
  <c r="S34" i="2"/>
  <c r="T34" i="2"/>
  <c r="U34" i="2"/>
  <c r="V34" i="2"/>
  <c r="W34" i="2"/>
  <c r="X34" i="2"/>
  <c r="S35" i="2"/>
  <c r="T35" i="2"/>
  <c r="U35" i="2"/>
  <c r="V35" i="2"/>
  <c r="W35" i="2"/>
  <c r="X35" i="2"/>
  <c r="S36" i="2"/>
  <c r="T36" i="2"/>
  <c r="U36" i="2"/>
  <c r="V36" i="2"/>
  <c r="W36" i="2"/>
  <c r="X36" i="2"/>
  <c r="S37" i="2"/>
  <c r="T37" i="2"/>
  <c r="U37" i="2"/>
  <c r="V37" i="2"/>
  <c r="W37" i="2"/>
  <c r="X37" i="2"/>
  <c r="S38" i="2"/>
  <c r="T38" i="2"/>
  <c r="U38" i="2"/>
  <c r="V38" i="2"/>
  <c r="W38" i="2"/>
  <c r="X38" i="2"/>
  <c r="S39" i="2"/>
  <c r="T39" i="2"/>
  <c r="U39" i="2"/>
  <c r="V39" i="2"/>
  <c r="W39" i="2"/>
  <c r="X39" i="2"/>
  <c r="S40" i="2"/>
  <c r="T40" i="2"/>
  <c r="U40" i="2"/>
  <c r="V40" i="2"/>
  <c r="W40" i="2"/>
  <c r="X40" i="2"/>
  <c r="S41" i="2"/>
  <c r="T41" i="2"/>
  <c r="U41" i="2"/>
  <c r="V41" i="2"/>
  <c r="W41" i="2"/>
  <c r="X41" i="2"/>
  <c r="S42" i="2"/>
  <c r="T42" i="2"/>
  <c r="U42" i="2"/>
  <c r="V42" i="2"/>
  <c r="W42" i="2"/>
  <c r="X42" i="2"/>
  <c r="S43" i="2"/>
  <c r="T43" i="2"/>
  <c r="U43" i="2"/>
  <c r="V43" i="2"/>
  <c r="W43" i="2"/>
  <c r="X43" i="2"/>
  <c r="S44" i="2"/>
  <c r="T44" i="2"/>
  <c r="U44" i="2"/>
  <c r="V44" i="2"/>
  <c r="W44" i="2"/>
  <c r="X44" i="2"/>
  <c r="S45" i="2"/>
  <c r="T45" i="2"/>
  <c r="U45" i="2"/>
  <c r="V45" i="2"/>
  <c r="W45" i="2"/>
  <c r="X45" i="2"/>
  <c r="S2" i="2"/>
  <c r="T2" i="2"/>
  <c r="U2" i="2"/>
  <c r="V2" i="2"/>
  <c r="W2" i="2"/>
  <c r="X2" i="2"/>
  <c r="R3" i="2"/>
  <c r="R4" i="2"/>
  <c r="R5" i="2"/>
  <c r="Z5" i="2" s="1"/>
  <c r="R6" i="2"/>
  <c r="R7" i="2"/>
  <c r="R8" i="2"/>
  <c r="R9" i="2"/>
  <c r="R10" i="2"/>
  <c r="R11" i="2"/>
  <c r="R12" i="2"/>
  <c r="R13" i="2"/>
  <c r="Z13" i="2" s="1"/>
  <c r="R14" i="2"/>
  <c r="R15" i="2"/>
  <c r="R16" i="2"/>
  <c r="R17" i="2"/>
  <c r="R18" i="2"/>
  <c r="R19" i="2"/>
  <c r="R20" i="2"/>
  <c r="R21" i="2"/>
  <c r="Z21" i="2" s="1"/>
  <c r="R22" i="2"/>
  <c r="R23" i="2"/>
  <c r="R24" i="2"/>
  <c r="R25" i="2"/>
  <c r="R26" i="2"/>
  <c r="R27" i="2"/>
  <c r="R28" i="2"/>
  <c r="R29" i="2"/>
  <c r="Z29" i="2" s="1"/>
  <c r="R30" i="2"/>
  <c r="R31" i="2"/>
  <c r="R32" i="2"/>
  <c r="R33" i="2"/>
  <c r="R34" i="2"/>
  <c r="R35" i="2"/>
  <c r="R36" i="2"/>
  <c r="R37" i="2"/>
  <c r="Z37" i="2" s="1"/>
  <c r="R38" i="2"/>
  <c r="R39" i="2"/>
  <c r="R40" i="2"/>
  <c r="R41" i="2"/>
  <c r="R42" i="2"/>
  <c r="R43" i="2"/>
  <c r="R44" i="2"/>
  <c r="R45" i="2"/>
  <c r="Z45" i="2" s="1"/>
  <c r="R46" i="2"/>
  <c r="R2" i="2"/>
  <c r="S2" i="1"/>
  <c r="T2" i="1" s="1"/>
  <c r="S232" i="1"/>
  <c r="T232" i="1" s="1"/>
  <c r="R232" i="1"/>
  <c r="Q232" i="1"/>
  <c r="S231" i="1"/>
  <c r="T231" i="1" s="1"/>
  <c r="R231" i="1"/>
  <c r="Q231" i="1"/>
  <c r="S230" i="1"/>
  <c r="T230" i="1" s="1"/>
  <c r="R230" i="1"/>
  <c r="Q230" i="1"/>
  <c r="S229" i="1"/>
  <c r="T229" i="1" s="1"/>
  <c r="R229" i="1"/>
  <c r="Q229" i="1"/>
  <c r="U229" i="1" s="1"/>
  <c r="V229" i="1" s="1"/>
  <c r="S228" i="1"/>
  <c r="T228" i="1" s="1"/>
  <c r="R228" i="1"/>
  <c r="Q228" i="1"/>
  <c r="S227" i="1"/>
  <c r="T227" i="1" s="1"/>
  <c r="R227" i="1"/>
  <c r="Q227" i="1"/>
  <c r="U227" i="1" s="1"/>
  <c r="V227" i="1" s="1"/>
  <c r="S226" i="1"/>
  <c r="T226" i="1" s="1"/>
  <c r="R226" i="1"/>
  <c r="Q226" i="1"/>
  <c r="S225" i="1"/>
  <c r="T225" i="1" s="1"/>
  <c r="R225" i="1"/>
  <c r="Q225" i="1"/>
  <c r="U225" i="1" s="1"/>
  <c r="V225" i="1" s="1"/>
  <c r="S224" i="1"/>
  <c r="T224" i="1" s="1"/>
  <c r="R224" i="1"/>
  <c r="Q224" i="1"/>
  <c r="S223" i="1"/>
  <c r="T223" i="1" s="1"/>
  <c r="R223" i="1"/>
  <c r="Q223" i="1"/>
  <c r="S222" i="1"/>
  <c r="T222" i="1" s="1"/>
  <c r="R222" i="1"/>
  <c r="Q222" i="1"/>
  <c r="S221" i="1"/>
  <c r="T221" i="1" s="1"/>
  <c r="R221" i="1"/>
  <c r="Q221" i="1"/>
  <c r="S220" i="1"/>
  <c r="T220" i="1" s="1"/>
  <c r="R220" i="1"/>
  <c r="Q220" i="1"/>
  <c r="S219" i="1"/>
  <c r="T219" i="1" s="1"/>
  <c r="R219" i="1"/>
  <c r="Q219" i="1"/>
  <c r="S218" i="1"/>
  <c r="T218" i="1" s="1"/>
  <c r="R218" i="1"/>
  <c r="Q218" i="1"/>
  <c r="S217" i="1"/>
  <c r="T217" i="1" s="1"/>
  <c r="R217" i="1"/>
  <c r="Q217" i="1"/>
  <c r="S216" i="1"/>
  <c r="T216" i="1" s="1"/>
  <c r="R216" i="1"/>
  <c r="Q216" i="1"/>
  <c r="S215" i="1"/>
  <c r="T215" i="1" s="1"/>
  <c r="R215" i="1"/>
  <c r="Q215" i="1"/>
  <c r="U215" i="1" s="1"/>
  <c r="V215" i="1" s="1"/>
  <c r="S214" i="1"/>
  <c r="T214" i="1" s="1"/>
  <c r="R214" i="1"/>
  <c r="Q214" i="1"/>
  <c r="S213" i="1"/>
  <c r="T213" i="1" s="1"/>
  <c r="R213" i="1"/>
  <c r="Q213" i="1"/>
  <c r="U213" i="1" s="1"/>
  <c r="V213" i="1" s="1"/>
  <c r="S212" i="1"/>
  <c r="T212" i="1" s="1"/>
  <c r="R212" i="1"/>
  <c r="Q212" i="1"/>
  <c r="S211" i="1"/>
  <c r="T211" i="1" s="1"/>
  <c r="R211" i="1"/>
  <c r="Q211" i="1"/>
  <c r="U211" i="1" s="1"/>
  <c r="V211" i="1" s="1"/>
  <c r="S210" i="1"/>
  <c r="T210" i="1" s="1"/>
  <c r="R210" i="1"/>
  <c r="Q210" i="1"/>
  <c r="S209" i="1"/>
  <c r="T209" i="1" s="1"/>
  <c r="R209" i="1"/>
  <c r="Q209" i="1"/>
  <c r="U209" i="1" s="1"/>
  <c r="V209" i="1" s="1"/>
  <c r="S208" i="1"/>
  <c r="T208" i="1" s="1"/>
  <c r="R208" i="1"/>
  <c r="Q208" i="1"/>
  <c r="S207" i="1"/>
  <c r="T207" i="1" s="1"/>
  <c r="R207" i="1"/>
  <c r="Q207" i="1"/>
  <c r="U207" i="1" s="1"/>
  <c r="V207" i="1" s="1"/>
  <c r="S206" i="1"/>
  <c r="T206" i="1" s="1"/>
  <c r="R206" i="1"/>
  <c r="Q206" i="1"/>
  <c r="S205" i="1"/>
  <c r="T205" i="1" s="1"/>
  <c r="R205" i="1"/>
  <c r="Q205" i="1"/>
  <c r="S204" i="1"/>
  <c r="T204" i="1" s="1"/>
  <c r="R204" i="1"/>
  <c r="Q204" i="1"/>
  <c r="S203" i="1"/>
  <c r="T203" i="1" s="1"/>
  <c r="R203" i="1"/>
  <c r="Q203" i="1"/>
  <c r="S202" i="1"/>
  <c r="T202" i="1" s="1"/>
  <c r="R202" i="1"/>
  <c r="Q202" i="1"/>
  <c r="S201" i="1"/>
  <c r="T201" i="1" s="1"/>
  <c r="R201" i="1"/>
  <c r="Q201" i="1"/>
  <c r="S200" i="1"/>
  <c r="T200" i="1" s="1"/>
  <c r="R200" i="1"/>
  <c r="Q200" i="1"/>
  <c r="S199" i="1"/>
  <c r="T199" i="1" s="1"/>
  <c r="R199" i="1"/>
  <c r="Q199" i="1"/>
  <c r="U199" i="1" s="1"/>
  <c r="V199" i="1" s="1"/>
  <c r="S198" i="1"/>
  <c r="T198" i="1" s="1"/>
  <c r="R198" i="1"/>
  <c r="Q198" i="1"/>
  <c r="S197" i="1"/>
  <c r="T197" i="1" s="1"/>
  <c r="R197" i="1"/>
  <c r="Q197" i="1"/>
  <c r="U197" i="1" s="1"/>
  <c r="V197" i="1" s="1"/>
  <c r="S196" i="1"/>
  <c r="T196" i="1" s="1"/>
  <c r="R196" i="1"/>
  <c r="Q196" i="1"/>
  <c r="S195" i="1"/>
  <c r="T195" i="1" s="1"/>
  <c r="R195" i="1"/>
  <c r="Q195" i="1"/>
  <c r="U195" i="1" s="1"/>
  <c r="V195" i="1" s="1"/>
  <c r="S194" i="1"/>
  <c r="T194" i="1" s="1"/>
  <c r="R194" i="1"/>
  <c r="Q194" i="1"/>
  <c r="S193" i="1"/>
  <c r="T193" i="1" s="1"/>
  <c r="R193" i="1"/>
  <c r="Q193" i="1"/>
  <c r="U193" i="1" s="1"/>
  <c r="V193" i="1" s="1"/>
  <c r="S192" i="1"/>
  <c r="T192" i="1" s="1"/>
  <c r="R192" i="1"/>
  <c r="Q192" i="1"/>
  <c r="S191" i="1"/>
  <c r="T191" i="1" s="1"/>
  <c r="R191" i="1"/>
  <c r="Q191" i="1"/>
  <c r="U191" i="1" s="1"/>
  <c r="V191" i="1" s="1"/>
  <c r="S190" i="1"/>
  <c r="T190" i="1" s="1"/>
  <c r="R190" i="1"/>
  <c r="Q190" i="1"/>
  <c r="S189" i="1"/>
  <c r="T189" i="1" s="1"/>
  <c r="R189" i="1"/>
  <c r="Q189" i="1"/>
  <c r="S188" i="1"/>
  <c r="T188" i="1" s="1"/>
  <c r="R188" i="1"/>
  <c r="Q188" i="1"/>
  <c r="S187" i="1"/>
  <c r="T187" i="1" s="1"/>
  <c r="R187" i="1"/>
  <c r="Q187" i="1"/>
  <c r="S186" i="1"/>
  <c r="T186" i="1" s="1"/>
  <c r="R186" i="1"/>
  <c r="Q186" i="1"/>
  <c r="S185" i="1"/>
  <c r="T185" i="1" s="1"/>
  <c r="R185" i="1"/>
  <c r="Q185" i="1"/>
  <c r="U185" i="1" s="1"/>
  <c r="V185" i="1" s="1"/>
  <c r="S184" i="1"/>
  <c r="T184" i="1" s="1"/>
  <c r="R184" i="1"/>
  <c r="Q184" i="1"/>
  <c r="S183" i="1"/>
  <c r="T183" i="1" s="1"/>
  <c r="R183" i="1"/>
  <c r="Q183" i="1"/>
  <c r="U183" i="1" s="1"/>
  <c r="V183" i="1" s="1"/>
  <c r="S182" i="1"/>
  <c r="T182" i="1" s="1"/>
  <c r="R182" i="1"/>
  <c r="Q182" i="1"/>
  <c r="S181" i="1"/>
  <c r="T181" i="1" s="1"/>
  <c r="R181" i="1"/>
  <c r="Q181" i="1"/>
  <c r="S180" i="1"/>
  <c r="T180" i="1" s="1"/>
  <c r="R180" i="1"/>
  <c r="Q180" i="1"/>
  <c r="S179" i="1"/>
  <c r="T179" i="1" s="1"/>
  <c r="R179" i="1"/>
  <c r="Q179" i="1"/>
  <c r="S178" i="1"/>
  <c r="T178" i="1" s="1"/>
  <c r="R178" i="1"/>
  <c r="Q178" i="1"/>
  <c r="S177" i="1"/>
  <c r="T177" i="1" s="1"/>
  <c r="R177" i="1"/>
  <c r="Q177" i="1"/>
  <c r="U177" i="1" s="1"/>
  <c r="V177" i="1" s="1"/>
  <c r="S176" i="1"/>
  <c r="T176" i="1" s="1"/>
  <c r="R176" i="1"/>
  <c r="Q176" i="1"/>
  <c r="S175" i="1"/>
  <c r="T175" i="1" s="1"/>
  <c r="R175" i="1"/>
  <c r="Q175" i="1"/>
  <c r="U175" i="1" s="1"/>
  <c r="V175" i="1" s="1"/>
  <c r="S174" i="1"/>
  <c r="T174" i="1" s="1"/>
  <c r="R174" i="1"/>
  <c r="Q174" i="1"/>
  <c r="S173" i="1"/>
  <c r="T173" i="1" s="1"/>
  <c r="R173" i="1"/>
  <c r="Q173" i="1"/>
  <c r="S172" i="1"/>
  <c r="T172" i="1" s="1"/>
  <c r="R172" i="1"/>
  <c r="Q172" i="1"/>
  <c r="S171" i="1"/>
  <c r="T171" i="1" s="1"/>
  <c r="R171" i="1"/>
  <c r="Q171" i="1"/>
  <c r="S170" i="1"/>
  <c r="T170" i="1" s="1"/>
  <c r="R170" i="1"/>
  <c r="Q170" i="1"/>
  <c r="S169" i="1"/>
  <c r="T169" i="1" s="1"/>
  <c r="R169" i="1"/>
  <c r="Q169" i="1"/>
  <c r="U169" i="1" s="1"/>
  <c r="V169" i="1" s="1"/>
  <c r="S168" i="1"/>
  <c r="T168" i="1" s="1"/>
  <c r="R168" i="1"/>
  <c r="Q168" i="1"/>
  <c r="S167" i="1"/>
  <c r="T167" i="1" s="1"/>
  <c r="R167" i="1"/>
  <c r="Q167" i="1"/>
  <c r="U167" i="1" s="1"/>
  <c r="V167" i="1" s="1"/>
  <c r="S166" i="1"/>
  <c r="T166" i="1" s="1"/>
  <c r="R166" i="1"/>
  <c r="Q166" i="1"/>
  <c r="S165" i="1"/>
  <c r="T165" i="1" s="1"/>
  <c r="R165" i="1"/>
  <c r="Q165" i="1"/>
  <c r="S164" i="1"/>
  <c r="T164" i="1" s="1"/>
  <c r="R164" i="1"/>
  <c r="Q164" i="1"/>
  <c r="S163" i="1"/>
  <c r="T163" i="1" s="1"/>
  <c r="R163" i="1"/>
  <c r="Q163" i="1"/>
  <c r="S162" i="1"/>
  <c r="T162" i="1" s="1"/>
  <c r="R162" i="1"/>
  <c r="Q162" i="1"/>
  <c r="S161" i="1"/>
  <c r="T161" i="1" s="1"/>
  <c r="R161" i="1"/>
  <c r="Q161" i="1"/>
  <c r="U161" i="1" s="1"/>
  <c r="V161" i="1" s="1"/>
  <c r="S160" i="1"/>
  <c r="T160" i="1" s="1"/>
  <c r="R160" i="1"/>
  <c r="Q160" i="1"/>
  <c r="S159" i="1"/>
  <c r="T159" i="1" s="1"/>
  <c r="R159" i="1"/>
  <c r="Q159" i="1"/>
  <c r="U159" i="1" s="1"/>
  <c r="V159" i="1" s="1"/>
  <c r="S158" i="1"/>
  <c r="T158" i="1" s="1"/>
  <c r="R158" i="1"/>
  <c r="Q158" i="1"/>
  <c r="S157" i="1"/>
  <c r="T157" i="1" s="1"/>
  <c r="R157" i="1"/>
  <c r="Q157" i="1"/>
  <c r="S156" i="1"/>
  <c r="T156" i="1" s="1"/>
  <c r="R156" i="1"/>
  <c r="Q156" i="1"/>
  <c r="S155" i="1"/>
  <c r="T155" i="1" s="1"/>
  <c r="R155" i="1"/>
  <c r="Q155" i="1"/>
  <c r="S154" i="1"/>
  <c r="T154" i="1" s="1"/>
  <c r="R154" i="1"/>
  <c r="Q154" i="1"/>
  <c r="S153" i="1"/>
  <c r="T153" i="1" s="1"/>
  <c r="R153" i="1"/>
  <c r="Q153" i="1"/>
  <c r="U153" i="1" s="1"/>
  <c r="V153" i="1" s="1"/>
  <c r="S152" i="1"/>
  <c r="T152" i="1" s="1"/>
  <c r="R152" i="1"/>
  <c r="Q152" i="1"/>
  <c r="S151" i="1"/>
  <c r="T151" i="1" s="1"/>
  <c r="R151" i="1"/>
  <c r="Q151" i="1"/>
  <c r="U151" i="1" s="1"/>
  <c r="V151" i="1" s="1"/>
  <c r="S150" i="1"/>
  <c r="T150" i="1" s="1"/>
  <c r="R150" i="1"/>
  <c r="Q150" i="1"/>
  <c r="S149" i="1"/>
  <c r="T149" i="1" s="1"/>
  <c r="R149" i="1"/>
  <c r="Q149" i="1"/>
  <c r="S148" i="1"/>
  <c r="T148" i="1" s="1"/>
  <c r="R148" i="1"/>
  <c r="Q148" i="1"/>
  <c r="S147" i="1"/>
  <c r="T147" i="1" s="1"/>
  <c r="R147" i="1"/>
  <c r="Q147" i="1"/>
  <c r="S146" i="1"/>
  <c r="T146" i="1" s="1"/>
  <c r="R146" i="1"/>
  <c r="Q146" i="1"/>
  <c r="S145" i="1"/>
  <c r="T145" i="1" s="1"/>
  <c r="R145" i="1"/>
  <c r="Q145" i="1"/>
  <c r="S144" i="1"/>
  <c r="T144" i="1" s="1"/>
  <c r="R144" i="1"/>
  <c r="Q144" i="1"/>
  <c r="S143" i="1"/>
  <c r="T143" i="1" s="1"/>
  <c r="R143" i="1"/>
  <c r="Q143" i="1"/>
  <c r="U143" i="1" s="1"/>
  <c r="V143" i="1" s="1"/>
  <c r="S142" i="1"/>
  <c r="T142" i="1" s="1"/>
  <c r="R142" i="1"/>
  <c r="Q142" i="1"/>
  <c r="S141" i="1"/>
  <c r="T141" i="1" s="1"/>
  <c r="R141" i="1"/>
  <c r="Q141" i="1"/>
  <c r="S140" i="1"/>
  <c r="T140" i="1" s="1"/>
  <c r="R140" i="1"/>
  <c r="Q140" i="1"/>
  <c r="S139" i="1"/>
  <c r="T139" i="1" s="1"/>
  <c r="R139" i="1"/>
  <c r="Q139" i="1"/>
  <c r="S138" i="1"/>
  <c r="T138" i="1" s="1"/>
  <c r="R138" i="1"/>
  <c r="Q138" i="1"/>
  <c r="S137" i="1"/>
  <c r="T137" i="1" s="1"/>
  <c r="R137" i="1"/>
  <c r="Q137" i="1"/>
  <c r="S136" i="1"/>
  <c r="T136" i="1" s="1"/>
  <c r="R136" i="1"/>
  <c r="Q136" i="1"/>
  <c r="S135" i="1"/>
  <c r="T135" i="1" s="1"/>
  <c r="R135" i="1"/>
  <c r="Q135" i="1"/>
  <c r="U135" i="1" s="1"/>
  <c r="V135" i="1" s="1"/>
  <c r="S134" i="1"/>
  <c r="T134" i="1" s="1"/>
  <c r="R134" i="1"/>
  <c r="Q134" i="1"/>
  <c r="S133" i="1"/>
  <c r="T133" i="1" s="1"/>
  <c r="R133" i="1"/>
  <c r="Q133" i="1"/>
  <c r="S132" i="1"/>
  <c r="T132" i="1" s="1"/>
  <c r="R132" i="1"/>
  <c r="Q132" i="1"/>
  <c r="S131" i="1"/>
  <c r="T131" i="1" s="1"/>
  <c r="R131" i="1"/>
  <c r="Q131" i="1"/>
  <c r="S130" i="1"/>
  <c r="T130" i="1" s="1"/>
  <c r="R130" i="1"/>
  <c r="Q130" i="1"/>
  <c r="S129" i="1"/>
  <c r="T129" i="1" s="1"/>
  <c r="R129" i="1"/>
  <c r="Q129" i="1"/>
  <c r="S128" i="1"/>
  <c r="T128" i="1" s="1"/>
  <c r="R128" i="1"/>
  <c r="Q128" i="1"/>
  <c r="S127" i="1"/>
  <c r="T127" i="1" s="1"/>
  <c r="R127" i="1"/>
  <c r="Q127" i="1"/>
  <c r="S126" i="1"/>
  <c r="T126" i="1" s="1"/>
  <c r="R126" i="1"/>
  <c r="Q126" i="1"/>
  <c r="S125" i="1"/>
  <c r="T125" i="1" s="1"/>
  <c r="R125" i="1"/>
  <c r="Q125" i="1"/>
  <c r="S124" i="1"/>
  <c r="T124" i="1" s="1"/>
  <c r="R124" i="1"/>
  <c r="Q124" i="1"/>
  <c r="S123" i="1"/>
  <c r="T123" i="1" s="1"/>
  <c r="R123" i="1"/>
  <c r="Q123" i="1"/>
  <c r="S122" i="1"/>
  <c r="T122" i="1" s="1"/>
  <c r="R122" i="1"/>
  <c r="Q122" i="1"/>
  <c r="S121" i="1"/>
  <c r="T121" i="1" s="1"/>
  <c r="R121" i="1"/>
  <c r="Q121" i="1"/>
  <c r="S120" i="1"/>
  <c r="T120" i="1" s="1"/>
  <c r="R120" i="1"/>
  <c r="Q120" i="1"/>
  <c r="S119" i="1"/>
  <c r="T119" i="1" s="1"/>
  <c r="R119" i="1"/>
  <c r="Q119" i="1"/>
  <c r="S118" i="1"/>
  <c r="T118" i="1" s="1"/>
  <c r="R118" i="1"/>
  <c r="Q118" i="1"/>
  <c r="S117" i="1"/>
  <c r="T117" i="1" s="1"/>
  <c r="R117" i="1"/>
  <c r="Q117" i="1"/>
  <c r="S116" i="1"/>
  <c r="T116" i="1" s="1"/>
  <c r="R116" i="1"/>
  <c r="Q116" i="1"/>
  <c r="S115" i="1"/>
  <c r="T115" i="1" s="1"/>
  <c r="R115" i="1"/>
  <c r="Q115" i="1"/>
  <c r="S114" i="1"/>
  <c r="T114" i="1" s="1"/>
  <c r="R114" i="1"/>
  <c r="Q114" i="1"/>
  <c r="S113" i="1"/>
  <c r="T113" i="1" s="1"/>
  <c r="R113" i="1"/>
  <c r="Q113" i="1"/>
  <c r="S112" i="1"/>
  <c r="T112" i="1" s="1"/>
  <c r="R112" i="1"/>
  <c r="Q112" i="1"/>
  <c r="S111" i="1"/>
  <c r="T111" i="1" s="1"/>
  <c r="R111" i="1"/>
  <c r="Q111" i="1"/>
  <c r="S110" i="1"/>
  <c r="T110" i="1" s="1"/>
  <c r="R110" i="1"/>
  <c r="Q110" i="1"/>
  <c r="S109" i="1"/>
  <c r="T109" i="1" s="1"/>
  <c r="R109" i="1"/>
  <c r="Q109" i="1"/>
  <c r="S108" i="1"/>
  <c r="T108" i="1" s="1"/>
  <c r="R108" i="1"/>
  <c r="Q108" i="1"/>
  <c r="S107" i="1"/>
  <c r="T107" i="1" s="1"/>
  <c r="R107" i="1"/>
  <c r="Q107" i="1"/>
  <c r="S106" i="1"/>
  <c r="T106" i="1" s="1"/>
  <c r="R106" i="1"/>
  <c r="Q106" i="1"/>
  <c r="S105" i="1"/>
  <c r="T105" i="1" s="1"/>
  <c r="R105" i="1"/>
  <c r="Q105" i="1"/>
  <c r="S104" i="1"/>
  <c r="T104" i="1" s="1"/>
  <c r="R104" i="1"/>
  <c r="Q104" i="1"/>
  <c r="S103" i="1"/>
  <c r="T103" i="1" s="1"/>
  <c r="R103" i="1"/>
  <c r="Q103" i="1"/>
  <c r="S102" i="1"/>
  <c r="T102" i="1" s="1"/>
  <c r="R102" i="1"/>
  <c r="Q102" i="1"/>
  <c r="S101" i="1"/>
  <c r="T101" i="1" s="1"/>
  <c r="R101" i="1"/>
  <c r="Q101" i="1"/>
  <c r="S100" i="1"/>
  <c r="T100" i="1" s="1"/>
  <c r="R100" i="1"/>
  <c r="Q100" i="1"/>
  <c r="S99" i="1"/>
  <c r="T99" i="1" s="1"/>
  <c r="R99" i="1"/>
  <c r="Q99" i="1"/>
  <c r="S98" i="1"/>
  <c r="T98" i="1" s="1"/>
  <c r="R98" i="1"/>
  <c r="Q98" i="1"/>
  <c r="S97" i="1"/>
  <c r="T97" i="1" s="1"/>
  <c r="R97" i="1"/>
  <c r="Q97" i="1"/>
  <c r="S96" i="1"/>
  <c r="T96" i="1" s="1"/>
  <c r="R96" i="1"/>
  <c r="Q96" i="1"/>
  <c r="S95" i="1"/>
  <c r="T95" i="1" s="1"/>
  <c r="R95" i="1"/>
  <c r="Q95" i="1"/>
  <c r="S94" i="1"/>
  <c r="T94" i="1" s="1"/>
  <c r="R94" i="1"/>
  <c r="Q94" i="1"/>
  <c r="S93" i="1"/>
  <c r="T93" i="1" s="1"/>
  <c r="R93" i="1"/>
  <c r="Q93" i="1"/>
  <c r="S92" i="1"/>
  <c r="T92" i="1" s="1"/>
  <c r="R92" i="1"/>
  <c r="Q92" i="1"/>
  <c r="S91" i="1"/>
  <c r="T91" i="1" s="1"/>
  <c r="R91" i="1"/>
  <c r="Q91" i="1"/>
  <c r="S90" i="1"/>
  <c r="T90" i="1" s="1"/>
  <c r="R90" i="1"/>
  <c r="Q90" i="1"/>
  <c r="S89" i="1"/>
  <c r="T89" i="1" s="1"/>
  <c r="R89" i="1"/>
  <c r="Q89" i="1"/>
  <c r="S88" i="1"/>
  <c r="T88" i="1" s="1"/>
  <c r="R88" i="1"/>
  <c r="Q88" i="1"/>
  <c r="S87" i="1"/>
  <c r="T87" i="1" s="1"/>
  <c r="R87" i="1"/>
  <c r="Q87" i="1"/>
  <c r="S86" i="1"/>
  <c r="T86" i="1" s="1"/>
  <c r="R86" i="1"/>
  <c r="Q86" i="1"/>
  <c r="S85" i="1"/>
  <c r="T85" i="1" s="1"/>
  <c r="R85" i="1"/>
  <c r="Q85" i="1"/>
  <c r="S84" i="1"/>
  <c r="T84" i="1" s="1"/>
  <c r="R84" i="1"/>
  <c r="Q84" i="1"/>
  <c r="S83" i="1"/>
  <c r="T83" i="1" s="1"/>
  <c r="R83" i="1"/>
  <c r="Q83" i="1"/>
  <c r="S82" i="1"/>
  <c r="T82" i="1" s="1"/>
  <c r="R82" i="1"/>
  <c r="Q82" i="1"/>
  <c r="S81" i="1"/>
  <c r="T81" i="1" s="1"/>
  <c r="R81" i="1"/>
  <c r="Q81" i="1"/>
  <c r="S80" i="1"/>
  <c r="T80" i="1" s="1"/>
  <c r="R80" i="1"/>
  <c r="Q80" i="1"/>
  <c r="S79" i="1"/>
  <c r="T79" i="1" s="1"/>
  <c r="R79" i="1"/>
  <c r="Q79" i="1"/>
  <c r="S78" i="1"/>
  <c r="T78" i="1" s="1"/>
  <c r="R78" i="1"/>
  <c r="Q78" i="1"/>
  <c r="S77" i="1"/>
  <c r="T77" i="1" s="1"/>
  <c r="R77" i="1"/>
  <c r="Q77" i="1"/>
  <c r="S76" i="1"/>
  <c r="T76" i="1" s="1"/>
  <c r="R76" i="1"/>
  <c r="Q76" i="1"/>
  <c r="S75" i="1"/>
  <c r="T75" i="1" s="1"/>
  <c r="R75" i="1"/>
  <c r="Q75" i="1"/>
  <c r="S74" i="1"/>
  <c r="T74" i="1" s="1"/>
  <c r="R74" i="1"/>
  <c r="Q74" i="1"/>
  <c r="S73" i="1"/>
  <c r="T73" i="1" s="1"/>
  <c r="R73" i="1"/>
  <c r="Q73" i="1"/>
  <c r="S72" i="1"/>
  <c r="T72" i="1" s="1"/>
  <c r="R72" i="1"/>
  <c r="Q72" i="1"/>
  <c r="S71" i="1"/>
  <c r="T71" i="1" s="1"/>
  <c r="R71" i="1"/>
  <c r="Q71" i="1"/>
  <c r="S70" i="1"/>
  <c r="T70" i="1" s="1"/>
  <c r="R70" i="1"/>
  <c r="Q70" i="1"/>
  <c r="S69" i="1"/>
  <c r="T69" i="1" s="1"/>
  <c r="R69" i="1"/>
  <c r="Q69" i="1"/>
  <c r="S68" i="1"/>
  <c r="T68" i="1" s="1"/>
  <c r="R68" i="1"/>
  <c r="Q68" i="1"/>
  <c r="S67" i="1"/>
  <c r="T67" i="1" s="1"/>
  <c r="R67" i="1"/>
  <c r="Q67" i="1"/>
  <c r="S66" i="1"/>
  <c r="T66" i="1" s="1"/>
  <c r="R66" i="1"/>
  <c r="Q66" i="1"/>
  <c r="S65" i="1"/>
  <c r="T65" i="1" s="1"/>
  <c r="R65" i="1"/>
  <c r="Q65" i="1"/>
  <c r="S64" i="1"/>
  <c r="T64" i="1" s="1"/>
  <c r="R64" i="1"/>
  <c r="Q64" i="1"/>
  <c r="S63" i="1"/>
  <c r="T63" i="1" s="1"/>
  <c r="R63" i="1"/>
  <c r="Q63" i="1"/>
  <c r="U63" i="1" s="1"/>
  <c r="V63" i="1" s="1"/>
  <c r="S62" i="1"/>
  <c r="T62" i="1" s="1"/>
  <c r="R62" i="1"/>
  <c r="Q62" i="1"/>
  <c r="S61" i="1"/>
  <c r="T61" i="1" s="1"/>
  <c r="R61" i="1"/>
  <c r="Q61" i="1"/>
  <c r="S60" i="1"/>
  <c r="T60" i="1" s="1"/>
  <c r="R60" i="1"/>
  <c r="Q60" i="1"/>
  <c r="S59" i="1"/>
  <c r="T59" i="1" s="1"/>
  <c r="R59" i="1"/>
  <c r="Q59" i="1"/>
  <c r="U59" i="1" s="1"/>
  <c r="V59" i="1" s="1"/>
  <c r="S58" i="1"/>
  <c r="T58" i="1" s="1"/>
  <c r="R58" i="1"/>
  <c r="Q58" i="1"/>
  <c r="S57" i="1"/>
  <c r="T57" i="1" s="1"/>
  <c r="R57" i="1"/>
  <c r="Q57" i="1"/>
  <c r="S56" i="1"/>
  <c r="T56" i="1" s="1"/>
  <c r="R56" i="1"/>
  <c r="Q56" i="1"/>
  <c r="S55" i="1"/>
  <c r="T55" i="1" s="1"/>
  <c r="R55" i="1"/>
  <c r="Q55" i="1"/>
  <c r="U55" i="1" s="1"/>
  <c r="V55" i="1" s="1"/>
  <c r="S54" i="1"/>
  <c r="T54" i="1" s="1"/>
  <c r="R54" i="1"/>
  <c r="Q54" i="1"/>
  <c r="S53" i="1"/>
  <c r="T53" i="1" s="1"/>
  <c r="R53" i="1"/>
  <c r="Q53" i="1"/>
  <c r="S52" i="1"/>
  <c r="T52" i="1" s="1"/>
  <c r="R52" i="1"/>
  <c r="Q52" i="1"/>
  <c r="S51" i="1"/>
  <c r="T51" i="1" s="1"/>
  <c r="R51" i="1"/>
  <c r="Q51" i="1"/>
  <c r="U51" i="1" s="1"/>
  <c r="V51" i="1" s="1"/>
  <c r="S50" i="1"/>
  <c r="T50" i="1" s="1"/>
  <c r="R50" i="1"/>
  <c r="Q50" i="1"/>
  <c r="S49" i="1"/>
  <c r="T49" i="1" s="1"/>
  <c r="R49" i="1"/>
  <c r="Q49" i="1"/>
  <c r="S48" i="1"/>
  <c r="T48" i="1" s="1"/>
  <c r="R48" i="1"/>
  <c r="Q48" i="1"/>
  <c r="S47" i="1"/>
  <c r="T47" i="1" s="1"/>
  <c r="R47" i="1"/>
  <c r="Q47" i="1"/>
  <c r="U47" i="1" s="1"/>
  <c r="V47" i="1" s="1"/>
  <c r="S46" i="1"/>
  <c r="T46" i="1" s="1"/>
  <c r="R46" i="1"/>
  <c r="Q46" i="1"/>
  <c r="S45" i="1"/>
  <c r="T45" i="1" s="1"/>
  <c r="R45" i="1"/>
  <c r="Q45" i="1"/>
  <c r="S44" i="1"/>
  <c r="T44" i="1" s="1"/>
  <c r="R44" i="1"/>
  <c r="Q44" i="1"/>
  <c r="S43" i="1"/>
  <c r="T43" i="1" s="1"/>
  <c r="R43" i="1"/>
  <c r="Q43" i="1"/>
  <c r="U43" i="1" s="1"/>
  <c r="V43" i="1" s="1"/>
  <c r="S42" i="1"/>
  <c r="T42" i="1" s="1"/>
  <c r="R42" i="1"/>
  <c r="Q42" i="1"/>
  <c r="S41" i="1"/>
  <c r="T41" i="1" s="1"/>
  <c r="R41" i="1"/>
  <c r="Q41" i="1"/>
  <c r="S40" i="1"/>
  <c r="T40" i="1" s="1"/>
  <c r="R40" i="1"/>
  <c r="Q40" i="1"/>
  <c r="S39" i="1"/>
  <c r="T39" i="1" s="1"/>
  <c r="R39" i="1"/>
  <c r="Q39" i="1"/>
  <c r="U39" i="1" s="1"/>
  <c r="V39" i="1" s="1"/>
  <c r="S38" i="1"/>
  <c r="T38" i="1" s="1"/>
  <c r="R38" i="1"/>
  <c r="Q38" i="1"/>
  <c r="S37" i="1"/>
  <c r="T37" i="1" s="1"/>
  <c r="R37" i="1"/>
  <c r="Q37" i="1"/>
  <c r="S36" i="1"/>
  <c r="T36" i="1" s="1"/>
  <c r="R36" i="1"/>
  <c r="Q36" i="1"/>
  <c r="S35" i="1"/>
  <c r="T35" i="1" s="1"/>
  <c r="R35" i="1"/>
  <c r="Q35" i="1"/>
  <c r="U35" i="1" s="1"/>
  <c r="V35" i="1" s="1"/>
  <c r="S34" i="1"/>
  <c r="T34" i="1" s="1"/>
  <c r="R34" i="1"/>
  <c r="Q34" i="1"/>
  <c r="S33" i="1"/>
  <c r="T33" i="1" s="1"/>
  <c r="R33" i="1"/>
  <c r="Q33" i="1"/>
  <c r="S32" i="1"/>
  <c r="T32" i="1" s="1"/>
  <c r="R32" i="1"/>
  <c r="Q32" i="1"/>
  <c r="S31" i="1"/>
  <c r="T31" i="1" s="1"/>
  <c r="R31" i="1"/>
  <c r="Q31" i="1"/>
  <c r="U31" i="1" s="1"/>
  <c r="V31" i="1" s="1"/>
  <c r="S30" i="1"/>
  <c r="T30" i="1" s="1"/>
  <c r="R30" i="1"/>
  <c r="Q30" i="1"/>
  <c r="S29" i="1"/>
  <c r="T29" i="1" s="1"/>
  <c r="R29" i="1"/>
  <c r="Q29" i="1"/>
  <c r="S28" i="1"/>
  <c r="T28" i="1" s="1"/>
  <c r="R28" i="1"/>
  <c r="Q28" i="1"/>
  <c r="S27" i="1"/>
  <c r="T27" i="1" s="1"/>
  <c r="R27" i="1"/>
  <c r="Q27" i="1"/>
  <c r="U27" i="1" s="1"/>
  <c r="V27" i="1" s="1"/>
  <c r="S26" i="1"/>
  <c r="T26" i="1" s="1"/>
  <c r="R26" i="1"/>
  <c r="Q26" i="1"/>
  <c r="S25" i="1"/>
  <c r="T25" i="1" s="1"/>
  <c r="R25" i="1"/>
  <c r="Q25" i="1"/>
  <c r="S24" i="1"/>
  <c r="T24" i="1" s="1"/>
  <c r="R24" i="1"/>
  <c r="Q24" i="1"/>
  <c r="S23" i="1"/>
  <c r="T23" i="1" s="1"/>
  <c r="R23" i="1"/>
  <c r="Q23" i="1"/>
  <c r="U23" i="1" s="1"/>
  <c r="V23" i="1" s="1"/>
  <c r="S22" i="1"/>
  <c r="T22" i="1" s="1"/>
  <c r="R22" i="1"/>
  <c r="Q22" i="1"/>
  <c r="S21" i="1"/>
  <c r="T21" i="1" s="1"/>
  <c r="R21" i="1"/>
  <c r="Q21" i="1"/>
  <c r="S20" i="1"/>
  <c r="T20" i="1" s="1"/>
  <c r="R20" i="1"/>
  <c r="Q20" i="1"/>
  <c r="S19" i="1"/>
  <c r="T19" i="1" s="1"/>
  <c r="R19" i="1"/>
  <c r="Q19" i="1"/>
  <c r="U19" i="1" s="1"/>
  <c r="V19" i="1" s="1"/>
  <c r="S18" i="1"/>
  <c r="T18" i="1" s="1"/>
  <c r="R18" i="1"/>
  <c r="Q18" i="1"/>
  <c r="S17" i="1"/>
  <c r="T17" i="1" s="1"/>
  <c r="R17" i="1"/>
  <c r="Q17" i="1"/>
  <c r="S16" i="1"/>
  <c r="T16" i="1" s="1"/>
  <c r="R16" i="1"/>
  <c r="Q16" i="1"/>
  <c r="S15" i="1"/>
  <c r="T15" i="1" s="1"/>
  <c r="R15" i="1"/>
  <c r="Q15" i="1"/>
  <c r="U15" i="1" s="1"/>
  <c r="V15" i="1" s="1"/>
  <c r="S14" i="1"/>
  <c r="T14" i="1" s="1"/>
  <c r="R14" i="1"/>
  <c r="Q14" i="1"/>
  <c r="S13" i="1"/>
  <c r="T13" i="1" s="1"/>
  <c r="R13" i="1"/>
  <c r="Q13" i="1"/>
  <c r="S12" i="1"/>
  <c r="T12" i="1" s="1"/>
  <c r="R12" i="1"/>
  <c r="Q12" i="1"/>
  <c r="S11" i="1"/>
  <c r="T11" i="1" s="1"/>
  <c r="R11" i="1"/>
  <c r="Q11" i="1"/>
  <c r="U11" i="1" s="1"/>
  <c r="V11" i="1" s="1"/>
  <c r="S10" i="1"/>
  <c r="T10" i="1" s="1"/>
  <c r="R10" i="1"/>
  <c r="Q10" i="1"/>
  <c r="S9" i="1"/>
  <c r="T9" i="1" s="1"/>
  <c r="R9" i="1"/>
  <c r="Q9" i="1"/>
  <c r="S8" i="1"/>
  <c r="T8" i="1" s="1"/>
  <c r="R8" i="1"/>
  <c r="Q8" i="1"/>
  <c r="S7" i="1"/>
  <c r="T7" i="1" s="1"/>
  <c r="R7" i="1"/>
  <c r="Q7" i="1"/>
  <c r="U7" i="1" s="1"/>
  <c r="V7" i="1" s="1"/>
  <c r="S6" i="1"/>
  <c r="T6" i="1" s="1"/>
  <c r="R6" i="1"/>
  <c r="Q6" i="1"/>
  <c r="S5" i="1"/>
  <c r="T5" i="1" s="1"/>
  <c r="R5" i="1"/>
  <c r="Q5" i="1"/>
  <c r="S4" i="1"/>
  <c r="T4" i="1" s="1"/>
  <c r="R4" i="1"/>
  <c r="Q4" i="1"/>
  <c r="S3" i="1"/>
  <c r="T3" i="1" s="1"/>
  <c r="R3" i="1"/>
  <c r="Q3" i="1"/>
  <c r="U3" i="1" s="1"/>
  <c r="V3" i="1" s="1"/>
  <c r="R2" i="1"/>
  <c r="Q2" i="1"/>
  <c r="U231" i="1" l="1"/>
  <c r="V231" i="1" s="1"/>
  <c r="U70" i="1"/>
  <c r="V70" i="1" s="1"/>
  <c r="U78" i="1"/>
  <c r="V78" i="1" s="1"/>
  <c r="U86" i="1"/>
  <c r="V86" i="1" s="1"/>
  <c r="U94" i="1"/>
  <c r="V94" i="1" s="1"/>
  <c r="U102" i="1"/>
  <c r="V102" i="1" s="1"/>
  <c r="U110" i="1"/>
  <c r="V110" i="1" s="1"/>
  <c r="U118" i="1"/>
  <c r="V118" i="1" s="1"/>
  <c r="U126" i="1"/>
  <c r="V126" i="1" s="1"/>
  <c r="U134" i="1"/>
  <c r="V134" i="1" s="1"/>
  <c r="U138" i="1"/>
  <c r="V138" i="1" s="1"/>
  <c r="U146" i="1"/>
  <c r="V146" i="1" s="1"/>
  <c r="U154" i="1"/>
  <c r="V154" i="1" s="1"/>
  <c r="U162" i="1"/>
  <c r="V162" i="1" s="1"/>
  <c r="U170" i="1"/>
  <c r="V170" i="1" s="1"/>
  <c r="U178" i="1"/>
  <c r="V178" i="1" s="1"/>
  <c r="U186" i="1"/>
  <c r="V186" i="1" s="1"/>
  <c r="U202" i="1"/>
  <c r="V202" i="1" s="1"/>
  <c r="U218" i="1"/>
  <c r="V218" i="1" s="1"/>
  <c r="U230" i="1"/>
  <c r="V230" i="1" s="1"/>
  <c r="U148" i="1"/>
  <c r="V148" i="1" s="1"/>
  <c r="U156" i="1"/>
  <c r="V156" i="1" s="1"/>
  <c r="U164" i="1"/>
  <c r="V164" i="1" s="1"/>
  <c r="U172" i="1"/>
  <c r="V172" i="1" s="1"/>
  <c r="U180" i="1"/>
  <c r="V180" i="1" s="1"/>
  <c r="U188" i="1"/>
  <c r="V188" i="1" s="1"/>
  <c r="U192" i="1"/>
  <c r="V192" i="1" s="1"/>
  <c r="U204" i="1"/>
  <c r="V204" i="1" s="1"/>
  <c r="U208" i="1"/>
  <c r="V208" i="1" s="1"/>
  <c r="Z36" i="2"/>
  <c r="Z12" i="2"/>
  <c r="Z43" i="2"/>
  <c r="Z35" i="2"/>
  <c r="Z27" i="2"/>
  <c r="Z19" i="2"/>
  <c r="Z11" i="2"/>
  <c r="Z3" i="2"/>
  <c r="Z28" i="2"/>
  <c r="Z4" i="2"/>
  <c r="Z42" i="2"/>
  <c r="Z34" i="2"/>
  <c r="Z26" i="2"/>
  <c r="Z18" i="2"/>
  <c r="Z10" i="2"/>
  <c r="Z44" i="2"/>
  <c r="Z20" i="2"/>
  <c r="Z41" i="2"/>
  <c r="Z33" i="2"/>
  <c r="Z25" i="2"/>
  <c r="Z17" i="2"/>
  <c r="Z9" i="2"/>
  <c r="Z40" i="2"/>
  <c r="Z32" i="2"/>
  <c r="Z24" i="2"/>
  <c r="Z16" i="2"/>
  <c r="Z8" i="2"/>
  <c r="Z7" i="2"/>
  <c r="Z39" i="2"/>
  <c r="Z31" i="2"/>
  <c r="Z23" i="2"/>
  <c r="Z15" i="2"/>
  <c r="Z46" i="2"/>
  <c r="Z38" i="2"/>
  <c r="Z30" i="2"/>
  <c r="Z22" i="2"/>
  <c r="Z14" i="2"/>
  <c r="Z6" i="2"/>
  <c r="U2" i="1"/>
  <c r="V2" i="1" s="1"/>
  <c r="U4" i="1"/>
  <c r="V4" i="1" s="1"/>
  <c r="U5" i="1"/>
  <c r="V5" i="1" s="1"/>
  <c r="U6" i="1"/>
  <c r="V6" i="1" s="1"/>
  <c r="U8" i="1"/>
  <c r="V8" i="1" s="1"/>
  <c r="U9" i="1"/>
  <c r="V9" i="1" s="1"/>
  <c r="U10" i="1"/>
  <c r="V10" i="1" s="1"/>
  <c r="U12" i="1"/>
  <c r="V12" i="1" s="1"/>
  <c r="U13" i="1"/>
  <c r="V13" i="1" s="1"/>
  <c r="U14" i="1"/>
  <c r="V14" i="1" s="1"/>
  <c r="U16" i="1"/>
  <c r="V16" i="1" s="1"/>
  <c r="U17" i="1"/>
  <c r="V17" i="1" s="1"/>
  <c r="U18" i="1"/>
  <c r="V18" i="1" s="1"/>
  <c r="U20" i="1"/>
  <c r="V20" i="1" s="1"/>
  <c r="U21" i="1"/>
  <c r="V21" i="1" s="1"/>
  <c r="U22" i="1"/>
  <c r="V22" i="1" s="1"/>
  <c r="U24" i="1"/>
  <c r="V24" i="1" s="1"/>
  <c r="U25" i="1"/>
  <c r="V25" i="1" s="1"/>
  <c r="U26" i="1"/>
  <c r="V26" i="1" s="1"/>
  <c r="U28" i="1"/>
  <c r="V28" i="1" s="1"/>
  <c r="U29" i="1"/>
  <c r="V29" i="1" s="1"/>
  <c r="U30" i="1"/>
  <c r="V30" i="1" s="1"/>
  <c r="U32" i="1"/>
  <c r="V32" i="1" s="1"/>
  <c r="U33" i="1"/>
  <c r="V33" i="1" s="1"/>
  <c r="U34" i="1"/>
  <c r="V34" i="1" s="1"/>
  <c r="U36" i="1"/>
  <c r="V36" i="1" s="1"/>
  <c r="U37" i="1"/>
  <c r="V37" i="1" s="1"/>
  <c r="U38" i="1"/>
  <c r="V38" i="1" s="1"/>
  <c r="U40" i="1"/>
  <c r="V40" i="1" s="1"/>
  <c r="U41" i="1"/>
  <c r="V41" i="1" s="1"/>
  <c r="U42" i="1"/>
  <c r="V42" i="1" s="1"/>
  <c r="U44" i="1"/>
  <c r="V44" i="1" s="1"/>
  <c r="U45" i="1"/>
  <c r="V45" i="1" s="1"/>
  <c r="U46" i="1"/>
  <c r="V46" i="1" s="1"/>
  <c r="U48" i="1"/>
  <c r="V48" i="1" s="1"/>
  <c r="U49" i="1"/>
  <c r="V49" i="1" s="1"/>
  <c r="U50" i="1"/>
  <c r="V50" i="1" s="1"/>
  <c r="U52" i="1"/>
  <c r="V52" i="1" s="1"/>
  <c r="U53" i="1"/>
  <c r="V53" i="1" s="1"/>
  <c r="U54" i="1"/>
  <c r="V54" i="1" s="1"/>
  <c r="U56" i="1"/>
  <c r="V56" i="1" s="1"/>
  <c r="U57" i="1"/>
  <c r="V57" i="1" s="1"/>
  <c r="U58" i="1"/>
  <c r="V58" i="1" s="1"/>
  <c r="U60" i="1"/>
  <c r="V60" i="1" s="1"/>
  <c r="U61" i="1"/>
  <c r="V61" i="1" s="1"/>
  <c r="U62" i="1"/>
  <c r="V62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6" i="1"/>
  <c r="V136" i="1" s="1"/>
  <c r="U137" i="1"/>
  <c r="V137" i="1" s="1"/>
  <c r="U139" i="1"/>
  <c r="V139" i="1" s="1"/>
  <c r="U140" i="1"/>
  <c r="V140" i="1" s="1"/>
  <c r="U141" i="1"/>
  <c r="V141" i="1" s="1"/>
  <c r="U142" i="1"/>
  <c r="V142" i="1" s="1"/>
  <c r="U144" i="1"/>
  <c r="V144" i="1" s="1"/>
  <c r="U145" i="1"/>
  <c r="V145" i="1" s="1"/>
  <c r="U147" i="1"/>
  <c r="V147" i="1" s="1"/>
  <c r="U149" i="1"/>
  <c r="V149" i="1" s="1"/>
  <c r="U150" i="1"/>
  <c r="V150" i="1" s="1"/>
  <c r="U152" i="1"/>
  <c r="V152" i="1" s="1"/>
  <c r="U155" i="1"/>
  <c r="V155" i="1" s="1"/>
  <c r="U157" i="1"/>
  <c r="V157" i="1" s="1"/>
  <c r="U158" i="1"/>
  <c r="V158" i="1" s="1"/>
  <c r="U160" i="1"/>
  <c r="V160" i="1" s="1"/>
  <c r="U163" i="1"/>
  <c r="V163" i="1" s="1"/>
  <c r="U165" i="1"/>
  <c r="V165" i="1" s="1"/>
  <c r="U166" i="1"/>
  <c r="V166" i="1" s="1"/>
  <c r="U168" i="1"/>
  <c r="V168" i="1" s="1"/>
  <c r="U171" i="1"/>
  <c r="V171" i="1" s="1"/>
  <c r="U173" i="1"/>
  <c r="V173" i="1" s="1"/>
  <c r="U174" i="1"/>
  <c r="V174" i="1" s="1"/>
  <c r="U176" i="1"/>
  <c r="V176" i="1" s="1"/>
  <c r="U179" i="1"/>
  <c r="V179" i="1" s="1"/>
  <c r="U181" i="1"/>
  <c r="V181" i="1" s="1"/>
  <c r="U182" i="1"/>
  <c r="V182" i="1" s="1"/>
  <c r="U184" i="1"/>
  <c r="V184" i="1" s="1"/>
  <c r="U187" i="1"/>
  <c r="V187" i="1" s="1"/>
  <c r="U189" i="1"/>
  <c r="V189" i="1" s="1"/>
  <c r="U190" i="1"/>
  <c r="V190" i="1" s="1"/>
  <c r="U194" i="1"/>
  <c r="V194" i="1" s="1"/>
  <c r="U196" i="1"/>
  <c r="V196" i="1" s="1"/>
  <c r="U198" i="1"/>
  <c r="V198" i="1" s="1"/>
  <c r="U200" i="1"/>
  <c r="V200" i="1" s="1"/>
  <c r="U201" i="1"/>
  <c r="V201" i="1" s="1"/>
  <c r="U203" i="1"/>
  <c r="V203" i="1" s="1"/>
  <c r="U205" i="1"/>
  <c r="V205" i="1" s="1"/>
  <c r="U206" i="1"/>
  <c r="V206" i="1" s="1"/>
  <c r="U210" i="1"/>
  <c r="V210" i="1" s="1"/>
  <c r="U212" i="1"/>
  <c r="V212" i="1" s="1"/>
  <c r="U214" i="1"/>
  <c r="V214" i="1" s="1"/>
  <c r="U216" i="1"/>
  <c r="V216" i="1" s="1"/>
  <c r="U217" i="1"/>
  <c r="V217" i="1" s="1"/>
  <c r="U219" i="1"/>
  <c r="V219" i="1" s="1"/>
  <c r="U221" i="1"/>
  <c r="V221" i="1" s="1"/>
  <c r="U222" i="1"/>
  <c r="V222" i="1" s="1"/>
  <c r="U223" i="1"/>
  <c r="V223" i="1" s="1"/>
  <c r="U226" i="1"/>
  <c r="V226" i="1" s="1"/>
  <c r="U232" i="1"/>
  <c r="V232" i="1" s="1"/>
  <c r="Z2" i="2"/>
  <c r="AC5" i="4"/>
  <c r="AD15" i="4"/>
  <c r="AC16" i="4"/>
  <c r="AC3" i="4"/>
  <c r="AC34" i="4"/>
  <c r="AC60" i="4"/>
  <c r="AC120" i="4"/>
  <c r="AC104" i="4"/>
  <c r="AC96" i="4"/>
  <c r="AC139" i="4"/>
  <c r="AB79" i="4"/>
  <c r="AC25" i="4"/>
  <c r="AC10" i="4"/>
  <c r="AC43" i="4"/>
  <c r="AC53" i="4"/>
  <c r="AC137" i="4"/>
  <c r="AC129" i="4"/>
  <c r="AC121" i="4"/>
  <c r="AC113" i="4"/>
  <c r="AC97" i="4"/>
  <c r="AC89" i="4"/>
  <c r="AC81" i="4"/>
  <c r="AC2" i="4"/>
  <c r="AC26" i="4"/>
  <c r="AC18" i="4"/>
  <c r="AC11" i="4"/>
  <c r="AC44" i="4"/>
  <c r="AC36" i="4"/>
  <c r="AC138" i="4"/>
  <c r="AC130" i="4"/>
  <c r="AC122" i="4"/>
  <c r="AC114" i="4"/>
  <c r="AC106" i="4"/>
  <c r="AC66" i="4"/>
  <c r="AB27" i="4"/>
  <c r="AB19" i="4"/>
  <c r="AB12" i="4"/>
  <c r="AB6" i="4"/>
  <c r="AB45" i="4"/>
  <c r="AB37" i="4"/>
  <c r="AB63" i="4"/>
  <c r="AB55" i="4"/>
  <c r="AC131" i="4"/>
  <c r="AC123" i="4"/>
  <c r="AC115" i="4"/>
  <c r="AC107" i="4"/>
  <c r="AC99" i="4"/>
  <c r="AC91" i="4"/>
  <c r="AC83" i="4"/>
  <c r="AC75" i="4"/>
  <c r="AC67" i="4"/>
  <c r="AB28" i="4"/>
  <c r="AC20" i="4"/>
  <c r="AC7" i="4"/>
  <c r="AC46" i="4"/>
  <c r="AC38" i="4"/>
  <c r="AC32" i="4"/>
  <c r="AC64" i="4"/>
  <c r="AC62" i="4"/>
  <c r="AC61" i="4"/>
  <c r="AC57" i="4"/>
  <c r="AB56" i="4"/>
  <c r="AC54" i="4"/>
  <c r="AC50" i="4"/>
  <c r="AC140" i="4"/>
  <c r="AC133" i="4"/>
  <c r="AC132" i="4"/>
  <c r="AC124" i="4"/>
  <c r="AC117" i="4"/>
  <c r="AC116" i="4"/>
  <c r="AC108" i="4"/>
  <c r="AC105" i="4"/>
  <c r="AC101" i="4"/>
  <c r="AC100" i="4"/>
  <c r="AC98" i="4"/>
  <c r="AC94" i="4"/>
  <c r="AC93" i="4"/>
  <c r="AC92" i="4"/>
  <c r="AC86" i="4"/>
  <c r="AC85" i="4"/>
  <c r="AC84" i="4"/>
  <c r="AC82" i="4"/>
  <c r="AC77" i="4"/>
  <c r="AC76" i="4"/>
  <c r="AC69" i="4"/>
  <c r="AC68" i="4"/>
  <c r="AC29" i="4"/>
  <c r="AC21" i="4"/>
  <c r="AC47" i="4"/>
  <c r="AC39" i="4"/>
  <c r="AC65" i="4"/>
  <c r="AC125" i="4"/>
  <c r="AC109" i="4"/>
  <c r="AC12" i="4"/>
  <c r="AC30" i="4"/>
  <c r="AC22" i="4"/>
  <c r="AC14" i="4"/>
  <c r="AC48" i="4"/>
  <c r="AC40" i="4"/>
  <c r="AC58" i="4"/>
  <c r="AC134" i="4"/>
  <c r="AC126" i="4"/>
  <c r="AC118" i="4"/>
  <c r="AC110" i="4"/>
  <c r="AC102" i="4"/>
  <c r="AC78" i="4"/>
  <c r="AC74" i="4"/>
  <c r="AC6" i="4"/>
  <c r="AC31" i="4"/>
  <c r="AC49" i="4"/>
  <c r="AC41" i="4"/>
  <c r="AC33" i="4"/>
  <c r="AC59" i="4"/>
  <c r="AC127" i="4"/>
  <c r="AC119" i="4"/>
  <c r="AC103" i="4"/>
  <c r="AB87" i="4"/>
  <c r="AC79" i="4"/>
  <c r="AB13" i="4"/>
  <c r="AB141" i="4"/>
  <c r="AB117" i="4"/>
  <c r="AC19" i="4"/>
  <c r="AC55" i="4"/>
  <c r="AB32" i="4"/>
  <c r="AB58" i="4"/>
  <c r="AB78" i="4"/>
  <c r="AB70" i="4"/>
  <c r="AC87" i="4"/>
  <c r="AB31" i="4"/>
  <c r="AB23" i="4"/>
  <c r="AB49" i="4"/>
  <c r="AB51" i="4"/>
  <c r="AB135" i="4"/>
  <c r="AB119" i="4"/>
  <c r="AB111" i="4"/>
  <c r="AB103" i="4"/>
  <c r="AB95" i="4"/>
  <c r="AB71" i="4"/>
  <c r="AC56" i="4"/>
  <c r="AC28" i="4"/>
  <c r="AC63" i="4"/>
  <c r="AD24" i="4"/>
  <c r="AD16" i="4"/>
  <c r="AD9" i="4"/>
  <c r="AD3" i="4"/>
  <c r="AD42" i="4"/>
  <c r="AD34" i="4"/>
  <c r="AD60" i="4"/>
  <c r="AD52" i="4"/>
  <c r="AB137" i="4"/>
  <c r="AD136" i="4"/>
  <c r="AB131" i="4"/>
  <c r="AD128" i="4"/>
  <c r="AD120" i="4"/>
  <c r="AB115" i="4"/>
  <c r="AD112" i="4"/>
  <c r="AB110" i="4"/>
  <c r="AB108" i="4"/>
  <c r="AD104" i="4"/>
  <c r="AD96" i="4"/>
  <c r="AB93" i="4"/>
  <c r="AD89" i="4"/>
  <c r="AD88" i="4"/>
  <c r="AD80" i="4"/>
  <c r="AD73" i="4"/>
  <c r="AD72" i="4"/>
  <c r="AC128" i="4"/>
  <c r="AC27" i="4"/>
  <c r="AC136" i="4"/>
  <c r="AC23" i="4"/>
  <c r="AC52" i="4"/>
  <c r="AB25" i="4"/>
  <c r="AB17" i="4"/>
  <c r="AB4" i="4"/>
  <c r="AB43" i="4"/>
  <c r="AB35" i="4"/>
  <c r="AB61" i="4"/>
  <c r="AD121" i="4"/>
  <c r="AB105" i="4"/>
  <c r="AB97" i="4"/>
  <c r="AB89" i="4"/>
  <c r="AB81" i="4"/>
  <c r="AB73" i="4"/>
  <c r="AC112" i="4"/>
  <c r="AC111" i="4"/>
  <c r="AC42" i="4"/>
  <c r="AC45" i="4"/>
  <c r="AC9" i="4"/>
  <c r="AC35" i="4"/>
  <c r="AC37" i="4"/>
  <c r="AB26" i="4"/>
  <c r="AB18" i="4"/>
  <c r="AB5" i="4"/>
  <c r="AB44" i="4"/>
  <c r="AB36" i="4"/>
  <c r="AB62" i="4"/>
  <c r="AB138" i="4"/>
  <c r="AB98" i="4"/>
  <c r="AB90" i="4"/>
  <c r="AB82" i="4"/>
  <c r="AB74" i="4"/>
  <c r="AB66" i="4"/>
  <c r="AC80" i="4"/>
  <c r="AC24" i="4"/>
  <c r="AC4" i="4"/>
  <c r="AC90" i="4"/>
  <c r="AC135" i="4"/>
  <c r="AC17" i="4"/>
  <c r="AC13" i="4"/>
  <c r="AC141" i="4"/>
  <c r="AC73" i="4"/>
  <c r="AB46" i="4"/>
  <c r="AB139" i="4"/>
  <c r="AB123" i="4"/>
  <c r="AB109" i="4"/>
  <c r="AB107" i="4"/>
  <c r="AB101" i="4"/>
  <c r="AB100" i="4"/>
  <c r="AB99" i="4"/>
  <c r="AB92" i="4"/>
  <c r="AB91" i="4"/>
  <c r="AB85" i="4"/>
  <c r="AB84" i="4"/>
  <c r="AB83" i="4"/>
  <c r="AB77" i="4"/>
  <c r="AB76" i="4"/>
  <c r="AB75" i="4"/>
  <c r="AB69" i="4"/>
  <c r="AB67" i="4"/>
  <c r="AB8" i="4"/>
  <c r="AC88" i="4"/>
  <c r="AC51" i="4"/>
  <c r="AC95" i="4"/>
  <c r="AC8" i="4"/>
  <c r="AC70" i="4"/>
  <c r="AC72" i="4"/>
  <c r="AC71" i="4"/>
  <c r="AC15" i="4"/>
  <c r="AD20" i="4"/>
  <c r="AD7" i="4"/>
  <c r="AD46" i="4"/>
  <c r="AD38" i="4"/>
  <c r="AD64" i="4"/>
  <c r="AD140" i="4"/>
  <c r="AD132" i="4"/>
  <c r="AD124" i="4"/>
  <c r="AD116" i="4"/>
  <c r="AD108" i="4"/>
  <c r="AD92" i="4"/>
  <c r="AD84" i="4"/>
  <c r="AD76" i="4"/>
  <c r="AD68" i="4"/>
  <c r="AD8" i="4"/>
  <c r="AB16" i="4"/>
  <c r="AB68" i="4"/>
  <c r="AB20" i="4"/>
  <c r="AB136" i="4"/>
  <c r="AB124" i="4"/>
  <c r="AD29" i="4"/>
  <c r="AD21" i="4"/>
  <c r="AD47" i="4"/>
  <c r="AD39" i="4"/>
  <c r="AD65" i="4"/>
  <c r="AD57" i="4"/>
  <c r="AD141" i="4"/>
  <c r="AD133" i="4"/>
  <c r="AD125" i="4"/>
  <c r="AD109" i="4"/>
  <c r="AD101" i="4"/>
  <c r="AD93" i="4"/>
  <c r="AD85" i="4"/>
  <c r="AD77" i="4"/>
  <c r="AD69" i="4"/>
  <c r="AB65" i="4"/>
  <c r="AB140" i="4"/>
  <c r="AB116" i="4"/>
  <c r="AB121" i="4"/>
  <c r="AD30" i="4"/>
  <c r="AD22" i="4"/>
  <c r="AD14" i="4"/>
  <c r="AD48" i="4"/>
  <c r="AD40" i="4"/>
  <c r="AD32" i="4"/>
  <c r="AD58" i="4"/>
  <c r="AD50" i="4"/>
  <c r="AD134" i="4"/>
  <c r="AD126" i="4"/>
  <c r="AD118" i="4"/>
  <c r="AD110" i="4"/>
  <c r="AD102" i="4"/>
  <c r="AD94" i="4"/>
  <c r="AD86" i="4"/>
  <c r="AD78" i="4"/>
  <c r="AB102" i="4"/>
  <c r="AB57" i="4"/>
  <c r="AB29" i="4"/>
  <c r="AB15" i="4"/>
  <c r="AB7" i="4"/>
  <c r="AB120" i="4"/>
  <c r="AB60" i="4"/>
  <c r="AB88" i="4"/>
  <c r="AD25" i="4"/>
  <c r="AD17" i="4"/>
  <c r="AA10" i="4"/>
  <c r="AD4" i="4"/>
  <c r="AD41" i="4"/>
  <c r="AD33" i="4"/>
  <c r="Z61" i="4"/>
  <c r="AD59" i="4"/>
  <c r="Z53" i="4"/>
  <c r="AD127" i="4"/>
  <c r="AD111" i="4"/>
  <c r="AD97" i="4"/>
  <c r="AB50" i="4"/>
  <c r="AB3" i="4"/>
  <c r="AB125" i="4"/>
  <c r="AB39" i="4"/>
  <c r="AB96" i="4"/>
  <c r="AB64" i="4"/>
  <c r="AB59" i="4"/>
  <c r="AB86" i="4"/>
  <c r="AB42" i="4"/>
  <c r="AB128" i="4"/>
  <c r="AB48" i="4"/>
  <c r="AB22" i="4"/>
  <c r="AB52" i="4"/>
  <c r="AD10" i="4"/>
  <c r="AD43" i="4"/>
  <c r="AD35" i="4"/>
  <c r="AD61" i="4"/>
  <c r="AD53" i="4"/>
  <c r="AD137" i="4"/>
  <c r="AD129" i="4"/>
  <c r="AD113" i="4"/>
  <c r="AD105" i="4"/>
  <c r="AD81" i="4"/>
  <c r="AB126" i="4"/>
  <c r="AB47" i="4"/>
  <c r="AB72" i="4"/>
  <c r="AB112" i="4"/>
  <c r="AB40" i="4"/>
  <c r="AB30" i="4"/>
  <c r="AB34" i="4"/>
  <c r="AB134" i="4"/>
  <c r="AB41" i="4"/>
  <c r="AB133" i="4"/>
  <c r="AD2" i="4"/>
  <c r="AD28" i="4"/>
  <c r="AD26" i="4"/>
  <c r="AD18" i="4"/>
  <c r="AD13" i="4"/>
  <c r="AD12" i="4"/>
  <c r="AD11" i="4"/>
  <c r="AD5" i="4"/>
  <c r="AD49" i="4"/>
  <c r="AD44" i="4"/>
  <c r="AD36" i="4"/>
  <c r="AD62" i="4"/>
  <c r="AD56" i="4"/>
  <c r="AD54" i="4"/>
  <c r="AD138" i="4"/>
  <c r="AD130" i="4"/>
  <c r="AD123" i="4"/>
  <c r="AD122" i="4"/>
  <c r="AD117" i="4"/>
  <c r="AD115" i="4"/>
  <c r="AD114" i="4"/>
  <c r="AD107" i="4"/>
  <c r="AD106" i="4"/>
  <c r="AD100" i="4"/>
  <c r="AD99" i="4"/>
  <c r="AD98" i="4"/>
  <c r="AD91" i="4"/>
  <c r="AD90" i="4"/>
  <c r="AD87" i="4"/>
  <c r="AD83" i="4"/>
  <c r="AD82" i="4"/>
  <c r="AD75" i="4"/>
  <c r="AD74" i="4"/>
  <c r="AD70" i="4"/>
  <c r="AD67" i="4"/>
  <c r="AD66" i="4"/>
  <c r="AB11" i="4"/>
  <c r="AB118" i="4"/>
  <c r="AB80" i="4"/>
  <c r="AB38" i="4"/>
  <c r="AB24" i="4"/>
  <c r="AB54" i="4"/>
  <c r="AB14" i="4"/>
  <c r="AB113" i="4"/>
  <c r="AB10" i="4"/>
  <c r="AB122" i="4"/>
  <c r="AB132" i="4"/>
  <c r="AB106" i="4"/>
  <c r="AB130" i="4"/>
  <c r="AD27" i="4"/>
  <c r="AD19" i="4"/>
  <c r="AD6" i="4"/>
  <c r="AD45" i="4"/>
  <c r="AD37" i="4"/>
  <c r="AD63" i="4"/>
  <c r="AD55" i="4"/>
  <c r="AD139" i="4"/>
  <c r="AD131" i="4"/>
  <c r="AB94" i="4"/>
  <c r="AB114" i="4"/>
  <c r="AB33" i="4"/>
  <c r="AB21" i="4"/>
  <c r="AB104" i="4"/>
  <c r="AB127" i="4"/>
  <c r="AB9" i="4"/>
  <c r="AB2" i="4"/>
  <c r="AB129" i="4"/>
  <c r="AB53" i="4"/>
  <c r="Z31" i="4"/>
  <c r="Z21" i="4"/>
  <c r="Z15" i="4"/>
  <c r="AA6" i="4"/>
  <c r="Z5" i="4"/>
  <c r="AA49" i="4"/>
  <c r="Z45" i="4"/>
  <c r="Z37" i="4"/>
  <c r="AA33" i="4"/>
  <c r="Z141" i="4"/>
  <c r="Z135" i="4"/>
  <c r="Z133" i="4"/>
  <c r="AA130" i="4"/>
  <c r="Z127" i="4"/>
  <c r="Z125" i="4"/>
  <c r="AA122" i="4"/>
  <c r="Z119" i="4"/>
  <c r="Z117" i="4"/>
  <c r="Z111" i="4"/>
  <c r="Z109" i="4"/>
  <c r="Z103" i="4"/>
  <c r="Z101" i="4"/>
  <c r="AA98" i="4"/>
  <c r="Z95" i="4"/>
  <c r="Z93" i="4"/>
  <c r="Z87" i="4"/>
  <c r="Z85" i="4"/>
  <c r="AA82" i="4"/>
  <c r="Z79" i="4"/>
  <c r="Z77" i="4"/>
  <c r="Z71" i="4"/>
  <c r="Z69" i="4"/>
  <c r="AA66" i="4"/>
  <c r="AD135" i="4"/>
  <c r="AD95" i="4"/>
  <c r="Z29" i="4"/>
  <c r="AA18" i="4"/>
  <c r="AA42" i="4"/>
  <c r="AD51" i="4"/>
  <c r="AD103" i="4"/>
  <c r="AD31" i="4"/>
  <c r="Z23" i="4"/>
  <c r="Z13" i="4"/>
  <c r="AA41" i="4"/>
  <c r="AD71" i="4"/>
  <c r="AD119" i="4"/>
  <c r="AD79" i="4"/>
  <c r="AD23" i="4"/>
  <c r="Z2" i="4"/>
  <c r="Z26" i="4"/>
  <c r="Z18" i="4"/>
  <c r="Z62" i="4"/>
  <c r="Z54" i="4"/>
  <c r="Z138" i="4"/>
  <c r="Z130" i="4"/>
  <c r="Z122" i="4"/>
  <c r="Z114" i="4"/>
  <c r="Z106" i="4"/>
  <c r="Z98" i="4"/>
  <c r="Z90" i="4"/>
  <c r="Z82" i="4"/>
  <c r="Z74" i="4"/>
  <c r="Z66" i="4"/>
  <c r="Z63" i="4"/>
  <c r="Z55" i="4"/>
  <c r="AA8" i="4"/>
  <c r="Z7" i="4"/>
  <c r="Z46" i="4"/>
  <c r="Z38" i="4"/>
  <c r="AA64" i="4"/>
  <c r="AA56" i="4"/>
  <c r="Z47" i="4"/>
  <c r="Z39" i="4"/>
  <c r="AA65" i="4"/>
  <c r="AA57" i="4"/>
  <c r="Z30" i="4"/>
  <c r="Z22" i="4"/>
  <c r="Z14" i="4"/>
  <c r="AA48" i="4"/>
  <c r="AA40" i="4"/>
  <c r="AA32" i="4"/>
  <c r="Z58" i="4"/>
  <c r="Z50" i="4"/>
  <c r="Z134" i="4"/>
  <c r="Z126" i="4"/>
  <c r="Z118" i="4"/>
  <c r="Z110" i="4"/>
  <c r="Z102" i="4"/>
  <c r="Z94" i="4"/>
  <c r="Z86" i="4"/>
  <c r="Z78" i="4"/>
  <c r="Z70" i="4"/>
  <c r="AA50" i="4"/>
  <c r="AA58" i="4"/>
  <c r="AA24" i="4"/>
  <c r="AA16" i="4"/>
  <c r="AA9" i="4"/>
  <c r="Z42" i="4"/>
  <c r="Z34" i="4"/>
  <c r="AA136" i="4"/>
  <c r="AA128" i="4"/>
  <c r="AA120" i="4"/>
  <c r="AA112" i="4"/>
  <c r="AA104" i="4"/>
  <c r="AA96" i="4"/>
  <c r="AA88" i="4"/>
  <c r="AA80" i="4"/>
  <c r="AA72" i="4"/>
  <c r="AA25" i="4"/>
  <c r="AA17" i="4"/>
  <c r="Z10" i="4"/>
  <c r="AA137" i="4"/>
  <c r="AA129" i="4"/>
  <c r="AA121" i="4"/>
  <c r="AA113" i="4"/>
  <c r="AA105" i="4"/>
  <c r="AA97" i="4"/>
  <c r="AA89" i="4"/>
  <c r="AA81" i="4"/>
  <c r="AA73" i="4"/>
  <c r="AA26" i="4"/>
  <c r="AA74" i="4"/>
  <c r="AA106" i="4"/>
  <c r="Z140" i="4"/>
  <c r="Z132" i="4"/>
  <c r="Z124" i="4"/>
  <c r="Z116" i="4"/>
  <c r="Z108" i="4"/>
  <c r="Z100" i="4"/>
  <c r="Z92" i="4"/>
  <c r="Z84" i="4"/>
  <c r="Z76" i="4"/>
  <c r="Z68" i="4"/>
  <c r="Z60" i="4"/>
  <c r="Z52" i="4"/>
  <c r="Z44" i="4"/>
  <c r="Z36" i="4"/>
  <c r="Z28" i="4"/>
  <c r="Z20" i="4"/>
  <c r="Z12" i="4"/>
  <c r="Z4" i="4"/>
  <c r="AA2" i="4"/>
  <c r="AA11" i="4"/>
  <c r="AA19" i="4"/>
  <c r="AA27" i="4"/>
  <c r="AA35" i="4"/>
  <c r="AA43" i="4"/>
  <c r="AA51" i="4"/>
  <c r="AA59" i="4"/>
  <c r="AA67" i="4"/>
  <c r="AA75" i="4"/>
  <c r="AA83" i="4"/>
  <c r="AA91" i="4"/>
  <c r="AA99" i="4"/>
  <c r="AA107" i="4"/>
  <c r="AA115" i="4"/>
  <c r="AA123" i="4"/>
  <c r="AA131" i="4"/>
  <c r="AA139" i="4"/>
  <c r="Z139" i="4"/>
  <c r="Z131" i="4"/>
  <c r="Z123" i="4"/>
  <c r="Z115" i="4"/>
  <c r="Z107" i="4"/>
  <c r="Z99" i="4"/>
  <c r="Z91" i="4"/>
  <c r="Z83" i="4"/>
  <c r="Z75" i="4"/>
  <c r="Z67" i="4"/>
  <c r="Z59" i="4"/>
  <c r="Z51" i="4"/>
  <c r="Z43" i="4"/>
  <c r="Z35" i="4"/>
  <c r="Z27" i="4"/>
  <c r="Z19" i="4"/>
  <c r="Z11" i="4"/>
  <c r="Z3" i="4"/>
  <c r="AA3" i="4"/>
  <c r="AA12" i="4"/>
  <c r="AA20" i="4"/>
  <c r="AA28" i="4"/>
  <c r="AA36" i="4"/>
  <c r="AA44" i="4"/>
  <c r="AA52" i="4"/>
  <c r="AA60" i="4"/>
  <c r="AA68" i="4"/>
  <c r="AA76" i="4"/>
  <c r="AA84" i="4"/>
  <c r="AA92" i="4"/>
  <c r="AA100" i="4"/>
  <c r="AA108" i="4"/>
  <c r="AA116" i="4"/>
  <c r="AA124" i="4"/>
  <c r="AA132" i="4"/>
  <c r="AA140" i="4"/>
  <c r="AA4" i="4"/>
  <c r="AA13" i="4"/>
  <c r="AA21" i="4"/>
  <c r="AA29" i="4"/>
  <c r="AA37" i="4"/>
  <c r="AA45" i="4"/>
  <c r="AA53" i="4"/>
  <c r="AA61" i="4"/>
  <c r="AA69" i="4"/>
  <c r="AA77" i="4"/>
  <c r="AA85" i="4"/>
  <c r="AA93" i="4"/>
  <c r="AA101" i="4"/>
  <c r="AA109" i="4"/>
  <c r="AA117" i="4"/>
  <c r="AA125" i="4"/>
  <c r="AA133" i="4"/>
  <c r="AA141" i="4"/>
  <c r="AA114" i="4"/>
  <c r="Z137" i="4"/>
  <c r="Z129" i="4"/>
  <c r="Z121" i="4"/>
  <c r="Z113" i="4"/>
  <c r="Z105" i="4"/>
  <c r="Z97" i="4"/>
  <c r="Z89" i="4"/>
  <c r="Z81" i="4"/>
  <c r="Z73" i="4"/>
  <c r="Z65" i="4"/>
  <c r="Z57" i="4"/>
  <c r="Z49" i="4"/>
  <c r="Z41" i="4"/>
  <c r="Z33" i="4"/>
  <c r="Z25" i="4"/>
  <c r="Z17" i="4"/>
  <c r="Z9" i="4"/>
  <c r="AA5" i="4"/>
  <c r="AA14" i="4"/>
  <c r="AA22" i="4"/>
  <c r="AA30" i="4"/>
  <c r="AA38" i="4"/>
  <c r="AA46" i="4"/>
  <c r="AA54" i="4"/>
  <c r="AA62" i="4"/>
  <c r="AA70" i="4"/>
  <c r="AA78" i="4"/>
  <c r="AA86" i="4"/>
  <c r="AA94" i="4"/>
  <c r="AA102" i="4"/>
  <c r="AA110" i="4"/>
  <c r="AA118" i="4"/>
  <c r="AA126" i="4"/>
  <c r="AA134" i="4"/>
  <c r="AA34" i="4"/>
  <c r="AA90" i="4"/>
  <c r="AA138" i="4"/>
  <c r="Z136" i="4"/>
  <c r="Z128" i="4"/>
  <c r="Z120" i="4"/>
  <c r="Z112" i="4"/>
  <c r="Z104" i="4"/>
  <c r="Z96" i="4"/>
  <c r="Z88" i="4"/>
  <c r="Z80" i="4"/>
  <c r="Z72" i="4"/>
  <c r="Z64" i="4"/>
  <c r="Z56" i="4"/>
  <c r="Z48" i="4"/>
  <c r="Z40" i="4"/>
  <c r="Z32" i="4"/>
  <c r="Z24" i="4"/>
  <c r="Z16" i="4"/>
  <c r="Z8" i="4"/>
  <c r="AA7" i="4"/>
  <c r="AA15" i="4"/>
  <c r="AA23" i="4"/>
  <c r="AA31" i="4"/>
  <c r="AA39" i="4"/>
  <c r="AA47" i="4"/>
  <c r="AA55" i="4"/>
  <c r="AA63" i="4"/>
  <c r="AA71" i="4"/>
  <c r="AA79" i="4"/>
  <c r="AA87" i="4"/>
  <c r="AA95" i="4"/>
  <c r="AA103" i="4"/>
  <c r="AA111" i="4"/>
  <c r="AA119" i="4"/>
  <c r="AA127" i="4"/>
  <c r="AA135" i="4"/>
  <c r="Z6" i="4"/>
  <c r="U220" i="1"/>
  <c r="V220" i="1" s="1"/>
  <c r="U228" i="1"/>
  <c r="V228" i="1" s="1"/>
  <c r="U224" i="1"/>
  <c r="V2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Paige Bergstrom</author>
  </authors>
  <commentList>
    <comment ref="AH1" authorId="0" shapeId="0" xr:uid="{FD1B7003-DE04-4B41-913F-58B739CDA6A7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non-zero values for 6/7 subjects</t>
        </r>
      </text>
    </comment>
    <comment ref="AN1" authorId="0" shapeId="0" xr:uid="{81F75C5A-B24C-40F9-880C-C4468FA48E9E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non-zero values for 5/7 subjects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Paige Bergstrom</author>
  </authors>
  <commentList>
    <comment ref="A23" authorId="0" shapeId="0" xr:uid="{0565B633-D4FA-4F36-8D2C-02CABBA0D19F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likely contaminant</t>
        </r>
      </text>
    </comment>
    <comment ref="A35" authorId="0" shapeId="0" xr:uid="{C7459C83-564A-4DEA-BFF6-1D35178CC0D1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non-zero values for 6/7 subjects</t>
        </r>
      </text>
    </comment>
    <comment ref="A41" authorId="0" shapeId="0" xr:uid="{8421B5B0-C2F3-45A5-949F-32C9EB1AE229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non-zero values for 5/7 subjects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Paige Bergstrom</author>
  </authors>
  <commentList>
    <comment ref="A16" authorId="0" shapeId="0" xr:uid="{398ACB21-A974-4D71-B595-26C1A9B10E0B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non-zero values for 5/7 subjects</t>
        </r>
      </text>
    </comment>
    <comment ref="A50" authorId="0" shapeId="0" xr:uid="{45171EF2-89F6-4851-B39C-2F50645EA604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non-zero values for 6/7 subjects</t>
        </r>
      </text>
    </comment>
    <comment ref="A76" authorId="0" shapeId="0" xr:uid="{B25000CD-B2BD-4A50-BEC8-3B2F1F249012}">
      <text>
        <r>
          <rPr>
            <b/>
            <sz val="9"/>
            <color indexed="81"/>
            <rFont val="Tahoma"/>
            <family val="2"/>
          </rPr>
          <t>Paige Bergstrom:</t>
        </r>
        <r>
          <rPr>
            <sz val="9"/>
            <color indexed="81"/>
            <rFont val="Tahoma"/>
            <family val="2"/>
          </rPr>
          <t xml:space="preserve">
likely contaminant</t>
        </r>
      </text>
    </comment>
  </commentList>
</comments>
</file>

<file path=xl/sharedStrings.xml><?xml version="1.0" encoding="utf-8"?>
<sst xmlns="http://schemas.openxmlformats.org/spreadsheetml/2006/main" count="2665" uniqueCount="619">
  <si>
    <t>Patient</t>
  </si>
  <si>
    <t>CE 16:0</t>
  </si>
  <si>
    <t>CE 18:2</t>
  </si>
  <si>
    <t>CE 20:5</t>
  </si>
  <si>
    <t>Cholesterol</t>
  </si>
  <si>
    <t>DAG 38:6</t>
  </si>
  <si>
    <t>DAG 38:7</t>
  </si>
  <si>
    <t>FFA 20:5</t>
  </si>
  <si>
    <t>LPC 22:6</t>
  </si>
  <si>
    <t>LPE 18:1</t>
  </si>
  <si>
    <t>PC 37:5</t>
  </si>
  <si>
    <t>PC 37:6</t>
  </si>
  <si>
    <t>PC(16:0_20:5)</t>
  </si>
  <si>
    <t>PC(16:0_22:5)B</t>
  </si>
  <si>
    <t>PC(16:0_22:6)</t>
  </si>
  <si>
    <t>PC(18:0_22:5)A</t>
  </si>
  <si>
    <t>PC(18:0_22:6)</t>
  </si>
  <si>
    <t>PC(18:1_20:4)</t>
  </si>
  <si>
    <t>PC(18:2_20:4)</t>
  </si>
  <si>
    <t>PC(18:2_22:5)</t>
  </si>
  <si>
    <t>PC(18:3_18:3)</t>
  </si>
  <si>
    <t>PC(p-34:2) / PC(o-34:3)</t>
  </si>
  <si>
    <t>PC(p-38:5) / PC(o-38:6)A</t>
  </si>
  <si>
    <t>PC(p-38:6) / PC(o-38:7)</t>
  </si>
  <si>
    <t>PC(p-40:5) / PC(o-40:6)</t>
  </si>
  <si>
    <t>PC(p-40:6) / PC(o-40:7)A</t>
  </si>
  <si>
    <t>PE O-38:7/P-38:6</t>
  </si>
  <si>
    <t>PE O-40:7/P-40:6/39:7</t>
  </si>
  <si>
    <t>PE(16:1_22:5)</t>
  </si>
  <si>
    <t>PG 34:1</t>
  </si>
  <si>
    <t>PG 36:1</t>
  </si>
  <si>
    <t>PG 36:2</t>
  </si>
  <si>
    <t>PI 36:0</t>
  </si>
  <si>
    <t>PI 38:6</t>
  </si>
  <si>
    <t>PI 40:5</t>
  </si>
  <si>
    <t>PI 40:6</t>
  </si>
  <si>
    <t>PS 34:0</t>
  </si>
  <si>
    <t>PS 36:0</t>
  </si>
  <si>
    <t>PS 40:4</t>
  </si>
  <si>
    <t>SM(d34:0)</t>
  </si>
  <si>
    <t>SM(d36:0)</t>
  </si>
  <si>
    <t>SM(d36:1)</t>
  </si>
  <si>
    <t>SM(d36:2)</t>
  </si>
  <si>
    <t>SM(d38:2)</t>
  </si>
  <si>
    <t>SM(d40:2)B</t>
  </si>
  <si>
    <t>SM(d43:2)</t>
  </si>
  <si>
    <t>HDL (-) Efflux</t>
  </si>
  <si>
    <t>HDL (+) Efflux</t>
  </si>
  <si>
    <t>HDL Δ Efflux</t>
  </si>
  <si>
    <t>PEG (-) Efflux</t>
  </si>
  <si>
    <t>PEG (+) Efflux</t>
  </si>
  <si>
    <t>PEG Δ Efflux</t>
  </si>
  <si>
    <t>WS (-) Efflux</t>
  </si>
  <si>
    <t>WS (+) Efflux</t>
  </si>
  <si>
    <t>WS Δ Efflux</t>
  </si>
  <si>
    <t>IL-10</t>
  </si>
  <si>
    <t>IL-6</t>
  </si>
  <si>
    <t>IL-1B</t>
  </si>
  <si>
    <t>APOA1</t>
  </si>
  <si>
    <t>APOA2</t>
  </si>
  <si>
    <t>APOA4</t>
  </si>
  <si>
    <t>APOB</t>
  </si>
  <si>
    <t>APOC3</t>
  </si>
  <si>
    <t>APOD</t>
  </si>
  <si>
    <t>APOE</t>
  </si>
  <si>
    <t>APOL1</t>
  </si>
  <si>
    <t>APOM</t>
  </si>
  <si>
    <t>C3</t>
  </si>
  <si>
    <t>C4A</t>
  </si>
  <si>
    <t>C4B</t>
  </si>
  <si>
    <t>HPR</t>
  </si>
  <si>
    <t>IGHA1</t>
  </si>
  <si>
    <t>IGHM</t>
  </si>
  <si>
    <t>LPA</t>
  </si>
  <si>
    <t>PLTP</t>
  </si>
  <si>
    <t>PON1</t>
  </si>
  <si>
    <t>PON3</t>
  </si>
  <si>
    <t>SAA4</t>
  </si>
  <si>
    <t>SERPINA1</t>
  </si>
  <si>
    <t>ACTN1</t>
  </si>
  <si>
    <t>CLU</t>
  </si>
  <si>
    <t>FGG</t>
  </si>
  <si>
    <t>FLNA</t>
  </si>
  <si>
    <t>HP</t>
  </si>
  <si>
    <t>MYH9</t>
  </si>
  <si>
    <t>PF4</t>
  </si>
  <si>
    <t>PPBP</t>
  </si>
  <si>
    <t>TF</t>
  </si>
  <si>
    <t>TLN1</t>
  </si>
  <si>
    <t>GC</t>
  </si>
  <si>
    <t>GPLD1</t>
  </si>
  <si>
    <t>PCYOX1</t>
  </si>
  <si>
    <t>ACTB</t>
  </si>
  <si>
    <t>SAA1</t>
  </si>
  <si>
    <t>VTN</t>
  </si>
  <si>
    <t>ANTXR2</t>
  </si>
  <si>
    <t>PF4V1</t>
  </si>
  <si>
    <t>A2M</t>
  </si>
  <si>
    <t>APOC4</t>
  </si>
  <si>
    <t>HBB</t>
  </si>
  <si>
    <t>KRT2</t>
  </si>
  <si>
    <t>Pre</t>
  </si>
  <si>
    <t>Post</t>
  </si>
  <si>
    <t>Post-Pre FC</t>
  </si>
  <si>
    <t>BHK</t>
  </si>
  <si>
    <t>GeoMean Adjusted (-) Efflux</t>
  </si>
  <si>
    <t>GeoMean Adjusted (+)  Efflux</t>
  </si>
  <si>
    <t>GeoMean Adjusted ΔEfflux</t>
  </si>
  <si>
    <t>NOTES:</t>
  </si>
  <si>
    <t>HDL 165 Pre</t>
  </si>
  <si>
    <t>Some efflux values are averages, when duplicates or triplicates were performed</t>
  </si>
  <si>
    <t>HDL 165 Post</t>
  </si>
  <si>
    <t>HDL 165 Wash</t>
  </si>
  <si>
    <t>HDL 333 Pre</t>
  </si>
  <si>
    <t>HDL 333 Post</t>
  </si>
  <si>
    <t>HDL 333 Wash</t>
  </si>
  <si>
    <t>HDL 354 Pre</t>
  </si>
  <si>
    <t>HDL 354 Post</t>
  </si>
  <si>
    <t>HDL 354 Wash</t>
  </si>
  <si>
    <t>HDL 444 Pre</t>
  </si>
  <si>
    <t>HDL 444 Post</t>
  </si>
  <si>
    <t>HDL 444 Wash</t>
  </si>
  <si>
    <t>HDL 498 Pre</t>
  </si>
  <si>
    <t>HDL 498 Post</t>
  </si>
  <si>
    <t>HDL 498 Wash</t>
  </si>
  <si>
    <t>HDL 789 Pre</t>
  </si>
  <si>
    <t>HDL 789 Post</t>
  </si>
  <si>
    <t>HDL 789 Wash</t>
  </si>
  <si>
    <t>HDL 886 Pre</t>
  </si>
  <si>
    <t>HDL 886 Post</t>
  </si>
  <si>
    <t>HDL 886 Wash</t>
  </si>
  <si>
    <t>PEG 165 Pre</t>
  </si>
  <si>
    <t>PEG 165 Post</t>
  </si>
  <si>
    <t>PEG 165 Wash</t>
  </si>
  <si>
    <t>PEG 333 Pre</t>
  </si>
  <si>
    <t>PEG 333 Post</t>
  </si>
  <si>
    <t>PEG 333 Wash</t>
  </si>
  <si>
    <t>PEG 354 Pre</t>
  </si>
  <si>
    <t>PEG 354 Post</t>
  </si>
  <si>
    <t>PEG 354 Wash</t>
  </si>
  <si>
    <t>PEG 444 Pre</t>
  </si>
  <si>
    <t>PEG 444 Post</t>
  </si>
  <si>
    <t>PEG 498 Pre</t>
  </si>
  <si>
    <t>PEG 498 Post</t>
  </si>
  <si>
    <t>PEG 498 Wash</t>
  </si>
  <si>
    <t>PEG 789 Pre</t>
  </si>
  <si>
    <t>PEG 789 Post</t>
  </si>
  <si>
    <t>PEG 886 Pre</t>
  </si>
  <si>
    <t>PEG 886 Post</t>
  </si>
  <si>
    <t>PEG 886 Wash</t>
  </si>
  <si>
    <t>WS 165 Pre</t>
  </si>
  <si>
    <t>WS 165 Post</t>
  </si>
  <si>
    <t>WS 165 Wash</t>
  </si>
  <si>
    <t>WS 333 Pre</t>
  </si>
  <si>
    <t>WS 333 Post</t>
  </si>
  <si>
    <t>WS 333 Wash</t>
  </si>
  <si>
    <t>WS 354 Pre</t>
  </si>
  <si>
    <t>WS 354 Post</t>
  </si>
  <si>
    <t>WS 354 Wash</t>
  </si>
  <si>
    <t>WS 444 Pre</t>
  </si>
  <si>
    <t>WS 444 Post</t>
  </si>
  <si>
    <t>WS 498 Pre</t>
  </si>
  <si>
    <t>WS 498 Post</t>
  </si>
  <si>
    <t>WS 498 Wash</t>
  </si>
  <si>
    <t>WS 789 Pre</t>
  </si>
  <si>
    <t>WS 789 Post</t>
  </si>
  <si>
    <t>WS 886 Pre</t>
  </si>
  <si>
    <t>WS 886 Post</t>
  </si>
  <si>
    <t>WS 886 Wash</t>
  </si>
  <si>
    <t>Lipid</t>
  </si>
  <si>
    <t>165 FC</t>
  </si>
  <si>
    <t>333 FC</t>
  </si>
  <si>
    <t>354 FC</t>
  </si>
  <si>
    <t>444 FC</t>
  </si>
  <si>
    <t>498 FC</t>
  </si>
  <si>
    <t>789 FC</t>
  </si>
  <si>
    <t>886 FC</t>
  </si>
  <si>
    <t xml:space="preserve"> 165 pre</t>
  </si>
  <si>
    <t xml:space="preserve"> 333 pre</t>
  </si>
  <si>
    <t xml:space="preserve"> 354 pre</t>
  </si>
  <si>
    <t xml:space="preserve"> 444 pre</t>
  </si>
  <si>
    <t xml:space="preserve"> 498 pre</t>
  </si>
  <si>
    <t xml:space="preserve"> 789 pre</t>
  </si>
  <si>
    <t xml:space="preserve"> 886 pre</t>
  </si>
  <si>
    <t xml:space="preserve"> 165 post</t>
  </si>
  <si>
    <t xml:space="preserve"> 333 post</t>
  </si>
  <si>
    <t xml:space="preserve"> 354 post</t>
  </si>
  <si>
    <t xml:space="preserve"> 444 post</t>
  </si>
  <si>
    <t xml:space="preserve"> 498 post</t>
  </si>
  <si>
    <t xml:space="preserve"> 789 post</t>
  </si>
  <si>
    <t xml:space="preserve"> 886 post</t>
  </si>
  <si>
    <t>Mean FC</t>
  </si>
  <si>
    <t>FC</t>
  </si>
  <si>
    <t>log2FC</t>
  </si>
  <si>
    <t>Rank</t>
  </si>
  <si>
    <t>mean.pre</t>
  </si>
  <si>
    <t>mean.post</t>
  </si>
  <si>
    <t>pvalue</t>
  </si>
  <si>
    <t>log10pvalue</t>
  </si>
  <si>
    <t>sig</t>
  </si>
  <si>
    <t>label</t>
  </si>
  <si>
    <t>BHpvalue</t>
  </si>
  <si>
    <t>logBHpvalue</t>
  </si>
  <si>
    <t>BHsig</t>
  </si>
  <si>
    <t>BHlabel</t>
  </si>
  <si>
    <t>P Value&lt;0.05</t>
  </si>
  <si>
    <t>no</t>
  </si>
  <si>
    <t>yes</t>
  </si>
  <si>
    <t>|FC|&gt;2 &amp; P Value&lt;0.05</t>
  </si>
  <si>
    <t>|FC|&gt;2</t>
  </si>
  <si>
    <t>Not Sig</t>
  </si>
  <si>
    <t>PC(p-38:4) / PC(o-38:5)B</t>
  </si>
  <si>
    <t>SM(d42:2)B</t>
  </si>
  <si>
    <t>SM(d38:1)</t>
  </si>
  <si>
    <t>PC(18:1_20:3)</t>
  </si>
  <si>
    <t>PC(p-42:5) / PC(o-42:6)A</t>
  </si>
  <si>
    <t>SM(d34:1)</t>
  </si>
  <si>
    <t>PC(16:0_20:3)</t>
  </si>
  <si>
    <t>CE 20:4</t>
  </si>
  <si>
    <t>SM(d42:2)A</t>
  </si>
  <si>
    <t>PC(16:0_16:0)</t>
  </si>
  <si>
    <t>FFA 20:0</t>
  </si>
  <si>
    <t>SM(d41:2)A</t>
  </si>
  <si>
    <t>SM(d41:2)B</t>
  </si>
  <si>
    <t>SM(d41:1)</t>
  </si>
  <si>
    <t>SM(d40:1)</t>
  </si>
  <si>
    <t>TG(12:0_16:0_16:0)</t>
  </si>
  <si>
    <t>PC(14:0_20:4)</t>
  </si>
  <si>
    <t>FFA 18:0</t>
  </si>
  <si>
    <t>PC(18:0_22:5)B</t>
  </si>
  <si>
    <t>CE 18:1</t>
  </si>
  <si>
    <t>PC(16:0_22:5)</t>
  </si>
  <si>
    <t>PE O-36:5/P-36:4</t>
  </si>
  <si>
    <t>sphingosine d17:1</t>
  </si>
  <si>
    <t>SM(d34:2)</t>
  </si>
  <si>
    <t>MAG 12:0</t>
  </si>
  <si>
    <t>sphingosine d18:1</t>
  </si>
  <si>
    <t>FFA 22:0</t>
  </si>
  <si>
    <t>FFA 14:0</t>
  </si>
  <si>
    <t>sphingosine d20:1</t>
  </si>
  <si>
    <t>PE O-36:6/P-36:5</t>
  </si>
  <si>
    <t>sphinganine d17:0</t>
  </si>
  <si>
    <t>TG(16:0_18:1_22:5) &amp; TG(18:1_18:1_20:4)</t>
  </si>
  <si>
    <t>SM(d42:1)</t>
  </si>
  <si>
    <t>MAG 16:0</t>
  </si>
  <si>
    <t>PC(p-34:1) / PC(o-34:2)</t>
  </si>
  <si>
    <t>PE(16:0_18:2)</t>
  </si>
  <si>
    <t>PI 38:3</t>
  </si>
  <si>
    <t>PC(16:1_22:6)</t>
  </si>
  <si>
    <t>TG(16:0_18:1_22:6)</t>
  </si>
  <si>
    <t>FFA 16:0</t>
  </si>
  <si>
    <t>FFA 22:6</t>
  </si>
  <si>
    <t>SM(d32:2)</t>
  </si>
  <si>
    <t>PE O-34:3/P-34:2</t>
  </si>
  <si>
    <t>PI 36:3</t>
  </si>
  <si>
    <t>SM(d43:1)</t>
  </si>
  <si>
    <t>LPC 20:3</t>
  </si>
  <si>
    <t>PA 36:3</t>
  </si>
  <si>
    <t>PA 38:5</t>
  </si>
  <si>
    <t>PI 36:2</t>
  </si>
  <si>
    <t>TG(16:0_18:2_22:5) &amp; TG(18:1_18:2_20:4)</t>
  </si>
  <si>
    <t>PC(p-36:4) / PC(o-36:5)</t>
  </si>
  <si>
    <t>PI 40:4</t>
  </si>
  <si>
    <t>PC(18:1_20:5)</t>
  </si>
  <si>
    <t>HexCer(d42:2)</t>
  </si>
  <si>
    <t>TG(16:0_18:2_18:3)</t>
  </si>
  <si>
    <t>MAG 18:0</t>
  </si>
  <si>
    <t>PI 38:4</t>
  </si>
  <si>
    <t>TG(16:0_16:0_18:1)</t>
  </si>
  <si>
    <t>PC(p-40:4) / PC(o-40:5)</t>
  </si>
  <si>
    <t>PC(20:4_20:4)</t>
  </si>
  <si>
    <t>DAG 36:4</t>
  </si>
  <si>
    <t>SM(d32:1)</t>
  </si>
  <si>
    <t>PC(18:0_20:4)</t>
  </si>
  <si>
    <t>PA 36:4</t>
  </si>
  <si>
    <t>PA 38:4</t>
  </si>
  <si>
    <t>PC(p-36:5) / PC(o-36:6)</t>
  </si>
  <si>
    <t>TG(18:2_18:2_18:2)</t>
  </si>
  <si>
    <t>PC(p-36:1) / PC(o-36:2)B</t>
  </si>
  <si>
    <t>PC(p-36:1) / PC(o-36:2)A</t>
  </si>
  <si>
    <t>PC(p-38:3) / PC(o-38:4)A</t>
  </si>
  <si>
    <t>PC(18:2_18:3)A</t>
  </si>
  <si>
    <t>PA 36:2</t>
  </si>
  <si>
    <t>PI 32:0</t>
  </si>
  <si>
    <t>PI 32:1</t>
  </si>
  <si>
    <t>PC(18:2_18:2)</t>
  </si>
  <si>
    <t>TG(15:0_16:0_18:1)</t>
  </si>
  <si>
    <t>PC(14:0_18:2)</t>
  </si>
  <si>
    <t>FFA 22:4</t>
  </si>
  <si>
    <t>PI 34:0</t>
  </si>
  <si>
    <t>CH3sphinganine d18:0</t>
  </si>
  <si>
    <t>SM(d33:1)</t>
  </si>
  <si>
    <t>PC 30:1</t>
  </si>
  <si>
    <t>FFA 22:5</t>
  </si>
  <si>
    <t>FFA 24:1</t>
  </si>
  <si>
    <t>PA 34:2</t>
  </si>
  <si>
    <t>FFA 20:2</t>
  </si>
  <si>
    <t>FFA 24:0</t>
  </si>
  <si>
    <t>PI 38:5</t>
  </si>
  <si>
    <t>DAG 34:2</t>
  </si>
  <si>
    <t>PC(p-44:4) / PC(o-44:5)</t>
  </si>
  <si>
    <t>TG(14:0_18:1_18:2) &amp; TG(16:0_16:1_18:2)</t>
  </si>
  <si>
    <t>TG(12:0_16:0_18:1) &amp; TG(14:0_14:0_18:1)</t>
  </si>
  <si>
    <t>PC(16:0_22:4)</t>
  </si>
  <si>
    <t>LPE 16:0</t>
  </si>
  <si>
    <t>PS 36:1</t>
  </si>
  <si>
    <t>PC(18:0_18:1)</t>
  </si>
  <si>
    <t>TG(18:0_18:1_18:2)</t>
  </si>
  <si>
    <t>PC(16:0_20:4)</t>
  </si>
  <si>
    <t>DAG 34:3</t>
  </si>
  <si>
    <t>TG(16:0_16:1_18:1) &amp; TG(16:0_16:0_18:2)</t>
  </si>
  <si>
    <t>PC(16:0_18:1)</t>
  </si>
  <si>
    <t>TG(16:0_17:0_18:2) &amp; TG(16:0_17:1_18:1)</t>
  </si>
  <si>
    <t>PC(18:1_18:2)</t>
  </si>
  <si>
    <t>TG(14:0_16:0_18:2)</t>
  </si>
  <si>
    <t>TG(15:0_16:0_18:2)</t>
  </si>
  <si>
    <t>TG(14:0_16:0_18:1)</t>
  </si>
  <si>
    <t>SM(d39:1)</t>
  </si>
  <si>
    <t>TG(14:0_16:0_18:0)</t>
  </si>
  <si>
    <t>DAG 38:5</t>
  </si>
  <si>
    <t>PC(18:1_18:1)</t>
  </si>
  <si>
    <t>18:1(d7) MAG</t>
  </si>
  <si>
    <t>LPC O-18:0</t>
  </si>
  <si>
    <t>LPE 20:4</t>
  </si>
  <si>
    <t>LPE 18:2</t>
  </si>
  <si>
    <t>TG(16:0_18:0_18:1)</t>
  </si>
  <si>
    <t>PS 40:3</t>
  </si>
  <si>
    <t>TG(16:0_18:2_20:4)</t>
  </si>
  <si>
    <t>PC(16:0_18:2)</t>
  </si>
  <si>
    <t>FFA 20:4</t>
  </si>
  <si>
    <t>LPI 20:4</t>
  </si>
  <si>
    <t>TG(18:0_18:1_18:1)</t>
  </si>
  <si>
    <t>PC(p-40:3) / PC(o-40:4)</t>
  </si>
  <si>
    <t>DAG 34:1</t>
  </si>
  <si>
    <t>PE(18:0_20:4)</t>
  </si>
  <si>
    <t>FFA 12:0</t>
  </si>
  <si>
    <t>TG(16:0_18:1_18:1)</t>
  </si>
  <si>
    <t>PC 37:4</t>
  </si>
  <si>
    <t>DAG 32:0</t>
  </si>
  <si>
    <t>DAG 32:3</t>
  </si>
  <si>
    <t>DAG 38:4</t>
  </si>
  <si>
    <t>PC(16:1_18:2)</t>
  </si>
  <si>
    <t>FFA 18:3</t>
  </si>
  <si>
    <t>PI 34:1</t>
  </si>
  <si>
    <t>LPC 15:0</t>
  </si>
  <si>
    <t>TG(18:1_18:1_18:2)</t>
  </si>
  <si>
    <t>FFA 18:2</t>
  </si>
  <si>
    <t>PE 40:5</t>
  </si>
  <si>
    <t>TG(12:0_12:0_16:0)</t>
  </si>
  <si>
    <t>DAG 38:0</t>
  </si>
  <si>
    <t>LPC O-16:0</t>
  </si>
  <si>
    <t>PE(16:1_20:3)</t>
  </si>
  <si>
    <t>DAG 36:1</t>
  </si>
  <si>
    <t>PC 38:1</t>
  </si>
  <si>
    <t>PC(p-40:6) / PC(o-40:7)B</t>
  </si>
  <si>
    <t>PE(18:0_18:2)</t>
  </si>
  <si>
    <t>DAG 34:0</t>
  </si>
  <si>
    <t>LPC 16:0</t>
  </si>
  <si>
    <t>SM(d40:2)A</t>
  </si>
  <si>
    <t>PI 34:2</t>
  </si>
  <si>
    <t>PC(p-38:3) / PC(o-38:4)B</t>
  </si>
  <si>
    <t>PC(20:0_18:2)</t>
  </si>
  <si>
    <t>DAG 30:0</t>
  </si>
  <si>
    <t>LPA 16:0</t>
  </si>
  <si>
    <t>PC(p-34:0) / PC(o-34:1)</t>
  </si>
  <si>
    <t>TG(18:1_18:2_18:2)</t>
  </si>
  <si>
    <t>FFA 18:1</t>
  </si>
  <si>
    <t>TG(16:0_18:1_20:4)</t>
  </si>
  <si>
    <t>MAG 18:1</t>
  </si>
  <si>
    <t>PC(14:0_14:0)</t>
  </si>
  <si>
    <t>TG(16:0_18:2_18:2)</t>
  </si>
  <si>
    <t>PI 36:4</t>
  </si>
  <si>
    <t>PI 36:1</t>
  </si>
  <si>
    <t>LPC 18:2</t>
  </si>
  <si>
    <t>PS 38:1</t>
  </si>
  <si>
    <t>SM(d30:1)</t>
  </si>
  <si>
    <t>FFA 20:1</t>
  </si>
  <si>
    <t>PC(p-38:4) / PC(o-38:5)A</t>
  </si>
  <si>
    <t>FFA 16:1</t>
  </si>
  <si>
    <t>PC(18:0_20:3)</t>
  </si>
  <si>
    <t>LPE 18:0</t>
  </si>
  <si>
    <t>TG(16:0_18:1_18:2)</t>
  </si>
  <si>
    <t>PC(16:0_16:1)</t>
  </si>
  <si>
    <t>PS 38:3</t>
  </si>
  <si>
    <t>LPC 18:1</t>
  </si>
  <si>
    <t>PS 38:2</t>
  </si>
  <si>
    <t>DAG 36:3</t>
  </si>
  <si>
    <t>LPC 16:1</t>
  </si>
  <si>
    <t>TG(14:0_18:2_18:2)</t>
  </si>
  <si>
    <t>MAG 14:0</t>
  </si>
  <si>
    <t>PE 40:4</t>
  </si>
  <si>
    <t>LPC 20:4</t>
  </si>
  <si>
    <t>PI 38:2</t>
  </si>
  <si>
    <t>PC(16:0_18:3)a</t>
  </si>
  <si>
    <t>LPI 18:0</t>
  </si>
  <si>
    <t>PS 40:5</t>
  </si>
  <si>
    <t>PC(14:0_16:0)</t>
  </si>
  <si>
    <t>Protein</t>
  </si>
  <si>
    <t>165 Pre</t>
  </si>
  <si>
    <t>333 Pre</t>
  </si>
  <si>
    <t>354 Pre</t>
  </si>
  <si>
    <t>444 Pre</t>
  </si>
  <si>
    <t>498 Pre</t>
  </si>
  <si>
    <t>789 Pre</t>
  </si>
  <si>
    <t>886 Pre</t>
  </si>
  <si>
    <t>165 Post</t>
  </si>
  <si>
    <t>333 Post</t>
  </si>
  <si>
    <t>354 Post</t>
  </si>
  <si>
    <t>444 Post</t>
  </si>
  <si>
    <t>498 Post</t>
  </si>
  <si>
    <t>789 Post</t>
  </si>
  <si>
    <t>886 Post</t>
  </si>
  <si>
    <t>Mean FC_no errors</t>
  </si>
  <si>
    <t>Mean FC_no zeros</t>
  </si>
  <si>
    <t># of zeros</t>
  </si>
  <si>
    <t>useable values</t>
  </si>
  <si>
    <t>AHSG</t>
  </si>
  <si>
    <t>IGHG1</t>
  </si>
  <si>
    <t>POTEF</t>
  </si>
  <si>
    <t>FGA</t>
  </si>
  <si>
    <t>VCL</t>
  </si>
  <si>
    <t>LCAT</t>
  </si>
  <si>
    <t>HABP2</t>
  </si>
  <si>
    <t>ITGB1</t>
  </si>
  <si>
    <t>PFN1</t>
  </si>
  <si>
    <t>RBP4</t>
  </si>
  <si>
    <t>TTR</t>
  </si>
  <si>
    <t>THBS1</t>
  </si>
  <si>
    <t>ACTN2</t>
  </si>
  <si>
    <t>ACTN4</t>
  </si>
  <si>
    <t>ALOX12</t>
  </si>
  <si>
    <t>CAMP</t>
  </si>
  <si>
    <t>IGHG2</t>
  </si>
  <si>
    <t>AFM</t>
  </si>
  <si>
    <t>APOC2</t>
  </si>
  <si>
    <t>ARPC4</t>
  </si>
  <si>
    <t>LIMS1</t>
  </si>
  <si>
    <t>MDH2</t>
  </si>
  <si>
    <t>PGM1</t>
  </si>
  <si>
    <t>HSPA8</t>
  </si>
  <si>
    <t>IGKC</t>
  </si>
  <si>
    <t>KITLG</t>
  </si>
  <si>
    <t>KNG1</t>
  </si>
  <si>
    <t>MSN</t>
  </si>
  <si>
    <t>SERPINF1</t>
  </si>
  <si>
    <t>AMBP</t>
  </si>
  <si>
    <t>CP</t>
  </si>
  <si>
    <t>FGB</t>
  </si>
  <si>
    <t>SERPINF2</t>
  </si>
  <si>
    <t>CAVIN2</t>
  </si>
  <si>
    <t>FERMT3</t>
  </si>
  <si>
    <t>PKM</t>
  </si>
  <si>
    <t>SELL</t>
  </si>
  <si>
    <t>SERPINA10</t>
  </si>
  <si>
    <t>HSPA6</t>
  </si>
  <si>
    <t>MYL6</t>
  </si>
  <si>
    <t>PGAM1</t>
  </si>
  <si>
    <t>PNP</t>
  </si>
  <si>
    <t>SAR1B</t>
  </si>
  <si>
    <t>UBC</t>
  </si>
  <si>
    <t>ALDOA</t>
  </si>
  <si>
    <t>MYL12A</t>
  </si>
  <si>
    <t>NAP1L1</t>
  </si>
  <si>
    <t>PDIA3</t>
  </si>
  <si>
    <t>RSU1</t>
  </si>
  <si>
    <t>ANTXR1</t>
  </si>
  <si>
    <t>APOC1</t>
  </si>
  <si>
    <t>F13A1</t>
  </si>
  <si>
    <t>GAPDH</t>
  </si>
  <si>
    <t>HPX</t>
  </si>
  <si>
    <t>HSP90AB1</t>
  </si>
  <si>
    <t>ITGA2B</t>
  </si>
  <si>
    <t>SAA2</t>
  </si>
  <si>
    <t>A1BG</t>
  </si>
  <si>
    <t>AGT</t>
  </si>
  <si>
    <t>C4BPA</t>
  </si>
  <si>
    <t>CAP1</t>
  </si>
  <si>
    <t>CNDP1</t>
  </si>
  <si>
    <t>HSPA5</t>
  </si>
  <si>
    <t>ITGA2</t>
  </si>
  <si>
    <t>ITGB3</t>
  </si>
  <si>
    <t>MMRN2</t>
  </si>
  <si>
    <t>P4HB</t>
  </si>
  <si>
    <t>PGAM2</t>
  </si>
  <si>
    <t>SAR1A</t>
  </si>
  <si>
    <t>SLC4A1</t>
  </si>
  <si>
    <t>YWHAB</t>
  </si>
  <si>
    <t>YWHAE</t>
  </si>
  <si>
    <t>YWHAH</t>
  </si>
  <si>
    <t>ACTR3</t>
  </si>
  <si>
    <t>APMAP</t>
  </si>
  <si>
    <t>DSP</t>
  </si>
  <si>
    <t>GSN</t>
  </si>
  <si>
    <t>HRG</t>
  </si>
  <si>
    <t>HSP90AA1</t>
  </si>
  <si>
    <t>LDHA</t>
  </si>
  <si>
    <t>MENT</t>
  </si>
  <si>
    <t>PDIA6</t>
  </si>
  <si>
    <t>PRDX6</t>
  </si>
  <si>
    <t>PYGM</t>
  </si>
  <si>
    <t>RAB11A</t>
  </si>
  <si>
    <t>RAP1B</t>
  </si>
  <si>
    <t>SERPINA3</t>
  </si>
  <si>
    <t>SERPIND1</t>
  </si>
  <si>
    <t>SERPING1</t>
  </si>
  <si>
    <t>TPI1</t>
  </si>
  <si>
    <t>TUBA1B</t>
  </si>
  <si>
    <t>TUBB1</t>
  </si>
  <si>
    <t>WDR1</t>
  </si>
  <si>
    <t>ENO3</t>
  </si>
  <si>
    <t>GSTO1</t>
  </si>
  <si>
    <t>TPM3</t>
  </si>
  <si>
    <t>TUBA4A</t>
  </si>
  <si>
    <t>Post-Pre Delta</t>
  </si>
  <si>
    <t>FOLD CHANGE</t>
  </si>
  <si>
    <t>DELTA / DIFFERENCE</t>
  </si>
  <si>
    <t>(-) Delta (Post-Pre)</t>
  </si>
  <si>
    <t>(+) Delta (Post-Pre)</t>
  </si>
  <si>
    <t>(-) Fold Change (Post/Pre)</t>
  </si>
  <si>
    <t>(+) Fold Change (Post/Pre)</t>
  </si>
  <si>
    <t>(Δ) Delta (Post-Pre)</t>
  </si>
  <si>
    <t>(Δ) Fold Change (Post/Pre)</t>
  </si>
  <si>
    <t>Sample</t>
  </si>
  <si>
    <t>165 Delta</t>
  </si>
  <si>
    <t>333 Delta</t>
  </si>
  <si>
    <t>354 Delta</t>
  </si>
  <si>
    <t>444 Delta</t>
  </si>
  <si>
    <t>498 Delta</t>
  </si>
  <si>
    <t>789 Delta</t>
  </si>
  <si>
    <t>886 Delta</t>
  </si>
  <si>
    <t>Mean Delta</t>
  </si>
  <si>
    <t xml:space="preserve"> </t>
  </si>
  <si>
    <t>EPA</t>
  </si>
  <si>
    <t>DHA</t>
  </si>
  <si>
    <t>IL.10</t>
  </si>
  <si>
    <t>IL.6</t>
  </si>
  <si>
    <t>IL.1B</t>
  </si>
  <si>
    <t>HDL.....Efflux</t>
  </si>
  <si>
    <t>HDL.....Efflux.1</t>
  </si>
  <si>
    <t>HDL.Δ.Efflux</t>
  </si>
  <si>
    <t>PEG.....Efflux</t>
  </si>
  <si>
    <t>PEG.....Efflux.1</t>
  </si>
  <si>
    <t>PEG.Δ.Efflux</t>
  </si>
  <si>
    <t>WS.....Efflux</t>
  </si>
  <si>
    <t>WS.....Efflux.1</t>
  </si>
  <si>
    <t>WS.Δ.Efflux</t>
  </si>
  <si>
    <t>CE.16.0</t>
  </si>
  <si>
    <t>CE.18.2</t>
  </si>
  <si>
    <t>CE.20.5</t>
  </si>
  <si>
    <t>DAG.38.6</t>
  </si>
  <si>
    <t>DAG.38.7</t>
  </si>
  <si>
    <t>FFA.20.5</t>
  </si>
  <si>
    <t>LPC.22.6</t>
  </si>
  <si>
    <t>LPE.18.1</t>
  </si>
  <si>
    <t>PC.37.5</t>
  </si>
  <si>
    <t>PC.37.6</t>
  </si>
  <si>
    <t>PC.16.0_20.5.</t>
  </si>
  <si>
    <t>PC.16.0_22.5.B</t>
  </si>
  <si>
    <t>PC.16.0_22.6.</t>
  </si>
  <si>
    <t>PC.18.0_22.5.A</t>
  </si>
  <si>
    <t>PC.18.0_22.6.</t>
  </si>
  <si>
    <t>PC.18.1_20.4.</t>
  </si>
  <si>
    <t>PC.18.2_20.4.</t>
  </si>
  <si>
    <t>PC.18.2_22.5.</t>
  </si>
  <si>
    <t>PC.18.3_18.3.</t>
  </si>
  <si>
    <t>PC.p.34.2....PC.o.34.3.</t>
  </si>
  <si>
    <t>PC.p.38.5....PC.o.38.6.A</t>
  </si>
  <si>
    <t>PC.p.38.6....PC.o.38.7.</t>
  </si>
  <si>
    <t>PC.p.40.5....PC.o.40.6.</t>
  </si>
  <si>
    <t>PC.p.40.6....PC.o.40.7.A</t>
  </si>
  <si>
    <t>PE.O.38.7.P.38.6</t>
  </si>
  <si>
    <t>PE.O.40.7.P.40.6.39.7</t>
  </si>
  <si>
    <t>PE.16.1_22.5.</t>
  </si>
  <si>
    <t>PG.34.1</t>
  </si>
  <si>
    <t>PG.36.1</t>
  </si>
  <si>
    <t>PG.36.2</t>
  </si>
  <si>
    <t>PI.36.0</t>
  </si>
  <si>
    <t>PI.38.6</t>
  </si>
  <si>
    <t>PI.40.5</t>
  </si>
  <si>
    <t>PI.40.6</t>
  </si>
  <si>
    <t>PS.34.0</t>
  </si>
  <si>
    <t>HDL (-) Efflux</t>
  </si>
  <si>
    <t>HDL (+) Efflux</t>
  </si>
  <si>
    <t>HDL Δ Efflux</t>
  </si>
  <si>
    <t>PEG (-) Efflux</t>
  </si>
  <si>
    <t>PEG (+) Efflux</t>
  </si>
  <si>
    <t>PEG Δ Efflux</t>
  </si>
  <si>
    <t>WS (-) Efflux</t>
  </si>
  <si>
    <t>WS (+) Efflux</t>
  </si>
  <si>
    <t>WS Δ Efflux</t>
  </si>
  <si>
    <t>CE 16:0</t>
  </si>
  <si>
    <t>CE 18:2</t>
  </si>
  <si>
    <t>CE 20:5</t>
  </si>
  <si>
    <t>DAG 38:6</t>
  </si>
  <si>
    <t>DAG 38:7</t>
  </si>
  <si>
    <t>FFA 20:5</t>
  </si>
  <si>
    <t>LPC 22:6</t>
  </si>
  <si>
    <t>LPE 18:1</t>
  </si>
  <si>
    <t>PC 37:5</t>
  </si>
  <si>
    <t>PC 37:6</t>
  </si>
  <si>
    <t>PC(p-34:2) / PC(o-34:3)</t>
  </si>
  <si>
    <t>PC(p-38:5) / PC(o-38:6)A</t>
  </si>
  <si>
    <t>PC(p-38:6) / PC(o-38:7)</t>
  </si>
  <si>
    <t>PC(p-40:5) / PC(o-40:6)</t>
  </si>
  <si>
    <t>PC(p-40:6) / PC(o-40:7)A</t>
  </si>
  <si>
    <t>PE O-38:7/P-38:6</t>
  </si>
  <si>
    <t>PE O-40:7/P-40:6/39:7</t>
  </si>
  <si>
    <t>PG 34:1</t>
  </si>
  <si>
    <t>PG 36:1</t>
  </si>
  <si>
    <t>PG 36:2</t>
  </si>
  <si>
    <t>PI 36:0</t>
  </si>
  <si>
    <t>PI 38:6</t>
  </si>
  <si>
    <t>PI 40:5</t>
  </si>
  <si>
    <t>PI 40:6</t>
  </si>
  <si>
    <t>PS 34:0</t>
  </si>
  <si>
    <t>PS 36:0</t>
  </si>
  <si>
    <t>PS 40:4</t>
  </si>
  <si>
    <t>Showing 1 to 28 of 90 entries, 90 total columns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</si>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</sst>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ple SD Gothic Neo Regular"/>
    </font>
    <font>
      <b/>
      <sz val="12"/>
      <color theme="1"/>
      <name val="Calibri"/>
      <family val="2"/>
      <scheme val="minor"/>
    </font>
    <font>
      <sz val="12"/>
      <color theme="1"/>
      <name val="Apple SD Gothic Neo Regular"/>
    </font>
    <font>
      <sz val="12"/>
      <name val="Apple SD Gothic Neo Regula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pple SD Gothic Neo Regular"/>
    </font>
    <font>
      <b/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rgb="FFFFFFFF"/>
      <name val="DejaVu Sans"/>
      <family val="2"/>
    </font>
    <font>
      <sz val="8"/>
      <color rgb="FFFFFFFF"/>
      <name val="DejaVu Sans"/>
      <family val="2"/>
    </font>
    <font>
      <sz val="8"/>
      <color theme="1"/>
      <name val="DejaVu Sans"/>
      <family val="2"/>
    </font>
    <font>
      <i/>
      <sz val="8"/>
      <color rgb="FFB0B0B0"/>
      <name val="DejaVu Sans"/>
      <family val="2"/>
    </font>
    <font>
      <b/>
      <sz val="8"/>
      <name val="DejaVu Sans"/>
      <family val="2"/>
    </font>
    <font>
      <sz val="8"/>
      <name val="DejaVu Sans"/>
      <family val="2"/>
    </font>
    <font>
      <b/>
      <sz val="10"/>
      <color theme="1"/>
      <name val="DejaVu Sans"/>
      <family val="2"/>
    </font>
    <font>
      <b/>
      <sz val="10"/>
      <name val="DejaVu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/>
      <right/>
      <top style="medium">
        <color rgb="FF0C1F3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7">
    <xf numFmtId="0" fontId="0" fillId="0" borderId="0" xfId="0"/>
    <xf numFmtId="0" fontId="6" fillId="0" borderId="0" xfId="0" applyFont="1"/>
    <xf numFmtId="0" fontId="6" fillId="5" borderId="0" xfId="0" applyFont="1" applyFill="1"/>
    <xf numFmtId="0" fontId="6" fillId="6" borderId="0" xfId="0" applyFont="1" applyFill="1"/>
    <xf numFmtId="0" fontId="7" fillId="0" borderId="0" xfId="0" applyFont="1"/>
    <xf numFmtId="0" fontId="1" fillId="2" borderId="0" xfId="1"/>
    <xf numFmtId="0" fontId="8" fillId="5" borderId="0" xfId="0" applyFont="1" applyFill="1"/>
    <xf numFmtId="0" fontId="8" fillId="0" borderId="0" xfId="0" applyFont="1"/>
    <xf numFmtId="11" fontId="0" fillId="0" borderId="0" xfId="0" applyNumberFormat="1"/>
    <xf numFmtId="0" fontId="9" fillId="5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0" fillId="5" borderId="0" xfId="0" applyFill="1"/>
    <xf numFmtId="0" fontId="0" fillId="6" borderId="0" xfId="0" applyFill="1"/>
    <xf numFmtId="0" fontId="8" fillId="6" borderId="0" xfId="0" applyFont="1" applyFill="1"/>
    <xf numFmtId="0" fontId="9" fillId="6" borderId="0" xfId="0" applyFont="1" applyFill="1"/>
    <xf numFmtId="0" fontId="6" fillId="7" borderId="0" xfId="0" applyFont="1" applyFill="1"/>
    <xf numFmtId="0" fontId="0" fillId="7" borderId="0" xfId="0" applyFill="1"/>
    <xf numFmtId="0" fontId="4" fillId="0" borderId="0" xfId="0" applyFont="1"/>
    <xf numFmtId="0" fontId="4" fillId="5" borderId="0" xfId="0" applyFont="1" applyFill="1"/>
    <xf numFmtId="0" fontId="4" fillId="6" borderId="0" xfId="0" applyFont="1" applyFill="1"/>
    <xf numFmtId="0" fontId="2" fillId="3" borderId="0" xfId="2"/>
    <xf numFmtId="0" fontId="10" fillId="0" borderId="0" xfId="0" applyFont="1"/>
    <xf numFmtId="0" fontId="4" fillId="2" borderId="0" xfId="1" applyFont="1"/>
    <xf numFmtId="0" fontId="3" fillId="4" borderId="0" xfId="3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/>
    <xf numFmtId="0" fontId="0" fillId="0" borderId="2" xfId="0" applyBorder="1" applyAlignment="1">
      <alignment horizontal="center"/>
    </xf>
    <xf numFmtId="0" fontId="7" fillId="0" borderId="4" xfId="0" applyFont="1" applyBorder="1"/>
    <xf numFmtId="0" fontId="7" fillId="0" borderId="6" xfId="0" applyFont="1" applyBorder="1"/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left"/>
    </xf>
    <xf numFmtId="0" fontId="5" fillId="0" borderId="0" xfId="0" applyFont="1"/>
    <xf numFmtId="0" fontId="18" fillId="2" borderId="0" xfId="1" applyFont="1"/>
    <xf numFmtId="0" fontId="4" fillId="0" borderId="5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7" borderId="2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7" fillId="8" borderId="0" xfId="0" applyFont="1" applyFill="1"/>
    <xf numFmtId="0" fontId="20" fillId="0" borderId="0" xfId="0" applyFont="1"/>
    <xf numFmtId="0" fontId="6" fillId="8" borderId="0" xfId="0" applyFont="1" applyFill="1"/>
    <xf numFmtId="0" fontId="17" fillId="8" borderId="0" xfId="0" applyFont="1" applyFill="1"/>
    <xf numFmtId="0" fontId="10" fillId="8" borderId="0" xfId="0" applyFont="1" applyFill="1"/>
    <xf numFmtId="0" fontId="11" fillId="8" borderId="0" xfId="0" applyFont="1" applyFill="1"/>
    <xf numFmtId="0" fontId="2" fillId="8" borderId="0" xfId="2" applyFill="1"/>
    <xf numFmtId="0" fontId="7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17" fillId="8" borderId="0" xfId="0" applyFont="1" applyFill="1" applyAlignment="1">
      <alignment horizontal="left"/>
    </xf>
    <xf numFmtId="0" fontId="4" fillId="7" borderId="0" xfId="0" applyFont="1" applyFill="1"/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22" fillId="10" borderId="9" xfId="0" applyFont="1" applyFill="1" applyBorder="1" applyAlignment="1">
      <alignment horizontal="left" vertical="center" wrapText="1"/>
    </xf>
    <xf numFmtId="0" fontId="22" fillId="10" borderId="10" xfId="0" applyFont="1" applyFill="1" applyBorder="1" applyAlignment="1">
      <alignment horizontal="left" vertical="center" wrapText="1"/>
    </xf>
    <xf numFmtId="0" fontId="23" fillId="10" borderId="9" xfId="0" applyFont="1" applyFill="1" applyBorder="1" applyAlignment="1">
      <alignment horizontal="right" vertical="center"/>
    </xf>
    <xf numFmtId="0" fontId="24" fillId="0" borderId="9" xfId="0" applyFont="1" applyBorder="1" applyAlignment="1">
      <alignment horizontal="right" vertical="center"/>
    </xf>
    <xf numFmtId="0" fontId="23" fillId="0" borderId="11" xfId="0" applyFont="1" applyBorder="1" applyAlignment="1">
      <alignment horizontal="left" vertical="center" wrapText="1"/>
    </xf>
    <xf numFmtId="0" fontId="22" fillId="11" borderId="10" xfId="0" applyFont="1" applyFill="1" applyBorder="1" applyAlignment="1">
      <alignment horizontal="left" vertical="center" wrapText="1"/>
    </xf>
    <xf numFmtId="0" fontId="24" fillId="11" borderId="9" xfId="0" applyFont="1" applyFill="1" applyBorder="1" applyAlignment="1">
      <alignment horizontal="right" vertical="center"/>
    </xf>
    <xf numFmtId="0" fontId="0" fillId="11" borderId="0" xfId="0" applyFill="1"/>
    <xf numFmtId="0" fontId="25" fillId="0" borderId="9" xfId="0" applyFont="1" applyBorder="1" applyAlignment="1">
      <alignment horizontal="right" vertical="center"/>
    </xf>
    <xf numFmtId="0" fontId="25" fillId="11" borderId="9" xfId="0" applyFont="1" applyFill="1" applyBorder="1" applyAlignment="1">
      <alignment horizontal="right" vertical="center"/>
    </xf>
    <xf numFmtId="0" fontId="26" fillId="11" borderId="9" xfId="0" applyFont="1" applyFill="1" applyBorder="1" applyAlignment="1">
      <alignment horizontal="right" vertical="center"/>
    </xf>
    <xf numFmtId="0" fontId="26" fillId="11" borderId="9" xfId="0" applyFont="1" applyFill="1" applyBorder="1" applyAlignment="1">
      <alignment horizontal="left" vertical="center" wrapText="1"/>
    </xf>
    <xf numFmtId="0" fontId="27" fillId="11" borderId="9" xfId="0" applyFont="1" applyFill="1" applyBorder="1" applyAlignment="1">
      <alignment horizontal="right" vertical="center"/>
    </xf>
    <xf numFmtId="0" fontId="28" fillId="11" borderId="9" xfId="0" applyFont="1" applyFill="1" applyBorder="1" applyAlignment="1">
      <alignment horizontal="right" vertical="center"/>
    </xf>
    <xf numFmtId="0" fontId="29" fillId="11" borderId="9" xfId="0" applyFont="1" applyFill="1" applyBorder="1" applyAlignment="1">
      <alignment horizontal="right" vertical="center"/>
    </xf>
    <xf numFmtId="0" fontId="20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7" fillId="12" borderId="0" xfId="0" applyFont="1" applyFill="1"/>
    <xf numFmtId="0" fontId="5" fillId="12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1" fillId="12" borderId="0" xfId="1" applyFill="1"/>
    <xf numFmtId="0" fontId="4" fillId="12" borderId="0" xfId="1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551A-D967-4A62-A4F1-68411E2552E6}">
  <sheetPr codeName="Sheet1">
    <tabColor rgb="FF7030A0"/>
  </sheetPr>
  <dimension ref="A1:BF8"/>
  <sheetViews>
    <sheetView topLeftCell="AD1" workbookViewId="0">
      <selection activeCell="E38" sqref="E38"/>
    </sheetView>
  </sheetViews>
  <sheetFormatPr baseColWidth="10" defaultColWidth="8.83203125" defaultRowHeight="15"/>
  <cols>
    <col min="1" max="1" width="9.1640625" style="46"/>
  </cols>
  <sheetData>
    <row r="1" spans="1:58" ht="19">
      <c r="A1" s="4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37" t="s">
        <v>46</v>
      </c>
      <c r="AV1" s="38" t="s">
        <v>47</v>
      </c>
      <c r="AW1" s="39" t="s">
        <v>48</v>
      </c>
      <c r="AX1" s="37" t="s">
        <v>49</v>
      </c>
      <c r="AY1" s="38" t="s">
        <v>50</v>
      </c>
      <c r="AZ1" s="39" t="s">
        <v>51</v>
      </c>
      <c r="BA1" s="37" t="s">
        <v>52</v>
      </c>
      <c r="BB1" s="38" t="s">
        <v>53</v>
      </c>
      <c r="BC1" s="39" t="s">
        <v>54</v>
      </c>
      <c r="BD1" s="46" t="s">
        <v>55</v>
      </c>
      <c r="BE1" s="46" t="s">
        <v>56</v>
      </c>
      <c r="BF1" s="46" t="s">
        <v>57</v>
      </c>
    </row>
    <row r="2" spans="1:58">
      <c r="A2" s="45">
        <v>165</v>
      </c>
      <c r="B2" s="18">
        <v>1.2450091142312014</v>
      </c>
      <c r="C2" s="18">
        <v>1.1521223880642693</v>
      </c>
      <c r="D2" s="18">
        <v>7.2793395815440842</v>
      </c>
      <c r="E2" s="18">
        <v>1.6137429301884727</v>
      </c>
      <c r="F2" s="18">
        <v>1.3226951254405594</v>
      </c>
      <c r="G2" s="18">
        <v>4.0161418697700846</v>
      </c>
      <c r="H2" s="18">
        <v>4.7252278981832152</v>
      </c>
      <c r="I2" s="18">
        <v>2.3642521586340335</v>
      </c>
      <c r="J2" s="18">
        <v>0.74652624839259862</v>
      </c>
      <c r="K2" s="18">
        <v>5.890957656675635</v>
      </c>
      <c r="L2" s="18">
        <v>1.3578120024611668</v>
      </c>
      <c r="M2" s="18">
        <v>6.1578380510225115</v>
      </c>
      <c r="N2" s="18">
        <v>2.0985377327070571</v>
      </c>
      <c r="O2" s="18">
        <v>1.572573774830512</v>
      </c>
      <c r="P2" s="18">
        <v>1.680936461928485</v>
      </c>
      <c r="Q2" s="18">
        <v>1.4488356861328051</v>
      </c>
      <c r="R2" s="18">
        <v>1.3135876604605261</v>
      </c>
      <c r="S2" s="18">
        <v>1.6201278101039325</v>
      </c>
      <c r="T2" s="18">
        <v>1.1087712436350079</v>
      </c>
      <c r="U2" s="18">
        <v>1.9916786726026745</v>
      </c>
      <c r="V2" s="18">
        <v>1.2065371915521523</v>
      </c>
      <c r="W2" s="18">
        <v>1.2282261544683948</v>
      </c>
      <c r="X2" s="18">
        <v>2.1001047773649186</v>
      </c>
      <c r="Y2" s="18">
        <v>1.5643026518518355</v>
      </c>
      <c r="Z2" s="18">
        <v>1.4807872772647235</v>
      </c>
      <c r="AA2" s="18">
        <v>1.2114735902842046</v>
      </c>
      <c r="AB2" s="18">
        <v>0.95730532061424822</v>
      </c>
      <c r="AC2" s="18">
        <v>1.2507436773097806</v>
      </c>
      <c r="AD2" s="18">
        <v>1.8158328155859975</v>
      </c>
      <c r="AE2" s="18">
        <v>1.3626413553624002</v>
      </c>
      <c r="AF2" s="18">
        <v>2.0583921080934857</v>
      </c>
      <c r="AG2" s="18">
        <v>1.3967546522100809</v>
      </c>
      <c r="AH2" s="18">
        <v>1.2536214081199533</v>
      </c>
      <c r="AI2" s="18">
        <v>2.2771371962099742</v>
      </c>
      <c r="AJ2" s="18">
        <v>1.5272427155982866</v>
      </c>
      <c r="AK2" s="18">
        <v>1.1270056565378586</v>
      </c>
      <c r="AL2" s="18">
        <v>1.6282865521342569</v>
      </c>
      <c r="AM2" s="18">
        <v>7.5156086910284046</v>
      </c>
      <c r="AN2" s="18">
        <v>1.4128256214517068</v>
      </c>
      <c r="AO2" s="18">
        <v>1.5206716852815489</v>
      </c>
      <c r="AP2" s="18">
        <v>1.0078690765225913</v>
      </c>
      <c r="AQ2" s="18">
        <v>1.096584469038951</v>
      </c>
      <c r="AR2" s="18">
        <v>1.2062692716408638</v>
      </c>
      <c r="AS2" s="18">
        <v>1.1615766512153969</v>
      </c>
      <c r="AT2" s="18">
        <v>1.5029891742340848</v>
      </c>
      <c r="AU2" s="40">
        <v>1.0278102683217769</v>
      </c>
      <c r="AV2" s="26">
        <v>1.5920146779346873</v>
      </c>
      <c r="AW2" s="41">
        <v>2.2617656757601998</v>
      </c>
      <c r="AX2" s="40">
        <v>1.1438284329047119</v>
      </c>
      <c r="AY2" s="26">
        <v>1.2190679280627343</v>
      </c>
      <c r="AZ2" s="41">
        <v>1.2916191965591644</v>
      </c>
      <c r="BA2" s="40">
        <v>1.3044137370515423</v>
      </c>
      <c r="BB2" s="26">
        <v>1.1050241354065975</v>
      </c>
      <c r="BC2" s="41">
        <v>0.93934276135901718</v>
      </c>
      <c r="BD2">
        <v>0.53333333333333333</v>
      </c>
      <c r="BE2">
        <v>0.56028368794326244</v>
      </c>
      <c r="BF2">
        <v>0.48936170212765956</v>
      </c>
    </row>
    <row r="3" spans="1:58">
      <c r="A3" s="45">
        <v>333</v>
      </c>
      <c r="B3" s="18">
        <v>1.0039160633096857</v>
      </c>
      <c r="C3" s="18">
        <v>1.0112133588233516</v>
      </c>
      <c r="D3" s="18">
        <v>1.5302352655918152</v>
      </c>
      <c r="E3" s="18">
        <v>0.94138282358632652</v>
      </c>
      <c r="F3" s="18">
        <v>1.1826563485181172</v>
      </c>
      <c r="G3" s="18">
        <v>2.9932788171370697</v>
      </c>
      <c r="H3" s="18">
        <v>2.4750050534639265</v>
      </c>
      <c r="I3" s="18">
        <v>0.62976094054597209</v>
      </c>
      <c r="J3" s="18">
        <v>1.7596910868063407</v>
      </c>
      <c r="K3" s="18">
        <v>2.8899362998095546</v>
      </c>
      <c r="L3" s="18">
        <v>0.80317528799977966</v>
      </c>
      <c r="M3" s="18">
        <v>1.8497363192224958</v>
      </c>
      <c r="N3" s="18">
        <v>1.1776735531861122</v>
      </c>
      <c r="O3" s="18">
        <v>2.4142951386618106</v>
      </c>
      <c r="P3" s="18">
        <v>1.2424922352767085</v>
      </c>
      <c r="Q3" s="18">
        <v>2.0830346306234566</v>
      </c>
      <c r="R3" s="18">
        <v>1.6094086677319626</v>
      </c>
      <c r="S3" s="18">
        <v>1.292905583955859</v>
      </c>
      <c r="T3" s="18">
        <v>1.3465628584967142</v>
      </c>
      <c r="U3" s="18">
        <v>0.91449576674451694</v>
      </c>
      <c r="V3" s="18">
        <v>1.0146554522581437</v>
      </c>
      <c r="W3" s="18">
        <v>1.1803339950914038</v>
      </c>
      <c r="X3" s="18">
        <v>1.9306149076445318</v>
      </c>
      <c r="Y3" s="18">
        <v>1.3348190526931862</v>
      </c>
      <c r="Z3" s="18">
        <v>1.9030471534719788</v>
      </c>
      <c r="AA3" s="18">
        <v>1.1961243977371072</v>
      </c>
      <c r="AB3" s="18">
        <v>1.7280163852158774</v>
      </c>
      <c r="AC3" s="18">
        <v>1.178210176466594</v>
      </c>
      <c r="AD3" s="18">
        <v>1.6810665856136342</v>
      </c>
      <c r="AE3" s="18">
        <v>2.0636314807589549</v>
      </c>
      <c r="AF3" s="18">
        <v>1.7130614105373225</v>
      </c>
      <c r="AG3" s="18">
        <v>3.704055567399807</v>
      </c>
      <c r="AH3" s="18">
        <v>2.4490214906381222</v>
      </c>
      <c r="AI3" s="18">
        <v>1.6650878337659225</v>
      </c>
      <c r="AJ3" s="18">
        <v>2.8260191117779425</v>
      </c>
      <c r="AK3" s="18">
        <v>2.2660945752279211</v>
      </c>
      <c r="AL3" s="18">
        <v>2.9846685531826282</v>
      </c>
      <c r="AM3" s="18">
        <v>2.3364503832096508</v>
      </c>
      <c r="AN3" s="18">
        <v>1.0266694168529005</v>
      </c>
      <c r="AO3" s="18">
        <v>1.1259472004085662</v>
      </c>
      <c r="AP3" s="18">
        <v>1.060862956296396</v>
      </c>
      <c r="AQ3" s="18">
        <v>1.0521486103044866</v>
      </c>
      <c r="AR3" s="18">
        <v>0.9151940223343753</v>
      </c>
      <c r="AS3" s="18">
        <v>1.0559220054028966</v>
      </c>
      <c r="AT3" s="18">
        <v>1.2099870861413564</v>
      </c>
      <c r="AU3" s="40">
        <v>0.46005707502561238</v>
      </c>
      <c r="AV3" s="26">
        <v>0.58944591054741702</v>
      </c>
      <c r="AW3" s="41">
        <v>1.3355159203270766</v>
      </c>
      <c r="AX3" s="40">
        <v>1.0467648273062964</v>
      </c>
      <c r="AY3" s="26">
        <v>1.09300550346629</v>
      </c>
      <c r="AZ3" s="41">
        <v>1.1226918961915453</v>
      </c>
      <c r="BA3" s="40">
        <v>0.71540828899904763</v>
      </c>
      <c r="BB3" s="26">
        <v>0.95181784009551496</v>
      </c>
      <c r="BC3" s="41">
        <v>1.2672576056901057</v>
      </c>
      <c r="BD3">
        <v>25</v>
      </c>
      <c r="BE3">
        <v>0.83687943262411346</v>
      </c>
      <c r="BF3">
        <v>0.51094890510948898</v>
      </c>
    </row>
    <row r="4" spans="1:58">
      <c r="A4" s="45">
        <v>354</v>
      </c>
      <c r="B4" s="18">
        <v>1.0314796021075485</v>
      </c>
      <c r="C4" s="18">
        <v>1.9130636806343866</v>
      </c>
      <c r="D4" s="18">
        <v>6.7307075549417155</v>
      </c>
      <c r="E4" s="18">
        <v>2.1378665511297297</v>
      </c>
      <c r="F4" s="18">
        <v>1.8567213148242483</v>
      </c>
      <c r="G4" s="18">
        <v>2.9557674258702527</v>
      </c>
      <c r="H4" s="18">
        <v>4.6138798841459199</v>
      </c>
      <c r="I4" s="18">
        <v>2.979289878206945</v>
      </c>
      <c r="J4" s="18">
        <v>1.8970494298210585</v>
      </c>
      <c r="K4" s="18">
        <v>9.6779970894765768</v>
      </c>
      <c r="L4" s="18">
        <v>5.4197763229515603</v>
      </c>
      <c r="M4" s="18">
        <v>6.5919612668068366</v>
      </c>
      <c r="N4" s="18">
        <v>3.4354479393617336</v>
      </c>
      <c r="O4" s="18">
        <v>5.5086447201035016</v>
      </c>
      <c r="P4" s="18">
        <v>1.5462662651789099</v>
      </c>
      <c r="Q4" s="18">
        <v>3.9410493627907557</v>
      </c>
      <c r="R4" s="18">
        <v>3.4993264796407297</v>
      </c>
      <c r="S4" s="18">
        <v>2.0411989881843047</v>
      </c>
      <c r="T4" s="18">
        <v>3.9878209331432606</v>
      </c>
      <c r="U4" s="18">
        <v>2.2069932154991232</v>
      </c>
      <c r="V4" s="18">
        <v>1.5438745739160973</v>
      </c>
      <c r="W4" s="18">
        <v>1.8367918756294921</v>
      </c>
      <c r="X4" s="18">
        <v>6.1833260255116027</v>
      </c>
      <c r="Y4" s="18">
        <v>1.8854991468010072</v>
      </c>
      <c r="Z4" s="18">
        <v>4.5593790357411104</v>
      </c>
      <c r="AA4" s="18">
        <v>4.1569775519884278</v>
      </c>
      <c r="AB4" s="18">
        <v>4.6762941562620508</v>
      </c>
      <c r="AC4" s="18">
        <v>3.652428102921788</v>
      </c>
      <c r="AD4" s="18">
        <v>5.9391482353785845</v>
      </c>
      <c r="AE4" s="18">
        <v>5.6237132629173106</v>
      </c>
      <c r="AF4" s="18">
        <v>7.3656522843338639</v>
      </c>
      <c r="AG4" s="18">
        <v>2.9909288699932817</v>
      </c>
      <c r="AH4" s="18">
        <v>2.3754515570534473</v>
      </c>
      <c r="AI4" s="18">
        <v>1.0251962010243556</v>
      </c>
      <c r="AJ4" s="18">
        <v>2.3580035816588039</v>
      </c>
      <c r="AK4" s="18">
        <v>3.5419640654247977</v>
      </c>
      <c r="AL4" s="18">
        <v>6.9961948642102509</v>
      </c>
      <c r="AM4" s="18">
        <v>8.6545556863314541</v>
      </c>
      <c r="AN4" s="18">
        <v>2.2636151859041447</v>
      </c>
      <c r="AO4" s="18">
        <v>1.9861151658244163</v>
      </c>
      <c r="AP4" s="18">
        <v>1.6358989874206609</v>
      </c>
      <c r="AQ4" s="18">
        <v>2.4256301891520726</v>
      </c>
      <c r="AR4" s="18">
        <v>1.5841129492315285</v>
      </c>
      <c r="AS4" s="18">
        <v>1.2967216486559159</v>
      </c>
      <c r="AT4" s="18">
        <v>1.9197938912636368</v>
      </c>
      <c r="AU4" s="40">
        <v>1.023841556158303</v>
      </c>
      <c r="AV4" s="26">
        <v>0.78648131958552392</v>
      </c>
      <c r="AW4" s="41">
        <v>0.17672854118896869</v>
      </c>
      <c r="AX4" s="40">
        <v>1.1007748012954592</v>
      </c>
      <c r="AY4" s="26">
        <v>1.1018365664745902</v>
      </c>
      <c r="AZ4" s="41">
        <v>1.1026549019647236</v>
      </c>
      <c r="BA4" s="40">
        <v>1.0422383804499873</v>
      </c>
      <c r="BB4" s="26">
        <v>1.0287832008100031</v>
      </c>
      <c r="BC4" s="41">
        <v>1.018008856894554</v>
      </c>
      <c r="BD4">
        <v>3.263157894736842</v>
      </c>
      <c r="BE4">
        <v>1.3814432989690724</v>
      </c>
      <c r="BF4">
        <v>1.0619469026548674</v>
      </c>
    </row>
    <row r="5" spans="1:58">
      <c r="A5" s="45">
        <v>444</v>
      </c>
      <c r="B5" s="18">
        <v>2.5103856249141789</v>
      </c>
      <c r="C5" s="18">
        <v>2.5432117892357695</v>
      </c>
      <c r="D5" s="18">
        <v>4.6789341150889543</v>
      </c>
      <c r="E5" s="18">
        <v>2.5247639748880704</v>
      </c>
      <c r="F5" s="18">
        <v>1.1044991607437011</v>
      </c>
      <c r="G5" s="18">
        <v>1.3185865795350902</v>
      </c>
      <c r="H5" s="18">
        <v>7.7478412623672535</v>
      </c>
      <c r="I5" s="18">
        <v>4.6195626851045208</v>
      </c>
      <c r="J5" s="18">
        <v>1.35365093335891</v>
      </c>
      <c r="K5" s="18">
        <v>4.4024965243356329</v>
      </c>
      <c r="L5" s="18">
        <v>3.4053779153498214</v>
      </c>
      <c r="M5" s="18">
        <v>5.0493173868892578</v>
      </c>
      <c r="N5" s="18">
        <v>2.4034727877135555</v>
      </c>
      <c r="O5" s="18">
        <v>2.9006031441743811</v>
      </c>
      <c r="P5" s="18">
        <v>1.7218713044314786</v>
      </c>
      <c r="Q5" s="18">
        <v>2.317889450955303</v>
      </c>
      <c r="R5" s="18">
        <v>1.902915721253708</v>
      </c>
      <c r="S5" s="18">
        <v>1.4090763481329132</v>
      </c>
      <c r="T5" s="18">
        <v>1.9100878440307265</v>
      </c>
      <c r="U5" s="18">
        <v>1.4264313371018331</v>
      </c>
      <c r="V5" s="18">
        <v>1.68303816433061</v>
      </c>
      <c r="W5" s="18">
        <v>1.3407357869117948</v>
      </c>
      <c r="X5" s="18">
        <v>2.496538629045733</v>
      </c>
      <c r="Y5" s="18">
        <v>2.1494619873384928</v>
      </c>
      <c r="Z5" s="18">
        <v>1.8866795207110096</v>
      </c>
      <c r="AA5" s="18">
        <v>1.7248441748200107</v>
      </c>
      <c r="AB5" s="18">
        <v>4.9765626204560443</v>
      </c>
      <c r="AC5" s="18">
        <v>2.6776403889678639</v>
      </c>
      <c r="AD5" s="18">
        <v>2.2641620236832973</v>
      </c>
      <c r="AE5" s="18">
        <v>2.8270758829845972</v>
      </c>
      <c r="AF5" s="18">
        <v>1.8974960133881393</v>
      </c>
      <c r="AG5" s="18">
        <v>2.6846837833553554</v>
      </c>
      <c r="AH5" s="18">
        <v>2.8456139862699694</v>
      </c>
      <c r="AI5" s="18">
        <v>4.817771220478468</v>
      </c>
      <c r="AJ5" s="18">
        <v>3.050513685701556</v>
      </c>
      <c r="AK5" s="18">
        <v>3.1524802746519196</v>
      </c>
      <c r="AL5" s="18">
        <v>2.2356578398637899</v>
      </c>
      <c r="AM5" s="18">
        <v>4.9974768792995512</v>
      </c>
      <c r="AN5" s="18">
        <v>1.776573648336413</v>
      </c>
      <c r="AO5" s="18">
        <v>2.6286325050695964</v>
      </c>
      <c r="AP5" s="18">
        <v>2.5227713926259177</v>
      </c>
      <c r="AQ5" s="18">
        <v>2.0430772335492771</v>
      </c>
      <c r="AR5" s="18">
        <v>1.9462802687772074</v>
      </c>
      <c r="AS5" s="18">
        <v>1.6357616874555592</v>
      </c>
      <c r="AT5" s="18">
        <v>4.7166887800624693</v>
      </c>
      <c r="AU5" s="40">
        <v>1.8311900593583725</v>
      </c>
      <c r="AV5" s="26">
        <v>3.1055993487267219</v>
      </c>
      <c r="AW5" s="41">
        <v>19.363221553240326</v>
      </c>
      <c r="AX5" s="40">
        <v>1.02891488067079</v>
      </c>
      <c r="AY5" s="26">
        <v>1.163038892786364</v>
      </c>
      <c r="AZ5" s="41">
        <v>1.283840637783352</v>
      </c>
      <c r="BA5" s="40">
        <v>1.2477628376027474</v>
      </c>
      <c r="BB5" s="26">
        <v>1.0939883056707365</v>
      </c>
      <c r="BC5" s="41">
        <v>0.9498090321644691</v>
      </c>
      <c r="BD5">
        <v>8.1395348837209308E-2</v>
      </c>
      <c r="BE5">
        <v>0.30344827586206896</v>
      </c>
      <c r="BF5">
        <v>0.248</v>
      </c>
    </row>
    <row r="6" spans="1:58">
      <c r="A6" s="45">
        <v>498</v>
      </c>
      <c r="B6" s="18">
        <v>4.6965124383311139</v>
      </c>
      <c r="C6" s="18">
        <v>2.5980508376835689</v>
      </c>
      <c r="D6" s="18">
        <v>4.8073168983346859</v>
      </c>
      <c r="E6" s="18">
        <v>1.3790399781012226</v>
      </c>
      <c r="F6" s="18">
        <v>1.1734453273268992</v>
      </c>
      <c r="G6" s="18">
        <v>1.5449336980715664</v>
      </c>
      <c r="H6" s="18">
        <v>0.71565091046760698</v>
      </c>
      <c r="I6" s="18">
        <v>3.3047414040168284</v>
      </c>
      <c r="J6" s="18">
        <v>1.3939467137363215</v>
      </c>
      <c r="K6" s="18">
        <v>2.1443133864603383</v>
      </c>
      <c r="L6" s="18">
        <v>1.6676427561717924</v>
      </c>
      <c r="M6" s="18">
        <v>2.1662136260887666</v>
      </c>
      <c r="N6" s="18">
        <v>1.2618217839603383</v>
      </c>
      <c r="O6" s="18">
        <v>1.8743366218813393</v>
      </c>
      <c r="P6" s="18">
        <v>1.7691540113402655</v>
      </c>
      <c r="Q6" s="18">
        <v>1.7893227291329612</v>
      </c>
      <c r="R6" s="18">
        <v>1.3585178941088611</v>
      </c>
      <c r="S6" s="18">
        <v>1.2807428019617768</v>
      </c>
      <c r="T6" s="18">
        <v>1.0389296407563484</v>
      </c>
      <c r="U6" s="18">
        <v>2.179523167441876</v>
      </c>
      <c r="V6" s="18">
        <v>1.2985733388661982</v>
      </c>
      <c r="W6" s="18">
        <v>1.0479455757760627</v>
      </c>
      <c r="X6" s="18">
        <v>2.2068510565449491</v>
      </c>
      <c r="Y6" s="18">
        <v>1.367441388881794</v>
      </c>
      <c r="Z6" s="18">
        <v>2.5631822027813556</v>
      </c>
      <c r="AA6" s="18">
        <v>1.4820179003252398</v>
      </c>
      <c r="AB6" s="18">
        <v>2.3941977544503099</v>
      </c>
      <c r="AC6" s="18">
        <v>1.4461587352147502</v>
      </c>
      <c r="AD6" s="18">
        <v>1.5112661795845133</v>
      </c>
      <c r="AE6" s="18">
        <v>1.8784908034565364</v>
      </c>
      <c r="AF6" s="18">
        <v>0.98632163471814527</v>
      </c>
      <c r="AG6" s="18">
        <v>1.4558739444997182</v>
      </c>
      <c r="AH6" s="18">
        <v>1.6599194653271576</v>
      </c>
      <c r="AI6" s="18">
        <v>1.4679625678398049</v>
      </c>
      <c r="AJ6" s="18">
        <v>1.6126877295991242</v>
      </c>
      <c r="AK6" s="18">
        <v>1.035941371009643</v>
      </c>
      <c r="AL6" s="18">
        <v>1.9637491942563015</v>
      </c>
      <c r="AM6" s="18">
        <v>2.330746602388686</v>
      </c>
      <c r="AN6" s="18">
        <v>1.4694803102096914</v>
      </c>
      <c r="AO6" s="18">
        <v>1.7576782759548073</v>
      </c>
      <c r="AP6" s="18">
        <v>1.4961747809669443</v>
      </c>
      <c r="AQ6" s="18">
        <v>1.4620187082202869</v>
      </c>
      <c r="AR6" s="18">
        <v>1.1942958521393543</v>
      </c>
      <c r="AS6" s="18">
        <v>1.509232243842241</v>
      </c>
      <c r="AT6" s="18">
        <v>1.1008062072711948</v>
      </c>
      <c r="AU6" s="40">
        <v>0.8635392523847456</v>
      </c>
      <c r="AV6" s="26">
        <v>1.1874378587563825</v>
      </c>
      <c r="AW6" s="41">
        <v>1.0196605746026199</v>
      </c>
      <c r="AX6" s="40">
        <v>0.97343872771319706</v>
      </c>
      <c r="AY6" s="26">
        <v>1.0538618117267347</v>
      </c>
      <c r="AZ6" s="41">
        <v>1.1211946875449552</v>
      </c>
      <c r="BA6" s="40">
        <v>1.0032233683710481</v>
      </c>
      <c r="BB6" s="26">
        <v>1.0108939276755222</v>
      </c>
      <c r="BC6" s="41">
        <v>1.019147982818152</v>
      </c>
      <c r="BD6">
        <v>0.38709677419354838</v>
      </c>
      <c r="BE6">
        <v>1.8181818181818181</v>
      </c>
      <c r="BF6">
        <v>0.91489361702127669</v>
      </c>
    </row>
    <row r="7" spans="1:58">
      <c r="A7" s="45">
        <v>789</v>
      </c>
      <c r="B7" s="18">
        <v>1.3436965714181486</v>
      </c>
      <c r="C7" s="18">
        <v>1.0011128315306523</v>
      </c>
      <c r="D7" s="18">
        <v>5.8638352344681044</v>
      </c>
      <c r="E7" s="18">
        <v>1.0521217275304324</v>
      </c>
      <c r="F7" s="18">
        <v>1.254809951718717</v>
      </c>
      <c r="G7" s="18">
        <v>6.6182957064432513</v>
      </c>
      <c r="H7" s="18">
        <v>9.5959287648843805</v>
      </c>
      <c r="I7" s="18">
        <v>1.4447284419761093</v>
      </c>
      <c r="J7" s="18">
        <v>1.3255992211290235</v>
      </c>
      <c r="K7" s="18">
        <v>5.3978202378629518</v>
      </c>
      <c r="L7" s="18">
        <v>2.7416613395181466</v>
      </c>
      <c r="M7" s="18">
        <v>4.1228561551002318</v>
      </c>
      <c r="N7" s="18">
        <v>2.7393265567404117</v>
      </c>
      <c r="O7" s="18">
        <v>2.1705831869423173</v>
      </c>
      <c r="P7" s="18">
        <v>1.1820967464276306</v>
      </c>
      <c r="Q7" s="18">
        <v>2.2415000922659853</v>
      </c>
      <c r="R7" s="18">
        <v>1.3179634903188611</v>
      </c>
      <c r="S7" s="18">
        <v>1.0307293546430507</v>
      </c>
      <c r="T7" s="18">
        <v>1.4233620826553686</v>
      </c>
      <c r="U7" s="18">
        <v>1.258321864067365</v>
      </c>
      <c r="V7" s="18">
        <v>0.89504367683991382</v>
      </c>
      <c r="W7" s="18">
        <v>0.98562909354738015</v>
      </c>
      <c r="X7" s="18">
        <v>2.0825829553606616</v>
      </c>
      <c r="Y7" s="18">
        <v>1.0553709839936871</v>
      </c>
      <c r="Z7" s="18">
        <v>1.9888698502842332</v>
      </c>
      <c r="AA7" s="18">
        <v>1.5279654000342504</v>
      </c>
      <c r="AB7" s="18">
        <v>1.1242706228782986</v>
      </c>
      <c r="AC7" s="18">
        <v>1.9365973505189309</v>
      </c>
      <c r="AD7" s="18">
        <v>1.594773477480391</v>
      </c>
      <c r="AE7" s="18">
        <v>1.5955167910486678</v>
      </c>
      <c r="AF7" s="18">
        <v>1.5446147157163188</v>
      </c>
      <c r="AG7" s="18">
        <v>2.7077372661209469</v>
      </c>
      <c r="AH7" s="18">
        <v>2.0991058227649355</v>
      </c>
      <c r="AI7" s="18">
        <v>1.75069856309929</v>
      </c>
      <c r="AJ7" s="18">
        <v>2.3244659094484557</v>
      </c>
      <c r="AK7" s="18">
        <v>1.8792863753729165</v>
      </c>
      <c r="AL7" s="18">
        <v>2.2931021785998036</v>
      </c>
      <c r="AM7" s="18">
        <v>6.5309383377024242</v>
      </c>
      <c r="AN7" s="18">
        <v>0.80529819282634107</v>
      </c>
      <c r="AO7" s="18">
        <v>1.1244733098538371</v>
      </c>
      <c r="AP7" s="18">
        <v>0.93930475140389635</v>
      </c>
      <c r="AQ7" s="18">
        <v>0.92321771679116493</v>
      </c>
      <c r="AR7" s="18">
        <v>0.93375343159361313</v>
      </c>
      <c r="AS7" s="18">
        <v>1.0952598917677807</v>
      </c>
      <c r="AT7" s="18">
        <v>0.9172794446630903</v>
      </c>
      <c r="AU7" s="40">
        <v>1.0332748089890125</v>
      </c>
      <c r="AV7" s="26">
        <v>0.83311650716576002</v>
      </c>
      <c r="AW7" s="41">
        <v>0.41028231369583995</v>
      </c>
      <c r="AX7" s="40">
        <v>1.0826415170490213</v>
      </c>
      <c r="AY7" s="26">
        <v>1.0835100087436298</v>
      </c>
      <c r="AZ7" s="41">
        <v>1.0844752520524534</v>
      </c>
      <c r="BA7" s="40">
        <v>0.97926920672097961</v>
      </c>
      <c r="BB7" s="26">
        <v>1.0248733513640593</v>
      </c>
      <c r="BC7" s="41">
        <v>1.071527391170553</v>
      </c>
      <c r="BD7">
        <v>1.0192307692307692</v>
      </c>
      <c r="BE7">
        <v>1.3970588235294117</v>
      </c>
      <c r="BF7">
        <v>1.4024390243902438</v>
      </c>
    </row>
    <row r="8" spans="1:58">
      <c r="A8" s="45">
        <v>886</v>
      </c>
      <c r="B8" s="18">
        <v>1.4660886647687705</v>
      </c>
      <c r="C8" s="18">
        <v>2.3545689733118427</v>
      </c>
      <c r="D8" s="18">
        <v>5.9129173513487654</v>
      </c>
      <c r="E8" s="18">
        <v>2.1100122547845315</v>
      </c>
      <c r="F8" s="18">
        <v>1.3211905388453882</v>
      </c>
      <c r="G8" s="18">
        <v>2.1179874986296321</v>
      </c>
      <c r="H8" s="18">
        <v>1.2105672035417661</v>
      </c>
      <c r="I8" s="18">
        <v>1.2081914222112082</v>
      </c>
      <c r="J8" s="18">
        <v>1.7600943061400627</v>
      </c>
      <c r="K8" s="18">
        <v>4.7464656424459539</v>
      </c>
      <c r="L8" s="18">
        <v>1.036725338272682</v>
      </c>
      <c r="M8" s="18">
        <v>4.4244549513675251</v>
      </c>
      <c r="N8" s="18">
        <v>1.8218633510737676</v>
      </c>
      <c r="O8" s="18">
        <v>1.6440221422869434</v>
      </c>
      <c r="P8" s="18">
        <v>1.9672436850367923</v>
      </c>
      <c r="Q8" s="18">
        <v>1.8555910244239489</v>
      </c>
      <c r="R8" s="18">
        <v>1.213987558190202</v>
      </c>
      <c r="S8" s="18">
        <v>1.8263802407191629</v>
      </c>
      <c r="T8" s="18">
        <v>1.6992503521317208</v>
      </c>
      <c r="U8" s="18">
        <v>1.2251046070246983</v>
      </c>
      <c r="V8" s="18">
        <v>1.2232596075612763</v>
      </c>
      <c r="W8" s="18">
        <v>1.0678231826384805</v>
      </c>
      <c r="X8" s="18">
        <v>1.8655495611481445</v>
      </c>
      <c r="Y8" s="18">
        <v>0.96960269138461963</v>
      </c>
      <c r="Z8" s="18">
        <v>1.7781222203234652</v>
      </c>
      <c r="AA8" s="18">
        <v>1.4297931279947025</v>
      </c>
      <c r="AB8" s="18">
        <v>2.5557595414753536</v>
      </c>
      <c r="AC8" s="18">
        <v>1.7552926134597875</v>
      </c>
      <c r="AD8" s="18">
        <v>1.2422852642742477</v>
      </c>
      <c r="AE8" s="18">
        <v>1.4398203099478848</v>
      </c>
      <c r="AF8" s="18">
        <v>1.2400226711588984</v>
      </c>
      <c r="AG8" s="18">
        <v>1.5838879391201068</v>
      </c>
      <c r="AH8" s="18">
        <v>1.9551771239119524</v>
      </c>
      <c r="AI8" s="18">
        <v>2.6153560813558694</v>
      </c>
      <c r="AJ8" s="18">
        <v>1.5240234357252564</v>
      </c>
      <c r="AK8" s="18">
        <v>1.318800084846794</v>
      </c>
      <c r="AL8" s="18">
        <v>1.2384551132365018</v>
      </c>
      <c r="AM8" s="18">
        <v>4.5356665307588271</v>
      </c>
      <c r="AN8" s="18">
        <v>1.3466823672917707</v>
      </c>
      <c r="AO8" s="18">
        <v>1.0051236662184035</v>
      </c>
      <c r="AP8" s="18">
        <v>1.3598642576006517</v>
      </c>
      <c r="AQ8" s="18">
        <v>1.560508352357981</v>
      </c>
      <c r="AR8" s="18">
        <v>1.4946805464494417</v>
      </c>
      <c r="AS8" s="18">
        <v>1.4155360293614501</v>
      </c>
      <c r="AT8" s="18">
        <v>1.2894596137476069</v>
      </c>
      <c r="AU8" s="42">
        <v>0.94669875699740347</v>
      </c>
      <c r="AV8" s="32">
        <v>1.2392580836902725</v>
      </c>
      <c r="AW8" s="43">
        <v>4.0947874299779983</v>
      </c>
      <c r="AX8" s="42">
        <v>1.1048206777972582</v>
      </c>
      <c r="AY8" s="32">
        <v>1.2133311637066462</v>
      </c>
      <c r="AZ8" s="43">
        <v>1.3557868060193745</v>
      </c>
      <c r="BA8" s="42">
        <v>1.2747129837746787</v>
      </c>
      <c r="BB8" s="32">
        <v>1.159836528272798</v>
      </c>
      <c r="BC8" s="43">
        <v>1.0237066309923224</v>
      </c>
      <c r="BD8">
        <v>1.0535714285714284</v>
      </c>
      <c r="BE8">
        <v>0.69032258064516128</v>
      </c>
      <c r="BF8">
        <v>1.0882352941176472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DB44-7ABB-4F82-868C-A22D1EF3AB74}">
  <sheetPr codeName="Sheet7">
    <tabColor rgb="FFC00000"/>
  </sheetPr>
  <dimension ref="A1:AR8"/>
  <sheetViews>
    <sheetView topLeftCell="Q1" workbookViewId="0">
      <selection activeCell="AP19" sqref="AP19"/>
    </sheetView>
  </sheetViews>
  <sheetFormatPr baseColWidth="10" defaultColWidth="8.83203125" defaultRowHeight="15"/>
  <sheetData>
    <row r="1" spans="1:44">
      <c r="A1" s="44" t="s">
        <v>0</v>
      </c>
      <c r="B1" s="5" t="s">
        <v>79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80</v>
      </c>
      <c r="P1" s="5" t="s">
        <v>81</v>
      </c>
      <c r="Q1" s="5" t="s">
        <v>82</v>
      </c>
      <c r="R1" s="5" t="s">
        <v>83</v>
      </c>
      <c r="S1" s="5" t="s">
        <v>70</v>
      </c>
      <c r="T1" s="5" t="s">
        <v>71</v>
      </c>
      <c r="U1" s="5" t="s">
        <v>72</v>
      </c>
      <c r="V1" s="24" t="s">
        <v>100</v>
      </c>
      <c r="W1" s="5" t="s">
        <v>73</v>
      </c>
      <c r="X1" s="5" t="s">
        <v>84</v>
      </c>
      <c r="Y1" s="5" t="s">
        <v>85</v>
      </c>
      <c r="Z1" s="5" t="s">
        <v>74</v>
      </c>
      <c r="AA1" s="5" t="s">
        <v>75</v>
      </c>
      <c r="AB1" s="5" t="s">
        <v>76</v>
      </c>
      <c r="AC1" s="5" t="s">
        <v>86</v>
      </c>
      <c r="AD1" s="5" t="s">
        <v>77</v>
      </c>
      <c r="AE1" s="5" t="s">
        <v>78</v>
      </c>
      <c r="AF1" s="5" t="s">
        <v>87</v>
      </c>
      <c r="AG1" s="5" t="s">
        <v>88</v>
      </c>
      <c r="AH1" s="5" t="s">
        <v>89</v>
      </c>
      <c r="AI1" s="5" t="s">
        <v>90</v>
      </c>
      <c r="AJ1" s="5" t="s">
        <v>91</v>
      </c>
      <c r="AK1" s="5" t="s">
        <v>92</v>
      </c>
      <c r="AL1" s="5" t="s">
        <v>93</v>
      </c>
      <c r="AM1" s="5" t="s">
        <v>94</v>
      </c>
      <c r="AN1" s="25" t="s">
        <v>95</v>
      </c>
      <c r="AO1" s="25" t="s">
        <v>96</v>
      </c>
      <c r="AP1" s="25" t="s">
        <v>97</v>
      </c>
      <c r="AQ1" s="25" t="s">
        <v>98</v>
      </c>
      <c r="AR1" s="25" t="s">
        <v>99</v>
      </c>
    </row>
    <row r="2" spans="1:44">
      <c r="A2" s="45">
        <v>165</v>
      </c>
      <c r="B2">
        <v>0.4210526315789474</v>
      </c>
      <c r="C2">
        <v>1.7604166666666667</v>
      </c>
      <c r="D2">
        <v>2.3243243243243246</v>
      </c>
      <c r="E2">
        <v>1.0040160642570282</v>
      </c>
      <c r="F2">
        <v>0.82262569832402244</v>
      </c>
      <c r="G2">
        <v>4.3386243386243386</v>
      </c>
      <c r="H2">
        <v>0.2930856553147575</v>
      </c>
      <c r="I2">
        <v>0.70140280561122237</v>
      </c>
      <c r="J2">
        <v>0.502</v>
      </c>
      <c r="K2">
        <v>0.1649425287356322</v>
      </c>
      <c r="L2">
        <v>0.79452054794520544</v>
      </c>
      <c r="M2">
        <v>0.49056603773584906</v>
      </c>
      <c r="N2">
        <v>0.49289099526066349</v>
      </c>
      <c r="O2">
        <v>0.6608478802992519</v>
      </c>
      <c r="P2">
        <v>0.71974522292993626</v>
      </c>
      <c r="Q2">
        <v>0.84920634920634919</v>
      </c>
      <c r="R2">
        <v>1.2362204724409449</v>
      </c>
      <c r="S2">
        <v>1.0779220779220779</v>
      </c>
      <c r="T2">
        <v>0.48866666666666669</v>
      </c>
      <c r="U2">
        <v>1.7821782178217822</v>
      </c>
      <c r="V2">
        <v>4.2045454545454541</v>
      </c>
      <c r="W2">
        <v>1.0825688073394495</v>
      </c>
      <c r="X2">
        <v>9.7540983606557385E-2</v>
      </c>
      <c r="Y2">
        <v>0.39259259259259255</v>
      </c>
      <c r="Z2">
        <v>0.23617647058823529</v>
      </c>
      <c r="AA2">
        <v>0.38053097345132747</v>
      </c>
      <c r="AB2">
        <v>0.92700729927007297</v>
      </c>
      <c r="AC2">
        <v>0.54594594594594592</v>
      </c>
      <c r="AD2">
        <v>0.90265486725663713</v>
      </c>
      <c r="AE2">
        <v>0.85815602836879434</v>
      </c>
      <c r="AF2">
        <v>6.7617107942973522</v>
      </c>
      <c r="AG2">
        <v>0.17267267267267267</v>
      </c>
      <c r="AH2">
        <v>1.501577287066246</v>
      </c>
      <c r="AI2">
        <v>0</v>
      </c>
      <c r="AJ2">
        <v>0</v>
      </c>
      <c r="AK2">
        <v>0.25038402457757297</v>
      </c>
      <c r="AL2">
        <v>15.544554455445544</v>
      </c>
      <c r="AM2">
        <v>1.1232394366197183</v>
      </c>
      <c r="AN2">
        <v>0</v>
      </c>
      <c r="AO2">
        <v>0</v>
      </c>
      <c r="AP2">
        <v>9.040114613180517</v>
      </c>
      <c r="AQ2" t="e">
        <v>#DIV/0!</v>
      </c>
      <c r="AR2">
        <v>0</v>
      </c>
    </row>
    <row r="3" spans="1:44">
      <c r="A3" s="45">
        <v>333</v>
      </c>
      <c r="B3">
        <v>4.4683544303797465E-2</v>
      </c>
      <c r="C3">
        <v>2.0098522167487682</v>
      </c>
      <c r="D3">
        <v>0.88543689320388341</v>
      </c>
      <c r="E3">
        <v>0.65447154471544711</v>
      </c>
      <c r="F3">
        <v>1.4590690208667736</v>
      </c>
      <c r="G3">
        <v>3.6159999999999997</v>
      </c>
      <c r="H3">
        <v>0.54942965779467678</v>
      </c>
      <c r="I3">
        <v>0.67924528301886788</v>
      </c>
      <c r="J3">
        <v>1.6299212598425197</v>
      </c>
      <c r="K3">
        <v>0.1218487394957983</v>
      </c>
      <c r="L3">
        <v>1.749174917491749</v>
      </c>
      <c r="M3">
        <v>0.52010376134889746</v>
      </c>
      <c r="N3">
        <v>0.51302083333333326</v>
      </c>
      <c r="O3">
        <v>1.0109289617486339</v>
      </c>
      <c r="P3">
        <v>0.23605947955390336</v>
      </c>
      <c r="Q3">
        <v>0.139375</v>
      </c>
      <c r="R3">
        <v>0.98469387755102045</v>
      </c>
      <c r="S3">
        <v>1.1477272727272727</v>
      </c>
      <c r="T3">
        <v>0.59705882352941186</v>
      </c>
      <c r="U3">
        <v>1.7205882352941178</v>
      </c>
      <c r="V3">
        <v>1.5353260869565217</v>
      </c>
      <c r="W3">
        <v>1.6019417475728155</v>
      </c>
      <c r="X3">
        <v>7.3469387755102037E-3</v>
      </c>
      <c r="Y3">
        <v>0.49649122807017537</v>
      </c>
      <c r="Z3">
        <v>0.48482758620689653</v>
      </c>
      <c r="AA3">
        <v>9.6511627906976756</v>
      </c>
      <c r="AB3">
        <v>1</v>
      </c>
      <c r="AC3">
        <v>0.64360902255639096</v>
      </c>
      <c r="AD3">
        <v>4.591549295774648</v>
      </c>
      <c r="AE3">
        <v>0.53040540540540537</v>
      </c>
      <c r="AF3">
        <v>0.65762711864406787</v>
      </c>
      <c r="AG3">
        <v>0.96330275229357809</v>
      </c>
      <c r="AH3">
        <v>8.1989708404802741E-2</v>
      </c>
      <c r="AI3">
        <v>2.324074074074074</v>
      </c>
      <c r="AJ3">
        <v>1.4341085271317828</v>
      </c>
      <c r="AK3">
        <v>9.5789473684210532E-3</v>
      </c>
      <c r="AL3">
        <v>0.4175824175824176</v>
      </c>
      <c r="AM3">
        <v>0.64150943396226423</v>
      </c>
      <c r="AN3">
        <v>4.2643391521197005</v>
      </c>
      <c r="AO3">
        <v>0</v>
      </c>
      <c r="AP3">
        <v>2.3597122302158273</v>
      </c>
      <c r="AQ3">
        <v>0</v>
      </c>
      <c r="AR3">
        <v>0.54727272727272736</v>
      </c>
    </row>
    <row r="4" spans="1:44">
      <c r="A4" s="45">
        <v>354</v>
      </c>
      <c r="B4">
        <v>35.9</v>
      </c>
      <c r="C4">
        <v>1.6717171717171717</v>
      </c>
      <c r="D4">
        <v>114.97326203208557</v>
      </c>
      <c r="E4">
        <v>1.2813852813852815</v>
      </c>
      <c r="F4">
        <v>1.046875</v>
      </c>
      <c r="G4">
        <v>1.6134453781512603</v>
      </c>
      <c r="H4">
        <v>0.44083969465648853</v>
      </c>
      <c r="I4">
        <v>0.47949526813880122</v>
      </c>
      <c r="J4">
        <v>2.1283783783783785</v>
      </c>
      <c r="K4">
        <v>3.1139240506329113E-2</v>
      </c>
      <c r="L4">
        <v>0.94366197183098588</v>
      </c>
      <c r="M4">
        <v>1.3563501849568436</v>
      </c>
      <c r="N4">
        <v>1.3506815365551423</v>
      </c>
      <c r="O4">
        <v>1.8970588235294119</v>
      </c>
      <c r="P4">
        <v>1.4159292035398232</v>
      </c>
      <c r="Q4">
        <v>12.402597402597403</v>
      </c>
      <c r="R4">
        <v>1.9793388429752068</v>
      </c>
      <c r="S4">
        <v>1.885892116182573</v>
      </c>
      <c r="T4">
        <v>0.55481727574750828</v>
      </c>
      <c r="U4">
        <v>2.8624999999999998</v>
      </c>
      <c r="V4">
        <v>2.3363228699551568</v>
      </c>
      <c r="W4">
        <v>0.8632124352331606</v>
      </c>
      <c r="X4">
        <v>7.5802469135802468</v>
      </c>
      <c r="Y4">
        <v>29.982668977469668</v>
      </c>
      <c r="Z4">
        <v>0.21870503597122304</v>
      </c>
      <c r="AA4">
        <v>2.3144876325088339</v>
      </c>
      <c r="AB4">
        <v>0.85478260869565226</v>
      </c>
      <c r="AC4">
        <v>15.783783783783782</v>
      </c>
      <c r="AD4">
        <v>0.12732732732732732</v>
      </c>
      <c r="AE4">
        <v>2.5522388059701493</v>
      </c>
      <c r="AF4">
        <v>7.3664825046040523</v>
      </c>
      <c r="AG4">
        <v>4.7384615384615385</v>
      </c>
      <c r="AH4">
        <v>0</v>
      </c>
      <c r="AI4">
        <v>1.6818181818181819</v>
      </c>
      <c r="AJ4">
        <v>1.209486166007905</v>
      </c>
      <c r="AK4">
        <v>236.4341085271318</v>
      </c>
      <c r="AL4">
        <v>0.22276422764227641</v>
      </c>
      <c r="AM4">
        <v>1.1043478260869566</v>
      </c>
      <c r="AN4">
        <v>1.5340909090909092</v>
      </c>
      <c r="AO4">
        <v>1.4391891891891893</v>
      </c>
      <c r="AP4">
        <v>0</v>
      </c>
      <c r="AQ4">
        <v>0.70157068062827221</v>
      </c>
      <c r="AR4">
        <v>1.9820971867007671</v>
      </c>
    </row>
    <row r="5" spans="1:44">
      <c r="A5" s="45">
        <v>444</v>
      </c>
      <c r="B5">
        <v>5.1170568561872909E-2</v>
      </c>
      <c r="C5">
        <v>0.59329140461215935</v>
      </c>
      <c r="D5">
        <v>1.2E-2</v>
      </c>
      <c r="E5">
        <v>0.98056801195814658</v>
      </c>
      <c r="F5">
        <v>0.84441656210790472</v>
      </c>
      <c r="G5">
        <v>2.9397293972939731</v>
      </c>
      <c r="H5">
        <v>0.1703786191536748</v>
      </c>
      <c r="I5">
        <v>0.26852846401718583</v>
      </c>
      <c r="J5">
        <v>0.39371069182389939</v>
      </c>
      <c r="K5">
        <v>0.15586734693877552</v>
      </c>
      <c r="L5">
        <v>0.90306122448979598</v>
      </c>
      <c r="M5">
        <v>0.70512820512820507</v>
      </c>
      <c r="N5">
        <v>0.70322580645161292</v>
      </c>
      <c r="O5">
        <v>0.3993710691823899</v>
      </c>
      <c r="P5">
        <v>0.93425605536332179</v>
      </c>
      <c r="Q5">
        <v>0.47420147420147424</v>
      </c>
      <c r="R5">
        <v>0.92172211350293543</v>
      </c>
      <c r="S5">
        <v>0.79945054945054939</v>
      </c>
      <c r="T5">
        <v>0.1343558282208589</v>
      </c>
      <c r="U5">
        <v>0.27787114845938377</v>
      </c>
      <c r="V5">
        <v>0.37281553398058254</v>
      </c>
      <c r="W5">
        <v>0.49291497975708509</v>
      </c>
      <c r="X5">
        <v>0.12792792792792793</v>
      </c>
      <c r="Y5">
        <v>0.45699481865284969</v>
      </c>
      <c r="Z5">
        <v>0.6424870466321243</v>
      </c>
      <c r="AA5">
        <v>0.45877659574468083</v>
      </c>
      <c r="AB5">
        <v>0.9269662921348315</v>
      </c>
      <c r="AC5">
        <v>0.36162361623616235</v>
      </c>
      <c r="AD5">
        <v>8.137931034482758E-2</v>
      </c>
      <c r="AE5">
        <v>0.91428571428571426</v>
      </c>
      <c r="AF5">
        <v>0.80152671755725191</v>
      </c>
      <c r="AG5">
        <v>0.58145695364238403</v>
      </c>
      <c r="AH5">
        <v>3.0555555555555558</v>
      </c>
      <c r="AI5">
        <v>0.80632411067193677</v>
      </c>
      <c r="AJ5">
        <v>1.2933753943217667</v>
      </c>
      <c r="AK5" t="e">
        <v>#DIV/0!</v>
      </c>
      <c r="AL5">
        <v>0.70288461538461544</v>
      </c>
      <c r="AM5">
        <v>0.56006768189509304</v>
      </c>
      <c r="AN5">
        <v>0.49302325581395345</v>
      </c>
      <c r="AO5">
        <v>0.34918918918918918</v>
      </c>
      <c r="AP5" t="e">
        <v>#DIV/0!</v>
      </c>
      <c r="AQ5">
        <v>2.6432160804020102</v>
      </c>
      <c r="AR5" t="e">
        <v>#DIV/0!</v>
      </c>
    </row>
    <row r="6" spans="1:44">
      <c r="A6" s="45">
        <v>498</v>
      </c>
      <c r="B6">
        <v>0.49734042553191488</v>
      </c>
      <c r="C6">
        <v>0.47477744807121658</v>
      </c>
      <c r="D6">
        <v>0.17528735632183909</v>
      </c>
      <c r="E6">
        <v>0.97196261682243001</v>
      </c>
      <c r="F6">
        <v>0.46602972399150744</v>
      </c>
      <c r="G6">
        <v>0.29103448275862071</v>
      </c>
      <c r="H6">
        <v>6.9510489510489507E-2</v>
      </c>
      <c r="I6">
        <v>0.6271186440677966</v>
      </c>
      <c r="J6">
        <v>0.34214186369958272</v>
      </c>
      <c r="K6">
        <v>4.6054421768707483</v>
      </c>
      <c r="L6">
        <v>0.47509578544061298</v>
      </c>
      <c r="M6">
        <v>0.53860294117647056</v>
      </c>
      <c r="N6">
        <v>0.54259259259259252</v>
      </c>
      <c r="O6">
        <v>0.72330097087378642</v>
      </c>
      <c r="P6">
        <v>0.40555555555555556</v>
      </c>
      <c r="Q6">
        <v>0.22199170124481329</v>
      </c>
      <c r="R6">
        <v>0.2412831241283124</v>
      </c>
      <c r="S6">
        <v>0.26379542395693134</v>
      </c>
      <c r="T6">
        <v>0.21277777777777779</v>
      </c>
      <c r="U6">
        <v>0.10092024539877301</v>
      </c>
      <c r="V6">
        <v>5.3402061855670098E-2</v>
      </c>
      <c r="W6">
        <v>0.47837150127226458</v>
      </c>
      <c r="X6">
        <v>2.3449612403100777E-2</v>
      </c>
      <c r="Y6">
        <v>0.60390624999999998</v>
      </c>
      <c r="Z6">
        <v>0.79537366548042709</v>
      </c>
      <c r="AA6">
        <v>69.270833333333329</v>
      </c>
      <c r="AB6">
        <v>0.25724637681159424</v>
      </c>
      <c r="AC6">
        <v>0.44426229508196718</v>
      </c>
      <c r="AD6">
        <v>0.22551724137931037</v>
      </c>
      <c r="AE6">
        <v>0.59708737864077666</v>
      </c>
      <c r="AF6">
        <v>0.24370370370370367</v>
      </c>
      <c r="AG6">
        <v>1.004524886877828E-2</v>
      </c>
      <c r="AH6">
        <v>0.59649122807017552</v>
      </c>
      <c r="AI6">
        <v>1.0314960629921259</v>
      </c>
      <c r="AJ6">
        <v>0.86752136752136744</v>
      </c>
      <c r="AK6">
        <v>0.01</v>
      </c>
      <c r="AL6">
        <v>0.19875776397515529</v>
      </c>
      <c r="AM6" t="e">
        <v>#DIV/0!</v>
      </c>
      <c r="AN6">
        <v>0</v>
      </c>
      <c r="AO6">
        <v>0.51544715447154477</v>
      </c>
      <c r="AP6">
        <v>0.37386018237082075</v>
      </c>
      <c r="AQ6">
        <v>0.39644970414201181</v>
      </c>
      <c r="AR6">
        <v>0.19500000000000001</v>
      </c>
    </row>
    <row r="7" spans="1:44">
      <c r="A7" s="45">
        <v>789</v>
      </c>
      <c r="B7">
        <v>0.26386554621848735</v>
      </c>
      <c r="C7">
        <v>1.4160305343511452</v>
      </c>
      <c r="D7">
        <v>0.84536082474226792</v>
      </c>
      <c r="E7">
        <v>2.5266666666666668</v>
      </c>
      <c r="F7">
        <v>1.237789203084833</v>
      </c>
      <c r="G7">
        <v>6.0961538461538463E-2</v>
      </c>
      <c r="H7">
        <v>3.2123893805309738</v>
      </c>
      <c r="I7">
        <v>1.3529411764705881</v>
      </c>
      <c r="J7">
        <v>1.6151419558359623</v>
      </c>
      <c r="K7">
        <v>0.34436090225563909</v>
      </c>
      <c r="L7">
        <v>1.4955640050697085</v>
      </c>
      <c r="M7">
        <v>0.66808059384941687</v>
      </c>
      <c r="N7">
        <v>0.66454352441613596</v>
      </c>
      <c r="O7">
        <v>1.9119999999999999</v>
      </c>
      <c r="P7">
        <v>1.7788461538461542</v>
      </c>
      <c r="Q7">
        <v>0.84965034965034958</v>
      </c>
      <c r="R7">
        <v>1.0431034482758621</v>
      </c>
      <c r="S7">
        <v>1.1229508196721312</v>
      </c>
      <c r="T7">
        <v>1.0863039399624763</v>
      </c>
      <c r="U7">
        <v>3.8095238095238098</v>
      </c>
      <c r="V7">
        <v>0.11716867469879517</v>
      </c>
      <c r="W7">
        <v>1.8237704918032787</v>
      </c>
      <c r="X7">
        <v>0.26846590909090912</v>
      </c>
      <c r="Y7">
        <v>2.2018348623853212</v>
      </c>
      <c r="Z7">
        <v>0.43643031784841074</v>
      </c>
      <c r="AA7">
        <v>4.6557377049180326</v>
      </c>
      <c r="AB7">
        <v>0.94104308390022684</v>
      </c>
      <c r="AC7">
        <v>4.0461847389558239</v>
      </c>
      <c r="AD7">
        <v>1.3586956521739131</v>
      </c>
      <c r="AE7">
        <v>2.0096153846153846</v>
      </c>
      <c r="AF7">
        <v>0.57412587412587412</v>
      </c>
      <c r="AG7">
        <v>4.7787610619469021</v>
      </c>
      <c r="AH7">
        <v>3.0352941176470587</v>
      </c>
      <c r="AI7">
        <v>2.3340248962655599</v>
      </c>
      <c r="AJ7">
        <v>1.9560975609756095</v>
      </c>
      <c r="AK7">
        <v>0.38237704918032789</v>
      </c>
      <c r="AL7">
        <v>0.83350895679662806</v>
      </c>
      <c r="AM7">
        <v>2.2713864306784659</v>
      </c>
      <c r="AN7">
        <v>1.5000000000000002</v>
      </c>
      <c r="AO7">
        <v>2.1192660550458715</v>
      </c>
      <c r="AP7">
        <v>3.5654596100278551</v>
      </c>
      <c r="AQ7">
        <v>1.2314049586776861</v>
      </c>
      <c r="AR7">
        <v>1.3406593406593406</v>
      </c>
    </row>
    <row r="8" spans="1:44">
      <c r="A8" s="45">
        <v>886</v>
      </c>
      <c r="B8">
        <v>2.0622317596566524</v>
      </c>
      <c r="C8">
        <v>0.6138392857142857</v>
      </c>
      <c r="D8">
        <v>2.584848484848485</v>
      </c>
      <c r="E8">
        <v>1.3584905660377358</v>
      </c>
      <c r="F8">
        <v>1.1700404858299596</v>
      </c>
      <c r="G8">
        <v>0.53306451612903227</v>
      </c>
      <c r="H8">
        <v>0.90344827586206911</v>
      </c>
      <c r="I8">
        <v>1.3254437869822484</v>
      </c>
      <c r="J8">
        <v>2.2609673790776155</v>
      </c>
      <c r="K8">
        <v>0.19303482587064677</v>
      </c>
      <c r="L8">
        <v>1.2024539877300615</v>
      </c>
      <c r="M8">
        <v>1.3559322033898307</v>
      </c>
      <c r="N8">
        <v>1.358974358974359</v>
      </c>
      <c r="O8">
        <v>0.98154981549815501</v>
      </c>
      <c r="P8">
        <v>1.3581081081081081</v>
      </c>
      <c r="Q8">
        <v>0.67181818181818176</v>
      </c>
      <c r="R8">
        <v>1.2148997134670487</v>
      </c>
      <c r="S8">
        <v>1.2537634408602152</v>
      </c>
      <c r="T8">
        <v>0.4754098360655738</v>
      </c>
      <c r="U8">
        <v>0.63934426229508201</v>
      </c>
      <c r="V8">
        <v>1.1071428571428572</v>
      </c>
      <c r="W8">
        <v>3.604651162790698E-2</v>
      </c>
      <c r="X8">
        <v>1.5355805243445695</v>
      </c>
      <c r="Y8">
        <v>0.73111782477341392</v>
      </c>
      <c r="Z8">
        <v>0.78260869565217395</v>
      </c>
      <c r="AA8">
        <v>16.682692307692307</v>
      </c>
      <c r="AB8">
        <v>1.0483091787439616</v>
      </c>
      <c r="AC8">
        <v>0.35510204081632651</v>
      </c>
      <c r="AD8">
        <v>0.80100334448160537</v>
      </c>
      <c r="AE8">
        <v>1.951048951048951</v>
      </c>
      <c r="AF8">
        <v>1897.1631205673759</v>
      </c>
      <c r="AG8">
        <v>1.4391534391534391E-2</v>
      </c>
      <c r="AH8">
        <v>2.9153605015673985</v>
      </c>
      <c r="AI8">
        <v>1.5904761904761906</v>
      </c>
      <c r="AJ8">
        <v>0.85249999999999992</v>
      </c>
      <c r="AK8">
        <v>0.81697612732095493</v>
      </c>
      <c r="AL8" t="e">
        <v>#DIV/0!</v>
      </c>
      <c r="AM8">
        <v>1.6782608695652175</v>
      </c>
      <c r="AN8">
        <v>0.95566502463054182</v>
      </c>
      <c r="AO8">
        <v>0.73819301848049279</v>
      </c>
      <c r="AP8">
        <v>0.2707641196013289</v>
      </c>
      <c r="AQ8">
        <v>0.85368956743002544</v>
      </c>
      <c r="AR8">
        <v>0.33938053097345133</v>
      </c>
    </row>
  </sheetData>
  <conditionalFormatting sqref="B2:AR8">
    <cfRule type="containsErrors" dxfId="9" priority="1">
      <formula>ISERROR(B2)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675-E239-4CDD-9D85-6AC1755712CD}">
  <sheetPr codeName="Sheet8">
    <tabColor theme="9"/>
  </sheetPr>
  <dimension ref="A1:D8"/>
  <sheetViews>
    <sheetView workbookViewId="0">
      <selection activeCell="K30" sqref="K30"/>
    </sheetView>
  </sheetViews>
  <sheetFormatPr baseColWidth="10" defaultColWidth="8.83203125" defaultRowHeight="15"/>
  <sheetData>
    <row r="1" spans="1:4">
      <c r="A1" s="44" t="s">
        <v>0</v>
      </c>
      <c r="B1" s="46" t="s">
        <v>55</v>
      </c>
      <c r="C1" s="46" t="s">
        <v>56</v>
      </c>
      <c r="D1" s="46" t="s">
        <v>57</v>
      </c>
    </row>
    <row r="2" spans="1:4">
      <c r="A2" s="45">
        <v>165</v>
      </c>
      <c r="B2">
        <v>0.53333333333333333</v>
      </c>
      <c r="C2">
        <v>0.56028368794326244</v>
      </c>
      <c r="D2">
        <v>0.48936170212765956</v>
      </c>
    </row>
    <row r="3" spans="1:4">
      <c r="A3" s="45">
        <v>333</v>
      </c>
      <c r="B3">
        <v>25</v>
      </c>
      <c r="C3">
        <v>0.83687943262411346</v>
      </c>
      <c r="D3">
        <v>0.51094890510948898</v>
      </c>
    </row>
    <row r="4" spans="1:4">
      <c r="A4" s="45">
        <v>354</v>
      </c>
      <c r="B4">
        <v>3.263157894736842</v>
      </c>
      <c r="C4">
        <v>1.3814432989690724</v>
      </c>
      <c r="D4">
        <v>1.0619469026548674</v>
      </c>
    </row>
    <row r="5" spans="1:4">
      <c r="A5" s="45">
        <v>444</v>
      </c>
      <c r="B5">
        <v>8.1395348837209308E-2</v>
      </c>
      <c r="C5">
        <v>0.30344827586206896</v>
      </c>
      <c r="D5">
        <v>0.248</v>
      </c>
    </row>
    <row r="6" spans="1:4">
      <c r="A6" s="45">
        <v>498</v>
      </c>
      <c r="B6">
        <v>0.38709677419354838</v>
      </c>
      <c r="C6">
        <v>1.8181818181818181</v>
      </c>
      <c r="D6">
        <v>0.91489361702127669</v>
      </c>
    </row>
    <row r="7" spans="1:4">
      <c r="A7" s="45">
        <v>789</v>
      </c>
      <c r="B7">
        <v>1.0192307692307692</v>
      </c>
      <c r="C7">
        <v>1.3970588235294117</v>
      </c>
      <c r="D7">
        <v>1.4024390243902438</v>
      </c>
    </row>
    <row r="8" spans="1:4">
      <c r="A8" s="45">
        <v>886</v>
      </c>
      <c r="B8">
        <v>1.0535714285714284</v>
      </c>
      <c r="C8">
        <v>0.69032258064516128</v>
      </c>
      <c r="D8">
        <v>1.0882352941176472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C9A1-6302-49E1-AE1E-2D8A9164D31E}">
  <sheetPr codeName="Sheet9">
    <tabColor theme="9"/>
  </sheetPr>
  <dimension ref="A1:N19"/>
  <sheetViews>
    <sheetView workbookViewId="0">
      <selection activeCell="N9" sqref="L2:N9"/>
    </sheetView>
  </sheetViews>
  <sheetFormatPr baseColWidth="10" defaultColWidth="8.83203125" defaultRowHeight="15"/>
  <cols>
    <col min="5" max="5" width="2.5" customWidth="1"/>
    <col min="10" max="10" width="2.5" customWidth="1"/>
    <col min="11" max="11" width="12" bestFit="1" customWidth="1"/>
  </cols>
  <sheetData>
    <row r="1" spans="1:14" ht="21">
      <c r="K1" s="107" t="s">
        <v>515</v>
      </c>
      <c r="L1" s="107"/>
      <c r="M1" s="107"/>
      <c r="N1" s="107"/>
    </row>
    <row r="2" spans="1:14" ht="16">
      <c r="A2" s="10" t="s">
        <v>101</v>
      </c>
      <c r="B2" s="10" t="s">
        <v>55</v>
      </c>
      <c r="C2" s="10" t="s">
        <v>56</v>
      </c>
      <c r="D2" s="10" t="s">
        <v>57</v>
      </c>
      <c r="F2" s="11" t="s">
        <v>102</v>
      </c>
      <c r="G2" s="11" t="s">
        <v>55</v>
      </c>
      <c r="H2" s="11" t="s">
        <v>56</v>
      </c>
      <c r="I2" s="11" t="s">
        <v>57</v>
      </c>
      <c r="K2" s="12" t="s">
        <v>513</v>
      </c>
      <c r="L2" s="12" t="s">
        <v>55</v>
      </c>
      <c r="M2" s="12" t="s">
        <v>56</v>
      </c>
      <c r="N2" s="12" t="s">
        <v>57</v>
      </c>
    </row>
    <row r="3" spans="1:14">
      <c r="A3" s="13">
        <v>165</v>
      </c>
      <c r="B3" s="13">
        <v>0.9</v>
      </c>
      <c r="C3" s="13">
        <v>1.41</v>
      </c>
      <c r="D3" s="13">
        <v>1.41</v>
      </c>
      <c r="F3" s="14">
        <v>165</v>
      </c>
      <c r="G3" s="14">
        <v>0.48</v>
      </c>
      <c r="H3" s="14">
        <v>0.79</v>
      </c>
      <c r="I3" s="14">
        <v>0.69</v>
      </c>
      <c r="K3" s="18">
        <v>165</v>
      </c>
      <c r="L3" s="18">
        <f t="shared" ref="L3:N9" si="0">G3-B3</f>
        <v>-0.42000000000000004</v>
      </c>
      <c r="M3" s="18">
        <f t="shared" si="0"/>
        <v>-0.61999999999999988</v>
      </c>
      <c r="N3" s="18">
        <f t="shared" si="0"/>
        <v>-0.72</v>
      </c>
    </row>
    <row r="4" spans="1:14">
      <c r="A4" s="13">
        <v>333</v>
      </c>
      <c r="B4" s="13">
        <v>0.02</v>
      </c>
      <c r="C4" s="13">
        <v>1.41</v>
      </c>
      <c r="D4" s="13">
        <v>1.37</v>
      </c>
      <c r="F4" s="14">
        <v>333</v>
      </c>
      <c r="G4" s="14">
        <v>0.5</v>
      </c>
      <c r="H4" s="14">
        <v>1.18</v>
      </c>
      <c r="I4" s="14">
        <v>0.7</v>
      </c>
      <c r="K4" s="18">
        <v>333</v>
      </c>
      <c r="L4" s="18">
        <f t="shared" si="0"/>
        <v>0.48</v>
      </c>
      <c r="M4" s="18">
        <f t="shared" si="0"/>
        <v>-0.22999999999999998</v>
      </c>
      <c r="N4" s="18">
        <f t="shared" si="0"/>
        <v>-0.67000000000000015</v>
      </c>
    </row>
    <row r="5" spans="1:14">
      <c r="A5" s="13">
        <v>354</v>
      </c>
      <c r="B5" s="13">
        <v>0.19</v>
      </c>
      <c r="C5" s="13">
        <v>0.97</v>
      </c>
      <c r="D5" s="13">
        <v>1.1299999999999999</v>
      </c>
      <c r="F5" s="14">
        <v>354</v>
      </c>
      <c r="G5" s="14">
        <v>0.62</v>
      </c>
      <c r="H5" s="14">
        <v>1.34</v>
      </c>
      <c r="I5" s="14">
        <v>1.2</v>
      </c>
      <c r="K5" s="18">
        <v>354</v>
      </c>
      <c r="L5" s="18">
        <f t="shared" si="0"/>
        <v>0.43</v>
      </c>
      <c r="M5" s="18">
        <f t="shared" si="0"/>
        <v>0.37000000000000011</v>
      </c>
      <c r="N5" s="18">
        <f t="shared" si="0"/>
        <v>7.0000000000000062E-2</v>
      </c>
    </row>
    <row r="6" spans="1:14">
      <c r="A6" s="13">
        <v>444</v>
      </c>
      <c r="B6" s="13">
        <v>0.86</v>
      </c>
      <c r="C6" s="13">
        <v>1.45</v>
      </c>
      <c r="D6" s="13">
        <v>1.25</v>
      </c>
      <c r="F6" s="14">
        <v>444</v>
      </c>
      <c r="G6" s="14">
        <v>7.0000000000000007E-2</v>
      </c>
      <c r="H6" s="14">
        <v>0.44</v>
      </c>
      <c r="I6" s="14">
        <v>0.31</v>
      </c>
      <c r="K6" s="18">
        <v>444</v>
      </c>
      <c r="L6" s="18">
        <f t="shared" si="0"/>
        <v>-0.79</v>
      </c>
      <c r="M6" s="18">
        <f t="shared" si="0"/>
        <v>-1.01</v>
      </c>
      <c r="N6" s="18">
        <f t="shared" si="0"/>
        <v>-0.94</v>
      </c>
    </row>
    <row r="7" spans="1:14">
      <c r="A7" s="13">
        <v>498</v>
      </c>
      <c r="B7" s="13">
        <v>1.86</v>
      </c>
      <c r="C7" s="13">
        <v>0.55000000000000004</v>
      </c>
      <c r="D7" s="13">
        <v>1.41</v>
      </c>
      <c r="F7" s="14">
        <v>498</v>
      </c>
      <c r="G7" s="14">
        <v>0.72</v>
      </c>
      <c r="H7" s="14">
        <v>1</v>
      </c>
      <c r="I7" s="14">
        <v>1.29</v>
      </c>
      <c r="K7" s="18">
        <v>498</v>
      </c>
      <c r="L7" s="18">
        <f t="shared" si="0"/>
        <v>-1.1400000000000001</v>
      </c>
      <c r="M7" s="18">
        <f t="shared" si="0"/>
        <v>0.44999999999999996</v>
      </c>
      <c r="N7" s="18">
        <f t="shared" si="0"/>
        <v>-0.11999999999999988</v>
      </c>
    </row>
    <row r="8" spans="1:14">
      <c r="A8" s="13">
        <v>789</v>
      </c>
      <c r="B8" s="13">
        <v>0.52</v>
      </c>
      <c r="C8" s="13">
        <v>0.68</v>
      </c>
      <c r="D8" s="13">
        <v>0.82</v>
      </c>
      <c r="F8" s="14">
        <v>789</v>
      </c>
      <c r="G8" s="14">
        <v>0.53</v>
      </c>
      <c r="H8" s="14">
        <v>0.95</v>
      </c>
      <c r="I8" s="14">
        <v>1.1499999999999999</v>
      </c>
      <c r="K8" s="18">
        <v>789</v>
      </c>
      <c r="L8" s="18">
        <f t="shared" si="0"/>
        <v>1.0000000000000009E-2</v>
      </c>
      <c r="M8" s="18">
        <f t="shared" si="0"/>
        <v>0.26999999999999991</v>
      </c>
      <c r="N8" s="18">
        <f t="shared" si="0"/>
        <v>0.32999999999999996</v>
      </c>
    </row>
    <row r="9" spans="1:14">
      <c r="A9" s="13">
        <v>886</v>
      </c>
      <c r="B9" s="13">
        <v>0.56000000000000005</v>
      </c>
      <c r="C9" s="13">
        <v>1.55</v>
      </c>
      <c r="D9" s="13">
        <v>1.02</v>
      </c>
      <c r="F9" s="14">
        <v>886</v>
      </c>
      <c r="G9" s="14">
        <v>0.59</v>
      </c>
      <c r="H9" s="14">
        <v>1.07</v>
      </c>
      <c r="I9" s="14">
        <v>1.1100000000000001</v>
      </c>
      <c r="K9" s="18">
        <v>886</v>
      </c>
      <c r="L9" s="18">
        <f t="shared" si="0"/>
        <v>2.9999999999999916E-2</v>
      </c>
      <c r="M9" s="18">
        <f t="shared" si="0"/>
        <v>-0.48</v>
      </c>
      <c r="N9" s="18">
        <f t="shared" si="0"/>
        <v>9.000000000000008E-2</v>
      </c>
    </row>
    <row r="11" spans="1:14" ht="21">
      <c r="K11" s="107" t="s">
        <v>514</v>
      </c>
      <c r="L11" s="107"/>
      <c r="M11" s="107"/>
      <c r="N11" s="107"/>
    </row>
    <row r="12" spans="1:14" ht="16">
      <c r="K12" s="76" t="s">
        <v>103</v>
      </c>
      <c r="L12" s="76" t="s">
        <v>55</v>
      </c>
      <c r="M12" s="76" t="s">
        <v>56</v>
      </c>
      <c r="N12" s="76" t="s">
        <v>57</v>
      </c>
    </row>
    <row r="13" spans="1:14">
      <c r="K13" s="60">
        <v>165</v>
      </c>
      <c r="L13" s="60">
        <f t="shared" ref="L13:N19" si="1">G3/B3</f>
        <v>0.53333333333333333</v>
      </c>
      <c r="M13" s="60">
        <f t="shared" si="1"/>
        <v>0.56028368794326244</v>
      </c>
      <c r="N13" s="60">
        <f t="shared" si="1"/>
        <v>0.48936170212765956</v>
      </c>
    </row>
    <row r="14" spans="1:14">
      <c r="K14" s="60">
        <v>333</v>
      </c>
      <c r="L14" s="60">
        <f t="shared" si="1"/>
        <v>25</v>
      </c>
      <c r="M14" s="60">
        <f t="shared" si="1"/>
        <v>0.83687943262411346</v>
      </c>
      <c r="N14" s="60">
        <f t="shared" si="1"/>
        <v>0.51094890510948898</v>
      </c>
    </row>
    <row r="15" spans="1:14">
      <c r="K15" s="60">
        <v>354</v>
      </c>
      <c r="L15" s="60">
        <f t="shared" si="1"/>
        <v>3.263157894736842</v>
      </c>
      <c r="M15" s="60">
        <f t="shared" si="1"/>
        <v>1.3814432989690724</v>
      </c>
      <c r="N15" s="60">
        <f t="shared" si="1"/>
        <v>1.0619469026548674</v>
      </c>
    </row>
    <row r="16" spans="1:14">
      <c r="K16" s="60">
        <v>444</v>
      </c>
      <c r="L16" s="60">
        <f t="shared" si="1"/>
        <v>8.1395348837209308E-2</v>
      </c>
      <c r="M16" s="60">
        <f t="shared" si="1"/>
        <v>0.30344827586206896</v>
      </c>
      <c r="N16" s="60">
        <f t="shared" si="1"/>
        <v>0.248</v>
      </c>
    </row>
    <row r="17" spans="11:14">
      <c r="K17" s="60">
        <v>498</v>
      </c>
      <c r="L17" s="60">
        <f t="shared" si="1"/>
        <v>0.38709677419354838</v>
      </c>
      <c r="M17" s="60">
        <f t="shared" si="1"/>
        <v>1.8181818181818181</v>
      </c>
      <c r="N17" s="60">
        <f t="shared" si="1"/>
        <v>0.91489361702127669</v>
      </c>
    </row>
    <row r="18" spans="11:14">
      <c r="K18" s="60">
        <v>789</v>
      </c>
      <c r="L18" s="60">
        <f t="shared" si="1"/>
        <v>1.0192307692307692</v>
      </c>
      <c r="M18" s="60">
        <f t="shared" si="1"/>
        <v>1.3970588235294117</v>
      </c>
      <c r="N18" s="60">
        <f t="shared" si="1"/>
        <v>1.4024390243902438</v>
      </c>
    </row>
    <row r="19" spans="11:14">
      <c r="K19" s="60">
        <v>886</v>
      </c>
      <c r="L19" s="60">
        <f t="shared" si="1"/>
        <v>1.0535714285714284</v>
      </c>
      <c r="M19" s="60">
        <f t="shared" si="1"/>
        <v>0.69032258064516128</v>
      </c>
      <c r="N19" s="60">
        <f t="shared" si="1"/>
        <v>1.0882352941176472</v>
      </c>
    </row>
  </sheetData>
  <mergeCells count="2">
    <mergeCell ref="K11:N11"/>
    <mergeCell ref="K1:N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C2D7-E9EE-4701-91AF-AF3B2C191C1E}">
  <sheetPr codeName="Sheet10">
    <tabColor theme="8"/>
  </sheetPr>
  <dimension ref="A1:N23"/>
  <sheetViews>
    <sheetView workbookViewId="0">
      <selection activeCell="J9" sqref="B2:J9"/>
    </sheetView>
  </sheetViews>
  <sheetFormatPr baseColWidth="10" defaultColWidth="12.5" defaultRowHeight="15"/>
  <cols>
    <col min="1" max="1" width="9.5" style="46" bestFit="1" customWidth="1"/>
    <col min="2" max="2" width="16.1640625" bestFit="1" customWidth="1"/>
    <col min="3" max="3" width="16.5" style="26" bestFit="1" customWidth="1"/>
    <col min="4" max="4" width="15.1640625" style="26" bestFit="1" customWidth="1"/>
    <col min="5" max="5" width="16" style="26" bestFit="1" customWidth="1"/>
    <col min="6" max="6" width="16.5" style="26" bestFit="1" customWidth="1"/>
    <col min="7" max="7" width="15" bestFit="1" customWidth="1"/>
    <col min="8" max="8" width="15.33203125" bestFit="1" customWidth="1"/>
    <col min="9" max="9" width="15.6640625" bestFit="1" customWidth="1"/>
    <col min="10" max="10" width="14.33203125" bestFit="1" customWidth="1"/>
  </cols>
  <sheetData>
    <row r="1" spans="1:14" ht="24">
      <c r="B1" s="108" t="s">
        <v>515</v>
      </c>
      <c r="C1" s="108"/>
      <c r="D1" s="108"/>
      <c r="E1" s="108"/>
      <c r="F1" s="108"/>
      <c r="G1" s="108"/>
      <c r="H1" s="108"/>
      <c r="I1" s="108"/>
      <c r="J1" s="108"/>
    </row>
    <row r="2" spans="1:14" ht="19">
      <c r="A2" s="71" t="s">
        <v>0</v>
      </c>
      <c r="B2" s="72" t="s">
        <v>46</v>
      </c>
      <c r="C2" s="73" t="s">
        <v>47</v>
      </c>
      <c r="D2" s="74" t="s">
        <v>48</v>
      </c>
      <c r="E2" s="72" t="s">
        <v>49</v>
      </c>
      <c r="F2" s="73" t="s">
        <v>50</v>
      </c>
      <c r="G2" s="74" t="s">
        <v>51</v>
      </c>
      <c r="H2" s="72" t="s">
        <v>52</v>
      </c>
      <c r="I2" s="73" t="s">
        <v>53</v>
      </c>
      <c r="J2" s="74" t="s">
        <v>54</v>
      </c>
    </row>
    <row r="3" spans="1:14">
      <c r="A3" s="75">
        <v>165</v>
      </c>
      <c r="B3" s="18">
        <v>0.15618675460396414</v>
      </c>
      <c r="C3" s="53">
        <v>2.8380788342527374</v>
      </c>
      <c r="D3" s="53">
        <v>2.6818920796487733</v>
      </c>
      <c r="E3" s="18">
        <v>1.2338018118688243</v>
      </c>
      <c r="F3" s="53">
        <v>3.82808646752245</v>
      </c>
      <c r="G3" s="53">
        <v>2.5942846556536132</v>
      </c>
      <c r="H3" s="18">
        <v>3.4712351505005774</v>
      </c>
      <c r="I3" s="18">
        <v>2.6388367405436846</v>
      </c>
      <c r="J3" s="18">
        <v>-0.83239840995690173</v>
      </c>
    </row>
    <row r="4" spans="1:14">
      <c r="A4" s="75">
        <v>333</v>
      </c>
      <c r="B4" s="18">
        <v>-2.4618770560663243</v>
      </c>
      <c r="C4" s="53">
        <v>-2.1965699637246008</v>
      </c>
      <c r="D4" s="53">
        <v>0.26530709234172578</v>
      </c>
      <c r="E4" s="18">
        <v>0.36878525570910092</v>
      </c>
      <c r="F4" s="53">
        <v>1.8758671084913132</v>
      </c>
      <c r="G4" s="53">
        <v>1.5070818527822123</v>
      </c>
      <c r="H4" s="18">
        <v>-4.2001231690743293</v>
      </c>
      <c r="I4" s="18">
        <v>-1.2440278758461467</v>
      </c>
      <c r="J4" s="18">
        <v>2.9560952932281666</v>
      </c>
    </row>
    <row r="5" spans="1:14">
      <c r="A5" s="75">
        <v>354</v>
      </c>
      <c r="B5" s="18">
        <v>0.12227569493898471</v>
      </c>
      <c r="C5" s="53">
        <v>-1.3649225848976432</v>
      </c>
      <c r="D5" s="53">
        <v>-1.4871982798366279</v>
      </c>
      <c r="E5" s="18">
        <v>1.0863906885266594</v>
      </c>
      <c r="F5" s="53">
        <v>2.5222466272314676</v>
      </c>
      <c r="G5" s="53">
        <v>1.4358559387048118</v>
      </c>
      <c r="H5" s="18">
        <v>0.56437248880819801</v>
      </c>
      <c r="I5" s="18">
        <v>0.86487173781485538</v>
      </c>
      <c r="J5" s="18">
        <v>0.30049924900665914</v>
      </c>
    </row>
    <row r="6" spans="1:14">
      <c r="A6" s="75">
        <v>444</v>
      </c>
      <c r="B6" s="18">
        <v>2.5210662803943311</v>
      </c>
      <c r="C6" s="53">
        <v>6.024218876516505</v>
      </c>
      <c r="D6" s="53">
        <v>3.5031525961221739</v>
      </c>
      <c r="E6" s="18">
        <v>0.253555415635768</v>
      </c>
      <c r="F6" s="53">
        <v>3.0170549076043471</v>
      </c>
      <c r="G6" s="53">
        <v>2.7634994919685791</v>
      </c>
      <c r="H6" s="18">
        <v>2.6485173220190568</v>
      </c>
      <c r="I6" s="18">
        <v>2.0762831320370978</v>
      </c>
      <c r="J6" s="18">
        <v>-0.57223418998195719</v>
      </c>
    </row>
    <row r="7" spans="1:14">
      <c r="A7" s="75">
        <v>498</v>
      </c>
      <c r="B7" s="18">
        <v>-0.46320864140263973</v>
      </c>
      <c r="C7" s="53">
        <v>0.54287635200741935</v>
      </c>
      <c r="D7" s="53">
        <v>1.0060849934100593</v>
      </c>
      <c r="E7" s="18">
        <v>-0.32712086426895404</v>
      </c>
      <c r="F7" s="53">
        <v>1.4556540472540185</v>
      </c>
      <c r="G7" s="53">
        <v>1.7827749115229707</v>
      </c>
      <c r="H7" s="18">
        <v>5.1320239279757374E-2</v>
      </c>
      <c r="I7" s="18">
        <v>0.33462992847617912</v>
      </c>
      <c r="J7" s="18">
        <v>0.2833096891964253</v>
      </c>
    </row>
    <row r="8" spans="1:14">
      <c r="A8" s="75">
        <v>789</v>
      </c>
      <c r="B8" s="18">
        <v>0.12201772961184743</v>
      </c>
      <c r="C8" s="53">
        <v>-0.90164061036808629</v>
      </c>
      <c r="D8" s="53">
        <v>-1.0236583399799322</v>
      </c>
      <c r="E8" s="18">
        <v>1.474951484335385</v>
      </c>
      <c r="F8" s="53">
        <v>2.8315077778224307</v>
      </c>
      <c r="G8" s="53">
        <v>1.3565562934870457</v>
      </c>
      <c r="H8" s="18">
        <v>-0.39091009378428865</v>
      </c>
      <c r="I8" s="18">
        <v>0.9274935896594414</v>
      </c>
      <c r="J8" s="18">
        <v>1.31840368344373</v>
      </c>
    </row>
    <row r="9" spans="1:14">
      <c r="A9" s="75">
        <v>886</v>
      </c>
      <c r="B9" s="18">
        <v>-0.37929466603464412</v>
      </c>
      <c r="C9" s="53">
        <v>1.877008966424925</v>
      </c>
      <c r="D9" s="53">
        <v>2.2563036324595691</v>
      </c>
      <c r="E9" s="18">
        <v>1.5649727955349988</v>
      </c>
      <c r="F9" s="53">
        <v>5.6111203872881035</v>
      </c>
      <c r="G9" s="53">
        <v>4.0461475917531047</v>
      </c>
      <c r="H9" s="18">
        <v>4.2122753409355145</v>
      </c>
      <c r="I9" s="18">
        <v>4.5190255840381646</v>
      </c>
      <c r="J9" s="18">
        <v>0.30675024310265009</v>
      </c>
    </row>
    <row r="10" spans="1:14" ht="24">
      <c r="B10" s="108" t="s">
        <v>514</v>
      </c>
      <c r="C10" s="108"/>
      <c r="D10" s="108"/>
      <c r="E10" s="108"/>
      <c r="F10" s="108"/>
      <c r="G10" s="108"/>
      <c r="H10" s="108"/>
      <c r="I10" s="108"/>
      <c r="J10" s="108"/>
    </row>
    <row r="11" spans="1:14" s="36" customFormat="1" ht="19">
      <c r="A11" s="64" t="s">
        <v>0</v>
      </c>
      <c r="B11" s="65" t="s">
        <v>46</v>
      </c>
      <c r="C11" s="66" t="s">
        <v>47</v>
      </c>
      <c r="D11" s="67" t="s">
        <v>48</v>
      </c>
      <c r="E11" s="65" t="s">
        <v>49</v>
      </c>
      <c r="F11" s="66" t="s">
        <v>50</v>
      </c>
      <c r="G11" s="67" t="s">
        <v>51</v>
      </c>
      <c r="H11" s="65" t="s">
        <v>52</v>
      </c>
      <c r="I11" s="66" t="s">
        <v>53</v>
      </c>
      <c r="J11" s="67" t="s">
        <v>54</v>
      </c>
    </row>
    <row r="12" spans="1:14">
      <c r="A12" s="68">
        <v>165</v>
      </c>
      <c r="B12" s="69">
        <v>1.0278102683217769</v>
      </c>
      <c r="C12" s="58">
        <v>1.5920146779346873</v>
      </c>
      <c r="D12" s="62">
        <v>2.2617656757601998</v>
      </c>
      <c r="E12" s="69">
        <v>1.1438284329047119</v>
      </c>
      <c r="F12" s="58">
        <v>1.2190679280627343</v>
      </c>
      <c r="G12" s="62">
        <v>1.2916191965591644</v>
      </c>
      <c r="H12" s="69">
        <v>1.3044137370515423</v>
      </c>
      <c r="I12" s="58">
        <v>1.1050241354065975</v>
      </c>
      <c r="J12" s="62">
        <v>0.93934276135901718</v>
      </c>
    </row>
    <row r="13" spans="1:14">
      <c r="A13" s="68">
        <v>333</v>
      </c>
      <c r="B13" s="69">
        <v>0.46005707502561238</v>
      </c>
      <c r="C13" s="58">
        <v>0.58944591054741702</v>
      </c>
      <c r="D13" s="62">
        <v>1.3355159203270766</v>
      </c>
      <c r="E13" s="69">
        <v>1.0467648273062964</v>
      </c>
      <c r="F13" s="58">
        <v>1.09300550346629</v>
      </c>
      <c r="G13" s="62">
        <v>1.1226918961915453</v>
      </c>
      <c r="H13" s="69">
        <v>0.71540828899904763</v>
      </c>
      <c r="I13" s="58">
        <v>0.95181784009551496</v>
      </c>
      <c r="J13" s="62">
        <v>1.2672576056901057</v>
      </c>
    </row>
    <row r="14" spans="1:14" ht="21">
      <c r="A14" s="68">
        <v>354</v>
      </c>
      <c r="B14" s="69">
        <v>1.023841556158303</v>
      </c>
      <c r="C14" s="58">
        <v>0.78648131958552392</v>
      </c>
      <c r="D14" s="62">
        <v>0.17672854118896869</v>
      </c>
      <c r="E14" s="69">
        <v>1.1007748012954592</v>
      </c>
      <c r="F14" s="58">
        <v>1.1018365664745902</v>
      </c>
      <c r="G14" s="62">
        <v>1.1026549019647236</v>
      </c>
      <c r="H14" s="69">
        <v>1.0422383804499873</v>
      </c>
      <c r="I14" s="58">
        <v>1.0287832008100031</v>
      </c>
      <c r="J14" s="62">
        <v>1.018008856894554</v>
      </c>
      <c r="L14" s="77"/>
      <c r="M14" s="77"/>
      <c r="N14" s="77"/>
    </row>
    <row r="15" spans="1:14">
      <c r="A15" s="68">
        <v>444</v>
      </c>
      <c r="B15" s="69">
        <v>1.8311900593583725</v>
      </c>
      <c r="C15" s="58">
        <v>3.1055993487267219</v>
      </c>
      <c r="D15" s="62">
        <v>19.363221553240326</v>
      </c>
      <c r="E15" s="69">
        <v>1.02891488067079</v>
      </c>
      <c r="F15" s="58">
        <v>1.163038892786364</v>
      </c>
      <c r="G15" s="62">
        <v>1.283840637783352</v>
      </c>
      <c r="H15" s="69">
        <v>1.2477628376027474</v>
      </c>
      <c r="I15" s="58">
        <v>1.0939883056707365</v>
      </c>
      <c r="J15" s="62">
        <v>0.9498090321644691</v>
      </c>
    </row>
    <row r="16" spans="1:14">
      <c r="A16" s="68">
        <v>498</v>
      </c>
      <c r="B16" s="69">
        <v>0.8635392523847456</v>
      </c>
      <c r="C16" s="58">
        <v>1.1874378587563825</v>
      </c>
      <c r="D16" s="62">
        <v>1.0196605746026199</v>
      </c>
      <c r="E16" s="69">
        <v>0.97343872771319706</v>
      </c>
      <c r="F16" s="58">
        <v>1.0538618117267347</v>
      </c>
      <c r="G16" s="62">
        <v>1.1211946875449552</v>
      </c>
      <c r="H16" s="69">
        <v>1.0032233683710481</v>
      </c>
      <c r="I16" s="58">
        <v>1.0108939276755222</v>
      </c>
      <c r="J16" s="62">
        <v>1.019147982818152</v>
      </c>
    </row>
    <row r="17" spans="1:10">
      <c r="A17" s="68">
        <v>789</v>
      </c>
      <c r="B17" s="69">
        <v>1.0332748089890125</v>
      </c>
      <c r="C17" s="58">
        <v>0.83311650716576002</v>
      </c>
      <c r="D17" s="62">
        <v>0.41028231369583995</v>
      </c>
      <c r="E17" s="69">
        <v>1.0826415170490213</v>
      </c>
      <c r="F17" s="58">
        <v>1.0835100087436298</v>
      </c>
      <c r="G17" s="62">
        <v>1.0844752520524534</v>
      </c>
      <c r="H17" s="69">
        <v>0.97926920672097961</v>
      </c>
      <c r="I17" s="58">
        <v>1.0248733513640593</v>
      </c>
      <c r="J17" s="62">
        <v>1.071527391170553</v>
      </c>
    </row>
    <row r="18" spans="1:10">
      <c r="A18" s="68">
        <v>886</v>
      </c>
      <c r="B18" s="70">
        <v>0.94669875699740347</v>
      </c>
      <c r="C18" s="59">
        <v>1.2392580836902725</v>
      </c>
      <c r="D18" s="63">
        <v>4.0947874299779983</v>
      </c>
      <c r="E18" s="70">
        <v>1.1048206777972582</v>
      </c>
      <c r="F18" s="59">
        <v>1.2133311637066462</v>
      </c>
      <c r="G18" s="63">
        <v>1.3557868060193745</v>
      </c>
      <c r="H18" s="70">
        <v>1.2747129837746787</v>
      </c>
      <c r="I18" s="59">
        <v>1.159836528272798</v>
      </c>
      <c r="J18" s="63">
        <v>1.0237066309923224</v>
      </c>
    </row>
    <row r="23" spans="1:10">
      <c r="C23"/>
    </row>
  </sheetData>
  <mergeCells count="2">
    <mergeCell ref="B1:J1"/>
    <mergeCell ref="B10:J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9255-7238-4EC6-BF31-92434310D314}">
  <sheetPr codeName="Sheet11">
    <tabColor theme="8"/>
  </sheetPr>
  <dimension ref="A1:M62"/>
  <sheetViews>
    <sheetView topLeftCell="A34" workbookViewId="0">
      <selection activeCell="J44" sqref="J44:J60"/>
    </sheetView>
  </sheetViews>
  <sheetFormatPr baseColWidth="10" defaultColWidth="12.5" defaultRowHeight="15"/>
  <cols>
    <col min="2" max="2" width="13.33203125" style="26" bestFit="1" customWidth="1"/>
    <col min="3" max="3" width="28.5" style="26" bestFit="1" customWidth="1"/>
    <col min="4" max="5" width="28.5" style="26" customWidth="1"/>
    <col min="6" max="6" width="29.5" style="26" bestFit="1" customWidth="1"/>
    <col min="7" max="7" width="19.83203125" style="26" bestFit="1" customWidth="1"/>
    <col min="8" max="8" width="27.1640625" style="26" bestFit="1" customWidth="1"/>
    <col min="9" max="9" width="27.33203125" style="26" bestFit="1" customWidth="1"/>
    <col min="10" max="10" width="27.33203125" style="26" customWidth="1"/>
    <col min="11" max="11" width="27.33203125" style="26" bestFit="1" customWidth="1"/>
    <col min="12" max="12" width="4.33203125" style="26" customWidth="1"/>
    <col min="13" max="13" width="27.33203125" style="26" bestFit="1" customWidth="1"/>
    <col min="14" max="14" width="26.6640625" style="26" bestFit="1" customWidth="1"/>
    <col min="15" max="15" width="20.6640625" style="26" customWidth="1"/>
    <col min="16" max="17" width="12.5" style="26"/>
    <col min="18" max="18" width="19.33203125" style="26" bestFit="1" customWidth="1"/>
    <col min="19" max="19" width="19" style="26" bestFit="1" customWidth="1"/>
    <col min="20" max="20" width="18.33203125" style="26" bestFit="1" customWidth="1"/>
    <col min="21" max="16384" width="12.5" style="26"/>
  </cols>
  <sheetData>
    <row r="1" spans="1:13" ht="16">
      <c r="A1" s="27" t="s">
        <v>104</v>
      </c>
      <c r="B1" s="26" t="s">
        <v>522</v>
      </c>
      <c r="C1" s="27" t="s">
        <v>105</v>
      </c>
      <c r="D1" s="51" t="s">
        <v>516</v>
      </c>
      <c r="E1" s="56" t="s">
        <v>518</v>
      </c>
      <c r="F1" s="27" t="s">
        <v>106</v>
      </c>
      <c r="G1" s="51" t="s">
        <v>517</v>
      </c>
      <c r="H1" s="56" t="s">
        <v>519</v>
      </c>
      <c r="I1" s="27" t="s">
        <v>107</v>
      </c>
      <c r="J1" s="51" t="s">
        <v>520</v>
      </c>
      <c r="K1" s="56" t="s">
        <v>521</v>
      </c>
      <c r="M1" s="55" t="s">
        <v>108</v>
      </c>
    </row>
    <row r="2" spans="1:13" ht="15.75" customHeight="1">
      <c r="A2" s="28">
        <v>165</v>
      </c>
      <c r="B2" s="29" t="s">
        <v>109</v>
      </c>
      <c r="C2" s="29">
        <v>5.6161541771843302</v>
      </c>
      <c r="D2" s="52">
        <f>C3-C2</f>
        <v>0.15618675460396414</v>
      </c>
      <c r="E2" s="57">
        <f>C3/C2</f>
        <v>1.0278102683217769</v>
      </c>
      <c r="F2" s="29">
        <v>4.79393322502359</v>
      </c>
      <c r="G2" s="52">
        <f>F3-F2</f>
        <v>2.8380788342527374</v>
      </c>
      <c r="H2" s="57">
        <f>F3/F2</f>
        <v>1.5920146779346873</v>
      </c>
      <c r="I2" s="29">
        <v>-0.82222095216074065</v>
      </c>
      <c r="J2" s="52">
        <f>I3-I2</f>
        <v>2.6818920796487733</v>
      </c>
      <c r="K2" s="61">
        <f>ABS(I3/I2)</f>
        <v>2.2617656757601998</v>
      </c>
      <c r="M2" s="109" t="s">
        <v>110</v>
      </c>
    </row>
    <row r="3" spans="1:13" ht="16">
      <c r="A3" s="30"/>
      <c r="B3" s="26" t="s">
        <v>111</v>
      </c>
      <c r="C3" s="26">
        <v>5.7723409317882943</v>
      </c>
      <c r="D3" s="53"/>
      <c r="E3" s="58"/>
      <c r="F3" s="26">
        <v>7.6320120592763274</v>
      </c>
      <c r="G3" s="53"/>
      <c r="H3" s="58"/>
      <c r="I3" s="26">
        <v>1.8596711274880326</v>
      </c>
      <c r="J3" s="53"/>
      <c r="K3" s="62"/>
      <c r="M3" s="109"/>
    </row>
    <row r="4" spans="1:13" ht="16">
      <c r="A4" s="30"/>
      <c r="B4" s="26" t="s">
        <v>112</v>
      </c>
      <c r="C4" s="26">
        <v>5.2920475429281097</v>
      </c>
      <c r="D4" s="53"/>
      <c r="E4" s="58"/>
      <c r="F4" s="26">
        <v>6.0082897607653312</v>
      </c>
      <c r="G4" s="53"/>
      <c r="H4" s="58"/>
      <c r="I4" s="26">
        <v>0.71624221783722164</v>
      </c>
      <c r="J4" s="53"/>
      <c r="K4" s="62"/>
      <c r="M4" s="109"/>
    </row>
    <row r="5" spans="1:13" ht="16">
      <c r="A5" s="28">
        <v>333</v>
      </c>
      <c r="B5" s="29" t="s">
        <v>113</v>
      </c>
      <c r="C5" s="29">
        <v>4.5595135007706684</v>
      </c>
      <c r="D5" s="52">
        <f>C6-C5</f>
        <v>-2.4618770560663243</v>
      </c>
      <c r="E5" s="57">
        <f>C6/C5</f>
        <v>0.46005707502561238</v>
      </c>
      <c r="F5" s="29">
        <v>5.3502571772051342</v>
      </c>
      <c r="G5" s="52">
        <f>F6-F5</f>
        <v>-2.1965699637246008</v>
      </c>
      <c r="H5" s="57">
        <f>F6/F5</f>
        <v>0.58944591054741702</v>
      </c>
      <c r="I5" s="29">
        <v>0.79074367643446553</v>
      </c>
      <c r="J5" s="52">
        <f>I6-I5</f>
        <v>0.26530709234172578</v>
      </c>
      <c r="K5" s="61">
        <f>ABS(I6/I5)</f>
        <v>1.3355159203270766</v>
      </c>
      <c r="M5" s="109"/>
    </row>
    <row r="6" spans="1:13" ht="16">
      <c r="A6" s="30"/>
      <c r="B6" s="26" t="s">
        <v>114</v>
      </c>
      <c r="C6" s="26">
        <v>2.0976364447043441</v>
      </c>
      <c r="D6" s="53"/>
      <c r="E6" s="58"/>
      <c r="F6" s="26">
        <v>3.1536872134805334</v>
      </c>
      <c r="G6" s="53"/>
      <c r="H6" s="58"/>
      <c r="I6" s="26">
        <v>1.0560507687761913</v>
      </c>
      <c r="J6" s="53"/>
      <c r="K6" s="62"/>
    </row>
    <row r="7" spans="1:13" ht="16">
      <c r="A7" s="31"/>
      <c r="B7" s="32" t="s">
        <v>115</v>
      </c>
      <c r="C7" s="32">
        <v>2.9857439747386771</v>
      </c>
      <c r="D7" s="54"/>
      <c r="E7" s="59"/>
      <c r="F7" s="32">
        <v>3.3898020661238926</v>
      </c>
      <c r="G7" s="54"/>
      <c r="H7" s="59"/>
      <c r="I7" s="32">
        <v>0.40405809138521565</v>
      </c>
      <c r="J7" s="54"/>
      <c r="K7" s="63"/>
    </row>
    <row r="8" spans="1:13" ht="16">
      <c r="A8" s="30">
        <v>354</v>
      </c>
      <c r="B8" s="26" t="s">
        <v>116</v>
      </c>
      <c r="C8" s="26">
        <v>5.1286792744189933</v>
      </c>
      <c r="D8" s="52">
        <f>C9-C8</f>
        <v>0.12227569493898471</v>
      </c>
      <c r="E8" s="57">
        <f>C9/C8</f>
        <v>1.023841556158303</v>
      </c>
      <c r="F8" s="26">
        <v>6.3925207023952026</v>
      </c>
      <c r="G8" s="52">
        <f>F9-F8</f>
        <v>-1.3649225848976432</v>
      </c>
      <c r="H8" s="57">
        <f>F9/F8</f>
        <v>0.78648131958552392</v>
      </c>
      <c r="I8" s="26">
        <v>1.2638414279762094</v>
      </c>
      <c r="J8" s="53">
        <f>I9-I8</f>
        <v>-1.4871982798366279</v>
      </c>
      <c r="K8" s="61">
        <f>ABS(I9/I8)</f>
        <v>0.17672854118896869</v>
      </c>
    </row>
    <row r="9" spans="1:13" ht="16">
      <c r="A9" s="30"/>
      <c r="B9" s="26" t="s">
        <v>117</v>
      </c>
      <c r="C9" s="26">
        <v>5.250954969357978</v>
      </c>
      <c r="D9" s="53"/>
      <c r="E9" s="58"/>
      <c r="F9" s="26">
        <v>5.0275981174975595</v>
      </c>
      <c r="G9" s="53"/>
      <c r="H9" s="58"/>
      <c r="I9" s="26">
        <v>-0.22335685186041854</v>
      </c>
      <c r="J9" s="53"/>
      <c r="K9" s="62"/>
    </row>
    <row r="10" spans="1:13" ht="16">
      <c r="A10" s="30"/>
      <c r="B10" s="26" t="s">
        <v>118</v>
      </c>
      <c r="C10" s="26">
        <v>2.9278599303342445</v>
      </c>
      <c r="D10" s="53"/>
      <c r="E10" s="58"/>
      <c r="F10" s="26">
        <v>3.6746249266659325</v>
      </c>
      <c r="G10" s="53"/>
      <c r="H10" s="58"/>
      <c r="I10" s="26">
        <v>0.74676499633168802</v>
      </c>
      <c r="J10" s="53"/>
      <c r="K10" s="62"/>
    </row>
    <row r="11" spans="1:13" ht="16">
      <c r="A11" s="28">
        <v>444</v>
      </c>
      <c r="B11" s="29" t="s">
        <v>119</v>
      </c>
      <c r="C11" s="29">
        <v>3.0330804032238294</v>
      </c>
      <c r="D11" s="52">
        <f>C12-C11</f>
        <v>2.5210662803943311</v>
      </c>
      <c r="E11" s="57">
        <f>C12/C11</f>
        <v>1.8311900593583725</v>
      </c>
      <c r="F11" s="29">
        <v>2.8610470838905862</v>
      </c>
      <c r="G11" s="52">
        <f>F12-F11</f>
        <v>6.024218876516505</v>
      </c>
      <c r="H11" s="57">
        <f>F12/F11</f>
        <v>3.1055993487267219</v>
      </c>
      <c r="I11" s="29">
        <v>-0.1720333193332432</v>
      </c>
      <c r="J11" s="52">
        <f>I12-I11</f>
        <v>3.5031525961221739</v>
      </c>
      <c r="K11" s="61">
        <f>ABS(I12/I11)</f>
        <v>19.363221553240326</v>
      </c>
    </row>
    <row r="12" spans="1:13" ht="16">
      <c r="A12" s="30"/>
      <c r="B12" s="26" t="s">
        <v>120</v>
      </c>
      <c r="C12" s="26">
        <v>5.5541466836181606</v>
      </c>
      <c r="D12" s="53"/>
      <c r="E12" s="58"/>
      <c r="F12" s="26">
        <v>8.8852659604070912</v>
      </c>
      <c r="G12" s="53"/>
      <c r="H12" s="58"/>
      <c r="I12" s="26">
        <v>3.3311192767889306</v>
      </c>
      <c r="J12" s="53"/>
      <c r="K12" s="62"/>
    </row>
    <row r="13" spans="1:13" ht="16">
      <c r="A13" s="31"/>
      <c r="B13" s="32" t="s">
        <v>121</v>
      </c>
      <c r="C13" s="32">
        <v>3.7910551711435039</v>
      </c>
      <c r="D13" s="54"/>
      <c r="E13" s="59"/>
      <c r="F13" s="32">
        <v>4.0620770125371317</v>
      </c>
      <c r="G13" s="54"/>
      <c r="H13" s="59"/>
      <c r="I13" s="32">
        <v>0.27102184139362784</v>
      </c>
      <c r="J13" s="54"/>
      <c r="K13" s="63"/>
    </row>
    <row r="14" spans="1:13" ht="16">
      <c r="A14" s="30">
        <v>498</v>
      </c>
      <c r="B14" s="26" t="s">
        <v>122</v>
      </c>
      <c r="C14" s="26">
        <v>3.3944460183424909</v>
      </c>
      <c r="D14" s="52">
        <f>C15-C14</f>
        <v>-0.46320864140263973</v>
      </c>
      <c r="E14" s="57">
        <f>C15/C14</f>
        <v>0.8635392523847456</v>
      </c>
      <c r="F14" s="26">
        <v>2.8963004358314235</v>
      </c>
      <c r="G14" s="52">
        <f>F15-F14</f>
        <v>0.54287635200741935</v>
      </c>
      <c r="H14" s="57">
        <f>F15/F14</f>
        <v>1.1874378587563825</v>
      </c>
      <c r="I14" s="26">
        <v>-0.49814558251106744</v>
      </c>
      <c r="J14" s="53">
        <f>I15-I14</f>
        <v>1.0060849934100593</v>
      </c>
      <c r="K14" s="61">
        <f>ABS(I15/I14)</f>
        <v>1.0196605746026199</v>
      </c>
    </row>
    <row r="15" spans="1:13" ht="16">
      <c r="A15" s="30"/>
      <c r="B15" s="26" t="s">
        <v>123</v>
      </c>
      <c r="C15" s="26">
        <v>2.9312373769398512</v>
      </c>
      <c r="D15" s="53"/>
      <c r="E15" s="58"/>
      <c r="F15" s="26">
        <v>3.4391767878388428</v>
      </c>
      <c r="G15" s="53"/>
      <c r="H15" s="58"/>
      <c r="I15" s="26">
        <v>0.50793941089899186</v>
      </c>
      <c r="J15" s="53"/>
      <c r="K15" s="62"/>
    </row>
    <row r="16" spans="1:13" ht="16">
      <c r="A16" s="30"/>
      <c r="B16" s="26" t="s">
        <v>124</v>
      </c>
      <c r="C16" s="26">
        <v>2.8841534735844196</v>
      </c>
      <c r="D16" s="53"/>
      <c r="E16" s="58"/>
      <c r="F16" s="26">
        <v>3.67274467474072</v>
      </c>
      <c r="G16" s="53"/>
      <c r="H16" s="58"/>
      <c r="I16" s="26">
        <v>0.78859120115630033</v>
      </c>
      <c r="J16" s="53"/>
      <c r="K16" s="62"/>
    </row>
    <row r="17" spans="1:11" ht="16">
      <c r="A17" s="28">
        <v>789</v>
      </c>
      <c r="B17" s="29" t="s">
        <v>125</v>
      </c>
      <c r="C17" s="29">
        <v>3.6669700989760381</v>
      </c>
      <c r="D17" s="52">
        <f>C18-C17</f>
        <v>0.12201772961184743</v>
      </c>
      <c r="E17" s="57">
        <f>C18/C17</f>
        <v>1.0332748089890125</v>
      </c>
      <c r="F17" s="29">
        <v>5.4028148324032097</v>
      </c>
      <c r="G17" s="52">
        <f>F18-F17</f>
        <v>-0.90164061036808629</v>
      </c>
      <c r="H17" s="57">
        <f>F18/F17</f>
        <v>0.83311650716576002</v>
      </c>
      <c r="I17" s="29">
        <v>1.7358447334271701</v>
      </c>
      <c r="J17" s="52">
        <f>I18-I17</f>
        <v>-1.0236583399799322</v>
      </c>
      <c r="K17" s="61">
        <f>ABS(I18/I17)</f>
        <v>0.41028231369583995</v>
      </c>
    </row>
    <row r="18" spans="1:11" ht="16">
      <c r="A18" s="30"/>
      <c r="B18" s="26" t="s">
        <v>126</v>
      </c>
      <c r="C18" s="26">
        <v>3.7889878285878855</v>
      </c>
      <c r="D18" s="53"/>
      <c r="E18" s="58"/>
      <c r="F18" s="26">
        <v>4.5011742220351234</v>
      </c>
      <c r="G18" s="53"/>
      <c r="H18" s="58"/>
      <c r="I18" s="26">
        <v>0.71218639344723789</v>
      </c>
      <c r="J18" s="53"/>
      <c r="K18" s="62"/>
    </row>
    <row r="19" spans="1:11" ht="16">
      <c r="A19" s="31"/>
      <c r="B19" s="32" t="s">
        <v>127</v>
      </c>
      <c r="C19" s="32">
        <v>4.036990666444825</v>
      </c>
      <c r="D19" s="54"/>
      <c r="E19" s="59"/>
      <c r="F19" s="32">
        <v>4.8535882130632002</v>
      </c>
      <c r="G19" s="54"/>
      <c r="H19" s="59"/>
      <c r="I19" s="32">
        <v>0.81659754661837525</v>
      </c>
      <c r="J19" s="54"/>
      <c r="K19" s="63"/>
    </row>
    <row r="20" spans="1:11" ht="16">
      <c r="A20" s="30">
        <v>886</v>
      </c>
      <c r="B20" s="26" t="s">
        <v>128</v>
      </c>
      <c r="C20" s="26">
        <v>7.1160566746289033</v>
      </c>
      <c r="D20" s="52">
        <f>C21-C20</f>
        <v>-0.37929466603464412</v>
      </c>
      <c r="E20" s="57">
        <f>C21/C20</f>
        <v>0.94669875699740347</v>
      </c>
      <c r="F20" s="26">
        <v>7.8451224613784669</v>
      </c>
      <c r="G20" s="52">
        <f>F21-F20</f>
        <v>1.877008966424925</v>
      </c>
      <c r="H20" s="57">
        <f>F21/F20</f>
        <v>1.2392580836902725</v>
      </c>
      <c r="I20" s="26">
        <v>0.72906578674956357</v>
      </c>
      <c r="J20" s="53">
        <f>I21-I20</f>
        <v>2.2563036324595691</v>
      </c>
      <c r="K20" s="61">
        <f>ABS(I21/I20)</f>
        <v>4.0947874299779983</v>
      </c>
    </row>
    <row r="21" spans="1:11" ht="16">
      <c r="A21" s="30"/>
      <c r="B21" s="26" t="s">
        <v>129</v>
      </c>
      <c r="C21" s="26">
        <v>6.7367620085942592</v>
      </c>
      <c r="D21" s="53"/>
      <c r="E21" s="58"/>
      <c r="F21" s="26">
        <v>9.7221314278033919</v>
      </c>
      <c r="G21" s="53"/>
      <c r="H21" s="58"/>
      <c r="I21" s="26">
        <v>2.9853694192091327</v>
      </c>
      <c r="J21" s="53"/>
      <c r="K21" s="62"/>
    </row>
    <row r="22" spans="1:11" ht="16">
      <c r="A22" s="31"/>
      <c r="B22" s="32" t="s">
        <v>130</v>
      </c>
      <c r="C22" s="32">
        <v>6.1333154463338788</v>
      </c>
      <c r="D22" s="54"/>
      <c r="E22" s="59"/>
      <c r="F22" s="32">
        <v>9.1588124389979022</v>
      </c>
      <c r="G22" s="54"/>
      <c r="H22" s="59"/>
      <c r="I22" s="32">
        <v>3.0254969926640234</v>
      </c>
      <c r="J22" s="54"/>
      <c r="K22" s="63"/>
    </row>
    <row r="23" spans="1:11" ht="16">
      <c r="A23" s="4"/>
      <c r="D23" s="53"/>
      <c r="E23" s="58"/>
      <c r="G23" s="53"/>
      <c r="H23" s="58"/>
      <c r="J23" s="53"/>
      <c r="K23" s="58"/>
    </row>
    <row r="24" spans="1:11" ht="16">
      <c r="A24" s="28">
        <v>165</v>
      </c>
      <c r="B24" s="29" t="s">
        <v>131</v>
      </c>
      <c r="C24" s="29">
        <v>8.5782886384240378</v>
      </c>
      <c r="D24" s="52">
        <f>C25-C24</f>
        <v>1.2338018118688243</v>
      </c>
      <c r="E24" s="57">
        <f>C25/C24</f>
        <v>1.1438284329047119</v>
      </c>
      <c r="F24" s="29">
        <v>17.474426774266121</v>
      </c>
      <c r="G24" s="52">
        <f>F25-F24</f>
        <v>3.82808646752245</v>
      </c>
      <c r="H24" s="57">
        <f>F25/F24</f>
        <v>1.2190679280627343</v>
      </c>
      <c r="I24" s="29">
        <v>8.8961381358420955</v>
      </c>
      <c r="J24" s="52">
        <f>I25-I24</f>
        <v>2.5942846556536132</v>
      </c>
      <c r="K24" s="61">
        <f>ABS(I25/I24)</f>
        <v>1.2916191965591644</v>
      </c>
    </row>
    <row r="25" spans="1:11" ht="16">
      <c r="A25" s="30"/>
      <c r="B25" s="26" t="s">
        <v>132</v>
      </c>
      <c r="C25" s="26">
        <v>9.8120904502928621</v>
      </c>
      <c r="D25" s="53"/>
      <c r="E25" s="58"/>
      <c r="F25" s="26">
        <v>21.302513241788571</v>
      </c>
      <c r="G25" s="53"/>
      <c r="H25" s="58"/>
      <c r="I25" s="26">
        <v>11.490422791495709</v>
      </c>
      <c r="J25" s="53"/>
      <c r="K25" s="62"/>
    </row>
    <row r="26" spans="1:11" ht="16">
      <c r="A26" s="30"/>
      <c r="B26" s="26" t="s">
        <v>133</v>
      </c>
      <c r="C26" s="26">
        <v>9.2582947058624381</v>
      </c>
      <c r="D26" s="53"/>
      <c r="E26" s="58"/>
      <c r="F26" s="26">
        <v>21.452340189879902</v>
      </c>
      <c r="G26" s="53"/>
      <c r="H26" s="58"/>
      <c r="I26" s="26">
        <v>12.194045484017463</v>
      </c>
      <c r="J26" s="53"/>
      <c r="K26" s="62"/>
    </row>
    <row r="27" spans="1:11" ht="16">
      <c r="A27" s="28">
        <v>333</v>
      </c>
      <c r="B27" s="29" t="s">
        <v>134</v>
      </c>
      <c r="C27" s="29">
        <v>7.8859535456778804</v>
      </c>
      <c r="D27" s="52">
        <f>C28-C27</f>
        <v>0.36878525570910092</v>
      </c>
      <c r="E27" s="57">
        <f>C28/C27</f>
        <v>1.0467648273062964</v>
      </c>
      <c r="F27" s="29">
        <v>20.169420502854685</v>
      </c>
      <c r="G27" s="52">
        <f>F28-F27</f>
        <v>1.8758671084913132</v>
      </c>
      <c r="H27" s="57">
        <f>F28/F27</f>
        <v>1.09300550346629</v>
      </c>
      <c r="I27" s="29">
        <v>12.283466957176806</v>
      </c>
      <c r="J27" s="52">
        <f>I28-I27</f>
        <v>1.5070818527822123</v>
      </c>
      <c r="K27" s="61">
        <f>ABS(I28/I27)</f>
        <v>1.1226918961915453</v>
      </c>
    </row>
    <row r="28" spans="1:11" ht="16">
      <c r="A28" s="30"/>
      <c r="B28" s="26" t="s">
        <v>135</v>
      </c>
      <c r="C28" s="26">
        <v>8.2547388013869814</v>
      </c>
      <c r="D28" s="53"/>
      <c r="E28" s="58"/>
      <c r="F28" s="26">
        <v>22.045287611345998</v>
      </c>
      <c r="G28" s="53"/>
      <c r="H28" s="58"/>
      <c r="I28" s="26">
        <v>13.790548809959018</v>
      </c>
      <c r="J28" s="53"/>
      <c r="K28" s="62"/>
    </row>
    <row r="29" spans="1:11" ht="16">
      <c r="A29" s="31"/>
      <c r="B29" s="32" t="s">
        <v>136</v>
      </c>
      <c r="C29" s="32">
        <v>9.4685348930301156</v>
      </c>
      <c r="D29" s="54"/>
      <c r="E29" s="59"/>
      <c r="F29" s="32">
        <v>17.32235395144221</v>
      </c>
      <c r="G29" s="54"/>
      <c r="H29" s="59"/>
      <c r="I29" s="32">
        <v>7.8538190584120899</v>
      </c>
      <c r="J29" s="54"/>
      <c r="K29" s="63"/>
    </row>
    <row r="30" spans="1:11" ht="16">
      <c r="A30" s="30">
        <v>354</v>
      </c>
      <c r="B30" s="26" t="s">
        <v>137</v>
      </c>
      <c r="C30" s="26">
        <v>10.78038035859278</v>
      </c>
      <c r="D30" s="52">
        <f>C31-C30</f>
        <v>1.0863906885266594</v>
      </c>
      <c r="E30" s="57">
        <f>C31/C30</f>
        <v>1.1007748012954592</v>
      </c>
      <c r="F30" s="26">
        <v>24.767592963386157</v>
      </c>
      <c r="G30" s="52">
        <f>F31-F30</f>
        <v>2.5222466272314676</v>
      </c>
      <c r="H30" s="57">
        <f>F31/F30</f>
        <v>1.1018365664745902</v>
      </c>
      <c r="I30" s="26">
        <v>13.987212604793378</v>
      </c>
      <c r="J30" s="53">
        <f>I31-I30</f>
        <v>1.4358559387048118</v>
      </c>
      <c r="K30" s="61">
        <f>ABS(I31/I30)</f>
        <v>1.1026549019647236</v>
      </c>
    </row>
    <row r="31" spans="1:11" ht="16">
      <c r="A31" s="30"/>
      <c r="B31" s="26" t="s">
        <v>138</v>
      </c>
      <c r="C31" s="26">
        <v>11.866771047119439</v>
      </c>
      <c r="D31" s="53"/>
      <c r="E31" s="58"/>
      <c r="F31" s="26">
        <v>27.289839590617625</v>
      </c>
      <c r="G31" s="53"/>
      <c r="H31" s="58"/>
      <c r="I31" s="26">
        <v>15.423068543498189</v>
      </c>
      <c r="J31" s="53"/>
      <c r="K31" s="62"/>
    </row>
    <row r="32" spans="1:11" ht="16">
      <c r="A32" s="30"/>
      <c r="B32" s="26" t="s">
        <v>139</v>
      </c>
      <c r="C32" s="26">
        <v>9.2041075097794973</v>
      </c>
      <c r="D32" s="53"/>
      <c r="E32" s="58"/>
      <c r="F32" s="26">
        <v>22.320191062628872</v>
      </c>
      <c r="G32" s="53"/>
      <c r="H32" s="58"/>
      <c r="I32" s="26">
        <v>13.116083552849375</v>
      </c>
      <c r="J32" s="53"/>
      <c r="K32" s="62"/>
    </row>
    <row r="33" spans="1:11" ht="16">
      <c r="A33" s="28">
        <v>444</v>
      </c>
      <c r="B33" s="29" t="s">
        <v>140</v>
      </c>
      <c r="C33" s="29">
        <v>8.7690286023525736</v>
      </c>
      <c r="D33" s="52">
        <f>C34-C33</f>
        <v>0.253555415635768</v>
      </c>
      <c r="E33" s="57">
        <f>C34/C33</f>
        <v>1.02891488067079</v>
      </c>
      <c r="F33" s="29">
        <v>18.505123875919026</v>
      </c>
      <c r="G33" s="52">
        <f>F34-F33</f>
        <v>3.0170549076043471</v>
      </c>
      <c r="H33" s="57">
        <f>F34/F33</f>
        <v>1.163038892786364</v>
      </c>
      <c r="I33" s="29">
        <v>9.7360952735664501</v>
      </c>
      <c r="J33" s="52">
        <f>I34-I33</f>
        <v>2.7634994919685809</v>
      </c>
      <c r="K33" s="61">
        <f>ABS(I34/I33)</f>
        <v>1.283840637783352</v>
      </c>
    </row>
    <row r="34" spans="1:11" ht="16">
      <c r="A34" s="31"/>
      <c r="B34" s="32" t="s">
        <v>141</v>
      </c>
      <c r="C34" s="32">
        <v>9.0225840179883416</v>
      </c>
      <c r="D34" s="54"/>
      <c r="E34" s="59"/>
      <c r="F34" s="32">
        <v>21.522178783523373</v>
      </c>
      <c r="G34" s="54"/>
      <c r="H34" s="59"/>
      <c r="I34" s="32">
        <v>12.499594765535031</v>
      </c>
      <c r="J34" s="54"/>
      <c r="K34" s="63"/>
    </row>
    <row r="35" spans="1:11" ht="16">
      <c r="A35" s="30">
        <v>498</v>
      </c>
      <c r="B35" s="26" t="s">
        <v>142</v>
      </c>
      <c r="C35" s="26">
        <v>12.315707648970005</v>
      </c>
      <c r="D35" s="52">
        <f>C36-C35</f>
        <v>-0.32712086426895404</v>
      </c>
      <c r="E35" s="57">
        <f>C36/C35</f>
        <v>0.97343872771319706</v>
      </c>
      <c r="F35" s="26">
        <v>27.025716376552886</v>
      </c>
      <c r="G35" s="52">
        <f>F36-F35</f>
        <v>1.4556540472540185</v>
      </c>
      <c r="H35" s="57">
        <f>F36/F35</f>
        <v>1.0538618117267347</v>
      </c>
      <c r="I35" s="26">
        <v>14.710008727582881</v>
      </c>
      <c r="J35" s="53">
        <f>I36-I35</f>
        <v>1.7827749115229707</v>
      </c>
      <c r="K35" s="61">
        <f>ABS(I36/I35)</f>
        <v>1.1211946875449552</v>
      </c>
    </row>
    <row r="36" spans="1:11" ht="16">
      <c r="A36" s="30"/>
      <c r="B36" s="26" t="s">
        <v>143</v>
      </c>
      <c r="C36" s="26">
        <v>11.988586784701051</v>
      </c>
      <c r="D36" s="53"/>
      <c r="E36" s="58"/>
      <c r="F36" s="26">
        <v>28.481370423806904</v>
      </c>
      <c r="G36" s="53"/>
      <c r="H36" s="58"/>
      <c r="I36" s="26">
        <v>16.492783639105852</v>
      </c>
      <c r="J36" s="53"/>
      <c r="K36" s="62"/>
    </row>
    <row r="37" spans="1:11" ht="16">
      <c r="A37" s="30"/>
      <c r="B37" s="26" t="s">
        <v>144</v>
      </c>
      <c r="C37" s="26">
        <v>2.4509879051928065</v>
      </c>
      <c r="D37" s="53"/>
      <c r="E37" s="58"/>
      <c r="F37" s="26">
        <v>3.0982781936072432</v>
      </c>
      <c r="G37" s="53"/>
      <c r="H37" s="58"/>
      <c r="I37" s="26">
        <v>0.6472902884144367</v>
      </c>
      <c r="J37" s="53"/>
      <c r="K37" s="62"/>
    </row>
    <row r="38" spans="1:11" ht="16">
      <c r="A38" s="28">
        <v>789</v>
      </c>
      <c r="B38" s="29" t="s">
        <v>145</v>
      </c>
      <c r="C38" s="29">
        <v>17.847584809708579</v>
      </c>
      <c r="D38" s="52">
        <f>C39-C38</f>
        <v>1.474951484335385</v>
      </c>
      <c r="E38" s="57">
        <f>C39/C38</f>
        <v>1.0826415170490213</v>
      </c>
      <c r="F38" s="29">
        <v>33.906208614047337</v>
      </c>
      <c r="G38" s="52">
        <f>F39-F38</f>
        <v>2.8315077778224307</v>
      </c>
      <c r="H38" s="57">
        <f>F39/F38</f>
        <v>1.0835100087436298</v>
      </c>
      <c r="I38" s="29">
        <v>16.058623804338758</v>
      </c>
      <c r="J38" s="52">
        <f>I39-I38</f>
        <v>1.3565562934870457</v>
      </c>
      <c r="K38" s="61">
        <f>ABS(I39/I38)</f>
        <v>1.0844752520524534</v>
      </c>
    </row>
    <row r="39" spans="1:11" ht="16">
      <c r="A39" s="31"/>
      <c r="B39" s="32" t="s">
        <v>146</v>
      </c>
      <c r="C39" s="32">
        <v>19.322536294043964</v>
      </c>
      <c r="D39" s="54"/>
      <c r="E39" s="59"/>
      <c r="F39" s="32">
        <v>36.737716391869768</v>
      </c>
      <c r="G39" s="54"/>
      <c r="H39" s="59"/>
      <c r="I39" s="32">
        <v>17.415180097825804</v>
      </c>
      <c r="J39" s="54"/>
      <c r="K39" s="63"/>
    </row>
    <row r="40" spans="1:11" ht="16">
      <c r="A40" s="30">
        <v>886</v>
      </c>
      <c r="B40" s="26" t="s">
        <v>147</v>
      </c>
      <c r="C40" s="26">
        <v>14.930000725257024</v>
      </c>
      <c r="D40" s="52">
        <f>C41-C40</f>
        <v>1.5649727955349988</v>
      </c>
      <c r="E40" s="57">
        <f>C41/C40</f>
        <v>1.1048206777972582</v>
      </c>
      <c r="F40" s="26">
        <v>26.302394314053483</v>
      </c>
      <c r="G40" s="52">
        <f>F41-F40</f>
        <v>5.6111203872881035</v>
      </c>
      <c r="H40" s="57">
        <f>F41/F40</f>
        <v>1.2133311637066462</v>
      </c>
      <c r="I40" s="26">
        <v>11.372393588796459</v>
      </c>
      <c r="J40" s="53">
        <f>I41-I40</f>
        <v>4.0461475917531047</v>
      </c>
      <c r="K40" s="61">
        <f>ABS(I41/I40)</f>
        <v>1.3557868060193745</v>
      </c>
    </row>
    <row r="41" spans="1:11" ht="16">
      <c r="A41" s="30"/>
      <c r="B41" s="26" t="s">
        <v>148</v>
      </c>
      <c r="C41" s="26">
        <v>16.494973520792023</v>
      </c>
      <c r="D41" s="53"/>
      <c r="E41" s="58"/>
      <c r="F41" s="26">
        <v>31.913514701341587</v>
      </c>
      <c r="G41" s="53"/>
      <c r="H41" s="58"/>
      <c r="I41" s="26">
        <v>15.418541180549564</v>
      </c>
      <c r="J41" s="53"/>
      <c r="K41" s="62"/>
    </row>
    <row r="42" spans="1:11" ht="16">
      <c r="A42" s="31"/>
      <c r="B42" s="32" t="s">
        <v>149</v>
      </c>
      <c r="C42" s="32">
        <v>15.471433340690929</v>
      </c>
      <c r="D42" s="54"/>
      <c r="E42" s="59"/>
      <c r="F42" s="32">
        <v>27.894762158380367</v>
      </c>
      <c r="G42" s="54"/>
      <c r="H42" s="59"/>
      <c r="I42" s="32">
        <v>12.423328817689438</v>
      </c>
      <c r="J42" s="54"/>
      <c r="K42" s="63"/>
    </row>
    <row r="43" spans="1:11" ht="16">
      <c r="A43" s="4"/>
      <c r="D43" s="53"/>
      <c r="E43" s="58"/>
      <c r="G43" s="53"/>
      <c r="H43" s="58"/>
      <c r="J43" s="53"/>
      <c r="K43" s="58"/>
    </row>
    <row r="44" spans="1:11" ht="16">
      <c r="A44" s="28">
        <v>165</v>
      </c>
      <c r="B44" s="29" t="s">
        <v>150</v>
      </c>
      <c r="C44" s="29">
        <v>11.403017433187783</v>
      </c>
      <c r="D44" s="52">
        <f>C45-C44</f>
        <v>3.4712351505005774</v>
      </c>
      <c r="E44" s="57">
        <f>C45/C44</f>
        <v>1.3044137370515423</v>
      </c>
      <c r="F44" s="29">
        <v>25.126002992812229</v>
      </c>
      <c r="G44" s="52">
        <f>F45-F44</f>
        <v>2.6388367405436846</v>
      </c>
      <c r="H44" s="57">
        <f>F45/F44</f>
        <v>1.1050241354065975</v>
      </c>
      <c r="I44" s="29">
        <v>13.722985559624455</v>
      </c>
      <c r="J44" s="52">
        <f>I45-I44</f>
        <v>-0.83239840995690173</v>
      </c>
      <c r="K44" s="61">
        <f>ABS(I45/I44)</f>
        <v>0.93934276135901718</v>
      </c>
    </row>
    <row r="45" spans="1:11" ht="16">
      <c r="A45" s="30"/>
      <c r="B45" s="26" t="s">
        <v>151</v>
      </c>
      <c r="C45" s="26">
        <v>14.87425258368836</v>
      </c>
      <c r="D45" s="53"/>
      <c r="E45" s="58"/>
      <c r="F45" s="26">
        <v>27.764839733355913</v>
      </c>
      <c r="G45" s="53"/>
      <c r="H45" s="58"/>
      <c r="I45" s="26">
        <v>12.890587149667553</v>
      </c>
      <c r="J45" s="53"/>
      <c r="K45" s="62"/>
    </row>
    <row r="46" spans="1:11" ht="16">
      <c r="A46" s="30"/>
      <c r="B46" s="26" t="s">
        <v>152</v>
      </c>
      <c r="C46" s="26">
        <v>11.1612529672826</v>
      </c>
      <c r="D46" s="53"/>
      <c r="E46" s="58"/>
      <c r="F46" s="26">
        <v>21.416268309818836</v>
      </c>
      <c r="G46" s="53"/>
      <c r="H46" s="58"/>
      <c r="I46" s="26">
        <v>10.255015342536266</v>
      </c>
      <c r="J46" s="53"/>
      <c r="K46" s="62"/>
    </row>
    <row r="47" spans="1:11" ht="16">
      <c r="A47" s="28">
        <v>333</v>
      </c>
      <c r="B47" s="29" t="s">
        <v>153</v>
      </c>
      <c r="C47" s="29">
        <v>14.758417082148513</v>
      </c>
      <c r="D47" s="52">
        <f>C48-C47</f>
        <v>-4.2001231690743293</v>
      </c>
      <c r="E47" s="57">
        <f>C48/C47</f>
        <v>0.71540828899904763</v>
      </c>
      <c r="F47" s="29">
        <v>25.819263360386358</v>
      </c>
      <c r="G47" s="52">
        <f>F48-F47</f>
        <v>-1.2440278758461467</v>
      </c>
      <c r="H47" s="57">
        <f>F48/F47</f>
        <v>0.95181784009551496</v>
      </c>
      <c r="I47" s="29">
        <v>11.060846278237861</v>
      </c>
      <c r="J47" s="52">
        <f>I48-I47</f>
        <v>2.9560952932281666</v>
      </c>
      <c r="K47" s="61">
        <f>ABS(I48/I47)</f>
        <v>1.2672576056901057</v>
      </c>
    </row>
    <row r="48" spans="1:11" ht="16">
      <c r="A48" s="30"/>
      <c r="B48" s="26" t="s">
        <v>154</v>
      </c>
      <c r="C48" s="26">
        <v>10.558293913074184</v>
      </c>
      <c r="D48" s="53"/>
      <c r="E48" s="58"/>
      <c r="F48" s="26">
        <v>24.575235484540212</v>
      </c>
      <c r="G48" s="53"/>
      <c r="H48" s="58"/>
      <c r="I48" s="26">
        <v>14.016941571466027</v>
      </c>
      <c r="J48" s="53"/>
      <c r="K48" s="62"/>
    </row>
    <row r="49" spans="1:11" ht="16">
      <c r="A49" s="31"/>
      <c r="B49" s="32" t="s">
        <v>155</v>
      </c>
      <c r="C49" s="32">
        <v>13.059946663562982</v>
      </c>
      <c r="D49" s="54"/>
      <c r="E49" s="59"/>
      <c r="F49" s="32">
        <v>25.894769451780292</v>
      </c>
      <c r="G49" s="54"/>
      <c r="H49" s="59"/>
      <c r="I49" s="32">
        <v>12.834822788217309</v>
      </c>
      <c r="J49" s="54"/>
      <c r="K49" s="63"/>
    </row>
    <row r="50" spans="1:11" ht="16">
      <c r="A50" s="30">
        <v>354</v>
      </c>
      <c r="B50" s="26" t="s">
        <v>156</v>
      </c>
      <c r="C50" s="26">
        <v>13.361603423134305</v>
      </c>
      <c r="D50" s="52">
        <f>C51-C50</f>
        <v>0.56437248880819801</v>
      </c>
      <c r="E50" s="57">
        <f>C51/C50</f>
        <v>1.0422383804499873</v>
      </c>
      <c r="F50" s="26">
        <v>30.047795709860321</v>
      </c>
      <c r="G50" s="52">
        <f>F51-F50</f>
        <v>0.86487173781485538</v>
      </c>
      <c r="H50" s="57">
        <f>F51/F50</f>
        <v>1.0287832008100031</v>
      </c>
      <c r="I50" s="26">
        <v>16.686192286726016</v>
      </c>
      <c r="J50" s="53">
        <f>I51-I50</f>
        <v>0.30049924900665914</v>
      </c>
      <c r="K50" s="61">
        <f>ABS(I51/I50)</f>
        <v>1.018008856894554</v>
      </c>
    </row>
    <row r="51" spans="1:11" ht="16">
      <c r="A51" s="30"/>
      <c r="B51" s="26" t="s">
        <v>157</v>
      </c>
      <c r="C51" s="26">
        <v>13.925975911942503</v>
      </c>
      <c r="D51" s="53"/>
      <c r="E51" s="58"/>
      <c r="F51" s="26">
        <v>30.912667447675176</v>
      </c>
      <c r="G51" s="53"/>
      <c r="H51" s="58"/>
      <c r="I51" s="26">
        <v>16.986691535732675</v>
      </c>
      <c r="J51" s="53"/>
      <c r="K51" s="62"/>
    </row>
    <row r="52" spans="1:11" ht="16">
      <c r="A52" s="30"/>
      <c r="B52" s="26" t="s">
        <v>158</v>
      </c>
      <c r="C52" s="26">
        <v>11.694188191062446</v>
      </c>
      <c r="D52" s="53"/>
      <c r="E52" s="58"/>
      <c r="F52" s="26">
        <v>26.709782366572021</v>
      </c>
      <c r="G52" s="53"/>
      <c r="H52" s="58"/>
      <c r="I52" s="26">
        <v>15.015594175509575</v>
      </c>
      <c r="J52" s="53"/>
      <c r="K52" s="62"/>
    </row>
    <row r="53" spans="1:11" ht="16">
      <c r="A53" s="28">
        <v>444</v>
      </c>
      <c r="B53" s="29" t="s">
        <v>159</v>
      </c>
      <c r="C53" s="29">
        <v>10.689727917410995</v>
      </c>
      <c r="D53" s="52">
        <f>C54-C53</f>
        <v>2.6485173220190568</v>
      </c>
      <c r="E53" s="57">
        <f>C54/C53</f>
        <v>1.2477628376027474</v>
      </c>
      <c r="F53" s="29">
        <v>22.090866701127851</v>
      </c>
      <c r="G53" s="52">
        <f>F54-F53</f>
        <v>2.0762831320370978</v>
      </c>
      <c r="H53" s="57">
        <f>F54/F53</f>
        <v>1.0939883056707365</v>
      </c>
      <c r="I53" s="29">
        <v>11.401138783716856</v>
      </c>
      <c r="J53" s="52">
        <f>I54-I53</f>
        <v>-0.57223418998195719</v>
      </c>
      <c r="K53" s="61">
        <f>ABS(I54/I53)</f>
        <v>0.9498090321644691</v>
      </c>
    </row>
    <row r="54" spans="1:11" ht="16">
      <c r="A54" s="31"/>
      <c r="B54" s="32" t="s">
        <v>160</v>
      </c>
      <c r="C54" s="32">
        <v>13.338245239430051</v>
      </c>
      <c r="D54" s="54"/>
      <c r="E54" s="59"/>
      <c r="F54" s="32">
        <v>24.167149833164949</v>
      </c>
      <c r="G54" s="54"/>
      <c r="H54" s="59"/>
      <c r="I54" s="32">
        <v>10.828904593734899</v>
      </c>
      <c r="J54" s="54"/>
      <c r="K54" s="63"/>
    </row>
    <row r="55" spans="1:11" ht="16">
      <c r="A55" s="30">
        <v>498</v>
      </c>
      <c r="B55" s="26" t="s">
        <v>161</v>
      </c>
      <c r="C55" s="26">
        <v>15.921307580203354</v>
      </c>
      <c r="D55" s="52">
        <f>C56-C55</f>
        <v>5.1320239279757374E-2</v>
      </c>
      <c r="E55" s="57">
        <f>C56/C55</f>
        <v>1.0032233683710481</v>
      </c>
      <c r="F55" s="26">
        <v>30.717105753149859</v>
      </c>
      <c r="G55" s="52">
        <f>F56-F55</f>
        <v>0.33462992847617912</v>
      </c>
      <c r="H55" s="57">
        <f>F56/F55</f>
        <v>1.0108939276755222</v>
      </c>
      <c r="I55" s="26">
        <v>14.795798172946501</v>
      </c>
      <c r="J55" s="53">
        <f>I56-I55</f>
        <v>0.2833096891964253</v>
      </c>
      <c r="K55" s="61">
        <f>ABS(I56/I55)</f>
        <v>1.019147982818152</v>
      </c>
    </row>
    <row r="56" spans="1:11" ht="16">
      <c r="A56" s="30"/>
      <c r="B56" s="26" t="s">
        <v>162</v>
      </c>
      <c r="C56" s="26">
        <v>15.972627819483112</v>
      </c>
      <c r="D56" s="53"/>
      <c r="E56" s="58"/>
      <c r="F56" s="26">
        <v>31.051735681626038</v>
      </c>
      <c r="G56" s="53"/>
      <c r="H56" s="58"/>
      <c r="I56" s="26">
        <v>15.079107862142926</v>
      </c>
      <c r="J56" s="53"/>
      <c r="K56" s="62"/>
    </row>
    <row r="57" spans="1:11" ht="16">
      <c r="A57" s="30"/>
      <c r="B57" s="26" t="s">
        <v>163</v>
      </c>
      <c r="C57" s="26">
        <v>8.0086172385902206</v>
      </c>
      <c r="D57" s="53"/>
      <c r="E57" s="58"/>
      <c r="F57" s="26">
        <v>15.430497137934513</v>
      </c>
      <c r="G57" s="53"/>
      <c r="H57" s="58"/>
      <c r="I57" s="26">
        <v>7.4218798993442707</v>
      </c>
      <c r="J57" s="53"/>
      <c r="K57" s="62"/>
    </row>
    <row r="58" spans="1:11" ht="16">
      <c r="A58" s="28">
        <v>789</v>
      </c>
      <c r="B58" s="29" t="s">
        <v>164</v>
      </c>
      <c r="C58" s="29">
        <v>18.856494709244483</v>
      </c>
      <c r="D58" s="52">
        <f>C59-C58</f>
        <v>-0.39091009378428865</v>
      </c>
      <c r="E58" s="57">
        <f>C59/C58</f>
        <v>0.97926920672097961</v>
      </c>
      <c r="F58" s="29">
        <v>37.288645831603624</v>
      </c>
      <c r="G58" s="52">
        <f>F59-F58</f>
        <v>0.9274935896594414</v>
      </c>
      <c r="H58" s="57">
        <f>F59/F58</f>
        <v>1.0248733513640593</v>
      </c>
      <c r="I58" s="29">
        <v>18.432151122359141</v>
      </c>
      <c r="J58" s="52">
        <f>I59-I58</f>
        <v>1.31840368344373</v>
      </c>
      <c r="K58" s="61">
        <f>ABS(I59/I58)</f>
        <v>1.071527391170553</v>
      </c>
    </row>
    <row r="59" spans="1:11" ht="16">
      <c r="A59" s="31"/>
      <c r="B59" s="32" t="s">
        <v>165</v>
      </c>
      <c r="C59" s="32">
        <v>18.465584615460195</v>
      </c>
      <c r="D59" s="54"/>
      <c r="E59" s="59"/>
      <c r="F59" s="32">
        <v>38.216139421263065</v>
      </c>
      <c r="G59" s="54"/>
      <c r="H59" s="59"/>
      <c r="I59" s="32">
        <v>19.750554805802871</v>
      </c>
      <c r="J59" s="54"/>
      <c r="K59" s="63"/>
    </row>
    <row r="60" spans="1:11" ht="16">
      <c r="A60" s="30">
        <v>886</v>
      </c>
      <c r="B60" s="26" t="s">
        <v>166</v>
      </c>
      <c r="C60" s="26">
        <v>15.333368241489636</v>
      </c>
      <c r="D60" s="52">
        <f>C61-C60</f>
        <v>4.2122753409355145</v>
      </c>
      <c r="E60" s="57">
        <f>C61/C60</f>
        <v>1.2747129837746787</v>
      </c>
      <c r="F60" s="26">
        <v>28.272796167878472</v>
      </c>
      <c r="G60" s="52">
        <f>F61-F60</f>
        <v>4.5190255840381646</v>
      </c>
      <c r="H60" s="57">
        <f>F61/F60</f>
        <v>1.159836528272798</v>
      </c>
      <c r="I60" s="26">
        <v>12.939427926388836</v>
      </c>
      <c r="J60" s="53">
        <f>I61-I60</f>
        <v>0.30675024310265009</v>
      </c>
      <c r="K60" s="61">
        <f>ABS(I61/I60)</f>
        <v>1.0237066309923224</v>
      </c>
    </row>
    <row r="61" spans="1:11">
      <c r="A61" s="33"/>
      <c r="B61" s="26" t="s">
        <v>167</v>
      </c>
      <c r="C61" s="26">
        <v>19.54564358242515</v>
      </c>
      <c r="D61" s="53"/>
      <c r="E61" s="58"/>
      <c r="F61" s="26">
        <v>32.791821751916636</v>
      </c>
      <c r="G61" s="53"/>
      <c r="H61" s="58"/>
      <c r="I61" s="26">
        <v>13.246178169491486</v>
      </c>
      <c r="J61" s="53"/>
      <c r="K61" s="62"/>
    </row>
    <row r="62" spans="1:11">
      <c r="A62" s="34"/>
      <c r="B62" s="32" t="s">
        <v>168</v>
      </c>
      <c r="C62" s="32">
        <v>14.269774541396172</v>
      </c>
      <c r="D62" s="54"/>
      <c r="E62" s="59"/>
      <c r="F62" s="32">
        <v>26.095282013086841</v>
      </c>
      <c r="G62" s="54"/>
      <c r="H62" s="59"/>
      <c r="I62" s="32">
        <v>11.825507471690669</v>
      </c>
      <c r="J62" s="54"/>
      <c r="K62" s="63"/>
    </row>
  </sheetData>
  <mergeCells count="1">
    <mergeCell ref="M2:M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4B15-9133-45DA-8C6E-E883AC6A434F}">
  <sheetPr codeName="Sheet12">
    <tabColor theme="7"/>
  </sheetPr>
  <dimension ref="A1:AT18"/>
  <sheetViews>
    <sheetView topLeftCell="S1" workbookViewId="0">
      <selection activeCell="B11" sqref="B11:AT18"/>
    </sheetView>
  </sheetViews>
  <sheetFormatPr baseColWidth="10" defaultColWidth="8.83203125" defaultRowHeight="15"/>
  <cols>
    <col min="1" max="1" width="11.33203125" style="46" bestFit="1" customWidth="1"/>
  </cols>
  <sheetData>
    <row r="1" spans="1:46">
      <c r="A1" s="4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</row>
    <row r="2" spans="1:46">
      <c r="A2" s="85" t="s">
        <v>170</v>
      </c>
      <c r="B2" s="60">
        <v>1.2450091142312014</v>
      </c>
      <c r="C2" s="60">
        <v>1.1521223880642693</v>
      </c>
      <c r="D2" s="60">
        <v>7.2793395815440842</v>
      </c>
      <c r="E2" s="60">
        <v>1.6137429301884727</v>
      </c>
      <c r="F2" s="60">
        <v>1.3226951254405594</v>
      </c>
      <c r="G2" s="60">
        <v>4.0161418697700846</v>
      </c>
      <c r="H2" s="60">
        <v>4.7252278981832152</v>
      </c>
      <c r="I2" s="60">
        <v>2.3642521586340335</v>
      </c>
      <c r="J2" s="60">
        <v>0.74652624839259862</v>
      </c>
      <c r="K2" s="60">
        <v>5.890957656675635</v>
      </c>
      <c r="L2" s="60">
        <v>1.3578120024611668</v>
      </c>
      <c r="M2" s="60">
        <v>6.1578380510225115</v>
      </c>
      <c r="N2" s="60">
        <v>2.0985377327070571</v>
      </c>
      <c r="O2" s="60">
        <v>1.572573774830512</v>
      </c>
      <c r="P2" s="60">
        <v>1.680936461928485</v>
      </c>
      <c r="Q2" s="60">
        <v>1.4488356861328051</v>
      </c>
      <c r="R2" s="60">
        <v>1.3135876604605261</v>
      </c>
      <c r="S2" s="60">
        <v>1.6201278101039325</v>
      </c>
      <c r="T2" s="60">
        <v>1.1087712436350079</v>
      </c>
      <c r="U2" s="60">
        <v>1.9916786726026745</v>
      </c>
      <c r="V2" s="60">
        <v>1.2065371915521523</v>
      </c>
      <c r="W2" s="60">
        <v>1.2282261544683948</v>
      </c>
      <c r="X2" s="60">
        <v>2.1001047773649186</v>
      </c>
      <c r="Y2" s="60">
        <v>1.5643026518518355</v>
      </c>
      <c r="Z2" s="60">
        <v>1.4807872772647235</v>
      </c>
      <c r="AA2" s="60">
        <v>1.2114735902842046</v>
      </c>
      <c r="AB2" s="60">
        <v>0.95730532061424822</v>
      </c>
      <c r="AC2" s="60">
        <v>1.2507436773097806</v>
      </c>
      <c r="AD2" s="60">
        <v>1.8158328155859975</v>
      </c>
      <c r="AE2" s="60">
        <v>1.3626413553624002</v>
      </c>
      <c r="AF2" s="60">
        <v>2.0583921080934857</v>
      </c>
      <c r="AG2" s="60">
        <v>1.3967546522100809</v>
      </c>
      <c r="AH2" s="60">
        <v>1.2536214081199533</v>
      </c>
      <c r="AI2" s="60">
        <v>2.2771371962099742</v>
      </c>
      <c r="AJ2" s="60">
        <v>1.5272427155982866</v>
      </c>
      <c r="AK2" s="60">
        <v>1.1270056565378586</v>
      </c>
      <c r="AL2" s="60">
        <v>1.6282865521342569</v>
      </c>
      <c r="AM2" s="60">
        <v>7.5156086910284046</v>
      </c>
      <c r="AN2" s="60">
        <v>1.4128256214517068</v>
      </c>
      <c r="AO2" s="60">
        <v>1.5206716852815489</v>
      </c>
      <c r="AP2" s="60">
        <v>1.0078690765225913</v>
      </c>
      <c r="AQ2" s="60">
        <v>1.096584469038951</v>
      </c>
      <c r="AR2" s="60">
        <v>1.2062692716408638</v>
      </c>
      <c r="AS2" s="60">
        <v>1.1615766512153969</v>
      </c>
      <c r="AT2" s="60">
        <v>1.5029891742340848</v>
      </c>
    </row>
    <row r="3" spans="1:46">
      <c r="A3" s="85" t="s">
        <v>171</v>
      </c>
      <c r="B3" s="60">
        <v>1.0039160633096857</v>
      </c>
      <c r="C3" s="60">
        <v>1.0112133588233516</v>
      </c>
      <c r="D3" s="60">
        <v>1.5302352655918152</v>
      </c>
      <c r="E3" s="60">
        <v>0.94138282358632652</v>
      </c>
      <c r="F3" s="60">
        <v>1.1826563485181172</v>
      </c>
      <c r="G3" s="60">
        <v>2.9932788171370697</v>
      </c>
      <c r="H3" s="60">
        <v>2.4750050534639265</v>
      </c>
      <c r="I3" s="60">
        <v>0.62976094054597209</v>
      </c>
      <c r="J3" s="60">
        <v>1.7596910868063407</v>
      </c>
      <c r="K3" s="60">
        <v>2.8899362998095546</v>
      </c>
      <c r="L3" s="60">
        <v>0.80317528799977966</v>
      </c>
      <c r="M3" s="60">
        <v>1.8497363192224958</v>
      </c>
      <c r="N3" s="60">
        <v>1.1776735531861122</v>
      </c>
      <c r="O3" s="60">
        <v>2.4142951386618106</v>
      </c>
      <c r="P3" s="60">
        <v>1.2424922352767085</v>
      </c>
      <c r="Q3" s="60">
        <v>2.0830346306234566</v>
      </c>
      <c r="R3" s="60">
        <v>1.6094086677319626</v>
      </c>
      <c r="S3" s="60">
        <v>1.292905583955859</v>
      </c>
      <c r="T3" s="60">
        <v>1.3465628584967142</v>
      </c>
      <c r="U3" s="60">
        <v>0.91449576674451694</v>
      </c>
      <c r="V3" s="60">
        <v>1.0146554522581437</v>
      </c>
      <c r="W3" s="60">
        <v>1.1803339950914038</v>
      </c>
      <c r="X3" s="60">
        <v>1.9306149076445318</v>
      </c>
      <c r="Y3" s="60">
        <v>1.3348190526931862</v>
      </c>
      <c r="Z3" s="60">
        <v>1.9030471534719788</v>
      </c>
      <c r="AA3" s="60">
        <v>1.1961243977371072</v>
      </c>
      <c r="AB3" s="60">
        <v>1.7280163852158774</v>
      </c>
      <c r="AC3" s="60">
        <v>1.178210176466594</v>
      </c>
      <c r="AD3" s="60">
        <v>1.6810665856136342</v>
      </c>
      <c r="AE3" s="60">
        <v>2.0636314807589549</v>
      </c>
      <c r="AF3" s="60">
        <v>1.7130614105373225</v>
      </c>
      <c r="AG3" s="60">
        <v>3.704055567399807</v>
      </c>
      <c r="AH3" s="60">
        <v>2.4490214906381222</v>
      </c>
      <c r="AI3" s="60">
        <v>1.6650878337659225</v>
      </c>
      <c r="AJ3" s="60">
        <v>2.8260191117779425</v>
      </c>
      <c r="AK3" s="60">
        <v>2.2660945752279211</v>
      </c>
      <c r="AL3" s="60">
        <v>2.9846685531826282</v>
      </c>
      <c r="AM3" s="60">
        <v>2.3364503832096508</v>
      </c>
      <c r="AN3" s="60">
        <v>1.0266694168529005</v>
      </c>
      <c r="AO3" s="60">
        <v>1.1259472004085662</v>
      </c>
      <c r="AP3" s="60">
        <v>1.060862956296396</v>
      </c>
      <c r="AQ3" s="60">
        <v>1.0521486103044866</v>
      </c>
      <c r="AR3" s="60">
        <v>0.9151940223343753</v>
      </c>
      <c r="AS3" s="60">
        <v>1.0559220054028966</v>
      </c>
      <c r="AT3" s="60">
        <v>1.2099870861413564</v>
      </c>
    </row>
    <row r="4" spans="1:46">
      <c r="A4" s="85" t="s">
        <v>172</v>
      </c>
      <c r="B4" s="60">
        <v>1.0314796021075485</v>
      </c>
      <c r="C4" s="60">
        <v>1.9130636806343866</v>
      </c>
      <c r="D4" s="60">
        <v>6.7307075549417155</v>
      </c>
      <c r="E4" s="60">
        <v>2.1378665511297297</v>
      </c>
      <c r="F4" s="60">
        <v>1.8567213148242483</v>
      </c>
      <c r="G4" s="60">
        <v>2.9557674258702527</v>
      </c>
      <c r="H4" s="60">
        <v>4.6138798841459199</v>
      </c>
      <c r="I4" s="60">
        <v>2.979289878206945</v>
      </c>
      <c r="J4" s="60">
        <v>1.8970494298210585</v>
      </c>
      <c r="K4" s="60">
        <v>9.6779970894765768</v>
      </c>
      <c r="L4" s="60">
        <v>5.4197763229515603</v>
      </c>
      <c r="M4" s="60">
        <v>6.5919612668068366</v>
      </c>
      <c r="N4" s="60">
        <v>3.4354479393617336</v>
      </c>
      <c r="O4" s="60">
        <v>5.5086447201035016</v>
      </c>
      <c r="P4" s="60">
        <v>1.5462662651789099</v>
      </c>
      <c r="Q4" s="60">
        <v>3.9410493627907557</v>
      </c>
      <c r="R4" s="60">
        <v>3.4993264796407297</v>
      </c>
      <c r="S4" s="60">
        <v>2.0411989881843047</v>
      </c>
      <c r="T4" s="60">
        <v>3.9878209331432606</v>
      </c>
      <c r="U4" s="60">
        <v>2.2069932154991232</v>
      </c>
      <c r="V4" s="60">
        <v>1.5438745739160973</v>
      </c>
      <c r="W4" s="60">
        <v>1.8367918756294921</v>
      </c>
      <c r="X4" s="60">
        <v>6.1833260255116027</v>
      </c>
      <c r="Y4" s="60">
        <v>1.8854991468010072</v>
      </c>
      <c r="Z4" s="60">
        <v>4.5593790357411104</v>
      </c>
      <c r="AA4" s="60">
        <v>4.1569775519884278</v>
      </c>
      <c r="AB4" s="60">
        <v>4.6762941562620508</v>
      </c>
      <c r="AC4" s="60">
        <v>3.652428102921788</v>
      </c>
      <c r="AD4" s="60">
        <v>5.9391482353785845</v>
      </c>
      <c r="AE4" s="60">
        <v>5.6237132629173106</v>
      </c>
      <c r="AF4" s="60">
        <v>7.3656522843338639</v>
      </c>
      <c r="AG4" s="60">
        <v>2.9909288699932817</v>
      </c>
      <c r="AH4" s="60">
        <v>2.3754515570534473</v>
      </c>
      <c r="AI4" s="60">
        <v>1.0251962010243556</v>
      </c>
      <c r="AJ4" s="60">
        <v>2.3580035816588039</v>
      </c>
      <c r="AK4" s="60">
        <v>3.5419640654247977</v>
      </c>
      <c r="AL4" s="60">
        <v>6.9961948642102509</v>
      </c>
      <c r="AM4" s="60">
        <v>8.6545556863314541</v>
      </c>
      <c r="AN4" s="60">
        <v>2.2636151859041447</v>
      </c>
      <c r="AO4" s="60">
        <v>1.9861151658244163</v>
      </c>
      <c r="AP4" s="60">
        <v>1.6358989874206609</v>
      </c>
      <c r="AQ4" s="60">
        <v>2.4256301891520726</v>
      </c>
      <c r="AR4" s="60">
        <v>1.5841129492315285</v>
      </c>
      <c r="AS4" s="60">
        <v>1.2967216486559159</v>
      </c>
      <c r="AT4" s="60">
        <v>1.9197938912636368</v>
      </c>
    </row>
    <row r="5" spans="1:46">
      <c r="A5" s="85" t="s">
        <v>173</v>
      </c>
      <c r="B5" s="60">
        <v>2.5103856249141789</v>
      </c>
      <c r="C5" s="60">
        <v>2.5432117892357695</v>
      </c>
      <c r="D5" s="60">
        <v>4.6789341150889543</v>
      </c>
      <c r="E5" s="60">
        <v>2.5247639748880704</v>
      </c>
      <c r="F5" s="60">
        <v>1.1044991607437011</v>
      </c>
      <c r="G5" s="60">
        <v>1.3185865795350902</v>
      </c>
      <c r="H5" s="60">
        <v>7.7478412623672535</v>
      </c>
      <c r="I5" s="60">
        <v>4.6195626851045208</v>
      </c>
      <c r="J5" s="60">
        <v>1.35365093335891</v>
      </c>
      <c r="K5" s="60">
        <v>4.4024965243356329</v>
      </c>
      <c r="L5" s="60">
        <v>3.4053779153498214</v>
      </c>
      <c r="M5" s="60">
        <v>5.0493173868892578</v>
      </c>
      <c r="N5" s="60">
        <v>2.4034727877135555</v>
      </c>
      <c r="O5" s="60">
        <v>2.9006031441743811</v>
      </c>
      <c r="P5" s="60">
        <v>1.7218713044314786</v>
      </c>
      <c r="Q5" s="60">
        <v>2.317889450955303</v>
      </c>
      <c r="R5" s="60">
        <v>1.902915721253708</v>
      </c>
      <c r="S5" s="60">
        <v>1.4090763481329132</v>
      </c>
      <c r="T5" s="60">
        <v>1.9100878440307265</v>
      </c>
      <c r="U5" s="60">
        <v>1.4264313371018331</v>
      </c>
      <c r="V5" s="60">
        <v>1.68303816433061</v>
      </c>
      <c r="W5" s="60">
        <v>1.3407357869117948</v>
      </c>
      <c r="X5" s="60">
        <v>2.496538629045733</v>
      </c>
      <c r="Y5" s="60">
        <v>2.1494619873384928</v>
      </c>
      <c r="Z5" s="60">
        <v>1.8866795207110096</v>
      </c>
      <c r="AA5" s="60">
        <v>1.7248441748200107</v>
      </c>
      <c r="AB5" s="60">
        <v>4.9765626204560443</v>
      </c>
      <c r="AC5" s="60">
        <v>2.6776403889678639</v>
      </c>
      <c r="AD5" s="60">
        <v>2.2641620236832973</v>
      </c>
      <c r="AE5" s="60">
        <v>2.8270758829845972</v>
      </c>
      <c r="AF5" s="60">
        <v>1.8974960133881393</v>
      </c>
      <c r="AG5" s="60">
        <v>2.6846837833553554</v>
      </c>
      <c r="AH5" s="60">
        <v>2.8456139862699694</v>
      </c>
      <c r="AI5" s="60">
        <v>4.817771220478468</v>
      </c>
      <c r="AJ5" s="60">
        <v>3.050513685701556</v>
      </c>
      <c r="AK5" s="60">
        <v>3.1524802746519196</v>
      </c>
      <c r="AL5" s="60">
        <v>2.2356578398637899</v>
      </c>
      <c r="AM5" s="60">
        <v>4.9974768792995512</v>
      </c>
      <c r="AN5" s="60">
        <v>1.776573648336413</v>
      </c>
      <c r="AO5" s="60">
        <v>2.6286325050695964</v>
      </c>
      <c r="AP5" s="60">
        <v>2.5227713926259177</v>
      </c>
      <c r="AQ5" s="60">
        <v>2.0430772335492771</v>
      </c>
      <c r="AR5" s="60">
        <v>1.9462802687772074</v>
      </c>
      <c r="AS5" s="60">
        <v>1.6357616874555592</v>
      </c>
      <c r="AT5" s="60">
        <v>4.7166887800624693</v>
      </c>
    </row>
    <row r="6" spans="1:46">
      <c r="A6" s="85" t="s">
        <v>174</v>
      </c>
      <c r="B6" s="60">
        <v>4.6965124383311139</v>
      </c>
      <c r="C6" s="60">
        <v>2.5980508376835689</v>
      </c>
      <c r="D6" s="60">
        <v>4.8073168983346859</v>
      </c>
      <c r="E6" s="60">
        <v>1.3790399781012226</v>
      </c>
      <c r="F6" s="60">
        <v>1.1734453273268992</v>
      </c>
      <c r="G6" s="60">
        <v>1.5449336980715664</v>
      </c>
      <c r="H6" s="60">
        <v>0.71565091046760698</v>
      </c>
      <c r="I6" s="60">
        <v>3.3047414040168284</v>
      </c>
      <c r="J6" s="60">
        <v>1.3939467137363215</v>
      </c>
      <c r="K6" s="60">
        <v>2.1443133864603383</v>
      </c>
      <c r="L6" s="60">
        <v>1.6676427561717924</v>
      </c>
      <c r="M6" s="60">
        <v>2.1662136260887666</v>
      </c>
      <c r="N6" s="60">
        <v>1.2618217839603383</v>
      </c>
      <c r="O6" s="60">
        <v>1.8743366218813393</v>
      </c>
      <c r="P6" s="60">
        <v>1.7691540113402655</v>
      </c>
      <c r="Q6" s="60">
        <v>1.7893227291329612</v>
      </c>
      <c r="R6" s="60">
        <v>1.3585178941088611</v>
      </c>
      <c r="S6" s="60">
        <v>1.2807428019617768</v>
      </c>
      <c r="T6" s="60">
        <v>1.0389296407563484</v>
      </c>
      <c r="U6" s="60">
        <v>2.179523167441876</v>
      </c>
      <c r="V6" s="60">
        <v>1.2985733388661982</v>
      </c>
      <c r="W6" s="60">
        <v>1.0479455757760627</v>
      </c>
      <c r="X6" s="60">
        <v>2.2068510565449491</v>
      </c>
      <c r="Y6" s="60">
        <v>1.367441388881794</v>
      </c>
      <c r="Z6" s="60">
        <v>2.5631822027813556</v>
      </c>
      <c r="AA6" s="60">
        <v>1.4820179003252398</v>
      </c>
      <c r="AB6" s="60">
        <v>2.3941977544503099</v>
      </c>
      <c r="AC6" s="60">
        <v>1.4461587352147502</v>
      </c>
      <c r="AD6" s="60">
        <v>1.5112661795845133</v>
      </c>
      <c r="AE6" s="60">
        <v>1.8784908034565364</v>
      </c>
      <c r="AF6" s="60">
        <v>0.98632163471814527</v>
      </c>
      <c r="AG6" s="60">
        <v>1.4558739444997182</v>
      </c>
      <c r="AH6" s="60">
        <v>1.6599194653271576</v>
      </c>
      <c r="AI6" s="60">
        <v>1.4679625678398049</v>
      </c>
      <c r="AJ6" s="60">
        <v>1.6126877295991242</v>
      </c>
      <c r="AK6" s="60">
        <v>1.035941371009643</v>
      </c>
      <c r="AL6" s="60">
        <v>1.9637491942563015</v>
      </c>
      <c r="AM6" s="60">
        <v>2.330746602388686</v>
      </c>
      <c r="AN6" s="60">
        <v>1.4694803102096914</v>
      </c>
      <c r="AO6" s="60">
        <v>1.7576782759548073</v>
      </c>
      <c r="AP6" s="60">
        <v>1.4961747809669443</v>
      </c>
      <c r="AQ6" s="60">
        <v>1.4620187082202869</v>
      </c>
      <c r="AR6" s="60">
        <v>1.1942958521393543</v>
      </c>
      <c r="AS6" s="60">
        <v>1.509232243842241</v>
      </c>
      <c r="AT6" s="60">
        <v>1.1008062072711948</v>
      </c>
    </row>
    <row r="7" spans="1:46">
      <c r="A7" s="85" t="s">
        <v>175</v>
      </c>
      <c r="B7" s="60">
        <v>1.3436965714181486</v>
      </c>
      <c r="C7" s="60">
        <v>1.0011128315306523</v>
      </c>
      <c r="D7" s="60">
        <v>5.8638352344681044</v>
      </c>
      <c r="E7" s="60">
        <v>1.0521217275304324</v>
      </c>
      <c r="F7" s="60">
        <v>1.254809951718717</v>
      </c>
      <c r="G7" s="60">
        <v>6.6182957064432513</v>
      </c>
      <c r="H7" s="60">
        <v>9.5959287648843805</v>
      </c>
      <c r="I7" s="60">
        <v>1.4447284419761093</v>
      </c>
      <c r="J7" s="60">
        <v>1.3255992211290235</v>
      </c>
      <c r="K7" s="60">
        <v>5.3978202378629518</v>
      </c>
      <c r="L7" s="60">
        <v>2.7416613395181466</v>
      </c>
      <c r="M7" s="60">
        <v>4.1228561551002318</v>
      </c>
      <c r="N7" s="60">
        <v>2.7393265567404117</v>
      </c>
      <c r="O7" s="60">
        <v>2.1705831869423173</v>
      </c>
      <c r="P7" s="60">
        <v>1.1820967464276306</v>
      </c>
      <c r="Q7" s="60">
        <v>2.2415000922659853</v>
      </c>
      <c r="R7" s="60">
        <v>1.3179634903188611</v>
      </c>
      <c r="S7" s="60">
        <v>1.0307293546430507</v>
      </c>
      <c r="T7" s="60">
        <v>1.4233620826553686</v>
      </c>
      <c r="U7" s="60">
        <v>1.258321864067365</v>
      </c>
      <c r="V7" s="60">
        <v>0.89504367683991382</v>
      </c>
      <c r="W7" s="60">
        <v>0.98562909354738015</v>
      </c>
      <c r="X7" s="60">
        <v>2.0825829553606616</v>
      </c>
      <c r="Y7" s="60">
        <v>1.0553709839936871</v>
      </c>
      <c r="Z7" s="60">
        <v>1.9888698502842332</v>
      </c>
      <c r="AA7" s="60">
        <v>1.5279654000342504</v>
      </c>
      <c r="AB7" s="60">
        <v>1.1242706228782986</v>
      </c>
      <c r="AC7" s="60">
        <v>1.9365973505189309</v>
      </c>
      <c r="AD7" s="60">
        <v>1.594773477480391</v>
      </c>
      <c r="AE7" s="60">
        <v>1.5955167910486678</v>
      </c>
      <c r="AF7" s="60">
        <v>1.5446147157163188</v>
      </c>
      <c r="AG7" s="60">
        <v>2.7077372661209469</v>
      </c>
      <c r="AH7" s="60">
        <v>2.0991058227649355</v>
      </c>
      <c r="AI7" s="60">
        <v>1.75069856309929</v>
      </c>
      <c r="AJ7" s="60">
        <v>2.3244659094484557</v>
      </c>
      <c r="AK7" s="60">
        <v>1.8792863753729165</v>
      </c>
      <c r="AL7" s="60">
        <v>2.2931021785998036</v>
      </c>
      <c r="AM7" s="60">
        <v>6.5309383377024242</v>
      </c>
      <c r="AN7" s="60">
        <v>0.80529819282634107</v>
      </c>
      <c r="AO7" s="60">
        <v>1.1244733098538371</v>
      </c>
      <c r="AP7" s="60">
        <v>0.93930475140389635</v>
      </c>
      <c r="AQ7" s="60">
        <v>0.92321771679116493</v>
      </c>
      <c r="AR7" s="60">
        <v>0.93375343159361313</v>
      </c>
      <c r="AS7" s="60">
        <v>1.0952598917677807</v>
      </c>
      <c r="AT7" s="60">
        <v>0.9172794446630903</v>
      </c>
    </row>
    <row r="8" spans="1:46">
      <c r="A8" s="85" t="s">
        <v>176</v>
      </c>
      <c r="B8" s="60">
        <v>1.4660886647687705</v>
      </c>
      <c r="C8" s="60">
        <v>2.3545689733118427</v>
      </c>
      <c r="D8" s="60">
        <v>5.9129173513487654</v>
      </c>
      <c r="E8" s="60">
        <v>2.1100122547845315</v>
      </c>
      <c r="F8" s="60">
        <v>1.3211905388453882</v>
      </c>
      <c r="G8" s="60">
        <v>2.1179874986296321</v>
      </c>
      <c r="H8" s="60">
        <v>1.2105672035417661</v>
      </c>
      <c r="I8" s="60">
        <v>1.2081914222112082</v>
      </c>
      <c r="J8" s="60">
        <v>1.7600943061400627</v>
      </c>
      <c r="K8" s="60">
        <v>4.7464656424459539</v>
      </c>
      <c r="L8" s="60">
        <v>1.036725338272682</v>
      </c>
      <c r="M8" s="60">
        <v>4.4244549513675251</v>
      </c>
      <c r="N8" s="60">
        <v>1.8218633510737676</v>
      </c>
      <c r="O8" s="60">
        <v>1.6440221422869434</v>
      </c>
      <c r="P8" s="60">
        <v>1.9672436850367923</v>
      </c>
      <c r="Q8" s="60">
        <v>1.8555910244239489</v>
      </c>
      <c r="R8" s="60">
        <v>1.213987558190202</v>
      </c>
      <c r="S8" s="60">
        <v>1.8263802407191629</v>
      </c>
      <c r="T8" s="60">
        <v>1.6992503521317208</v>
      </c>
      <c r="U8" s="60">
        <v>1.2251046070246983</v>
      </c>
      <c r="V8" s="60">
        <v>1.2232596075612763</v>
      </c>
      <c r="W8" s="60">
        <v>1.0678231826384805</v>
      </c>
      <c r="X8" s="60">
        <v>1.8655495611481445</v>
      </c>
      <c r="Y8" s="60">
        <v>0.96960269138461963</v>
      </c>
      <c r="Z8" s="60">
        <v>1.7781222203234652</v>
      </c>
      <c r="AA8" s="60">
        <v>1.4297931279947025</v>
      </c>
      <c r="AB8" s="60">
        <v>2.5557595414753536</v>
      </c>
      <c r="AC8" s="60">
        <v>1.7552926134597875</v>
      </c>
      <c r="AD8" s="60">
        <v>1.2422852642742477</v>
      </c>
      <c r="AE8" s="60">
        <v>1.4398203099478848</v>
      </c>
      <c r="AF8" s="60">
        <v>1.2400226711588984</v>
      </c>
      <c r="AG8" s="60">
        <v>1.5838879391201068</v>
      </c>
      <c r="AH8" s="60">
        <v>1.9551771239119524</v>
      </c>
      <c r="AI8" s="60">
        <v>2.6153560813558694</v>
      </c>
      <c r="AJ8" s="60">
        <v>1.5240234357252564</v>
      </c>
      <c r="AK8" s="60">
        <v>1.318800084846794</v>
      </c>
      <c r="AL8" s="60">
        <v>1.2384551132365018</v>
      </c>
      <c r="AM8" s="60">
        <v>4.5356665307588271</v>
      </c>
      <c r="AN8" s="60">
        <v>1.3466823672917707</v>
      </c>
      <c r="AO8" s="60">
        <v>1.0051236662184035</v>
      </c>
      <c r="AP8" s="60">
        <v>1.3598642576006517</v>
      </c>
      <c r="AQ8" s="60">
        <v>1.560508352357981</v>
      </c>
      <c r="AR8" s="60">
        <v>1.4946805464494417</v>
      </c>
      <c r="AS8" s="60">
        <v>1.4155360293614501</v>
      </c>
      <c r="AT8" s="60">
        <v>1.2894596137476069</v>
      </c>
    </row>
    <row r="11" spans="1:46" ht="17">
      <c r="A11" s="1" t="s">
        <v>169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  <c r="O11" s="5" t="s">
        <v>14</v>
      </c>
      <c r="P11" s="5" t="s">
        <v>15</v>
      </c>
      <c r="Q11" s="5" t="s">
        <v>16</v>
      </c>
      <c r="R11" s="5" t="s">
        <v>17</v>
      </c>
      <c r="S11" s="5" t="s">
        <v>18</v>
      </c>
      <c r="T11" s="5" t="s">
        <v>19</v>
      </c>
      <c r="U11" s="5" t="s">
        <v>20</v>
      </c>
      <c r="V11" s="5" t="s">
        <v>21</v>
      </c>
      <c r="W11" s="5" t="s">
        <v>22</v>
      </c>
      <c r="X11" s="5" t="s">
        <v>23</v>
      </c>
      <c r="Y11" s="5" t="s">
        <v>24</v>
      </c>
      <c r="Z11" s="5" t="s">
        <v>25</v>
      </c>
      <c r="AA11" s="5" t="s">
        <v>26</v>
      </c>
      <c r="AB11" s="5" t="s">
        <v>27</v>
      </c>
      <c r="AC11" s="5" t="s">
        <v>28</v>
      </c>
      <c r="AD11" s="5" t="s">
        <v>29</v>
      </c>
      <c r="AE11" s="5" t="s">
        <v>30</v>
      </c>
      <c r="AF11" s="5" t="s">
        <v>31</v>
      </c>
      <c r="AG11" s="5" t="s">
        <v>32</v>
      </c>
      <c r="AH11" s="5" t="s">
        <v>33</v>
      </c>
      <c r="AI11" s="5" t="s">
        <v>34</v>
      </c>
      <c r="AJ11" s="5" t="s">
        <v>35</v>
      </c>
      <c r="AK11" s="5" t="s">
        <v>36</v>
      </c>
      <c r="AL11" s="5" t="s">
        <v>37</v>
      </c>
      <c r="AM11" s="5" t="s">
        <v>38</v>
      </c>
      <c r="AN11" s="5" t="s">
        <v>39</v>
      </c>
      <c r="AO11" s="5" t="s">
        <v>40</v>
      </c>
      <c r="AP11" s="5" t="s">
        <v>41</v>
      </c>
      <c r="AQ11" s="5" t="s">
        <v>42</v>
      </c>
      <c r="AR11" s="5" t="s">
        <v>43</v>
      </c>
      <c r="AS11" s="5" t="s">
        <v>44</v>
      </c>
      <c r="AT11" s="5" t="s">
        <v>45</v>
      </c>
    </row>
    <row r="12" spans="1:46" ht="17">
      <c r="A12" s="17" t="s">
        <v>523</v>
      </c>
      <c r="B12" s="18">
        <v>10.811878727611479</v>
      </c>
      <c r="C12" s="18">
        <v>45.602988303423444</v>
      </c>
      <c r="D12" s="18">
        <v>33.555949260422807</v>
      </c>
      <c r="E12" s="18">
        <v>153.35518274239843</v>
      </c>
      <c r="F12" s="18">
        <v>6.251720945706285E-2</v>
      </c>
      <c r="G12" s="18">
        <v>1.1377924655286701E-2</v>
      </c>
      <c r="H12" s="18">
        <v>4.6817861730828469E-2</v>
      </c>
      <c r="I12" s="18">
        <v>0.15154265580040521</v>
      </c>
      <c r="J12" s="18">
        <v>-2.5044317852431441E-2</v>
      </c>
      <c r="K12" s="18">
        <v>10.066179770115516</v>
      </c>
      <c r="L12" s="18">
        <v>0.87675186735435373</v>
      </c>
      <c r="M12" s="18">
        <v>15.830807869561877</v>
      </c>
      <c r="N12" s="18">
        <v>16.766396519696833</v>
      </c>
      <c r="O12" s="18">
        <v>8.0136689800470684</v>
      </c>
      <c r="P12" s="18">
        <v>0.73140950152557815</v>
      </c>
      <c r="Q12" s="18">
        <v>2.6445789511257649</v>
      </c>
      <c r="R12" s="18">
        <v>3.133042808313041</v>
      </c>
      <c r="S12" s="18">
        <v>8.3734735269196054</v>
      </c>
      <c r="T12" s="18">
        <v>7.4451623698455149E-2</v>
      </c>
      <c r="U12" s="18">
        <v>0.10773223176235194</v>
      </c>
      <c r="V12" s="18">
        <v>0.31192119307035826</v>
      </c>
      <c r="W12" s="18">
        <v>0.33031165651892747</v>
      </c>
      <c r="X12" s="18">
        <v>0.35000984405626873</v>
      </c>
      <c r="Y12" s="18">
        <v>0.1846924423948354</v>
      </c>
      <c r="Z12" s="18">
        <v>0.22747644909620152</v>
      </c>
      <c r="AA12" s="18">
        <v>0.15649280536563148</v>
      </c>
      <c r="AB12" s="18">
        <v>-4.5961544696268453E-2</v>
      </c>
      <c r="AC12" s="18">
        <v>0.14079559324792712</v>
      </c>
      <c r="AD12" s="18">
        <v>0.16471921542779946</v>
      </c>
      <c r="AE12" s="18">
        <v>6.3653373415284931E-2</v>
      </c>
      <c r="AF12" s="18">
        <v>0.10076148898699633</v>
      </c>
      <c r="AG12" s="18">
        <v>0.12190197515394513</v>
      </c>
      <c r="AH12" s="18">
        <v>5.9605215652275473E-2</v>
      </c>
      <c r="AI12" s="18">
        <v>0.22877539108592748</v>
      </c>
      <c r="AJ12" s="18">
        <v>0.36697268140254868</v>
      </c>
      <c r="AK12" s="18">
        <v>2.0075998509850257E-2</v>
      </c>
      <c r="AL12" s="18">
        <v>0.56443783037564543</v>
      </c>
      <c r="AM12" s="18">
        <v>3.1639191218377678</v>
      </c>
      <c r="AN12" s="18">
        <v>0.38107026783729037</v>
      </c>
      <c r="AO12" s="18">
        <v>0.22458944703699851</v>
      </c>
      <c r="AP12" s="18">
        <v>3.7412144561169924E-2</v>
      </c>
      <c r="AQ12" s="18">
        <v>0.15724207606676299</v>
      </c>
      <c r="AR12" s="18">
        <v>0.29782874954202376</v>
      </c>
      <c r="AS12" s="18">
        <v>0.58214803760824729</v>
      </c>
      <c r="AT12" s="18">
        <v>0.15026185942707049</v>
      </c>
    </row>
    <row r="13" spans="1:46" ht="17">
      <c r="A13" s="17" t="s">
        <v>524</v>
      </c>
      <c r="B13" s="18">
        <v>7.8216065730096318E-2</v>
      </c>
      <c r="C13" s="18">
        <v>1.9514390153400143</v>
      </c>
      <c r="D13" s="18">
        <v>3.9495507782483932</v>
      </c>
      <c r="E13" s="18">
        <v>-8.9637969620781348</v>
      </c>
      <c r="F13" s="18">
        <v>2.9197516700369602E-2</v>
      </c>
      <c r="G13" s="18">
        <v>1.1729903326639878E-2</v>
      </c>
      <c r="H13" s="18">
        <v>7.166994119882834E-3</v>
      </c>
      <c r="I13" s="18">
        <v>-3.0605104439365809E-2</v>
      </c>
      <c r="J13" s="18">
        <v>3.5428732916498819E-2</v>
      </c>
      <c r="K13" s="18">
        <v>3.0603533006874306</v>
      </c>
      <c r="L13" s="18">
        <v>-0.28671686401364216</v>
      </c>
      <c r="M13" s="18">
        <v>3.3635659947959575</v>
      </c>
      <c r="N13" s="18">
        <v>2.2459106385191525</v>
      </c>
      <c r="O13" s="18">
        <v>9.9008819220255404</v>
      </c>
      <c r="P13" s="18">
        <v>0.32247522739977663</v>
      </c>
      <c r="Q13" s="18">
        <v>2.9193307333858303</v>
      </c>
      <c r="R13" s="18">
        <v>3.5996295608236242</v>
      </c>
      <c r="S13" s="18">
        <v>2.3900269365079083</v>
      </c>
      <c r="T13" s="18">
        <v>9.5401833597742292E-2</v>
      </c>
      <c r="U13" s="18">
        <v>-1.0201053189997603E-2</v>
      </c>
      <c r="V13" s="18">
        <v>1.7769278496506447E-2</v>
      </c>
      <c r="W13" s="18">
        <v>0.26600100775428759</v>
      </c>
      <c r="X13" s="18">
        <v>0.31471656883566951</v>
      </c>
      <c r="Y13" s="18">
        <v>0.19440581263973744</v>
      </c>
      <c r="Z13" s="18">
        <v>0.2632658044771074</v>
      </c>
      <c r="AA13" s="18">
        <v>0.16888520577962929</v>
      </c>
      <c r="AB13" s="18">
        <v>0.508281128680099</v>
      </c>
      <c r="AC13" s="18">
        <v>6.5496103416090135E-2</v>
      </c>
      <c r="AD13" s="18">
        <v>0.150376405158931</v>
      </c>
      <c r="AE13" s="18">
        <v>0.2051117916329141</v>
      </c>
      <c r="AF13" s="18">
        <v>7.8393208854866614E-2</v>
      </c>
      <c r="AG13" s="18">
        <v>0.40967240618372402</v>
      </c>
      <c r="AH13" s="18">
        <v>0.24354762431852323</v>
      </c>
      <c r="AI13" s="18">
        <v>0.30340661996165974</v>
      </c>
      <c r="AJ13" s="18">
        <v>0.85983051004250843</v>
      </c>
      <c r="AK13" s="18">
        <v>9.2866412540883986E-2</v>
      </c>
      <c r="AL13" s="18">
        <v>0.89120308328791786</v>
      </c>
      <c r="AM13" s="18">
        <v>0.87128140035955748</v>
      </c>
      <c r="AN13" s="18">
        <v>2.1400943602374323E-2</v>
      </c>
      <c r="AO13" s="18">
        <v>4.7030352583292911E-2</v>
      </c>
      <c r="AP13" s="18">
        <v>0.19345118715300602</v>
      </c>
      <c r="AQ13" s="18">
        <v>5.8019976695320441E-2</v>
      </c>
      <c r="AR13" s="18">
        <v>-8.6535215736638915E-2</v>
      </c>
      <c r="AS13" s="18">
        <v>0.17217763229565541</v>
      </c>
      <c r="AT13" s="18">
        <v>4.3461523702916727E-2</v>
      </c>
    </row>
    <row r="14" spans="1:46" ht="17">
      <c r="A14" s="17" t="s">
        <v>525</v>
      </c>
      <c r="B14" s="18">
        <v>0.60584326405154343</v>
      </c>
      <c r="C14" s="18">
        <v>92.143390392859473</v>
      </c>
      <c r="D14" s="18">
        <v>21.544745999910898</v>
      </c>
      <c r="E14" s="18">
        <v>95.302640013776582</v>
      </c>
      <c r="F14" s="18">
        <v>9.4748854309001374E-2</v>
      </c>
      <c r="G14" s="18">
        <v>1.7900156649680143E-2</v>
      </c>
      <c r="H14" s="18">
        <v>3.6365874940898574E-2</v>
      </c>
      <c r="I14" s="18">
        <v>0.14176050016824487</v>
      </c>
      <c r="J14" s="18">
        <v>6.3814122958230454E-2</v>
      </c>
      <c r="K14" s="18">
        <v>12.120922337355557</v>
      </c>
      <c r="L14" s="18">
        <v>3.0350620851187142</v>
      </c>
      <c r="M14" s="18">
        <v>20.697237128890976</v>
      </c>
      <c r="N14" s="18">
        <v>25.779816071733009</v>
      </c>
      <c r="O14" s="18">
        <v>18.249750629440097</v>
      </c>
      <c r="P14" s="18">
        <v>0.58064307286412209</v>
      </c>
      <c r="Q14" s="18">
        <v>6.2725991879073373</v>
      </c>
      <c r="R14" s="18">
        <v>9.2395887687564144</v>
      </c>
      <c r="S14" s="18">
        <v>10.567980053818069</v>
      </c>
      <c r="T14" s="18">
        <v>0.45878901519868842</v>
      </c>
      <c r="U14" s="18">
        <v>0.18298036544156573</v>
      </c>
      <c r="V14" s="18">
        <v>0.41158942760166128</v>
      </c>
      <c r="W14" s="18">
        <v>0.79522129820838672</v>
      </c>
      <c r="X14" s="18">
        <v>0.58863293005273687</v>
      </c>
      <c r="Y14" s="18">
        <v>0.19304102626458364</v>
      </c>
      <c r="Z14" s="18">
        <v>0.50554594953553056</v>
      </c>
      <c r="AA14" s="18">
        <v>1.1164027144789628</v>
      </c>
      <c r="AB14" s="18">
        <v>1.0960086437442362</v>
      </c>
      <c r="AC14" s="18">
        <v>0.41683568625874162</v>
      </c>
      <c r="AD14" s="18">
        <v>0.44539363483664007</v>
      </c>
      <c r="AE14" s="18">
        <v>0.3175104103473631</v>
      </c>
      <c r="AF14" s="18">
        <v>0.18805787719188938</v>
      </c>
      <c r="AG14" s="18">
        <v>0.36913398018924071</v>
      </c>
      <c r="AH14" s="18">
        <v>0.1714359811754157</v>
      </c>
      <c r="AI14" s="18">
        <v>1.0076881316203323E-2</v>
      </c>
      <c r="AJ14" s="18">
        <v>0.53741282495552634</v>
      </c>
      <c r="AK14" s="18">
        <v>0.10190628397992071</v>
      </c>
      <c r="AL14" s="18">
        <v>1.3298920206175084</v>
      </c>
      <c r="AM14" s="18">
        <v>3.7584900495093123</v>
      </c>
      <c r="AN14" s="18">
        <v>0.46329595525236494</v>
      </c>
      <c r="AO14" s="18">
        <v>0.25466952227055167</v>
      </c>
      <c r="AP14" s="18">
        <v>1.6220385067061645</v>
      </c>
      <c r="AQ14" s="18">
        <v>0.89563056557418341</v>
      </c>
      <c r="AR14" s="18">
        <v>0.49618160533151812</v>
      </c>
      <c r="AS14" s="18">
        <v>0.82889024762518115</v>
      </c>
      <c r="AT14" s="18">
        <v>0.19064301517555243</v>
      </c>
    </row>
    <row r="15" spans="1:46" ht="17">
      <c r="A15" s="17" t="s">
        <v>526</v>
      </c>
      <c r="B15" s="18">
        <v>18.931918652824507</v>
      </c>
      <c r="C15" s="18">
        <v>144.03502525412233</v>
      </c>
      <c r="D15" s="18">
        <v>10.706353729665791</v>
      </c>
      <c r="E15" s="18">
        <v>120.9363418508709</v>
      </c>
      <c r="F15" s="18">
        <v>1.4999467204694694E-2</v>
      </c>
      <c r="G15" s="18">
        <v>1.3777032900783893E-3</v>
      </c>
      <c r="H15" s="18">
        <v>1.6842365329264052E-2</v>
      </c>
      <c r="I15" s="18">
        <v>5.7805038363102648E-2</v>
      </c>
      <c r="J15" s="18">
        <v>3.1128861788691051E-2</v>
      </c>
      <c r="K15" s="18">
        <v>2.3866358684745905</v>
      </c>
      <c r="L15" s="18">
        <v>1.6352587284021041</v>
      </c>
      <c r="M15" s="18">
        <v>7.6541345336482216</v>
      </c>
      <c r="N15" s="18">
        <v>10.983357551780697</v>
      </c>
      <c r="O15" s="18">
        <v>8.8158314254003223</v>
      </c>
      <c r="P15" s="18">
        <v>0.46045334110946445</v>
      </c>
      <c r="Q15" s="18">
        <v>2.7145382695433393</v>
      </c>
      <c r="R15" s="18">
        <v>4.0909788480399119</v>
      </c>
      <c r="S15" s="18">
        <v>4.4617254437326999</v>
      </c>
      <c r="T15" s="18">
        <v>0.27203176099341814</v>
      </c>
      <c r="U15" s="18">
        <v>2.4665557321157203E-2</v>
      </c>
      <c r="V15" s="18">
        <v>0.49993712110436606</v>
      </c>
      <c r="W15" s="18">
        <v>0.31459813484349652</v>
      </c>
      <c r="X15" s="18">
        <v>0.25837936368676395</v>
      </c>
      <c r="Y15" s="18">
        <v>0.3118522751316552</v>
      </c>
      <c r="Z15" s="18">
        <v>0.25337541099488947</v>
      </c>
      <c r="AA15" s="18">
        <v>0.36298482958754619</v>
      </c>
      <c r="AB15" s="18">
        <v>0.45602245950184234</v>
      </c>
      <c r="AC15" s="18">
        <v>0.23017772157330749</v>
      </c>
      <c r="AD15" s="18">
        <v>0.12086822071724071</v>
      </c>
      <c r="AE15" s="18">
        <v>0.11487611255260663</v>
      </c>
      <c r="AF15" s="18">
        <v>6.0552178488202255E-2</v>
      </c>
      <c r="AG15" s="18">
        <v>0.25815986583853645</v>
      </c>
      <c r="AH15" s="18">
        <v>0.14816885743754657</v>
      </c>
      <c r="AI15" s="18">
        <v>0.14986611806889027</v>
      </c>
      <c r="AJ15" s="18">
        <v>0.55693933835113563</v>
      </c>
      <c r="AK15" s="18">
        <v>6.4761799649962509E-2</v>
      </c>
      <c r="AL15" s="18">
        <v>0.47024293069495499</v>
      </c>
      <c r="AM15" s="18">
        <v>1.0867902040161863</v>
      </c>
      <c r="AN15" s="18">
        <v>0.49429185393886232</v>
      </c>
      <c r="AO15" s="18">
        <v>0.25247581718863921</v>
      </c>
      <c r="AP15" s="18">
        <v>2.4548631258062201</v>
      </c>
      <c r="AQ15" s="18">
        <v>0.70553930368590279</v>
      </c>
      <c r="AR15" s="18">
        <v>0.71168870026037123</v>
      </c>
      <c r="AS15" s="18">
        <v>1.6990255358004425</v>
      </c>
      <c r="AT15" s="18">
        <v>0.24461465212280745</v>
      </c>
    </row>
    <row r="16" spans="1:46" ht="17">
      <c r="A16" s="17" t="s">
        <v>527</v>
      </c>
      <c r="B16" s="18">
        <v>24.356615216623958</v>
      </c>
      <c r="C16" s="18">
        <v>159.72130247019498</v>
      </c>
      <c r="D16" s="18">
        <v>12.780580337253094</v>
      </c>
      <c r="E16" s="18">
        <v>58.193140801619279</v>
      </c>
      <c r="F16" s="18">
        <v>2.4619928501829424E-2</v>
      </c>
      <c r="G16" s="18">
        <v>3.5856229442401679E-3</v>
      </c>
      <c r="H16" s="18">
        <v>-3.1850050979127398E-3</v>
      </c>
      <c r="I16" s="18">
        <v>0.1001313514526026</v>
      </c>
      <c r="J16" s="18">
        <v>3.5066757763723269E-2</v>
      </c>
      <c r="K16" s="18">
        <v>2.2641095981624124</v>
      </c>
      <c r="L16" s="18">
        <v>1.3073013369257682</v>
      </c>
      <c r="M16" s="18">
        <v>3.464945457063703</v>
      </c>
      <c r="N16" s="18">
        <v>3.2879510946031889</v>
      </c>
      <c r="O16" s="18">
        <v>8.7965116214031678</v>
      </c>
      <c r="P16" s="18">
        <v>0.61570321592185029</v>
      </c>
      <c r="Q16" s="18">
        <v>3.2514050975224915</v>
      </c>
      <c r="R16" s="18">
        <v>2.8662765074974441</v>
      </c>
      <c r="S16" s="18">
        <v>2.6391898844850132</v>
      </c>
      <c r="T16" s="18">
        <v>1.5007771616010412E-2</v>
      </c>
      <c r="U16" s="18">
        <v>0.1078783271839175</v>
      </c>
      <c r="V16" s="18">
        <v>0.26904698379100578</v>
      </c>
      <c r="W16" s="18">
        <v>6.7383165400231926E-2</v>
      </c>
      <c r="X16" s="18">
        <v>0.25114348849468271</v>
      </c>
      <c r="Y16" s="18">
        <v>0.14971457476875344</v>
      </c>
      <c r="Z16" s="18">
        <v>0.44494726658531636</v>
      </c>
      <c r="AA16" s="18">
        <v>0.26843883913560362</v>
      </c>
      <c r="AB16" s="18">
        <v>0.79965634974077393</v>
      </c>
      <c r="AC16" s="18">
        <v>0.19845247595289872</v>
      </c>
      <c r="AD16" s="18">
        <v>8.8954034965983114E-2</v>
      </c>
      <c r="AE16" s="18">
        <v>0.13516612445869319</v>
      </c>
      <c r="AF16" s="18">
        <v>-1.1376176714058411E-3</v>
      </c>
      <c r="AG16" s="18">
        <v>0.14035384702541664</v>
      </c>
      <c r="AH16" s="18">
        <v>9.9865531158321363E-2</v>
      </c>
      <c r="AI16" s="18">
        <v>0.14184113508645413</v>
      </c>
      <c r="AJ16" s="18">
        <v>0.39646704879144767</v>
      </c>
      <c r="AK16" s="18">
        <v>5.2265739469218586E-3</v>
      </c>
      <c r="AL16" s="18">
        <v>0.66666316404831605</v>
      </c>
      <c r="AM16" s="18">
        <v>0.6203563451168943</v>
      </c>
      <c r="AN16" s="18">
        <v>0.35087792582875066</v>
      </c>
      <c r="AO16" s="18">
        <v>0.28214750641276115</v>
      </c>
      <c r="AP16" s="18">
        <v>1.7279117841081457</v>
      </c>
      <c r="AQ16" s="18">
        <v>0.45515976604304309</v>
      </c>
      <c r="AR16" s="18">
        <v>0.18412928030596787</v>
      </c>
      <c r="AS16" s="18">
        <v>1.1208767966551569</v>
      </c>
      <c r="AT16" s="18">
        <v>2.0822943010911199E-2</v>
      </c>
    </row>
    <row r="17" spans="1:46" ht="17">
      <c r="A17" s="17" t="s">
        <v>528</v>
      </c>
      <c r="B17" s="18">
        <v>5.688416697355553</v>
      </c>
      <c r="C17" s="18">
        <v>0.23129103285751285</v>
      </c>
      <c r="D17" s="18">
        <v>8.9876334918580909</v>
      </c>
      <c r="E17" s="18">
        <v>7.3984980582239928</v>
      </c>
      <c r="F17" s="18">
        <v>4.7586997941261339E-2</v>
      </c>
      <c r="G17" s="18">
        <v>1.3807199358323394E-2</v>
      </c>
      <c r="H17" s="18">
        <v>4.5242327650057972E-2</v>
      </c>
      <c r="I17" s="18">
        <v>3.858859960537106E-2</v>
      </c>
      <c r="J17" s="18">
        <v>3.2649656899891938E-2</v>
      </c>
      <c r="K17" s="18">
        <v>5.2238037230003576</v>
      </c>
      <c r="L17" s="18">
        <v>2.2588265805828085</v>
      </c>
      <c r="M17" s="18">
        <v>6.5372876013449712</v>
      </c>
      <c r="N17" s="18">
        <v>12.397963918781523</v>
      </c>
      <c r="O17" s="18">
        <v>9.8545021878893824</v>
      </c>
      <c r="P17" s="18">
        <v>0.18653485113292967</v>
      </c>
      <c r="Q17" s="18">
        <v>3.9903848116765439</v>
      </c>
      <c r="R17" s="18">
        <v>2.4517225723976717</v>
      </c>
      <c r="S17" s="18">
        <v>0.38746953780992932</v>
      </c>
      <c r="T17" s="18">
        <v>0.21406270628686375</v>
      </c>
      <c r="U17" s="18">
        <v>2.3969029385112056E-2</v>
      </c>
      <c r="V17" s="18">
        <v>-0.10136002438016767</v>
      </c>
      <c r="W17" s="18">
        <v>-1.6787675896305698E-2</v>
      </c>
      <c r="X17" s="18">
        <v>0.19845680917779343</v>
      </c>
      <c r="Y17" s="18">
        <v>2.1028022079846664E-2</v>
      </c>
      <c r="Z17" s="18">
        <v>0.30721899343280762</v>
      </c>
      <c r="AA17" s="18">
        <v>0.31388021909842168</v>
      </c>
      <c r="AB17" s="18">
        <v>6.2926659819339759E-2</v>
      </c>
      <c r="AC17" s="18">
        <v>0.23162162334942124</v>
      </c>
      <c r="AD17" s="18">
        <v>9.8540401611053763E-2</v>
      </c>
      <c r="AE17" s="18">
        <v>8.6407078479002364E-2</v>
      </c>
      <c r="AF17" s="18">
        <v>5.2327570122050804E-2</v>
      </c>
      <c r="AG17" s="18">
        <v>0.31624464125796609</v>
      </c>
      <c r="AH17" s="18">
        <v>0.16675226199274804</v>
      </c>
      <c r="AI17" s="18">
        <v>0.15654993411653939</v>
      </c>
      <c r="AJ17" s="18">
        <v>0.71820083241496169</v>
      </c>
      <c r="AK17" s="18">
        <v>8.1503331879470203E-2</v>
      </c>
      <c r="AL17" s="18">
        <v>0.74130528083326241</v>
      </c>
      <c r="AM17" s="18">
        <v>1.2003293670190043</v>
      </c>
      <c r="AN17" s="18">
        <v>-0.18824249246632963</v>
      </c>
      <c r="AO17" s="18">
        <v>3.0924269943240046E-2</v>
      </c>
      <c r="AP17" s="18">
        <v>-0.15943544034018231</v>
      </c>
      <c r="AQ17" s="18">
        <v>-7.7363280821478253E-2</v>
      </c>
      <c r="AR17" s="18">
        <v>-5.2074208802370459E-2</v>
      </c>
      <c r="AS17" s="18">
        <v>0.29413807979811901</v>
      </c>
      <c r="AT17" s="18">
        <v>-2.0792896124512988E-2</v>
      </c>
    </row>
    <row r="18" spans="1:46" ht="17">
      <c r="A18" s="17" t="s">
        <v>529</v>
      </c>
      <c r="B18" s="18">
        <v>11.057566943949865</v>
      </c>
      <c r="C18" s="18">
        <v>149.82498029199309</v>
      </c>
      <c r="D18" s="18">
        <v>13.989397566254059</v>
      </c>
      <c r="E18" s="18">
        <v>138.85206900576986</v>
      </c>
      <c r="F18" s="18">
        <v>6.3546796843050035E-2</v>
      </c>
      <c r="G18" s="18">
        <v>9.6684305515992459E-3</v>
      </c>
      <c r="H18" s="18">
        <v>3.2053493043928509E-3</v>
      </c>
      <c r="I18" s="18">
        <v>3.4644234588372735E-2</v>
      </c>
      <c r="J18" s="18">
        <v>8.3591331203949654E-2</v>
      </c>
      <c r="K18" s="18">
        <v>5.7965978312356174</v>
      </c>
      <c r="L18" s="18">
        <v>9.8988376487004981E-2</v>
      </c>
      <c r="M18" s="18">
        <v>8.6606857274465714</v>
      </c>
      <c r="N18" s="18">
        <v>9.5544140481407922</v>
      </c>
      <c r="O18" s="18">
        <v>7.2334659699555068</v>
      </c>
      <c r="P18" s="18">
        <v>0.45549709131002281</v>
      </c>
      <c r="Q18" s="18">
        <v>3.2451298282939143</v>
      </c>
      <c r="R18" s="18">
        <v>1.8297542626677163</v>
      </c>
      <c r="S18" s="18">
        <v>5.9283810925931597</v>
      </c>
      <c r="T18" s="18">
        <v>0.33433320515909343</v>
      </c>
      <c r="U18" s="18">
        <v>3.545845161638525E-2</v>
      </c>
      <c r="V18" s="18">
        <v>0.19585769214444559</v>
      </c>
      <c r="W18" s="18">
        <v>8.1746774021840718E-2</v>
      </c>
      <c r="X18" s="18">
        <v>0.17343773329510173</v>
      </c>
      <c r="Y18" s="18">
        <v>-8.8079773870806677E-3</v>
      </c>
      <c r="Z18" s="18">
        <v>0.28770843450744293</v>
      </c>
      <c r="AA18" s="18">
        <v>0.30753758016046362</v>
      </c>
      <c r="AB18" s="18">
        <v>0.71503451639705551</v>
      </c>
      <c r="AC18" s="18">
        <v>0.64680656122351288</v>
      </c>
      <c r="AD18" s="18">
        <v>5.515850254205612E-2</v>
      </c>
      <c r="AE18" s="18">
        <v>6.2559985962387571E-2</v>
      </c>
      <c r="AF18" s="18">
        <v>2.4153306736860836E-2</v>
      </c>
      <c r="AG18" s="18">
        <v>0.25785571185111006</v>
      </c>
      <c r="AH18" s="18">
        <v>0.28251408728702065</v>
      </c>
      <c r="AI18" s="18">
        <v>0.31020628914623205</v>
      </c>
      <c r="AJ18" s="18">
        <v>0.67135799061874057</v>
      </c>
      <c r="AK18" s="18">
        <v>8.4059408768871302E-2</v>
      </c>
      <c r="AL18" s="18">
        <v>0.20000106629135039</v>
      </c>
      <c r="AM18" s="18">
        <v>1.2940906344055312</v>
      </c>
      <c r="AN18" s="18">
        <v>0.21686511989931467</v>
      </c>
      <c r="AO18" s="18">
        <v>2.3781417931189042E-3</v>
      </c>
      <c r="AP18" s="18">
        <v>1.3038699856663127</v>
      </c>
      <c r="AQ18" s="18">
        <v>0.60693289525426719</v>
      </c>
      <c r="AR18" s="18">
        <v>0.53876804110591348</v>
      </c>
      <c r="AS18" s="18">
        <v>0.9703995689279723</v>
      </c>
      <c r="AT18" s="18">
        <v>8.3666638019335049E-2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6E00-D2CE-4AAB-B9BC-2C8BDBE28743}">
  <sheetPr codeName="Sheet13">
    <tabColor theme="7"/>
  </sheetPr>
  <dimension ref="A1:P47"/>
  <sheetViews>
    <sheetView workbookViewId="0">
      <selection activeCell="F60" sqref="F60"/>
    </sheetView>
  </sheetViews>
  <sheetFormatPr baseColWidth="10" defaultColWidth="8.83203125" defaultRowHeight="15"/>
  <cols>
    <col min="2" max="2" width="12.5"/>
    <col min="9" max="9" width="2.6640625" customWidth="1"/>
    <col min="10" max="16" width="12.5"/>
  </cols>
  <sheetData>
    <row r="1" spans="1:16" ht="24">
      <c r="B1" s="110" t="s">
        <v>514</v>
      </c>
      <c r="C1" s="110"/>
      <c r="D1" s="110"/>
      <c r="E1" s="110"/>
      <c r="F1" s="110"/>
      <c r="G1" s="110"/>
      <c r="H1" s="110"/>
      <c r="J1" s="110" t="s">
        <v>515</v>
      </c>
      <c r="K1" s="110"/>
      <c r="L1" s="110"/>
      <c r="M1" s="110"/>
      <c r="N1" s="110"/>
      <c r="O1" s="110"/>
      <c r="P1" s="110"/>
    </row>
    <row r="2" spans="1:16" ht="17">
      <c r="A2" s="44" t="s">
        <v>169</v>
      </c>
      <c r="B2" s="79" t="s">
        <v>170</v>
      </c>
      <c r="C2" s="79" t="s">
        <v>171</v>
      </c>
      <c r="D2" s="79" t="s">
        <v>172</v>
      </c>
      <c r="E2" s="79" t="s">
        <v>173</v>
      </c>
      <c r="F2" s="79" t="s">
        <v>174</v>
      </c>
      <c r="G2" s="79" t="s">
        <v>175</v>
      </c>
      <c r="H2" s="79" t="s">
        <v>176</v>
      </c>
      <c r="J2" s="17" t="s">
        <v>523</v>
      </c>
      <c r="K2" s="17" t="s">
        <v>524</v>
      </c>
      <c r="L2" s="17" t="s">
        <v>525</v>
      </c>
      <c r="M2" s="17" t="s">
        <v>526</v>
      </c>
      <c r="N2" s="17" t="s">
        <v>527</v>
      </c>
      <c r="O2" s="17" t="s">
        <v>528</v>
      </c>
      <c r="P2" s="17" t="s">
        <v>529</v>
      </c>
    </row>
    <row r="3" spans="1:16">
      <c r="A3" s="5" t="s">
        <v>1</v>
      </c>
      <c r="B3" s="60">
        <v>1.2450091142312014</v>
      </c>
      <c r="C3" s="60">
        <v>1.0039160633096857</v>
      </c>
      <c r="D3" s="60">
        <v>1.0314796021075485</v>
      </c>
      <c r="E3" s="60">
        <v>2.5103856249141789</v>
      </c>
      <c r="F3" s="60">
        <v>4.6965124383311139</v>
      </c>
      <c r="G3" s="60">
        <v>1.3436965714181486</v>
      </c>
      <c r="H3" s="60">
        <v>1.4660886647687705</v>
      </c>
      <c r="J3" s="18">
        <v>10.811878727611479</v>
      </c>
      <c r="K3" s="18">
        <v>7.8216065730096318E-2</v>
      </c>
      <c r="L3" s="18">
        <v>0.60584326405154343</v>
      </c>
      <c r="M3" s="18">
        <v>18.931918652824507</v>
      </c>
      <c r="N3" s="18">
        <v>24.356615216623958</v>
      </c>
      <c r="O3" s="18">
        <v>5.688416697355553</v>
      </c>
      <c r="P3" s="18">
        <v>11.057566943949865</v>
      </c>
    </row>
    <row r="4" spans="1:16">
      <c r="A4" s="5" t="s">
        <v>2</v>
      </c>
      <c r="B4" s="60">
        <v>1.1521223880642693</v>
      </c>
      <c r="C4" s="60">
        <v>1.0112133588233516</v>
      </c>
      <c r="D4" s="60">
        <v>1.9130636806343866</v>
      </c>
      <c r="E4" s="60">
        <v>2.5432117892357695</v>
      </c>
      <c r="F4" s="60">
        <v>2.5980508376835689</v>
      </c>
      <c r="G4" s="60">
        <v>1.0011128315306523</v>
      </c>
      <c r="H4" s="60">
        <v>2.3545689733118427</v>
      </c>
      <c r="J4" s="18">
        <v>45.602988303423444</v>
      </c>
      <c r="K4" s="18">
        <v>1.9514390153400143</v>
      </c>
      <c r="L4" s="18">
        <v>92.143390392859473</v>
      </c>
      <c r="M4" s="18">
        <v>144.03502525412233</v>
      </c>
      <c r="N4" s="18">
        <v>159.72130247019498</v>
      </c>
      <c r="O4" s="18">
        <v>0.23129103285751285</v>
      </c>
      <c r="P4" s="18">
        <v>149.82498029199309</v>
      </c>
    </row>
    <row r="5" spans="1:16">
      <c r="A5" s="5" t="s">
        <v>3</v>
      </c>
      <c r="B5" s="60">
        <v>7.2793395815440842</v>
      </c>
      <c r="C5" s="60">
        <v>1.5302352655918152</v>
      </c>
      <c r="D5" s="60">
        <v>6.7307075549417155</v>
      </c>
      <c r="E5" s="60">
        <v>4.6789341150889543</v>
      </c>
      <c r="F5" s="60">
        <v>4.8073168983346859</v>
      </c>
      <c r="G5" s="60">
        <v>5.8638352344681044</v>
      </c>
      <c r="H5" s="60">
        <v>5.9129173513487654</v>
      </c>
      <c r="J5" s="18">
        <v>33.555949260422807</v>
      </c>
      <c r="K5" s="18">
        <v>3.9495507782483932</v>
      </c>
      <c r="L5" s="18">
        <v>21.544745999910898</v>
      </c>
      <c r="M5" s="18">
        <v>10.706353729665791</v>
      </c>
      <c r="N5" s="18">
        <v>12.780580337253094</v>
      </c>
      <c r="O5" s="18">
        <v>8.9876334918580909</v>
      </c>
      <c r="P5" s="18">
        <v>13.989397566254059</v>
      </c>
    </row>
    <row r="6" spans="1:16">
      <c r="A6" s="5" t="s">
        <v>4</v>
      </c>
      <c r="B6" s="60">
        <v>1.6137429301884727</v>
      </c>
      <c r="C6" s="60">
        <v>0.94138282358632652</v>
      </c>
      <c r="D6" s="60">
        <v>2.1378665511297297</v>
      </c>
      <c r="E6" s="60">
        <v>2.5247639748880704</v>
      </c>
      <c r="F6" s="60">
        <v>1.3790399781012226</v>
      </c>
      <c r="G6" s="60">
        <v>1.0521217275304324</v>
      </c>
      <c r="H6" s="60">
        <v>2.1100122547845315</v>
      </c>
      <c r="J6" s="18">
        <v>153.35518274239843</v>
      </c>
      <c r="K6" s="18">
        <v>-8.9637969620781348</v>
      </c>
      <c r="L6" s="18">
        <v>95.302640013776582</v>
      </c>
      <c r="M6" s="18">
        <v>120.9363418508709</v>
      </c>
      <c r="N6" s="18">
        <v>58.193140801619279</v>
      </c>
      <c r="O6" s="18">
        <v>7.3984980582239928</v>
      </c>
      <c r="P6" s="18">
        <v>138.85206900576986</v>
      </c>
    </row>
    <row r="7" spans="1:16">
      <c r="A7" s="5" t="s">
        <v>5</v>
      </c>
      <c r="B7" s="60">
        <v>1.3226951254405594</v>
      </c>
      <c r="C7" s="60">
        <v>1.1826563485181172</v>
      </c>
      <c r="D7" s="60">
        <v>1.8567213148242483</v>
      </c>
      <c r="E7" s="60">
        <v>1.1044991607437011</v>
      </c>
      <c r="F7" s="60">
        <v>1.1734453273268992</v>
      </c>
      <c r="G7" s="60">
        <v>1.254809951718717</v>
      </c>
      <c r="H7" s="60">
        <v>1.3211905388453882</v>
      </c>
      <c r="J7" s="18">
        <v>6.251720945706285E-2</v>
      </c>
      <c r="K7" s="18">
        <v>2.9197516700369602E-2</v>
      </c>
      <c r="L7" s="18">
        <v>9.4748854309001374E-2</v>
      </c>
      <c r="M7" s="18">
        <v>1.4999467204694694E-2</v>
      </c>
      <c r="N7" s="18">
        <v>2.4619928501829424E-2</v>
      </c>
      <c r="O7" s="18">
        <v>4.7586997941261339E-2</v>
      </c>
      <c r="P7" s="18">
        <v>6.3546796843050035E-2</v>
      </c>
    </row>
    <row r="8" spans="1:16">
      <c r="A8" s="5" t="s">
        <v>6</v>
      </c>
      <c r="B8" s="60">
        <v>4.0161418697700846</v>
      </c>
      <c r="C8" s="60">
        <v>2.9932788171370697</v>
      </c>
      <c r="D8" s="60">
        <v>2.9557674258702527</v>
      </c>
      <c r="E8" s="60">
        <v>1.3185865795350902</v>
      </c>
      <c r="F8" s="60">
        <v>1.5449336980715664</v>
      </c>
      <c r="G8" s="60">
        <v>6.6182957064432513</v>
      </c>
      <c r="H8" s="60">
        <v>2.1179874986296321</v>
      </c>
      <c r="J8" s="18">
        <v>1.1377924655286701E-2</v>
      </c>
      <c r="K8" s="18">
        <v>1.1729903326639878E-2</v>
      </c>
      <c r="L8" s="18">
        <v>1.7900156649680143E-2</v>
      </c>
      <c r="M8" s="18">
        <v>1.3777032900783893E-3</v>
      </c>
      <c r="N8" s="18">
        <v>3.5856229442401679E-3</v>
      </c>
      <c r="O8" s="18">
        <v>1.3807199358323394E-2</v>
      </c>
      <c r="P8" s="18">
        <v>9.6684305515992459E-3</v>
      </c>
    </row>
    <row r="9" spans="1:16">
      <c r="A9" s="5" t="s">
        <v>7</v>
      </c>
      <c r="B9" s="60">
        <v>4.7252278981832152</v>
      </c>
      <c r="C9" s="60">
        <v>2.4750050534639265</v>
      </c>
      <c r="D9" s="60">
        <v>4.6138798841459199</v>
      </c>
      <c r="E9" s="60">
        <v>7.7478412623672535</v>
      </c>
      <c r="F9" s="60">
        <v>0.71565091046760698</v>
      </c>
      <c r="G9" s="60">
        <v>9.5959287648843805</v>
      </c>
      <c r="H9" s="60">
        <v>1.2105672035417661</v>
      </c>
      <c r="J9" s="18">
        <v>4.6817861730828469E-2</v>
      </c>
      <c r="K9" s="18">
        <v>7.166994119882834E-3</v>
      </c>
      <c r="L9" s="18">
        <v>3.6365874940898574E-2</v>
      </c>
      <c r="M9" s="18">
        <v>1.6842365329264052E-2</v>
      </c>
      <c r="N9" s="18">
        <v>-3.1850050979127398E-3</v>
      </c>
      <c r="O9" s="18">
        <v>4.5242327650057972E-2</v>
      </c>
      <c r="P9" s="18">
        <v>3.2053493043928509E-3</v>
      </c>
    </row>
    <row r="10" spans="1:16">
      <c r="A10" s="5" t="s">
        <v>8</v>
      </c>
      <c r="B10" s="60">
        <v>2.3642521586340335</v>
      </c>
      <c r="C10" s="60">
        <v>0.62976094054597209</v>
      </c>
      <c r="D10" s="60">
        <v>2.979289878206945</v>
      </c>
      <c r="E10" s="60">
        <v>4.6195626851045208</v>
      </c>
      <c r="F10" s="60">
        <v>3.3047414040168284</v>
      </c>
      <c r="G10" s="60">
        <v>1.4447284419761093</v>
      </c>
      <c r="H10" s="60">
        <v>1.2081914222112082</v>
      </c>
      <c r="J10" s="18">
        <v>0.15154265580040521</v>
      </c>
      <c r="K10" s="18">
        <v>-3.0605104439365809E-2</v>
      </c>
      <c r="L10" s="18">
        <v>0.14176050016824487</v>
      </c>
      <c r="M10" s="18">
        <v>5.7805038363102648E-2</v>
      </c>
      <c r="N10" s="18">
        <v>0.1001313514526026</v>
      </c>
      <c r="O10" s="18">
        <v>3.858859960537106E-2</v>
      </c>
      <c r="P10" s="18">
        <v>3.4644234588372735E-2</v>
      </c>
    </row>
    <row r="11" spans="1:16">
      <c r="A11" s="5" t="s">
        <v>9</v>
      </c>
      <c r="B11" s="60">
        <v>0.74652624839259862</v>
      </c>
      <c r="C11" s="60">
        <v>1.7596910868063407</v>
      </c>
      <c r="D11" s="60">
        <v>1.8970494298210585</v>
      </c>
      <c r="E11" s="60">
        <v>1.35365093335891</v>
      </c>
      <c r="F11" s="60">
        <v>1.3939467137363215</v>
      </c>
      <c r="G11" s="60">
        <v>1.3255992211290235</v>
      </c>
      <c r="H11" s="60">
        <v>1.7600943061400627</v>
      </c>
      <c r="J11" s="18">
        <v>-2.5044317852431441E-2</v>
      </c>
      <c r="K11" s="18">
        <v>3.5428732916498819E-2</v>
      </c>
      <c r="L11" s="18">
        <v>6.3814122958230454E-2</v>
      </c>
      <c r="M11" s="18">
        <v>3.1128861788691051E-2</v>
      </c>
      <c r="N11" s="18">
        <v>3.5066757763723269E-2</v>
      </c>
      <c r="O11" s="18">
        <v>3.2649656899891938E-2</v>
      </c>
      <c r="P11" s="18">
        <v>8.3591331203949654E-2</v>
      </c>
    </row>
    <row r="12" spans="1:16">
      <c r="A12" s="5" t="s">
        <v>10</v>
      </c>
      <c r="B12" s="60">
        <v>5.890957656675635</v>
      </c>
      <c r="C12" s="60">
        <v>2.8899362998095546</v>
      </c>
      <c r="D12" s="60">
        <v>9.6779970894765768</v>
      </c>
      <c r="E12" s="60">
        <v>4.4024965243356329</v>
      </c>
      <c r="F12" s="60">
        <v>2.1443133864603383</v>
      </c>
      <c r="G12" s="60">
        <v>5.3978202378629518</v>
      </c>
      <c r="H12" s="60">
        <v>4.7464656424459539</v>
      </c>
      <c r="J12" s="18">
        <v>10.066179770115516</v>
      </c>
      <c r="K12" s="18">
        <v>3.0603533006874306</v>
      </c>
      <c r="L12" s="18">
        <v>12.120922337355557</v>
      </c>
      <c r="M12" s="18">
        <v>2.3866358684745905</v>
      </c>
      <c r="N12" s="18">
        <v>2.2641095981624124</v>
      </c>
      <c r="O12" s="18">
        <v>5.2238037230003576</v>
      </c>
      <c r="P12" s="18">
        <v>5.7965978312356174</v>
      </c>
    </row>
    <row r="13" spans="1:16">
      <c r="A13" s="5" t="s">
        <v>11</v>
      </c>
      <c r="B13" s="60">
        <v>1.3578120024611668</v>
      </c>
      <c r="C13" s="60">
        <v>0.80317528799977966</v>
      </c>
      <c r="D13" s="60">
        <v>5.4197763229515603</v>
      </c>
      <c r="E13" s="60">
        <v>3.4053779153498214</v>
      </c>
      <c r="F13" s="60">
        <v>1.6676427561717924</v>
      </c>
      <c r="G13" s="60">
        <v>2.7416613395181466</v>
      </c>
      <c r="H13" s="60">
        <v>1.036725338272682</v>
      </c>
      <c r="J13" s="18">
        <v>0.87675186735435373</v>
      </c>
      <c r="K13" s="18">
        <v>-0.28671686401364216</v>
      </c>
      <c r="L13" s="18">
        <v>3.0350620851187142</v>
      </c>
      <c r="M13" s="18">
        <v>1.6352587284021041</v>
      </c>
      <c r="N13" s="18">
        <v>1.3073013369257682</v>
      </c>
      <c r="O13" s="18">
        <v>2.2588265805828085</v>
      </c>
      <c r="P13" s="18">
        <v>9.8988376487004981E-2</v>
      </c>
    </row>
    <row r="14" spans="1:16">
      <c r="A14" s="5" t="s">
        <v>12</v>
      </c>
      <c r="B14" s="60">
        <v>6.1578380510225115</v>
      </c>
      <c r="C14" s="60">
        <v>1.8497363192224958</v>
      </c>
      <c r="D14" s="60">
        <v>6.5919612668068366</v>
      </c>
      <c r="E14" s="60">
        <v>5.0493173868892578</v>
      </c>
      <c r="F14" s="60">
        <v>2.1662136260887666</v>
      </c>
      <c r="G14" s="60">
        <v>4.1228561551002318</v>
      </c>
      <c r="H14" s="60">
        <v>4.4244549513675251</v>
      </c>
      <c r="J14" s="18">
        <v>15.830807869561877</v>
      </c>
      <c r="K14" s="18">
        <v>3.3635659947959575</v>
      </c>
      <c r="L14" s="18">
        <v>20.697237128890976</v>
      </c>
      <c r="M14" s="18">
        <v>7.6541345336482216</v>
      </c>
      <c r="N14" s="18">
        <v>3.464945457063703</v>
      </c>
      <c r="O14" s="18">
        <v>6.5372876013449712</v>
      </c>
      <c r="P14" s="18">
        <v>8.6606857274465714</v>
      </c>
    </row>
    <row r="15" spans="1:16">
      <c r="A15" s="5" t="s">
        <v>13</v>
      </c>
      <c r="B15" s="60">
        <v>2.0985377327070571</v>
      </c>
      <c r="C15" s="60">
        <v>1.1776735531861122</v>
      </c>
      <c r="D15" s="60">
        <v>3.4354479393617336</v>
      </c>
      <c r="E15" s="60">
        <v>2.4034727877135555</v>
      </c>
      <c r="F15" s="60">
        <v>1.2618217839603383</v>
      </c>
      <c r="G15" s="60">
        <v>2.7393265567404117</v>
      </c>
      <c r="H15" s="60">
        <v>1.8218633510737676</v>
      </c>
      <c r="J15" s="18">
        <v>16.766396519696833</v>
      </c>
      <c r="K15" s="18">
        <v>2.2459106385191525</v>
      </c>
      <c r="L15" s="18">
        <v>25.779816071733009</v>
      </c>
      <c r="M15" s="18">
        <v>10.983357551780697</v>
      </c>
      <c r="N15" s="18">
        <v>3.2879510946031889</v>
      </c>
      <c r="O15" s="18">
        <v>12.397963918781523</v>
      </c>
      <c r="P15" s="18">
        <v>9.5544140481407922</v>
      </c>
    </row>
    <row r="16" spans="1:16">
      <c r="A16" s="5" t="s">
        <v>14</v>
      </c>
      <c r="B16" s="60">
        <v>1.572573774830512</v>
      </c>
      <c r="C16" s="60">
        <v>2.4142951386618106</v>
      </c>
      <c r="D16" s="60">
        <v>5.5086447201035016</v>
      </c>
      <c r="E16" s="60">
        <v>2.9006031441743811</v>
      </c>
      <c r="F16" s="60">
        <v>1.8743366218813393</v>
      </c>
      <c r="G16" s="60">
        <v>2.1705831869423173</v>
      </c>
      <c r="H16" s="60">
        <v>1.6440221422869434</v>
      </c>
      <c r="J16" s="18">
        <v>8.0136689800470684</v>
      </c>
      <c r="K16" s="18">
        <v>9.9008819220255404</v>
      </c>
      <c r="L16" s="18">
        <v>18.249750629440097</v>
      </c>
      <c r="M16" s="18">
        <v>8.8158314254003223</v>
      </c>
      <c r="N16" s="18">
        <v>8.7965116214031678</v>
      </c>
      <c r="O16" s="18">
        <v>9.8545021878893824</v>
      </c>
      <c r="P16" s="18">
        <v>7.2334659699555068</v>
      </c>
    </row>
    <row r="17" spans="1:16">
      <c r="A17" s="5" t="s">
        <v>15</v>
      </c>
      <c r="B17" s="60">
        <v>1.680936461928485</v>
      </c>
      <c r="C17" s="60">
        <v>1.2424922352767085</v>
      </c>
      <c r="D17" s="60">
        <v>1.5462662651789099</v>
      </c>
      <c r="E17" s="60">
        <v>1.7218713044314786</v>
      </c>
      <c r="F17" s="60">
        <v>1.7691540113402655</v>
      </c>
      <c r="G17" s="60">
        <v>1.1820967464276306</v>
      </c>
      <c r="H17" s="60">
        <v>1.9672436850367923</v>
      </c>
      <c r="J17" s="18">
        <v>0.73140950152557815</v>
      </c>
      <c r="K17" s="18">
        <v>0.32247522739977663</v>
      </c>
      <c r="L17" s="18">
        <v>0.58064307286412209</v>
      </c>
      <c r="M17" s="18">
        <v>0.46045334110946445</v>
      </c>
      <c r="N17" s="18">
        <v>0.61570321592185029</v>
      </c>
      <c r="O17" s="18">
        <v>0.18653485113292967</v>
      </c>
      <c r="P17" s="18">
        <v>0.45549709131002281</v>
      </c>
    </row>
    <row r="18" spans="1:16">
      <c r="A18" s="5" t="s">
        <v>16</v>
      </c>
      <c r="B18" s="60">
        <v>1.4488356861328051</v>
      </c>
      <c r="C18" s="60">
        <v>2.0830346306234566</v>
      </c>
      <c r="D18" s="60">
        <v>3.9410493627907557</v>
      </c>
      <c r="E18" s="60">
        <v>2.317889450955303</v>
      </c>
      <c r="F18" s="60">
        <v>1.7893227291329612</v>
      </c>
      <c r="G18" s="60">
        <v>2.2415000922659853</v>
      </c>
      <c r="H18" s="60">
        <v>1.8555910244239489</v>
      </c>
      <c r="J18" s="18">
        <v>2.6445789511257649</v>
      </c>
      <c r="K18" s="18">
        <v>2.9193307333858303</v>
      </c>
      <c r="L18" s="18">
        <v>6.2725991879073373</v>
      </c>
      <c r="M18" s="18">
        <v>2.7145382695433393</v>
      </c>
      <c r="N18" s="18">
        <v>3.2514050975224915</v>
      </c>
      <c r="O18" s="18">
        <v>3.9903848116765439</v>
      </c>
      <c r="P18" s="18">
        <v>3.2451298282939143</v>
      </c>
    </row>
    <row r="19" spans="1:16">
      <c r="A19" s="5" t="s">
        <v>17</v>
      </c>
      <c r="B19" s="60">
        <v>1.3135876604605261</v>
      </c>
      <c r="C19" s="60">
        <v>1.6094086677319626</v>
      </c>
      <c r="D19" s="60">
        <v>3.4993264796407297</v>
      </c>
      <c r="E19" s="60">
        <v>1.902915721253708</v>
      </c>
      <c r="F19" s="60">
        <v>1.3585178941088611</v>
      </c>
      <c r="G19" s="60">
        <v>1.3179634903188611</v>
      </c>
      <c r="H19" s="60">
        <v>1.213987558190202</v>
      </c>
      <c r="J19" s="18">
        <v>3.133042808313041</v>
      </c>
      <c r="K19" s="18">
        <v>3.5996295608236242</v>
      </c>
      <c r="L19" s="18">
        <v>9.2395887687564144</v>
      </c>
      <c r="M19" s="18">
        <v>4.0909788480399119</v>
      </c>
      <c r="N19" s="18">
        <v>2.8662765074974441</v>
      </c>
      <c r="O19" s="18">
        <v>2.4517225723976717</v>
      </c>
      <c r="P19" s="18">
        <v>1.8297542626677163</v>
      </c>
    </row>
    <row r="20" spans="1:16">
      <c r="A20" s="5" t="s">
        <v>18</v>
      </c>
      <c r="B20" s="60">
        <v>1.6201278101039325</v>
      </c>
      <c r="C20" s="60">
        <v>1.292905583955859</v>
      </c>
      <c r="D20" s="60">
        <v>2.0411989881843047</v>
      </c>
      <c r="E20" s="60">
        <v>1.4090763481329132</v>
      </c>
      <c r="F20" s="60">
        <v>1.2807428019617768</v>
      </c>
      <c r="G20" s="60">
        <v>1.0307293546430507</v>
      </c>
      <c r="H20" s="60">
        <v>1.8263802407191629</v>
      </c>
      <c r="J20" s="18">
        <v>8.3734735269196054</v>
      </c>
      <c r="K20" s="18">
        <v>2.3900269365079083</v>
      </c>
      <c r="L20" s="18">
        <v>10.567980053818069</v>
      </c>
      <c r="M20" s="18">
        <v>4.4617254437326999</v>
      </c>
      <c r="N20" s="18">
        <v>2.6391898844850132</v>
      </c>
      <c r="O20" s="18">
        <v>0.38746953780992932</v>
      </c>
      <c r="P20" s="18">
        <v>5.9283810925931597</v>
      </c>
    </row>
    <row r="21" spans="1:16">
      <c r="A21" s="5" t="s">
        <v>19</v>
      </c>
      <c r="B21" s="60">
        <v>1.1087712436350079</v>
      </c>
      <c r="C21" s="60">
        <v>1.3465628584967142</v>
      </c>
      <c r="D21" s="60">
        <v>3.9878209331432606</v>
      </c>
      <c r="E21" s="60">
        <v>1.9100878440307265</v>
      </c>
      <c r="F21" s="60">
        <v>1.0389296407563484</v>
      </c>
      <c r="G21" s="60">
        <v>1.4233620826553686</v>
      </c>
      <c r="H21" s="60">
        <v>1.6992503521317208</v>
      </c>
      <c r="J21" s="18">
        <v>7.4451623698455149E-2</v>
      </c>
      <c r="K21" s="18">
        <v>9.5401833597742292E-2</v>
      </c>
      <c r="L21" s="18">
        <v>0.45878901519868842</v>
      </c>
      <c r="M21" s="18">
        <v>0.27203176099341814</v>
      </c>
      <c r="N21" s="18">
        <v>1.5007771616010412E-2</v>
      </c>
      <c r="O21" s="18">
        <v>0.21406270628686375</v>
      </c>
      <c r="P21" s="18">
        <v>0.33433320515909343</v>
      </c>
    </row>
    <row r="22" spans="1:16">
      <c r="A22" s="5" t="s">
        <v>20</v>
      </c>
      <c r="B22" s="60">
        <v>1.9916786726026745</v>
      </c>
      <c r="C22" s="60">
        <v>0.91449576674451694</v>
      </c>
      <c r="D22" s="60">
        <v>2.2069932154991232</v>
      </c>
      <c r="E22" s="60">
        <v>1.4264313371018331</v>
      </c>
      <c r="F22" s="60">
        <v>2.179523167441876</v>
      </c>
      <c r="G22" s="60">
        <v>1.258321864067365</v>
      </c>
      <c r="H22" s="60">
        <v>1.2251046070246983</v>
      </c>
      <c r="J22" s="18">
        <v>0.10773223176235194</v>
      </c>
      <c r="K22" s="18">
        <v>-1.0201053189997603E-2</v>
      </c>
      <c r="L22" s="18">
        <v>0.18298036544156573</v>
      </c>
      <c r="M22" s="18">
        <v>2.4665557321157203E-2</v>
      </c>
      <c r="N22" s="18">
        <v>0.1078783271839175</v>
      </c>
      <c r="O22" s="18">
        <v>2.3969029385112056E-2</v>
      </c>
      <c r="P22" s="18">
        <v>3.545845161638525E-2</v>
      </c>
    </row>
    <row r="23" spans="1:16">
      <c r="A23" s="5" t="s">
        <v>21</v>
      </c>
      <c r="B23" s="60">
        <v>1.2065371915521523</v>
      </c>
      <c r="C23" s="60">
        <v>1.0146554522581437</v>
      </c>
      <c r="D23" s="60">
        <v>1.5438745739160973</v>
      </c>
      <c r="E23" s="60">
        <v>1.68303816433061</v>
      </c>
      <c r="F23" s="60">
        <v>1.2985733388661982</v>
      </c>
      <c r="G23" s="60">
        <v>0.89504367683991382</v>
      </c>
      <c r="H23" s="60">
        <v>1.2232596075612763</v>
      </c>
      <c r="J23" s="18">
        <v>0.31192119307035826</v>
      </c>
      <c r="K23" s="18">
        <v>1.7769278496506447E-2</v>
      </c>
      <c r="L23" s="18">
        <v>0.41158942760166128</v>
      </c>
      <c r="M23" s="18">
        <v>0.49993712110436606</v>
      </c>
      <c r="N23" s="18">
        <v>0.26904698379100578</v>
      </c>
      <c r="O23" s="18">
        <v>-0.10136002438016767</v>
      </c>
      <c r="P23" s="18">
        <v>0.19585769214444559</v>
      </c>
    </row>
    <row r="24" spans="1:16">
      <c r="A24" s="5" t="s">
        <v>22</v>
      </c>
      <c r="B24" s="60">
        <v>1.2282261544683948</v>
      </c>
      <c r="C24" s="60">
        <v>1.1803339950914038</v>
      </c>
      <c r="D24" s="60">
        <v>1.8367918756294921</v>
      </c>
      <c r="E24" s="60">
        <v>1.3407357869117948</v>
      </c>
      <c r="F24" s="60">
        <v>1.0479455757760627</v>
      </c>
      <c r="G24" s="60">
        <v>0.98562909354738015</v>
      </c>
      <c r="H24" s="60">
        <v>1.0678231826384805</v>
      </c>
      <c r="J24" s="18">
        <v>0.33031165651892747</v>
      </c>
      <c r="K24" s="18">
        <v>0.26600100775428759</v>
      </c>
      <c r="L24" s="18">
        <v>0.79522129820838672</v>
      </c>
      <c r="M24" s="18">
        <v>0.31459813484349652</v>
      </c>
      <c r="N24" s="18">
        <v>6.7383165400231926E-2</v>
      </c>
      <c r="O24" s="18">
        <v>-1.6787675896305698E-2</v>
      </c>
      <c r="P24" s="18">
        <v>8.1746774021840718E-2</v>
      </c>
    </row>
    <row r="25" spans="1:16">
      <c r="A25" s="5" t="s">
        <v>23</v>
      </c>
      <c r="B25" s="60">
        <v>2.1001047773649186</v>
      </c>
      <c r="C25" s="60">
        <v>1.9306149076445318</v>
      </c>
      <c r="D25" s="60">
        <v>6.1833260255116027</v>
      </c>
      <c r="E25" s="60">
        <v>2.496538629045733</v>
      </c>
      <c r="F25" s="60">
        <v>2.2068510565449491</v>
      </c>
      <c r="G25" s="60">
        <v>2.0825829553606616</v>
      </c>
      <c r="H25" s="60">
        <v>1.8655495611481445</v>
      </c>
      <c r="J25" s="18">
        <v>0.35000984405626873</v>
      </c>
      <c r="K25" s="18">
        <v>0.31471656883566951</v>
      </c>
      <c r="L25" s="18">
        <v>0.58863293005273687</v>
      </c>
      <c r="M25" s="18">
        <v>0.25837936368676395</v>
      </c>
      <c r="N25" s="18">
        <v>0.25114348849468271</v>
      </c>
      <c r="O25" s="18">
        <v>0.19845680917779343</v>
      </c>
      <c r="P25" s="18">
        <v>0.17343773329510173</v>
      </c>
    </row>
    <row r="26" spans="1:16">
      <c r="A26" s="5" t="s">
        <v>24</v>
      </c>
      <c r="B26" s="60">
        <v>1.5643026518518355</v>
      </c>
      <c r="C26" s="60">
        <v>1.3348190526931862</v>
      </c>
      <c r="D26" s="60">
        <v>1.8854991468010072</v>
      </c>
      <c r="E26" s="60">
        <v>2.1494619873384928</v>
      </c>
      <c r="F26" s="60">
        <v>1.367441388881794</v>
      </c>
      <c r="G26" s="60">
        <v>1.0553709839936871</v>
      </c>
      <c r="H26" s="60">
        <v>0.96960269138461963</v>
      </c>
      <c r="J26" s="18">
        <v>0.1846924423948354</v>
      </c>
      <c r="K26" s="18">
        <v>0.19440581263973744</v>
      </c>
      <c r="L26" s="18">
        <v>0.19304102626458364</v>
      </c>
      <c r="M26" s="18">
        <v>0.3118522751316552</v>
      </c>
      <c r="N26" s="18">
        <v>0.14971457476875344</v>
      </c>
      <c r="O26" s="18">
        <v>2.1028022079846664E-2</v>
      </c>
      <c r="P26" s="18">
        <v>-8.8079773870806677E-3</v>
      </c>
    </row>
    <row r="27" spans="1:16">
      <c r="A27" s="5" t="s">
        <v>25</v>
      </c>
      <c r="B27" s="60">
        <v>1.4807872772647235</v>
      </c>
      <c r="C27" s="60">
        <v>1.9030471534719788</v>
      </c>
      <c r="D27" s="60">
        <v>4.5593790357411104</v>
      </c>
      <c r="E27" s="60">
        <v>1.8866795207110096</v>
      </c>
      <c r="F27" s="60">
        <v>2.5631822027813556</v>
      </c>
      <c r="G27" s="60">
        <v>1.9888698502842332</v>
      </c>
      <c r="H27" s="60">
        <v>1.7781222203234652</v>
      </c>
      <c r="J27" s="18">
        <v>0.22747644909620152</v>
      </c>
      <c r="K27" s="18">
        <v>0.2632658044771074</v>
      </c>
      <c r="L27" s="18">
        <v>0.50554594953553056</v>
      </c>
      <c r="M27" s="18">
        <v>0.25337541099488947</v>
      </c>
      <c r="N27" s="18">
        <v>0.44494726658531636</v>
      </c>
      <c r="O27" s="18">
        <v>0.30721899343280762</v>
      </c>
      <c r="P27" s="18">
        <v>0.28770843450744293</v>
      </c>
    </row>
    <row r="28" spans="1:16">
      <c r="A28" s="5" t="s">
        <v>26</v>
      </c>
      <c r="B28" s="60">
        <v>1.2114735902842046</v>
      </c>
      <c r="C28" s="60">
        <v>1.1961243977371072</v>
      </c>
      <c r="D28" s="60">
        <v>4.1569775519884278</v>
      </c>
      <c r="E28" s="60">
        <v>1.7248441748200107</v>
      </c>
      <c r="F28" s="60">
        <v>1.4820179003252398</v>
      </c>
      <c r="G28" s="60">
        <v>1.5279654000342504</v>
      </c>
      <c r="H28" s="60">
        <v>1.4297931279947025</v>
      </c>
      <c r="J28" s="18">
        <v>0.15649280536563148</v>
      </c>
      <c r="K28" s="18">
        <v>0.16888520577962929</v>
      </c>
      <c r="L28" s="18">
        <v>1.1164027144789628</v>
      </c>
      <c r="M28" s="18">
        <v>0.36298482958754619</v>
      </c>
      <c r="N28" s="18">
        <v>0.26843883913560362</v>
      </c>
      <c r="O28" s="18">
        <v>0.31388021909842168</v>
      </c>
      <c r="P28" s="18">
        <v>0.30753758016046362</v>
      </c>
    </row>
    <row r="29" spans="1:16">
      <c r="A29" s="5" t="s">
        <v>27</v>
      </c>
      <c r="B29" s="60">
        <v>0.95730532061424822</v>
      </c>
      <c r="C29" s="60">
        <v>1.7280163852158774</v>
      </c>
      <c r="D29" s="60">
        <v>4.6762941562620508</v>
      </c>
      <c r="E29" s="60">
        <v>4.9765626204560443</v>
      </c>
      <c r="F29" s="60">
        <v>2.3941977544503099</v>
      </c>
      <c r="G29" s="60">
        <v>1.1242706228782986</v>
      </c>
      <c r="H29" s="60">
        <v>2.5557595414753536</v>
      </c>
      <c r="J29" s="18">
        <v>-4.5961544696268453E-2</v>
      </c>
      <c r="K29" s="18">
        <v>0.508281128680099</v>
      </c>
      <c r="L29" s="18">
        <v>1.0960086437442362</v>
      </c>
      <c r="M29" s="18">
        <v>0.45602245950184234</v>
      </c>
      <c r="N29" s="18">
        <v>0.79965634974077393</v>
      </c>
      <c r="O29" s="18">
        <v>6.2926659819339759E-2</v>
      </c>
      <c r="P29" s="18">
        <v>0.71503451639705551</v>
      </c>
    </row>
    <row r="30" spans="1:16">
      <c r="A30" s="5" t="s">
        <v>28</v>
      </c>
      <c r="B30" s="60">
        <v>1.2507436773097806</v>
      </c>
      <c r="C30" s="60">
        <v>1.178210176466594</v>
      </c>
      <c r="D30" s="60">
        <v>3.652428102921788</v>
      </c>
      <c r="E30" s="60">
        <v>2.6776403889678639</v>
      </c>
      <c r="F30" s="60">
        <v>1.4461587352147502</v>
      </c>
      <c r="G30" s="60">
        <v>1.9365973505189309</v>
      </c>
      <c r="H30" s="60">
        <v>1.7552926134597875</v>
      </c>
      <c r="J30" s="18">
        <v>0.14079559324792712</v>
      </c>
      <c r="K30" s="18">
        <v>6.5496103416090135E-2</v>
      </c>
      <c r="L30" s="18">
        <v>0.41683568625874162</v>
      </c>
      <c r="M30" s="18">
        <v>0.23017772157330749</v>
      </c>
      <c r="N30" s="18">
        <v>0.19845247595289872</v>
      </c>
      <c r="O30" s="18">
        <v>0.23162162334942124</v>
      </c>
      <c r="P30" s="18">
        <v>0.64680656122351288</v>
      </c>
    </row>
    <row r="31" spans="1:16">
      <c r="A31" s="5" t="s">
        <v>29</v>
      </c>
      <c r="B31" s="60">
        <v>1.8158328155859975</v>
      </c>
      <c r="C31" s="60">
        <v>1.6810665856136342</v>
      </c>
      <c r="D31" s="60">
        <v>5.9391482353785845</v>
      </c>
      <c r="E31" s="60">
        <v>2.2641620236832973</v>
      </c>
      <c r="F31" s="60">
        <v>1.5112661795845133</v>
      </c>
      <c r="G31" s="60">
        <v>1.594773477480391</v>
      </c>
      <c r="H31" s="60">
        <v>1.2422852642742477</v>
      </c>
      <c r="J31" s="18">
        <v>0.16471921542779946</v>
      </c>
      <c r="K31" s="18">
        <v>0.150376405158931</v>
      </c>
      <c r="L31" s="18">
        <v>0.44539363483664007</v>
      </c>
      <c r="M31" s="18">
        <v>0.12086822071724071</v>
      </c>
      <c r="N31" s="18">
        <v>8.8954034965983114E-2</v>
      </c>
      <c r="O31" s="18">
        <v>9.8540401611053763E-2</v>
      </c>
      <c r="P31" s="18">
        <v>5.515850254205612E-2</v>
      </c>
    </row>
    <row r="32" spans="1:16">
      <c r="A32" s="5" t="s">
        <v>30</v>
      </c>
      <c r="B32" s="60">
        <v>1.3626413553624002</v>
      </c>
      <c r="C32" s="60">
        <v>2.0636314807589549</v>
      </c>
      <c r="D32" s="60">
        <v>5.6237132629173106</v>
      </c>
      <c r="E32" s="60">
        <v>2.8270758829845972</v>
      </c>
      <c r="F32" s="60">
        <v>1.8784908034565364</v>
      </c>
      <c r="G32" s="60">
        <v>1.5955167910486678</v>
      </c>
      <c r="H32" s="60">
        <v>1.4398203099478848</v>
      </c>
      <c r="J32" s="18">
        <v>6.3653373415284931E-2</v>
      </c>
      <c r="K32" s="18">
        <v>0.2051117916329141</v>
      </c>
      <c r="L32" s="18">
        <v>0.3175104103473631</v>
      </c>
      <c r="M32" s="18">
        <v>0.11487611255260663</v>
      </c>
      <c r="N32" s="18">
        <v>0.13516612445869319</v>
      </c>
      <c r="O32" s="18">
        <v>8.6407078479002364E-2</v>
      </c>
      <c r="P32" s="18">
        <v>6.2559985962387571E-2</v>
      </c>
    </row>
    <row r="33" spans="1:16">
      <c r="A33" s="5" t="s">
        <v>31</v>
      </c>
      <c r="B33" s="60">
        <v>2.0583921080934857</v>
      </c>
      <c r="C33" s="60">
        <v>1.7130614105373225</v>
      </c>
      <c r="D33" s="60">
        <v>7.3656522843338639</v>
      </c>
      <c r="E33" s="60">
        <v>1.8974960133881393</v>
      </c>
      <c r="F33" s="60">
        <v>0.98632163471814527</v>
      </c>
      <c r="G33" s="60">
        <v>1.5446147157163188</v>
      </c>
      <c r="H33" s="60">
        <v>1.2400226711588984</v>
      </c>
      <c r="J33" s="18">
        <v>0.10076148898699633</v>
      </c>
      <c r="K33" s="18">
        <v>7.8393208854866614E-2</v>
      </c>
      <c r="L33" s="18">
        <v>0.18805787719188938</v>
      </c>
      <c r="M33" s="18">
        <v>6.0552178488202255E-2</v>
      </c>
      <c r="N33" s="18">
        <v>-1.1376176714058411E-3</v>
      </c>
      <c r="O33" s="18">
        <v>5.2327570122050804E-2</v>
      </c>
      <c r="P33" s="18">
        <v>2.4153306736860836E-2</v>
      </c>
    </row>
    <row r="34" spans="1:16">
      <c r="A34" s="5" t="s">
        <v>32</v>
      </c>
      <c r="B34" s="60">
        <v>1.3967546522100809</v>
      </c>
      <c r="C34" s="60">
        <v>3.704055567399807</v>
      </c>
      <c r="D34" s="60">
        <v>2.9909288699932817</v>
      </c>
      <c r="E34" s="60">
        <v>2.6846837833553554</v>
      </c>
      <c r="F34" s="60">
        <v>1.4558739444997182</v>
      </c>
      <c r="G34" s="60">
        <v>2.7077372661209469</v>
      </c>
      <c r="H34" s="60">
        <v>1.5838879391201068</v>
      </c>
      <c r="J34" s="18">
        <v>0.12190197515394513</v>
      </c>
      <c r="K34" s="18">
        <v>0.40967240618372402</v>
      </c>
      <c r="L34" s="18">
        <v>0.36913398018924071</v>
      </c>
      <c r="M34" s="18">
        <v>0.25815986583853645</v>
      </c>
      <c r="N34" s="18">
        <v>0.14035384702541664</v>
      </c>
      <c r="O34" s="18">
        <v>0.31624464125796609</v>
      </c>
      <c r="P34" s="18">
        <v>0.25785571185111006</v>
      </c>
    </row>
    <row r="35" spans="1:16">
      <c r="A35" s="5" t="s">
        <v>33</v>
      </c>
      <c r="B35" s="60">
        <v>1.2536214081199533</v>
      </c>
      <c r="C35" s="60">
        <v>2.4490214906381222</v>
      </c>
      <c r="D35" s="60">
        <v>2.3754515570534473</v>
      </c>
      <c r="E35" s="60">
        <v>2.8456139862699694</v>
      </c>
      <c r="F35" s="60">
        <v>1.6599194653271576</v>
      </c>
      <c r="G35" s="60">
        <v>2.0991058227649355</v>
      </c>
      <c r="H35" s="60">
        <v>1.9551771239119524</v>
      </c>
      <c r="J35" s="18">
        <v>5.9605215652275473E-2</v>
      </c>
      <c r="K35" s="18">
        <v>0.24354762431852323</v>
      </c>
      <c r="L35" s="18">
        <v>0.1714359811754157</v>
      </c>
      <c r="M35" s="18">
        <v>0.14816885743754657</v>
      </c>
      <c r="N35" s="18">
        <v>9.9865531158321363E-2</v>
      </c>
      <c r="O35" s="18">
        <v>0.16675226199274804</v>
      </c>
      <c r="P35" s="18">
        <v>0.28251408728702065</v>
      </c>
    </row>
    <row r="36" spans="1:16">
      <c r="A36" s="5" t="s">
        <v>34</v>
      </c>
      <c r="B36" s="60">
        <v>2.2771371962099742</v>
      </c>
      <c r="C36" s="60">
        <v>1.6650878337659225</v>
      </c>
      <c r="D36" s="60">
        <v>1.0251962010243556</v>
      </c>
      <c r="E36" s="60">
        <v>4.817771220478468</v>
      </c>
      <c r="F36" s="60">
        <v>1.4679625678398049</v>
      </c>
      <c r="G36" s="60">
        <v>1.75069856309929</v>
      </c>
      <c r="H36" s="60">
        <v>2.6153560813558694</v>
      </c>
      <c r="J36" s="18">
        <v>0.22877539108592748</v>
      </c>
      <c r="K36" s="18">
        <v>0.30340661996165974</v>
      </c>
      <c r="L36" s="18">
        <v>1.0076881316203323E-2</v>
      </c>
      <c r="M36" s="18">
        <v>0.14986611806889027</v>
      </c>
      <c r="N36" s="18">
        <v>0.14184113508645413</v>
      </c>
      <c r="O36" s="18">
        <v>0.15654993411653939</v>
      </c>
      <c r="P36" s="18">
        <v>0.31020628914623205</v>
      </c>
    </row>
    <row r="37" spans="1:16">
      <c r="A37" s="5" t="s">
        <v>35</v>
      </c>
      <c r="B37" s="60">
        <v>1.5272427155982866</v>
      </c>
      <c r="C37" s="60">
        <v>2.8260191117779425</v>
      </c>
      <c r="D37" s="60">
        <v>2.3580035816588039</v>
      </c>
      <c r="E37" s="60">
        <v>3.050513685701556</v>
      </c>
      <c r="F37" s="60">
        <v>1.6126877295991242</v>
      </c>
      <c r="G37" s="60">
        <v>2.3244659094484557</v>
      </c>
      <c r="H37" s="60">
        <v>1.5240234357252564</v>
      </c>
      <c r="J37" s="18">
        <v>0.36697268140254868</v>
      </c>
      <c r="K37" s="18">
        <v>0.85983051004250843</v>
      </c>
      <c r="L37" s="18">
        <v>0.53741282495552634</v>
      </c>
      <c r="M37" s="18">
        <v>0.55693933835113563</v>
      </c>
      <c r="N37" s="18">
        <v>0.39646704879144767</v>
      </c>
      <c r="O37" s="18">
        <v>0.71820083241496169</v>
      </c>
      <c r="P37" s="18">
        <v>0.67135799061874057</v>
      </c>
    </row>
    <row r="38" spans="1:16">
      <c r="A38" s="5" t="s">
        <v>36</v>
      </c>
      <c r="B38" s="60">
        <v>1.1270056565378586</v>
      </c>
      <c r="C38" s="60">
        <v>2.2660945752279211</v>
      </c>
      <c r="D38" s="60">
        <v>3.5419640654247977</v>
      </c>
      <c r="E38" s="60">
        <v>3.1524802746519196</v>
      </c>
      <c r="F38" s="60">
        <v>1.035941371009643</v>
      </c>
      <c r="G38" s="60">
        <v>1.8792863753729165</v>
      </c>
      <c r="H38" s="60">
        <v>1.318800084846794</v>
      </c>
      <c r="J38" s="18">
        <v>2.0075998509850257E-2</v>
      </c>
      <c r="K38" s="18">
        <v>9.2866412540883986E-2</v>
      </c>
      <c r="L38" s="18">
        <v>0.10190628397992071</v>
      </c>
      <c r="M38" s="18">
        <v>6.4761799649962509E-2</v>
      </c>
      <c r="N38" s="18">
        <v>5.2265739469218586E-3</v>
      </c>
      <c r="O38" s="18">
        <v>8.1503331879470203E-2</v>
      </c>
      <c r="P38" s="18">
        <v>8.4059408768871302E-2</v>
      </c>
    </row>
    <row r="39" spans="1:16">
      <c r="A39" s="5" t="s">
        <v>37</v>
      </c>
      <c r="B39" s="60">
        <v>1.6282865521342569</v>
      </c>
      <c r="C39" s="60">
        <v>2.9846685531826282</v>
      </c>
      <c r="D39" s="60">
        <v>6.9961948642102509</v>
      </c>
      <c r="E39" s="60">
        <v>2.2356578398637899</v>
      </c>
      <c r="F39" s="60">
        <v>1.9637491942563015</v>
      </c>
      <c r="G39" s="60">
        <v>2.2931021785998036</v>
      </c>
      <c r="H39" s="60">
        <v>1.2384551132365018</v>
      </c>
      <c r="J39" s="18">
        <v>0.56443783037564543</v>
      </c>
      <c r="K39" s="18">
        <v>0.89120308328791786</v>
      </c>
      <c r="L39" s="18">
        <v>1.3298920206175084</v>
      </c>
      <c r="M39" s="18">
        <v>0.47024293069495499</v>
      </c>
      <c r="N39" s="18">
        <v>0.66666316404831605</v>
      </c>
      <c r="O39" s="18">
        <v>0.74130528083326241</v>
      </c>
      <c r="P39" s="18">
        <v>0.20000106629135039</v>
      </c>
    </row>
    <row r="40" spans="1:16">
      <c r="A40" s="5" t="s">
        <v>38</v>
      </c>
      <c r="B40" s="60">
        <v>7.5156086910284046</v>
      </c>
      <c r="C40" s="60">
        <v>2.3364503832096508</v>
      </c>
      <c r="D40" s="60">
        <v>8.6545556863314541</v>
      </c>
      <c r="E40" s="60">
        <v>4.9974768792995512</v>
      </c>
      <c r="F40" s="60">
        <v>2.330746602388686</v>
      </c>
      <c r="G40" s="60">
        <v>6.5309383377024242</v>
      </c>
      <c r="H40" s="60">
        <v>4.5356665307588271</v>
      </c>
      <c r="J40" s="18">
        <v>3.1639191218377678</v>
      </c>
      <c r="K40" s="18">
        <v>0.87128140035955748</v>
      </c>
      <c r="L40" s="18">
        <v>3.7584900495093123</v>
      </c>
      <c r="M40" s="18">
        <v>1.0867902040161863</v>
      </c>
      <c r="N40" s="18">
        <v>0.6203563451168943</v>
      </c>
      <c r="O40" s="18">
        <v>1.2003293670190043</v>
      </c>
      <c r="P40" s="18">
        <v>1.2940906344055312</v>
      </c>
    </row>
    <row r="41" spans="1:16">
      <c r="A41" s="5" t="s">
        <v>39</v>
      </c>
      <c r="B41" s="60">
        <v>1.4128256214517068</v>
      </c>
      <c r="C41" s="60">
        <v>1.0266694168529005</v>
      </c>
      <c r="D41" s="60">
        <v>2.2636151859041447</v>
      </c>
      <c r="E41" s="60">
        <v>1.776573648336413</v>
      </c>
      <c r="F41" s="60">
        <v>1.4694803102096914</v>
      </c>
      <c r="G41" s="60">
        <v>0.80529819282634107</v>
      </c>
      <c r="H41" s="60">
        <v>1.3466823672917707</v>
      </c>
      <c r="J41" s="18">
        <v>0.38107026783729037</v>
      </c>
      <c r="K41" s="18">
        <v>2.1400943602374323E-2</v>
      </c>
      <c r="L41" s="18">
        <v>0.46329595525236494</v>
      </c>
      <c r="M41" s="18">
        <v>0.49429185393886232</v>
      </c>
      <c r="N41" s="18">
        <v>0.35087792582875066</v>
      </c>
      <c r="O41" s="18">
        <v>-0.18824249246632963</v>
      </c>
      <c r="P41" s="18">
        <v>0.21686511989931467</v>
      </c>
    </row>
    <row r="42" spans="1:16">
      <c r="A42" s="5" t="s">
        <v>40</v>
      </c>
      <c r="B42" s="60">
        <v>1.5206716852815489</v>
      </c>
      <c r="C42" s="60">
        <v>1.1259472004085662</v>
      </c>
      <c r="D42" s="60">
        <v>1.9861151658244163</v>
      </c>
      <c r="E42" s="60">
        <v>2.6286325050695964</v>
      </c>
      <c r="F42" s="60">
        <v>1.7576782759548073</v>
      </c>
      <c r="G42" s="60">
        <v>1.1244733098538371</v>
      </c>
      <c r="H42" s="60">
        <v>1.0051236662184035</v>
      </c>
      <c r="J42" s="18">
        <v>0.22458944703699851</v>
      </c>
      <c r="K42" s="18">
        <v>4.7030352583292911E-2</v>
      </c>
      <c r="L42" s="18">
        <v>0.25466952227055167</v>
      </c>
      <c r="M42" s="18">
        <v>0.25247581718863921</v>
      </c>
      <c r="N42" s="18">
        <v>0.28214750641276115</v>
      </c>
      <c r="O42" s="18">
        <v>3.0924269943240046E-2</v>
      </c>
      <c r="P42" s="18">
        <v>2.3781417931189042E-3</v>
      </c>
    </row>
    <row r="43" spans="1:16">
      <c r="A43" s="5" t="s">
        <v>41</v>
      </c>
      <c r="B43" s="60">
        <v>1.0078690765225913</v>
      </c>
      <c r="C43" s="60">
        <v>1.060862956296396</v>
      </c>
      <c r="D43" s="60">
        <v>1.6358989874206609</v>
      </c>
      <c r="E43" s="60">
        <v>2.5227713926259177</v>
      </c>
      <c r="F43" s="60">
        <v>1.4961747809669443</v>
      </c>
      <c r="G43" s="60">
        <v>0.93930475140389635</v>
      </c>
      <c r="H43" s="60">
        <v>1.3598642576006517</v>
      </c>
      <c r="J43" s="18">
        <v>3.7412144561169924E-2</v>
      </c>
      <c r="K43" s="18">
        <v>0.19345118715300602</v>
      </c>
      <c r="L43" s="18">
        <v>1.6220385067061645</v>
      </c>
      <c r="M43" s="18">
        <v>2.4548631258062201</v>
      </c>
      <c r="N43" s="18">
        <v>1.7279117841081457</v>
      </c>
      <c r="O43" s="18">
        <v>-0.15943544034018231</v>
      </c>
      <c r="P43" s="18">
        <v>1.3038699856663127</v>
      </c>
    </row>
    <row r="44" spans="1:16">
      <c r="A44" s="5" t="s">
        <v>42</v>
      </c>
      <c r="B44" s="60">
        <v>1.096584469038951</v>
      </c>
      <c r="C44" s="60">
        <v>1.0521486103044866</v>
      </c>
      <c r="D44" s="60">
        <v>2.4256301891520726</v>
      </c>
      <c r="E44" s="60">
        <v>2.0430772335492771</v>
      </c>
      <c r="F44" s="60">
        <v>1.4620187082202869</v>
      </c>
      <c r="G44" s="60">
        <v>0.92321771679116493</v>
      </c>
      <c r="H44" s="60">
        <v>1.560508352357981</v>
      </c>
      <c r="J44" s="18">
        <v>0.15724207606676299</v>
      </c>
      <c r="K44" s="18">
        <v>5.8019976695320441E-2</v>
      </c>
      <c r="L44" s="18">
        <v>0.89563056557418341</v>
      </c>
      <c r="M44" s="18">
        <v>0.70553930368590279</v>
      </c>
      <c r="N44" s="18">
        <v>0.45515976604304309</v>
      </c>
      <c r="O44" s="18">
        <v>-7.7363280821478253E-2</v>
      </c>
      <c r="P44" s="18">
        <v>0.60693289525426719</v>
      </c>
    </row>
    <row r="45" spans="1:16">
      <c r="A45" s="5" t="s">
        <v>43</v>
      </c>
      <c r="B45" s="60">
        <v>1.2062692716408638</v>
      </c>
      <c r="C45" s="60">
        <v>0.9151940223343753</v>
      </c>
      <c r="D45" s="60">
        <v>1.5841129492315285</v>
      </c>
      <c r="E45" s="60">
        <v>1.9462802687772074</v>
      </c>
      <c r="F45" s="60">
        <v>1.1942958521393543</v>
      </c>
      <c r="G45" s="60">
        <v>0.93375343159361313</v>
      </c>
      <c r="H45" s="60">
        <v>1.4946805464494417</v>
      </c>
      <c r="J45" s="18">
        <v>0.29782874954202376</v>
      </c>
      <c r="K45" s="18">
        <v>-8.6535215736638915E-2</v>
      </c>
      <c r="L45" s="18">
        <v>0.49618160533151812</v>
      </c>
      <c r="M45" s="18">
        <v>0.71168870026037123</v>
      </c>
      <c r="N45" s="18">
        <v>0.18412928030596787</v>
      </c>
      <c r="O45" s="18">
        <v>-5.2074208802370459E-2</v>
      </c>
      <c r="P45" s="18">
        <v>0.53876804110591348</v>
      </c>
    </row>
    <row r="46" spans="1:16">
      <c r="A46" s="5" t="s">
        <v>44</v>
      </c>
      <c r="B46" s="60">
        <v>1.1615766512153969</v>
      </c>
      <c r="C46" s="60">
        <v>1.0559220054028966</v>
      </c>
      <c r="D46" s="60">
        <v>1.2967216486559159</v>
      </c>
      <c r="E46" s="60">
        <v>1.6357616874555592</v>
      </c>
      <c r="F46" s="60">
        <v>1.509232243842241</v>
      </c>
      <c r="G46" s="60">
        <v>1.0952598917677807</v>
      </c>
      <c r="H46" s="60">
        <v>1.4155360293614501</v>
      </c>
      <c r="J46" s="18">
        <v>0.58214803760824729</v>
      </c>
      <c r="K46" s="18">
        <v>0.17217763229565541</v>
      </c>
      <c r="L46" s="18">
        <v>0.82889024762518115</v>
      </c>
      <c r="M46" s="18">
        <v>1.6990255358004425</v>
      </c>
      <c r="N46" s="18">
        <v>1.1208767966551569</v>
      </c>
      <c r="O46" s="18">
        <v>0.29413807979811901</v>
      </c>
      <c r="P46" s="18">
        <v>0.9703995689279723</v>
      </c>
    </row>
    <row r="47" spans="1:16">
      <c r="A47" s="5" t="s">
        <v>45</v>
      </c>
      <c r="B47" s="60">
        <v>1.5029891742340848</v>
      </c>
      <c r="C47" s="60">
        <v>1.2099870861413564</v>
      </c>
      <c r="D47" s="60">
        <v>1.9197938912636368</v>
      </c>
      <c r="E47" s="60">
        <v>4.7166887800624693</v>
      </c>
      <c r="F47" s="60">
        <v>1.1008062072711948</v>
      </c>
      <c r="G47" s="60">
        <v>0.9172794446630903</v>
      </c>
      <c r="H47" s="60">
        <v>1.2894596137476069</v>
      </c>
      <c r="J47" s="18">
        <v>0.15026185942707049</v>
      </c>
      <c r="K47" s="18">
        <v>4.3461523702916727E-2</v>
      </c>
      <c r="L47" s="18">
        <v>0.19064301517555243</v>
      </c>
      <c r="M47" s="18">
        <v>0.24461465212280745</v>
      </c>
      <c r="N47" s="18">
        <v>2.0822943010911199E-2</v>
      </c>
      <c r="O47" s="18">
        <v>-2.0792896124512988E-2</v>
      </c>
      <c r="P47" s="18">
        <v>8.3666638019335049E-2</v>
      </c>
    </row>
  </sheetData>
  <mergeCells count="2">
    <mergeCell ref="B1:H1"/>
    <mergeCell ref="J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A03B-9C66-4667-9684-4F93E8969BAE}">
  <sheetPr codeName="Sheet14">
    <tabColor theme="7"/>
  </sheetPr>
  <dimension ref="A1:AK46"/>
  <sheetViews>
    <sheetView zoomScale="90" zoomScaleNormal="90" workbookViewId="0">
      <selection activeCell="AC46" activeCellId="1" sqref="A1:A46 AC1:AI46"/>
    </sheetView>
  </sheetViews>
  <sheetFormatPr baseColWidth="10" defaultColWidth="12.5" defaultRowHeight="15"/>
  <cols>
    <col min="9" max="9" width="3.1640625" customWidth="1"/>
    <col min="17" max="17" width="3.1640625" customWidth="1"/>
    <col min="25" max="25" width="1.5" customWidth="1"/>
    <col min="36" max="36" width="1.5" customWidth="1"/>
  </cols>
  <sheetData>
    <row r="1" spans="1:37" ht="17">
      <c r="A1" s="1" t="s">
        <v>169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R1" s="78" t="s">
        <v>170</v>
      </c>
      <c r="S1" s="78" t="s">
        <v>171</v>
      </c>
      <c r="T1" s="78" t="s">
        <v>172</v>
      </c>
      <c r="U1" s="78" t="s">
        <v>173</v>
      </c>
      <c r="V1" s="78" t="s">
        <v>174</v>
      </c>
      <c r="W1" s="78" t="s">
        <v>175</v>
      </c>
      <c r="X1" s="78" t="s">
        <v>176</v>
      </c>
      <c r="Z1" s="78" t="s">
        <v>191</v>
      </c>
      <c r="AA1" t="s">
        <v>192</v>
      </c>
      <c r="AB1" t="s">
        <v>193</v>
      </c>
      <c r="AC1" s="17" t="s">
        <v>523</v>
      </c>
      <c r="AD1" s="17" t="s">
        <v>524</v>
      </c>
      <c r="AE1" s="17" t="s">
        <v>525</v>
      </c>
      <c r="AF1" s="17" t="s">
        <v>526</v>
      </c>
      <c r="AG1" s="17" t="s">
        <v>527</v>
      </c>
      <c r="AH1" s="17" t="s">
        <v>528</v>
      </c>
      <c r="AI1" s="17" t="s">
        <v>529</v>
      </c>
      <c r="AK1" s="17" t="s">
        <v>530</v>
      </c>
    </row>
    <row r="2" spans="1:37" ht="17">
      <c r="A2" s="5" t="s">
        <v>1</v>
      </c>
      <c r="B2" s="6">
        <v>44.128475634620322</v>
      </c>
      <c r="C2" s="6">
        <v>19.973136168826272</v>
      </c>
      <c r="D2" s="6">
        <v>19.245582011542254</v>
      </c>
      <c r="E2" s="6">
        <v>12.534493403894936</v>
      </c>
      <c r="F2" s="6">
        <v>6.5890797401510648</v>
      </c>
      <c r="G2" s="6">
        <v>16.550693752585918</v>
      </c>
      <c r="H2" s="6">
        <v>23.724170484677181</v>
      </c>
      <c r="J2" s="15">
        <v>54.940354362231801</v>
      </c>
      <c r="K2" s="15">
        <v>20.051352234556369</v>
      </c>
      <c r="L2" s="15">
        <v>19.851425275593797</v>
      </c>
      <c r="M2" s="15">
        <v>31.466412056719445</v>
      </c>
      <c r="N2" s="15">
        <v>30.945694956775021</v>
      </c>
      <c r="O2" s="15">
        <v>22.239110449941471</v>
      </c>
      <c r="P2" s="15">
        <v>34.781737428627046</v>
      </c>
      <c r="R2" s="60">
        <f t="shared" ref="R2:X2" si="0">J2/B2</f>
        <v>1.2450091142312014</v>
      </c>
      <c r="S2" s="60">
        <f t="shared" si="0"/>
        <v>1.0039160633096857</v>
      </c>
      <c r="T2" s="60">
        <f t="shared" si="0"/>
        <v>1.0314796021075485</v>
      </c>
      <c r="U2" s="60">
        <f t="shared" si="0"/>
        <v>2.5103856249141789</v>
      </c>
      <c r="V2" s="60">
        <f t="shared" si="0"/>
        <v>4.6965124383311139</v>
      </c>
      <c r="W2" s="60">
        <f t="shared" si="0"/>
        <v>1.3436965714181486</v>
      </c>
      <c r="X2" s="60">
        <f t="shared" si="0"/>
        <v>1.4660886647687705</v>
      </c>
      <c r="Z2" s="60">
        <f>AVERAGE(R2:X2)</f>
        <v>1.8995840112972353</v>
      </c>
      <c r="AA2">
        <v>1.5011043418189187</v>
      </c>
      <c r="AB2">
        <v>0.5860242622302857</v>
      </c>
      <c r="AC2" s="18">
        <f>J2-B2</f>
        <v>10.811878727611479</v>
      </c>
      <c r="AD2" s="18">
        <f t="shared" ref="AD2:AI2" si="1">K2-C2</f>
        <v>7.8216065730096318E-2</v>
      </c>
      <c r="AE2" s="18">
        <f t="shared" si="1"/>
        <v>0.60584326405154343</v>
      </c>
      <c r="AF2" s="18">
        <f t="shared" si="1"/>
        <v>18.931918652824507</v>
      </c>
      <c r="AG2" s="18">
        <f t="shared" si="1"/>
        <v>24.356615216623958</v>
      </c>
      <c r="AH2" s="18">
        <f t="shared" si="1"/>
        <v>5.688416697355553</v>
      </c>
      <c r="AI2" s="18">
        <f t="shared" si="1"/>
        <v>11.057566943949865</v>
      </c>
      <c r="AK2" s="18">
        <f>AVERAGE(AC2:AI2)</f>
        <v>10.218636509735287</v>
      </c>
    </row>
    <row r="3" spans="1:37" ht="17">
      <c r="A3" s="5" t="s">
        <v>2</v>
      </c>
      <c r="B3" s="6">
        <v>299.77828302404055</v>
      </c>
      <c r="C3" s="6">
        <v>174.02805404533788</v>
      </c>
      <c r="D3" s="6">
        <v>100.91671845805898</v>
      </c>
      <c r="E3" s="6">
        <v>93.334580683479274</v>
      </c>
      <c r="F3" s="6">
        <v>99.947572820472104</v>
      </c>
      <c r="G3" s="6">
        <v>207.8401145966094</v>
      </c>
      <c r="H3" s="6">
        <v>110.60712539847985</v>
      </c>
      <c r="J3" s="15">
        <v>345.38127132746399</v>
      </c>
      <c r="K3" s="15">
        <v>175.9794930606779</v>
      </c>
      <c r="L3" s="15">
        <v>193.06010885091845</v>
      </c>
      <c r="M3" s="15">
        <v>237.36960593760162</v>
      </c>
      <c r="N3" s="15">
        <v>259.66887529066707</v>
      </c>
      <c r="O3" s="15">
        <v>208.07140562946691</v>
      </c>
      <c r="P3" s="15">
        <v>260.43210569047295</v>
      </c>
      <c r="R3" s="60">
        <f t="shared" ref="R3:R46" si="2">J3/B3</f>
        <v>1.1521223880642693</v>
      </c>
      <c r="S3" s="60">
        <f t="shared" ref="S3:S45" si="3">K3/C3</f>
        <v>1.0112133588233516</v>
      </c>
      <c r="T3" s="60">
        <f t="shared" ref="T3:T46" si="4">L3/D3</f>
        <v>1.9130636806343866</v>
      </c>
      <c r="U3" s="60">
        <f t="shared" ref="U3:U46" si="5">M3/E3</f>
        <v>2.5432117892357695</v>
      </c>
      <c r="V3" s="60">
        <f t="shared" ref="V3:V46" si="6">N3/F3</f>
        <v>2.5980508376835689</v>
      </c>
      <c r="W3" s="60">
        <f t="shared" ref="W3:W46" si="7">O3/G3</f>
        <v>1.0011128315306523</v>
      </c>
      <c r="X3" s="60">
        <f t="shared" ref="X3:X46" si="8">P3/H3</f>
        <v>2.3545689733118427</v>
      </c>
      <c r="Z3" s="60">
        <f t="shared" ref="Z3:Z46" si="9">AVERAGE(R3:X3)</f>
        <v>1.7961919798976917</v>
      </c>
      <c r="AA3">
        <v>1.5462829204284174</v>
      </c>
      <c r="AB3">
        <v>0.62880431056671671</v>
      </c>
      <c r="AC3" s="18">
        <f t="shared" ref="AC3:AC46" si="10">J3-B3</f>
        <v>45.602988303423444</v>
      </c>
      <c r="AD3" s="18">
        <f t="shared" ref="AD3:AD46" si="11">K3-C3</f>
        <v>1.9514390153400143</v>
      </c>
      <c r="AE3" s="18">
        <f t="shared" ref="AE3:AE46" si="12">L3-D3</f>
        <v>92.143390392859473</v>
      </c>
      <c r="AF3" s="18">
        <f t="shared" ref="AF3:AF46" si="13">M3-E3</f>
        <v>144.03502525412233</v>
      </c>
      <c r="AG3" s="18">
        <f t="shared" ref="AG3:AG46" si="14">N3-F3</f>
        <v>159.72130247019498</v>
      </c>
      <c r="AH3" s="18">
        <f t="shared" ref="AH3:AH46" si="15">O3-G3</f>
        <v>0.23129103285751285</v>
      </c>
      <c r="AI3" s="18">
        <f t="shared" ref="AI3:AI46" si="16">P3-H3</f>
        <v>149.82498029199309</v>
      </c>
      <c r="AK3" s="18">
        <f t="shared" ref="AK3:AK46" si="17">AVERAGE(AC3:AI3)</f>
        <v>84.78720239439869</v>
      </c>
    </row>
    <row r="4" spans="1:37" ht="17">
      <c r="A4" s="5" t="s">
        <v>3</v>
      </c>
      <c r="B4" s="9">
        <v>5.3438659949286311</v>
      </c>
      <c r="C4" s="9">
        <v>7.4486761529151648</v>
      </c>
      <c r="D4" s="6">
        <v>3.7595263400472057</v>
      </c>
      <c r="E4" s="6">
        <v>2.9101781643096696</v>
      </c>
      <c r="F4" s="6">
        <v>3.3568470076245287</v>
      </c>
      <c r="G4" s="6">
        <v>1.8478490858749153</v>
      </c>
      <c r="H4" s="6">
        <v>2.8474726045235599</v>
      </c>
      <c r="J4" s="16">
        <v>38.899815255351442</v>
      </c>
      <c r="K4" s="16">
        <v>11.398226931163558</v>
      </c>
      <c r="L4" s="15">
        <v>25.304272339958104</v>
      </c>
      <c r="M4" s="15">
        <v>13.616531893975461</v>
      </c>
      <c r="N4" s="15">
        <v>16.137427344877622</v>
      </c>
      <c r="O4" s="15">
        <v>10.835482577733005</v>
      </c>
      <c r="P4" s="15">
        <v>16.836870170777619</v>
      </c>
      <c r="R4" s="60">
        <f t="shared" si="2"/>
        <v>7.2793395815440842</v>
      </c>
      <c r="S4" s="60">
        <f t="shared" si="3"/>
        <v>1.5302352655918152</v>
      </c>
      <c r="T4" s="60">
        <f t="shared" si="4"/>
        <v>6.7307075549417155</v>
      </c>
      <c r="U4" s="60">
        <f t="shared" si="5"/>
        <v>4.6789341150889543</v>
      </c>
      <c r="V4" s="60">
        <f t="shared" si="6"/>
        <v>4.8073168983346859</v>
      </c>
      <c r="W4" s="60">
        <f t="shared" si="7"/>
        <v>5.8638352344681044</v>
      </c>
      <c r="X4" s="60">
        <f t="shared" si="8"/>
        <v>5.9129173513487654</v>
      </c>
      <c r="Z4" s="60">
        <f t="shared" si="9"/>
        <v>5.2576122859025896</v>
      </c>
      <c r="AA4">
        <v>4.8348701878833618</v>
      </c>
      <c r="AB4">
        <v>2.2734771550979711</v>
      </c>
      <c r="AC4" s="18">
        <f t="shared" si="10"/>
        <v>33.555949260422807</v>
      </c>
      <c r="AD4" s="18">
        <f t="shared" si="11"/>
        <v>3.9495507782483932</v>
      </c>
      <c r="AE4" s="18">
        <f t="shared" si="12"/>
        <v>21.544745999910898</v>
      </c>
      <c r="AF4" s="18">
        <f t="shared" si="13"/>
        <v>10.706353729665791</v>
      </c>
      <c r="AG4" s="18">
        <f t="shared" si="14"/>
        <v>12.780580337253094</v>
      </c>
      <c r="AH4" s="18">
        <f t="shared" si="15"/>
        <v>8.9876334918580909</v>
      </c>
      <c r="AI4" s="18">
        <f t="shared" si="16"/>
        <v>13.989397566254059</v>
      </c>
      <c r="AK4" s="18">
        <f t="shared" si="17"/>
        <v>15.073458737659021</v>
      </c>
    </row>
    <row r="5" spans="1:37" ht="17">
      <c r="A5" s="5" t="s">
        <v>4</v>
      </c>
      <c r="B5" s="6">
        <v>249.8687564438502</v>
      </c>
      <c r="C5" s="6">
        <v>152.92099535499236</v>
      </c>
      <c r="D5" s="6">
        <v>83.755551052234935</v>
      </c>
      <c r="E5" s="6">
        <v>79.314794842099147</v>
      </c>
      <c r="F5" s="6">
        <v>153.52771254666652</v>
      </c>
      <c r="G5" s="6">
        <v>141.94652419960968</v>
      </c>
      <c r="H5" s="6">
        <v>125.09057301599158</v>
      </c>
      <c r="J5" s="15">
        <v>403.22393918624863</v>
      </c>
      <c r="K5" s="15">
        <v>143.95719839291422</v>
      </c>
      <c r="L5" s="15">
        <v>179.05819106601152</v>
      </c>
      <c r="M5" s="15">
        <v>200.25113669297005</v>
      </c>
      <c r="N5" s="15">
        <v>211.7208533482858</v>
      </c>
      <c r="O5" s="15">
        <v>149.34502225783368</v>
      </c>
      <c r="P5" s="15">
        <v>263.94264202176146</v>
      </c>
      <c r="R5" s="60">
        <f t="shared" si="2"/>
        <v>1.6137429301884727</v>
      </c>
      <c r="S5" s="60">
        <f t="shared" si="3"/>
        <v>0.94138282358632652</v>
      </c>
      <c r="T5" s="60">
        <f t="shared" si="4"/>
        <v>2.1378665511297297</v>
      </c>
      <c r="U5" s="60">
        <f t="shared" si="5"/>
        <v>2.5247639748880704</v>
      </c>
      <c r="V5" s="60">
        <f t="shared" si="6"/>
        <v>1.3790399781012226</v>
      </c>
      <c r="W5" s="60">
        <f t="shared" si="7"/>
        <v>1.0521217275304324</v>
      </c>
      <c r="X5" s="60">
        <f t="shared" si="8"/>
        <v>2.1100122547845315</v>
      </c>
      <c r="Z5" s="60">
        <f t="shared" si="9"/>
        <v>1.6798471771726835</v>
      </c>
      <c r="AA5">
        <v>1.5728505750815145</v>
      </c>
      <c r="AB5">
        <v>0.65338161746139689</v>
      </c>
      <c r="AC5" s="18">
        <f t="shared" si="10"/>
        <v>153.35518274239843</v>
      </c>
      <c r="AD5" s="18">
        <f t="shared" si="11"/>
        <v>-8.9637969620781348</v>
      </c>
      <c r="AE5" s="18">
        <f t="shared" si="12"/>
        <v>95.302640013776582</v>
      </c>
      <c r="AF5" s="18">
        <f t="shared" si="13"/>
        <v>120.9363418508709</v>
      </c>
      <c r="AG5" s="18">
        <f t="shared" si="14"/>
        <v>58.193140801619279</v>
      </c>
      <c r="AH5" s="18">
        <f t="shared" si="15"/>
        <v>7.3984980582239928</v>
      </c>
      <c r="AI5" s="18">
        <f t="shared" si="16"/>
        <v>138.85206900576986</v>
      </c>
      <c r="AK5" s="18">
        <f t="shared" si="17"/>
        <v>80.724867930082993</v>
      </c>
    </row>
    <row r="6" spans="1:37" ht="17">
      <c r="A6" s="5" t="s">
        <v>5</v>
      </c>
      <c r="B6" s="6">
        <v>0.19373459506619833</v>
      </c>
      <c r="C6" s="6">
        <v>0.15984944918283847</v>
      </c>
      <c r="D6" s="6">
        <v>0.11059472044119573</v>
      </c>
      <c r="E6" s="6">
        <v>0.14353672410329671</v>
      </c>
      <c r="F6" s="6">
        <v>0.14194633479763494</v>
      </c>
      <c r="G6" s="6">
        <v>0.18675486424404761</v>
      </c>
      <c r="H6" s="6">
        <v>0.19784766099115891</v>
      </c>
      <c r="J6" s="15">
        <v>0.25625180452326118</v>
      </c>
      <c r="K6" s="15">
        <v>0.18904696588320807</v>
      </c>
      <c r="L6" s="15">
        <v>0.2053435747501971</v>
      </c>
      <c r="M6" s="15">
        <v>0.1585361913079914</v>
      </c>
      <c r="N6" s="15">
        <v>0.16656626329946436</v>
      </c>
      <c r="O6" s="15">
        <v>0.23434186218530895</v>
      </c>
      <c r="P6" s="15">
        <v>0.26139445783420895</v>
      </c>
      <c r="R6" s="60">
        <f t="shared" si="2"/>
        <v>1.3226951254405594</v>
      </c>
      <c r="S6" s="60">
        <f t="shared" si="3"/>
        <v>1.1826563485181172</v>
      </c>
      <c r="T6" s="60">
        <f t="shared" si="4"/>
        <v>1.8567213148242483</v>
      </c>
      <c r="U6" s="60">
        <f t="shared" si="5"/>
        <v>1.1044991607437011</v>
      </c>
      <c r="V6" s="60">
        <f t="shared" si="6"/>
        <v>1.1734453273268992</v>
      </c>
      <c r="W6" s="60">
        <f t="shared" si="7"/>
        <v>1.254809951718717</v>
      </c>
      <c r="X6" s="60">
        <f t="shared" si="8"/>
        <v>1.3211905388453882</v>
      </c>
      <c r="Z6" s="60">
        <f t="shared" si="9"/>
        <v>1.3165739667739473</v>
      </c>
      <c r="AA6">
        <v>1.2972999824125557</v>
      </c>
      <c r="AB6">
        <v>0.37551212114518495</v>
      </c>
      <c r="AC6" s="18">
        <f t="shared" si="10"/>
        <v>6.251720945706285E-2</v>
      </c>
      <c r="AD6" s="18">
        <f t="shared" si="11"/>
        <v>2.9197516700369602E-2</v>
      </c>
      <c r="AE6" s="18">
        <f t="shared" si="12"/>
        <v>9.4748854309001374E-2</v>
      </c>
      <c r="AF6" s="18">
        <f t="shared" si="13"/>
        <v>1.4999467204694694E-2</v>
      </c>
      <c r="AG6" s="18">
        <f t="shared" si="14"/>
        <v>2.4619928501829424E-2</v>
      </c>
      <c r="AH6" s="18">
        <f t="shared" si="15"/>
        <v>4.7586997941261339E-2</v>
      </c>
      <c r="AI6" s="18">
        <f t="shared" si="16"/>
        <v>6.3546796843050035E-2</v>
      </c>
      <c r="AK6" s="18">
        <f t="shared" si="17"/>
        <v>4.8173824422467044E-2</v>
      </c>
    </row>
    <row r="7" spans="1:37" ht="17">
      <c r="A7" s="5" t="s">
        <v>6</v>
      </c>
      <c r="B7" s="6">
        <v>3.7723439899576151E-3</v>
      </c>
      <c r="C7" s="6">
        <v>5.8847278292393857E-3</v>
      </c>
      <c r="D7" s="6">
        <v>9.1524975888762228E-3</v>
      </c>
      <c r="E7" s="6">
        <v>4.3244234960834078E-3</v>
      </c>
      <c r="F7" s="6">
        <v>6.5799251485623234E-3</v>
      </c>
      <c r="G7" s="6">
        <v>2.4575423010378098E-3</v>
      </c>
      <c r="H7" s="6">
        <v>8.6480667837970284E-3</v>
      </c>
      <c r="J7" s="15">
        <v>1.5150268645244316E-2</v>
      </c>
      <c r="K7" s="15">
        <v>1.7614631155879263E-2</v>
      </c>
      <c r="L7" s="15">
        <v>2.7052654238556368E-2</v>
      </c>
      <c r="M7" s="15">
        <v>5.7021267861617972E-3</v>
      </c>
      <c r="N7" s="15">
        <v>1.0165548092802491E-2</v>
      </c>
      <c r="O7" s="15">
        <v>1.6264741659361204E-2</v>
      </c>
      <c r="P7" s="15">
        <v>1.8316497335396274E-2</v>
      </c>
      <c r="R7" s="60">
        <f t="shared" si="2"/>
        <v>4.0161418697700846</v>
      </c>
      <c r="S7" s="60">
        <f t="shared" si="3"/>
        <v>2.9932788171370697</v>
      </c>
      <c r="T7" s="60">
        <f t="shared" si="4"/>
        <v>2.9557674258702527</v>
      </c>
      <c r="U7" s="60">
        <f t="shared" si="5"/>
        <v>1.3185865795350902</v>
      </c>
      <c r="V7" s="60">
        <f t="shared" si="6"/>
        <v>1.5449336980715664</v>
      </c>
      <c r="W7" s="60">
        <f t="shared" si="7"/>
        <v>6.6182957064432513</v>
      </c>
      <c r="X7" s="60">
        <f t="shared" si="8"/>
        <v>2.1179874986296321</v>
      </c>
      <c r="Z7" s="60">
        <f t="shared" si="9"/>
        <v>3.0807130850652777</v>
      </c>
      <c r="AA7">
        <v>2.7013166404849658</v>
      </c>
      <c r="AB7">
        <v>1.4336627582782229</v>
      </c>
      <c r="AC7" s="18">
        <f t="shared" si="10"/>
        <v>1.1377924655286701E-2</v>
      </c>
      <c r="AD7" s="18">
        <f t="shared" si="11"/>
        <v>1.1729903326639878E-2</v>
      </c>
      <c r="AE7" s="18">
        <f t="shared" si="12"/>
        <v>1.7900156649680143E-2</v>
      </c>
      <c r="AF7" s="18">
        <f t="shared" si="13"/>
        <v>1.3777032900783893E-3</v>
      </c>
      <c r="AG7" s="18">
        <f t="shared" si="14"/>
        <v>3.5856229442401679E-3</v>
      </c>
      <c r="AH7" s="18">
        <f t="shared" si="15"/>
        <v>1.3807199358323394E-2</v>
      </c>
      <c r="AI7" s="18">
        <f t="shared" si="16"/>
        <v>9.6684305515992459E-3</v>
      </c>
      <c r="AK7" s="18">
        <f t="shared" si="17"/>
        <v>9.9209915394068444E-3</v>
      </c>
    </row>
    <row r="8" spans="1:37" ht="17">
      <c r="A8" s="5" t="s">
        <v>7</v>
      </c>
      <c r="B8" s="6">
        <v>1.2567784578672737E-2</v>
      </c>
      <c r="C8" s="6">
        <v>4.8589624171468063E-3</v>
      </c>
      <c r="D8" s="6">
        <v>1.0062834434657209E-2</v>
      </c>
      <c r="E8" s="6">
        <v>2.495963475488674E-3</v>
      </c>
      <c r="F8" s="6">
        <v>1.1201038495148426E-2</v>
      </c>
      <c r="G8" s="6">
        <v>5.2632273821159922E-3</v>
      </c>
      <c r="H8" s="6">
        <v>1.5222452739450793E-2</v>
      </c>
      <c r="J8" s="15">
        <v>5.9385646309501203E-2</v>
      </c>
      <c r="K8" s="15">
        <v>1.202595653702964E-2</v>
      </c>
      <c r="L8" s="15">
        <v>4.6428709375555779E-2</v>
      </c>
      <c r="M8" s="15">
        <v>1.9338328804752725E-2</v>
      </c>
      <c r="N8" s="15">
        <v>8.0160333972356859E-3</v>
      </c>
      <c r="O8" s="15">
        <v>5.0505555032173965E-2</v>
      </c>
      <c r="P8" s="15">
        <v>1.8427802043843644E-2</v>
      </c>
      <c r="R8" s="60">
        <f t="shared" si="2"/>
        <v>4.7252278981832152</v>
      </c>
      <c r="S8" s="60">
        <f t="shared" si="3"/>
        <v>2.4750050534639265</v>
      </c>
      <c r="T8" s="60">
        <f t="shared" si="4"/>
        <v>4.6138798841459199</v>
      </c>
      <c r="U8" s="60">
        <f t="shared" si="5"/>
        <v>7.7478412623672535</v>
      </c>
      <c r="V8" s="60">
        <f t="shared" si="6"/>
        <v>0.71565091046760698</v>
      </c>
      <c r="W8" s="60">
        <f t="shared" si="7"/>
        <v>9.5959287648843805</v>
      </c>
      <c r="X8" s="60">
        <f t="shared" si="8"/>
        <v>1.2105672035417661</v>
      </c>
      <c r="Z8" s="60">
        <f t="shared" si="9"/>
        <v>4.4405858538648664</v>
      </c>
      <c r="AA8">
        <v>3.4720313357940031</v>
      </c>
      <c r="AB8">
        <v>1.7957799684594098</v>
      </c>
      <c r="AC8" s="18">
        <f t="shared" si="10"/>
        <v>4.6817861730828469E-2</v>
      </c>
      <c r="AD8" s="18">
        <f t="shared" si="11"/>
        <v>7.166994119882834E-3</v>
      </c>
      <c r="AE8" s="18">
        <f t="shared" si="12"/>
        <v>3.6365874940898574E-2</v>
      </c>
      <c r="AF8" s="18">
        <f t="shared" si="13"/>
        <v>1.6842365329264052E-2</v>
      </c>
      <c r="AG8" s="18">
        <f t="shared" si="14"/>
        <v>-3.1850050979127398E-3</v>
      </c>
      <c r="AH8" s="18">
        <f t="shared" si="15"/>
        <v>4.5242327650057972E-2</v>
      </c>
      <c r="AI8" s="18">
        <f t="shared" si="16"/>
        <v>3.2053493043928509E-3</v>
      </c>
      <c r="AK8" s="18">
        <f t="shared" si="17"/>
        <v>2.1779395425344572E-2</v>
      </c>
    </row>
    <row r="9" spans="1:37" ht="17">
      <c r="A9" s="5" t="s">
        <v>8</v>
      </c>
      <c r="B9" s="6">
        <v>0.11108111857571717</v>
      </c>
      <c r="C9" s="6">
        <v>8.2663089314502766E-2</v>
      </c>
      <c r="D9" s="6">
        <v>7.1621899211987528E-2</v>
      </c>
      <c r="E9" s="6">
        <v>1.5970171921869461E-2</v>
      </c>
      <c r="F9" s="6">
        <v>4.3445807533152414E-2</v>
      </c>
      <c r="G9" s="6">
        <v>8.6768904264153235E-2</v>
      </c>
      <c r="H9" s="6">
        <v>0.16640567714277152</v>
      </c>
      <c r="J9" s="15">
        <v>0.26262377437612239</v>
      </c>
      <c r="K9" s="15">
        <v>5.2057984875136958E-2</v>
      </c>
      <c r="L9" s="15">
        <v>0.2133823993802324</v>
      </c>
      <c r="M9" s="15">
        <v>7.3775210284972109E-2</v>
      </c>
      <c r="N9" s="15">
        <v>0.14357715898575502</v>
      </c>
      <c r="O9" s="15">
        <v>0.12535750386952429</v>
      </c>
      <c r="P9" s="15">
        <v>0.20104991173114425</v>
      </c>
      <c r="R9" s="60">
        <f t="shared" si="2"/>
        <v>2.3642521586340335</v>
      </c>
      <c r="S9" s="60">
        <f t="shared" si="3"/>
        <v>0.62976094054597209</v>
      </c>
      <c r="T9" s="60">
        <f t="shared" si="4"/>
        <v>2.979289878206945</v>
      </c>
      <c r="U9" s="60">
        <f t="shared" si="5"/>
        <v>4.6195626851045208</v>
      </c>
      <c r="V9" s="60">
        <f t="shared" si="6"/>
        <v>3.3047414040168284</v>
      </c>
      <c r="W9" s="60">
        <f t="shared" si="7"/>
        <v>1.4447284419761093</v>
      </c>
      <c r="X9" s="60">
        <f t="shared" si="8"/>
        <v>1.2081914222112082</v>
      </c>
      <c r="Z9" s="60">
        <f t="shared" si="9"/>
        <v>2.3643609900993741</v>
      </c>
      <c r="AA9">
        <v>1.85450571455188</v>
      </c>
      <c r="AB9">
        <v>0.89103471342892804</v>
      </c>
      <c r="AC9" s="18">
        <f t="shared" si="10"/>
        <v>0.15154265580040521</v>
      </c>
      <c r="AD9" s="18">
        <f t="shared" si="11"/>
        <v>-3.0605104439365809E-2</v>
      </c>
      <c r="AE9" s="18">
        <f t="shared" si="12"/>
        <v>0.14176050016824487</v>
      </c>
      <c r="AF9" s="18">
        <f t="shared" si="13"/>
        <v>5.7805038363102648E-2</v>
      </c>
      <c r="AG9" s="18">
        <f t="shared" si="14"/>
        <v>0.1001313514526026</v>
      </c>
      <c r="AH9" s="18">
        <f t="shared" si="15"/>
        <v>3.858859960537106E-2</v>
      </c>
      <c r="AI9" s="18">
        <f t="shared" si="16"/>
        <v>3.4644234588372735E-2</v>
      </c>
      <c r="AK9" s="18">
        <f t="shared" si="17"/>
        <v>7.0552467934104759E-2</v>
      </c>
    </row>
    <row r="10" spans="1:37" ht="17">
      <c r="A10" s="5" t="s">
        <v>9</v>
      </c>
      <c r="B10" s="6">
        <v>9.8804383860708028E-2</v>
      </c>
      <c r="C10" s="6">
        <v>4.6635709608542845E-2</v>
      </c>
      <c r="D10" s="6">
        <v>7.1137800032892232E-2</v>
      </c>
      <c r="E10" s="6">
        <v>8.8021432583352696E-2</v>
      </c>
      <c r="F10" s="6">
        <v>8.9013961891288504E-2</v>
      </c>
      <c r="G10" s="6">
        <v>0.10027559889940285</v>
      </c>
      <c r="H10" s="6">
        <v>0.10997494722522796</v>
      </c>
      <c r="J10" s="15">
        <v>7.3760066008276587E-2</v>
      </c>
      <c r="K10" s="15">
        <v>8.2064442525041664E-2</v>
      </c>
      <c r="L10" s="15">
        <v>0.13495192299112269</v>
      </c>
      <c r="M10" s="15">
        <v>0.11915029437204375</v>
      </c>
      <c r="N10" s="15">
        <v>0.12408071965501177</v>
      </c>
      <c r="O10" s="15">
        <v>0.13292525579929479</v>
      </c>
      <c r="P10" s="15">
        <v>0.19356627842917762</v>
      </c>
      <c r="R10" s="60">
        <f t="shared" si="2"/>
        <v>0.74652624839259862</v>
      </c>
      <c r="S10" s="60">
        <f t="shared" si="3"/>
        <v>1.7596910868063407</v>
      </c>
      <c r="T10" s="60">
        <f t="shared" si="4"/>
        <v>1.8970494298210585</v>
      </c>
      <c r="U10" s="60">
        <f t="shared" si="5"/>
        <v>1.35365093335891</v>
      </c>
      <c r="V10" s="60">
        <f t="shared" si="6"/>
        <v>1.3939467137363215</v>
      </c>
      <c r="W10" s="60">
        <f t="shared" si="7"/>
        <v>1.3255992211290235</v>
      </c>
      <c r="X10" s="60">
        <f t="shared" si="8"/>
        <v>1.7600943061400627</v>
      </c>
      <c r="Z10" s="60">
        <f t="shared" si="9"/>
        <v>1.4623654199120451</v>
      </c>
      <c r="AA10">
        <v>1.4249884347858683</v>
      </c>
      <c r="AB10">
        <v>0.5109502104038478</v>
      </c>
      <c r="AC10" s="18">
        <f t="shared" si="10"/>
        <v>-2.5044317852431441E-2</v>
      </c>
      <c r="AD10" s="18">
        <f t="shared" si="11"/>
        <v>3.5428732916498819E-2</v>
      </c>
      <c r="AE10" s="18">
        <f t="shared" si="12"/>
        <v>6.3814122958230454E-2</v>
      </c>
      <c r="AF10" s="18">
        <f t="shared" si="13"/>
        <v>3.1128861788691051E-2</v>
      </c>
      <c r="AG10" s="18">
        <f t="shared" si="14"/>
        <v>3.5066757763723269E-2</v>
      </c>
      <c r="AH10" s="18">
        <f t="shared" si="15"/>
        <v>3.2649656899891938E-2</v>
      </c>
      <c r="AI10" s="18">
        <f t="shared" si="16"/>
        <v>8.3591331203949654E-2</v>
      </c>
      <c r="AK10" s="18">
        <f t="shared" si="17"/>
        <v>3.6662163668364819E-2</v>
      </c>
    </row>
    <row r="11" spans="1:37" ht="17">
      <c r="A11" s="5" t="s">
        <v>10</v>
      </c>
      <c r="B11" s="6">
        <v>2.0581204084595286</v>
      </c>
      <c r="C11" s="6">
        <v>1.6192891268323788</v>
      </c>
      <c r="D11" s="6">
        <v>1.3967419224021247</v>
      </c>
      <c r="E11" s="6">
        <v>0.70143668080325272</v>
      </c>
      <c r="F11" s="6">
        <v>1.9785747723933369</v>
      </c>
      <c r="G11" s="6">
        <v>1.1878165637663214</v>
      </c>
      <c r="H11" s="6">
        <v>1.547217667116038</v>
      </c>
      <c r="J11" s="15">
        <v>12.124300178575044</v>
      </c>
      <c r="K11" s="15">
        <v>4.6796424275198092</v>
      </c>
      <c r="L11" s="15">
        <v>13.517664259757682</v>
      </c>
      <c r="M11" s="15">
        <v>3.0880725492778431</v>
      </c>
      <c r="N11" s="15">
        <v>4.2426843705557493</v>
      </c>
      <c r="O11" s="15">
        <v>6.4116202867666789</v>
      </c>
      <c r="P11" s="15">
        <v>7.3438154983516553</v>
      </c>
      <c r="R11" s="60">
        <f t="shared" si="2"/>
        <v>5.890957656675635</v>
      </c>
      <c r="S11" s="60">
        <f t="shared" si="3"/>
        <v>2.8899362998095546</v>
      </c>
      <c r="T11" s="60">
        <f t="shared" si="4"/>
        <v>9.6779970894765768</v>
      </c>
      <c r="U11" s="60">
        <f t="shared" si="5"/>
        <v>4.4024965243356329</v>
      </c>
      <c r="V11" s="60">
        <f t="shared" si="6"/>
        <v>2.1443133864603383</v>
      </c>
      <c r="W11" s="60">
        <f t="shared" si="7"/>
        <v>5.3978202378629518</v>
      </c>
      <c r="X11" s="60">
        <f t="shared" si="8"/>
        <v>4.7464656424459539</v>
      </c>
      <c r="Z11" s="60">
        <f t="shared" si="9"/>
        <v>5.0214266910095207</v>
      </c>
      <c r="AA11">
        <v>4.9010232981582647</v>
      </c>
      <c r="AB11">
        <v>2.2930830049516073</v>
      </c>
      <c r="AC11" s="18">
        <f t="shared" si="10"/>
        <v>10.066179770115516</v>
      </c>
      <c r="AD11" s="18">
        <f t="shared" si="11"/>
        <v>3.0603533006874306</v>
      </c>
      <c r="AE11" s="18">
        <f t="shared" si="12"/>
        <v>12.120922337355557</v>
      </c>
      <c r="AF11" s="18">
        <f t="shared" si="13"/>
        <v>2.3866358684745905</v>
      </c>
      <c r="AG11" s="18">
        <f t="shared" si="14"/>
        <v>2.2641095981624124</v>
      </c>
      <c r="AH11" s="18">
        <f t="shared" si="15"/>
        <v>5.2238037230003576</v>
      </c>
      <c r="AI11" s="18">
        <f t="shared" si="16"/>
        <v>5.7965978312356174</v>
      </c>
      <c r="AK11" s="18">
        <f t="shared" si="17"/>
        <v>5.8455146327187828</v>
      </c>
    </row>
    <row r="12" spans="1:37" ht="17">
      <c r="A12" s="5" t="s">
        <v>11</v>
      </c>
      <c r="B12" s="6">
        <v>2.4503143028286405</v>
      </c>
      <c r="C12" s="6">
        <v>1.4567117162265744</v>
      </c>
      <c r="D12" s="6">
        <v>0.68670038104821485</v>
      </c>
      <c r="E12" s="6">
        <v>0.67983443182327696</v>
      </c>
      <c r="F12" s="6">
        <v>1.9580851059056259</v>
      </c>
      <c r="G12" s="6">
        <v>1.2969378887446295</v>
      </c>
      <c r="H12" s="6">
        <v>2.6953700399442519</v>
      </c>
      <c r="J12" s="15">
        <v>3.3270661701829942</v>
      </c>
      <c r="K12" s="15">
        <v>1.1699948522129322</v>
      </c>
      <c r="L12" s="15">
        <v>3.7217624661669291</v>
      </c>
      <c r="M12" s="15">
        <v>2.315093160225381</v>
      </c>
      <c r="N12" s="15">
        <v>3.2653864428313941</v>
      </c>
      <c r="O12" s="15">
        <v>3.5557644693274377</v>
      </c>
      <c r="P12" s="15">
        <v>2.7943584164312569</v>
      </c>
      <c r="R12" s="60">
        <f t="shared" si="2"/>
        <v>1.3578120024611668</v>
      </c>
      <c r="S12" s="60">
        <f t="shared" si="3"/>
        <v>0.80317528799977966</v>
      </c>
      <c r="T12" s="60">
        <f t="shared" si="4"/>
        <v>5.4197763229515603</v>
      </c>
      <c r="U12" s="60">
        <f t="shared" si="5"/>
        <v>3.4053779153498214</v>
      </c>
      <c r="V12" s="60">
        <f t="shared" si="6"/>
        <v>1.6676427561717924</v>
      </c>
      <c r="W12" s="60">
        <f t="shared" si="7"/>
        <v>2.7416613395181466</v>
      </c>
      <c r="X12" s="60">
        <f t="shared" si="8"/>
        <v>1.036725338272682</v>
      </c>
      <c r="Z12" s="60">
        <f t="shared" si="9"/>
        <v>2.3474529946749927</v>
      </c>
      <c r="AA12">
        <v>1.7952163931713931</v>
      </c>
      <c r="AB12">
        <v>0.84415775521213443</v>
      </c>
      <c r="AC12" s="18">
        <f t="shared" si="10"/>
        <v>0.87675186735435373</v>
      </c>
      <c r="AD12" s="18">
        <f t="shared" si="11"/>
        <v>-0.28671686401364216</v>
      </c>
      <c r="AE12" s="18">
        <f t="shared" si="12"/>
        <v>3.0350620851187142</v>
      </c>
      <c r="AF12" s="18">
        <f t="shared" si="13"/>
        <v>1.6352587284021041</v>
      </c>
      <c r="AG12" s="18">
        <f t="shared" si="14"/>
        <v>1.3073013369257682</v>
      </c>
      <c r="AH12" s="18">
        <f t="shared" si="15"/>
        <v>2.2588265805828085</v>
      </c>
      <c r="AI12" s="18">
        <f t="shared" si="16"/>
        <v>9.8988376487004981E-2</v>
      </c>
      <c r="AK12" s="18">
        <f t="shared" si="17"/>
        <v>1.2750674444081589</v>
      </c>
    </row>
    <row r="13" spans="1:37" ht="17">
      <c r="A13" s="5" t="s">
        <v>12</v>
      </c>
      <c r="B13" s="6">
        <v>3.0692719920555689</v>
      </c>
      <c r="C13" s="6">
        <v>3.9583643992922446</v>
      </c>
      <c r="D13" s="6">
        <v>3.7012482993662914</v>
      </c>
      <c r="E13" s="6">
        <v>1.8902283526676664</v>
      </c>
      <c r="F13" s="6">
        <v>2.9711069906500716</v>
      </c>
      <c r="G13" s="6">
        <v>2.0933681465501728</v>
      </c>
      <c r="H13" s="6">
        <v>2.5290698375191081</v>
      </c>
      <c r="J13" s="15">
        <v>18.900079861617446</v>
      </c>
      <c r="K13" s="15">
        <v>7.3219303940882021</v>
      </c>
      <c r="L13" s="15">
        <v>24.398485428257267</v>
      </c>
      <c r="M13" s="15">
        <v>9.5443628863158878</v>
      </c>
      <c r="N13" s="15">
        <v>6.4360524477137746</v>
      </c>
      <c r="O13" s="15">
        <v>8.630655747895144</v>
      </c>
      <c r="P13" s="15">
        <v>11.189755564965679</v>
      </c>
      <c r="R13" s="60">
        <f t="shared" si="2"/>
        <v>6.1578380510225115</v>
      </c>
      <c r="S13" s="60">
        <f t="shared" si="3"/>
        <v>1.8497363192224958</v>
      </c>
      <c r="T13" s="60">
        <f t="shared" si="4"/>
        <v>6.5919612668068366</v>
      </c>
      <c r="U13" s="60">
        <f t="shared" si="5"/>
        <v>5.0493173868892578</v>
      </c>
      <c r="V13" s="60">
        <f t="shared" si="6"/>
        <v>2.1662136260887666</v>
      </c>
      <c r="W13" s="60">
        <f t="shared" si="7"/>
        <v>4.1228561551002318</v>
      </c>
      <c r="X13" s="60">
        <f t="shared" si="8"/>
        <v>4.4244549513675251</v>
      </c>
      <c r="Z13" s="60">
        <f t="shared" si="9"/>
        <v>4.3374825366425176</v>
      </c>
      <c r="AA13">
        <v>4.2756040424500412</v>
      </c>
      <c r="AB13">
        <v>2.0961282533287386</v>
      </c>
      <c r="AC13" s="18">
        <f t="shared" si="10"/>
        <v>15.830807869561877</v>
      </c>
      <c r="AD13" s="18">
        <f t="shared" si="11"/>
        <v>3.3635659947959575</v>
      </c>
      <c r="AE13" s="18">
        <f t="shared" si="12"/>
        <v>20.697237128890976</v>
      </c>
      <c r="AF13" s="18">
        <f t="shared" si="13"/>
        <v>7.6541345336482216</v>
      </c>
      <c r="AG13" s="18">
        <f t="shared" si="14"/>
        <v>3.464945457063703</v>
      </c>
      <c r="AH13" s="18">
        <f t="shared" si="15"/>
        <v>6.5372876013449712</v>
      </c>
      <c r="AI13" s="18">
        <f t="shared" si="16"/>
        <v>8.6606857274465714</v>
      </c>
      <c r="AK13" s="18">
        <f t="shared" si="17"/>
        <v>9.4583806161074708</v>
      </c>
    </row>
    <row r="14" spans="1:37" ht="17">
      <c r="A14" s="5" t="s">
        <v>13</v>
      </c>
      <c r="B14" s="6">
        <v>15.262467569848935</v>
      </c>
      <c r="C14" s="6">
        <v>12.640658095955182</v>
      </c>
      <c r="D14" s="6">
        <v>10.585246210801458</v>
      </c>
      <c r="E14" s="6">
        <v>7.8258429005054335</v>
      </c>
      <c r="F14" s="6">
        <v>12.557973767000453</v>
      </c>
      <c r="G14" s="6">
        <v>7.1280254249759469</v>
      </c>
      <c r="H14" s="6">
        <v>11.625307340518244</v>
      </c>
      <c r="J14" s="15">
        <v>32.02886408954577</v>
      </c>
      <c r="K14" s="15">
        <v>14.886568734474334</v>
      </c>
      <c r="L14" s="15">
        <v>36.365062282534467</v>
      </c>
      <c r="M14" s="15">
        <v>18.809200452286131</v>
      </c>
      <c r="N14" s="15">
        <v>15.845924861603642</v>
      </c>
      <c r="O14" s="15">
        <v>19.52598934375747</v>
      </c>
      <c r="P14" s="15">
        <v>21.179721388659036</v>
      </c>
      <c r="R14" s="60">
        <f t="shared" si="2"/>
        <v>2.0985377327070571</v>
      </c>
      <c r="S14" s="60">
        <f t="shared" si="3"/>
        <v>1.1776735531861122</v>
      </c>
      <c r="T14" s="60">
        <f t="shared" si="4"/>
        <v>3.4354479393617336</v>
      </c>
      <c r="U14" s="60">
        <f t="shared" si="5"/>
        <v>2.4034727877135555</v>
      </c>
      <c r="V14" s="60">
        <f t="shared" si="6"/>
        <v>1.2618217839603383</v>
      </c>
      <c r="W14" s="60">
        <f t="shared" si="7"/>
        <v>2.7393265567404117</v>
      </c>
      <c r="X14" s="60">
        <f t="shared" si="8"/>
        <v>1.8218633510737676</v>
      </c>
      <c r="Z14" s="60">
        <f t="shared" si="9"/>
        <v>2.1340205292489967</v>
      </c>
      <c r="AA14">
        <v>2.0436749212946022</v>
      </c>
      <c r="AB14">
        <v>1.0311657311413469</v>
      </c>
      <c r="AC14" s="18">
        <f t="shared" si="10"/>
        <v>16.766396519696833</v>
      </c>
      <c r="AD14" s="18">
        <f t="shared" si="11"/>
        <v>2.2459106385191525</v>
      </c>
      <c r="AE14" s="18">
        <f t="shared" si="12"/>
        <v>25.779816071733009</v>
      </c>
      <c r="AF14" s="18">
        <f t="shared" si="13"/>
        <v>10.983357551780697</v>
      </c>
      <c r="AG14" s="18">
        <f t="shared" si="14"/>
        <v>3.2879510946031889</v>
      </c>
      <c r="AH14" s="18">
        <f t="shared" si="15"/>
        <v>12.397963918781523</v>
      </c>
      <c r="AI14" s="18">
        <f t="shared" si="16"/>
        <v>9.5544140481407922</v>
      </c>
      <c r="AK14" s="18">
        <f t="shared" si="17"/>
        <v>11.573687120465028</v>
      </c>
    </row>
    <row r="15" spans="1:37" ht="17">
      <c r="A15" s="5" t="s">
        <v>14</v>
      </c>
      <c r="B15" s="6">
        <v>13.995871505674881</v>
      </c>
      <c r="C15" s="6">
        <v>7.0005769314837893</v>
      </c>
      <c r="D15" s="6">
        <v>4.047724263583393</v>
      </c>
      <c r="E15" s="6">
        <v>4.6384388305481332</v>
      </c>
      <c r="F15" s="6">
        <v>10.060783685893677</v>
      </c>
      <c r="G15" s="6">
        <v>8.4184552604333458</v>
      </c>
      <c r="H15" s="6">
        <v>11.231703842152438</v>
      </c>
      <c r="J15" s="15">
        <v>22.009540485721949</v>
      </c>
      <c r="K15" s="15">
        <v>16.901458853509329</v>
      </c>
      <c r="L15" s="15">
        <v>22.297474893023491</v>
      </c>
      <c r="M15" s="15">
        <v>13.454270255948455</v>
      </c>
      <c r="N15" s="15">
        <v>18.857295307296845</v>
      </c>
      <c r="O15" s="15">
        <v>18.272957448322728</v>
      </c>
      <c r="P15" s="15">
        <v>18.465169812107945</v>
      </c>
      <c r="R15" s="60">
        <f t="shared" si="2"/>
        <v>1.572573774830512</v>
      </c>
      <c r="S15" s="60">
        <f t="shared" si="3"/>
        <v>2.4142951386618106</v>
      </c>
      <c r="T15" s="60">
        <f t="shared" si="4"/>
        <v>5.5086447201035016</v>
      </c>
      <c r="U15" s="60">
        <f t="shared" si="5"/>
        <v>2.9006031441743811</v>
      </c>
      <c r="V15" s="60">
        <f t="shared" si="6"/>
        <v>1.8743366218813393</v>
      </c>
      <c r="W15" s="60">
        <f t="shared" si="7"/>
        <v>2.1705831869423173</v>
      </c>
      <c r="X15" s="60">
        <f t="shared" si="8"/>
        <v>1.6440221422869434</v>
      </c>
      <c r="Z15" s="60">
        <f t="shared" si="9"/>
        <v>2.5835798184115433</v>
      </c>
      <c r="AA15">
        <v>2.1931364193937992</v>
      </c>
      <c r="AB15">
        <v>1.1329955545840851</v>
      </c>
      <c r="AC15" s="18">
        <f t="shared" si="10"/>
        <v>8.0136689800470684</v>
      </c>
      <c r="AD15" s="18">
        <f t="shared" si="11"/>
        <v>9.9008819220255404</v>
      </c>
      <c r="AE15" s="18">
        <f t="shared" si="12"/>
        <v>18.249750629440097</v>
      </c>
      <c r="AF15" s="18">
        <f t="shared" si="13"/>
        <v>8.8158314254003223</v>
      </c>
      <c r="AG15" s="18">
        <f t="shared" si="14"/>
        <v>8.7965116214031678</v>
      </c>
      <c r="AH15" s="18">
        <f t="shared" si="15"/>
        <v>9.8545021878893824</v>
      </c>
      <c r="AI15" s="18">
        <f t="shared" si="16"/>
        <v>7.2334659699555068</v>
      </c>
      <c r="AK15" s="18">
        <f t="shared" si="17"/>
        <v>10.123516105165868</v>
      </c>
    </row>
    <row r="16" spans="1:37" ht="17">
      <c r="A16" s="5" t="s">
        <v>15</v>
      </c>
      <c r="B16" s="6">
        <v>1.0741229797772147</v>
      </c>
      <c r="C16" s="6">
        <v>1.3298373328605737</v>
      </c>
      <c r="D16" s="6">
        <v>1.0629304972254754</v>
      </c>
      <c r="E16" s="6">
        <v>0.63786070769512282</v>
      </c>
      <c r="F16" s="6">
        <v>0.80049405820425457</v>
      </c>
      <c r="G16" s="6">
        <v>1.0243722350473894</v>
      </c>
      <c r="H16" s="6">
        <v>0.47092278642552887</v>
      </c>
      <c r="J16" s="15">
        <v>1.8055324813027929</v>
      </c>
      <c r="K16" s="15">
        <v>1.6523125602603503</v>
      </c>
      <c r="L16" s="15">
        <v>1.6435735700895975</v>
      </c>
      <c r="M16" s="15">
        <v>1.0983140488045873</v>
      </c>
      <c r="N16" s="15">
        <v>1.4161972741261049</v>
      </c>
      <c r="O16" s="15">
        <v>1.2109070861803191</v>
      </c>
      <c r="P16" s="15">
        <v>0.92641987773555168</v>
      </c>
      <c r="R16" s="60">
        <f t="shared" si="2"/>
        <v>1.680936461928485</v>
      </c>
      <c r="S16" s="60">
        <f t="shared" si="3"/>
        <v>1.2424922352767085</v>
      </c>
      <c r="T16" s="60">
        <f t="shared" si="4"/>
        <v>1.5462662651789099</v>
      </c>
      <c r="U16" s="60">
        <f t="shared" si="5"/>
        <v>1.7218713044314786</v>
      </c>
      <c r="V16" s="60">
        <f t="shared" si="6"/>
        <v>1.7691540113402655</v>
      </c>
      <c r="W16" s="60">
        <f t="shared" si="7"/>
        <v>1.1820967464276306</v>
      </c>
      <c r="X16" s="60">
        <f t="shared" si="8"/>
        <v>1.9672436850367923</v>
      </c>
      <c r="Z16" s="60">
        <f t="shared" si="9"/>
        <v>1.5871515299457528</v>
      </c>
      <c r="AA16">
        <v>1.5238176760743938</v>
      </c>
      <c r="AB16">
        <v>0.60769029550915921</v>
      </c>
      <c r="AC16" s="18">
        <f t="shared" si="10"/>
        <v>0.73140950152557815</v>
      </c>
      <c r="AD16" s="18">
        <f t="shared" si="11"/>
        <v>0.32247522739977663</v>
      </c>
      <c r="AE16" s="18">
        <f t="shared" si="12"/>
        <v>0.58064307286412209</v>
      </c>
      <c r="AF16" s="18">
        <f t="shared" si="13"/>
        <v>0.46045334110946445</v>
      </c>
      <c r="AG16" s="18">
        <f t="shared" si="14"/>
        <v>0.61570321592185029</v>
      </c>
      <c r="AH16" s="18">
        <f t="shared" si="15"/>
        <v>0.18653485113292967</v>
      </c>
      <c r="AI16" s="18">
        <f t="shared" si="16"/>
        <v>0.45549709131002281</v>
      </c>
      <c r="AK16" s="18">
        <f t="shared" si="17"/>
        <v>0.47895947160910624</v>
      </c>
    </row>
    <row r="17" spans="1:37" ht="17">
      <c r="A17" s="5" t="s">
        <v>16</v>
      </c>
      <c r="B17" s="6">
        <v>5.8920870885103058</v>
      </c>
      <c r="C17" s="6">
        <v>2.6955100518856878</v>
      </c>
      <c r="D17" s="6">
        <v>2.1327758953203291</v>
      </c>
      <c r="E17" s="6">
        <v>2.0597617406950506</v>
      </c>
      <c r="F17" s="6">
        <v>4.1192340946446926</v>
      </c>
      <c r="G17" s="6">
        <v>3.2141639267970539</v>
      </c>
      <c r="H17" s="6">
        <v>3.7928516495118578</v>
      </c>
      <c r="J17" s="15">
        <v>8.5366660396360707</v>
      </c>
      <c r="K17" s="15">
        <v>5.6148407852715181</v>
      </c>
      <c r="L17" s="15">
        <v>8.4053750832276659</v>
      </c>
      <c r="M17" s="15">
        <v>4.7743000102383899</v>
      </c>
      <c r="N17" s="15">
        <v>7.3706391921671841</v>
      </c>
      <c r="O17" s="15">
        <v>7.2045487384735978</v>
      </c>
      <c r="P17" s="15">
        <v>7.0379814778057721</v>
      </c>
      <c r="R17" s="60">
        <f t="shared" si="2"/>
        <v>1.4488356861328051</v>
      </c>
      <c r="S17" s="60">
        <f t="shared" si="3"/>
        <v>2.0830346306234566</v>
      </c>
      <c r="T17" s="60">
        <f t="shared" si="4"/>
        <v>3.9410493627907557</v>
      </c>
      <c r="U17" s="60">
        <f t="shared" si="5"/>
        <v>2.317889450955303</v>
      </c>
      <c r="V17" s="60">
        <f t="shared" si="6"/>
        <v>1.7893227291329612</v>
      </c>
      <c r="W17" s="60">
        <f t="shared" si="7"/>
        <v>2.2415000922659853</v>
      </c>
      <c r="X17" s="60">
        <f t="shared" si="8"/>
        <v>1.8555910244239489</v>
      </c>
      <c r="Z17" s="60">
        <f t="shared" si="9"/>
        <v>2.2396032823321734</v>
      </c>
      <c r="AA17">
        <v>2.0473339008908549</v>
      </c>
      <c r="AB17">
        <v>1.033746411533518</v>
      </c>
      <c r="AC17" s="18">
        <f t="shared" si="10"/>
        <v>2.6445789511257649</v>
      </c>
      <c r="AD17" s="18">
        <f t="shared" si="11"/>
        <v>2.9193307333858303</v>
      </c>
      <c r="AE17" s="18">
        <f t="shared" si="12"/>
        <v>6.2725991879073373</v>
      </c>
      <c r="AF17" s="18">
        <f t="shared" si="13"/>
        <v>2.7145382695433393</v>
      </c>
      <c r="AG17" s="18">
        <f t="shared" si="14"/>
        <v>3.2514050975224915</v>
      </c>
      <c r="AH17" s="18">
        <f t="shared" si="15"/>
        <v>3.9903848116765439</v>
      </c>
      <c r="AI17" s="18">
        <f t="shared" si="16"/>
        <v>3.2451298282939143</v>
      </c>
      <c r="AK17" s="18">
        <f t="shared" si="17"/>
        <v>3.5768524113507465</v>
      </c>
    </row>
    <row r="18" spans="1:37" ht="17">
      <c r="A18" s="5" t="s">
        <v>17</v>
      </c>
      <c r="B18" s="6">
        <v>9.9909633042063657</v>
      </c>
      <c r="C18" s="6">
        <v>5.9067580614177544</v>
      </c>
      <c r="D18" s="6">
        <v>3.6968314640048852</v>
      </c>
      <c r="E18" s="6">
        <v>4.5308534913530405</v>
      </c>
      <c r="F18" s="6">
        <v>7.9947934387540567</v>
      </c>
      <c r="G18" s="6">
        <v>7.7107046785120756</v>
      </c>
      <c r="H18" s="6">
        <v>8.5507506985118571</v>
      </c>
      <c r="J18" s="15">
        <v>13.124006112519407</v>
      </c>
      <c r="K18" s="15">
        <v>9.5063876222413786</v>
      </c>
      <c r="L18" s="15">
        <v>12.9364202327613</v>
      </c>
      <c r="M18" s="15">
        <v>8.6218323393929523</v>
      </c>
      <c r="N18" s="15">
        <v>10.861069946251501</v>
      </c>
      <c r="O18" s="15">
        <v>10.162427250909747</v>
      </c>
      <c r="P18" s="15">
        <v>10.380504961179573</v>
      </c>
      <c r="R18" s="60">
        <f t="shared" si="2"/>
        <v>1.3135876604605261</v>
      </c>
      <c r="S18" s="60">
        <f t="shared" si="3"/>
        <v>1.6094086677319626</v>
      </c>
      <c r="T18" s="60">
        <f t="shared" si="4"/>
        <v>3.4993264796407297</v>
      </c>
      <c r="U18" s="60">
        <f t="shared" si="5"/>
        <v>1.902915721253708</v>
      </c>
      <c r="V18" s="60">
        <f t="shared" si="6"/>
        <v>1.3585178941088611</v>
      </c>
      <c r="W18" s="60">
        <f t="shared" si="7"/>
        <v>1.3179634903188611</v>
      </c>
      <c r="X18" s="60">
        <f t="shared" si="8"/>
        <v>1.213987558190202</v>
      </c>
      <c r="Z18" s="60">
        <f t="shared" si="9"/>
        <v>1.7451010673864071</v>
      </c>
      <c r="AA18">
        <v>1.5624237792522542</v>
      </c>
      <c r="AB18">
        <v>0.643785811549478</v>
      </c>
      <c r="AC18" s="18">
        <f t="shared" si="10"/>
        <v>3.133042808313041</v>
      </c>
      <c r="AD18" s="18">
        <f t="shared" si="11"/>
        <v>3.5996295608236242</v>
      </c>
      <c r="AE18" s="18">
        <f t="shared" si="12"/>
        <v>9.2395887687564144</v>
      </c>
      <c r="AF18" s="18">
        <f t="shared" si="13"/>
        <v>4.0909788480399119</v>
      </c>
      <c r="AG18" s="18">
        <f t="shared" si="14"/>
        <v>2.8662765074974441</v>
      </c>
      <c r="AH18" s="18">
        <f t="shared" si="15"/>
        <v>2.4517225723976717</v>
      </c>
      <c r="AI18" s="18">
        <f t="shared" si="16"/>
        <v>1.8297542626677163</v>
      </c>
      <c r="AK18" s="18">
        <f t="shared" si="17"/>
        <v>3.8872847612136887</v>
      </c>
    </row>
    <row r="19" spans="1:37" ht="17">
      <c r="A19" s="5" t="s">
        <v>18</v>
      </c>
      <c r="B19" s="6">
        <v>13.502818919725959</v>
      </c>
      <c r="C19" s="6">
        <v>8.1597179003186451</v>
      </c>
      <c r="D19" s="6">
        <v>10.149817829007926</v>
      </c>
      <c r="E19" s="6">
        <v>10.906828185243892</v>
      </c>
      <c r="F19" s="6">
        <v>9.4007392746772496</v>
      </c>
      <c r="G19" s="6">
        <v>12.60910104721493</v>
      </c>
      <c r="H19" s="6">
        <v>7.1739143804236498</v>
      </c>
      <c r="J19" s="15">
        <v>21.876292446645564</v>
      </c>
      <c r="K19" s="15">
        <v>10.549744836826553</v>
      </c>
      <c r="L19" s="15">
        <v>20.717797882825995</v>
      </c>
      <c r="M19" s="15">
        <v>15.368553628976592</v>
      </c>
      <c r="N19" s="15">
        <v>12.039929159162263</v>
      </c>
      <c r="O19" s="15">
        <v>12.996570585024859</v>
      </c>
      <c r="P19" s="15">
        <v>13.10229547301681</v>
      </c>
      <c r="R19" s="60">
        <f t="shared" si="2"/>
        <v>1.6201278101039325</v>
      </c>
      <c r="S19" s="60">
        <f t="shared" si="3"/>
        <v>1.292905583955859</v>
      </c>
      <c r="T19" s="60">
        <f t="shared" si="4"/>
        <v>2.0411989881843047</v>
      </c>
      <c r="U19" s="60">
        <f t="shared" si="5"/>
        <v>1.4090763481329132</v>
      </c>
      <c r="V19" s="60">
        <f t="shared" si="6"/>
        <v>1.2807428019617768</v>
      </c>
      <c r="W19" s="60">
        <f t="shared" si="7"/>
        <v>1.0307293546430507</v>
      </c>
      <c r="X19" s="60">
        <f t="shared" si="8"/>
        <v>1.8263802407191629</v>
      </c>
      <c r="Z19" s="60">
        <f t="shared" si="9"/>
        <v>1.5001658753858571</v>
      </c>
      <c r="AA19">
        <v>1.4832660203649251</v>
      </c>
      <c r="AB19">
        <v>0.568777365050535</v>
      </c>
      <c r="AC19" s="18">
        <f t="shared" si="10"/>
        <v>8.3734735269196054</v>
      </c>
      <c r="AD19" s="18">
        <f t="shared" si="11"/>
        <v>2.3900269365079083</v>
      </c>
      <c r="AE19" s="18">
        <f t="shared" si="12"/>
        <v>10.567980053818069</v>
      </c>
      <c r="AF19" s="18">
        <f t="shared" si="13"/>
        <v>4.4617254437326999</v>
      </c>
      <c r="AG19" s="18">
        <f t="shared" si="14"/>
        <v>2.6391898844850132</v>
      </c>
      <c r="AH19" s="18">
        <f t="shared" si="15"/>
        <v>0.38746953780992932</v>
      </c>
      <c r="AI19" s="18">
        <f t="shared" si="16"/>
        <v>5.9283810925931597</v>
      </c>
      <c r="AK19" s="18">
        <f t="shared" si="17"/>
        <v>4.9640352108380545</v>
      </c>
    </row>
    <row r="20" spans="1:37" ht="17">
      <c r="A20" s="5" t="s">
        <v>19</v>
      </c>
      <c r="B20" s="6">
        <v>0.68447892301649615</v>
      </c>
      <c r="C20" s="6">
        <v>0.27528002859731376</v>
      </c>
      <c r="D20" s="6">
        <v>0.15355304935092987</v>
      </c>
      <c r="E20" s="6">
        <v>0.29890714701627613</v>
      </c>
      <c r="F20" s="6">
        <v>0.38551014919301629</v>
      </c>
      <c r="G20" s="6">
        <v>0.50562559817412411</v>
      </c>
      <c r="H20" s="6">
        <v>0.47813090710623435</v>
      </c>
      <c r="J20" s="15">
        <v>0.7589305467149513</v>
      </c>
      <c r="K20" s="15">
        <v>0.37068186219505606</v>
      </c>
      <c r="L20" s="15">
        <v>0.61234206454961826</v>
      </c>
      <c r="M20" s="15">
        <v>0.57093890800969427</v>
      </c>
      <c r="N20" s="15">
        <v>0.40051792080902671</v>
      </c>
      <c r="O20" s="15">
        <v>0.71968830446098786</v>
      </c>
      <c r="P20" s="15">
        <v>0.81246411226532778</v>
      </c>
      <c r="R20" s="60">
        <f t="shared" si="2"/>
        <v>1.1087712436350079</v>
      </c>
      <c r="S20" s="60">
        <f t="shared" si="3"/>
        <v>1.3465628584967142</v>
      </c>
      <c r="T20" s="60">
        <f t="shared" si="4"/>
        <v>3.9878209331432606</v>
      </c>
      <c r="U20" s="60">
        <f t="shared" si="5"/>
        <v>1.9100878440307265</v>
      </c>
      <c r="V20" s="60">
        <f t="shared" si="6"/>
        <v>1.0389296407563484</v>
      </c>
      <c r="W20" s="60">
        <f t="shared" si="7"/>
        <v>1.4233620826553686</v>
      </c>
      <c r="X20" s="60">
        <f t="shared" si="8"/>
        <v>1.6992503521317208</v>
      </c>
      <c r="Z20" s="60">
        <f t="shared" si="9"/>
        <v>1.7878264221213065</v>
      </c>
      <c r="AA20">
        <v>1.5263654106227564</v>
      </c>
      <c r="AB20">
        <v>0.61010038352600915</v>
      </c>
      <c r="AC20" s="18">
        <f t="shared" si="10"/>
        <v>7.4451623698455149E-2</v>
      </c>
      <c r="AD20" s="18">
        <f t="shared" si="11"/>
        <v>9.5401833597742292E-2</v>
      </c>
      <c r="AE20" s="18">
        <f t="shared" si="12"/>
        <v>0.45878901519868842</v>
      </c>
      <c r="AF20" s="18">
        <f t="shared" si="13"/>
        <v>0.27203176099341814</v>
      </c>
      <c r="AG20" s="18">
        <f t="shared" si="14"/>
        <v>1.5007771616010412E-2</v>
      </c>
      <c r="AH20" s="18">
        <f t="shared" si="15"/>
        <v>0.21406270628686375</v>
      </c>
      <c r="AI20" s="18">
        <f t="shared" si="16"/>
        <v>0.33433320515909343</v>
      </c>
      <c r="AK20" s="18">
        <f t="shared" si="17"/>
        <v>0.20915398807861021</v>
      </c>
    </row>
    <row r="21" spans="1:37" ht="17">
      <c r="A21" s="5" t="s">
        <v>20</v>
      </c>
      <c r="B21" s="6">
        <v>0.1086362293943533</v>
      </c>
      <c r="C21" s="6">
        <v>0.1193046566421721</v>
      </c>
      <c r="D21" s="6">
        <v>0.15160016070670171</v>
      </c>
      <c r="E21" s="6">
        <v>5.7841802829952424E-2</v>
      </c>
      <c r="F21" s="6">
        <v>9.1459269441804728E-2</v>
      </c>
      <c r="G21" s="6">
        <v>9.2787459054807009E-2</v>
      </c>
      <c r="H21" s="6">
        <v>0.15751988413322343</v>
      </c>
      <c r="J21" s="15">
        <v>0.21636846115670524</v>
      </c>
      <c r="K21" s="15">
        <v>0.1091036034521745</v>
      </c>
      <c r="L21" s="15">
        <v>0.33458052614826744</v>
      </c>
      <c r="M21" s="15">
        <v>8.2507360151109627E-2</v>
      </c>
      <c r="N21" s="15">
        <v>0.19933759662572223</v>
      </c>
      <c r="O21" s="15">
        <v>0.11675648843991907</v>
      </c>
      <c r="P21" s="15">
        <v>0.19297833574960868</v>
      </c>
      <c r="R21" s="60">
        <f t="shared" si="2"/>
        <v>1.9916786726026745</v>
      </c>
      <c r="S21" s="60">
        <f t="shared" si="3"/>
        <v>0.91449576674451694</v>
      </c>
      <c r="T21" s="60">
        <f t="shared" si="4"/>
        <v>2.2069932154991232</v>
      </c>
      <c r="U21" s="60">
        <f t="shared" si="5"/>
        <v>1.4264313371018331</v>
      </c>
      <c r="V21" s="60">
        <f t="shared" si="6"/>
        <v>2.179523167441876</v>
      </c>
      <c r="W21" s="60">
        <f t="shared" si="7"/>
        <v>1.258321864067365</v>
      </c>
      <c r="X21" s="60">
        <f t="shared" si="8"/>
        <v>1.2251046070246983</v>
      </c>
      <c r="Z21" s="60">
        <f t="shared" si="9"/>
        <v>1.60036409006887</v>
      </c>
      <c r="AA21">
        <v>1.606408567856243</v>
      </c>
      <c r="AB21">
        <v>0.68383886910422931</v>
      </c>
      <c r="AC21" s="18">
        <f t="shared" si="10"/>
        <v>0.10773223176235194</v>
      </c>
      <c r="AD21" s="18">
        <f t="shared" si="11"/>
        <v>-1.0201053189997603E-2</v>
      </c>
      <c r="AE21" s="18">
        <f t="shared" si="12"/>
        <v>0.18298036544156573</v>
      </c>
      <c r="AF21" s="18">
        <f t="shared" si="13"/>
        <v>2.4665557321157203E-2</v>
      </c>
      <c r="AG21" s="18">
        <f t="shared" si="14"/>
        <v>0.1078783271839175</v>
      </c>
      <c r="AH21" s="18">
        <f t="shared" si="15"/>
        <v>2.3969029385112056E-2</v>
      </c>
      <c r="AI21" s="18">
        <f t="shared" si="16"/>
        <v>3.545845161638525E-2</v>
      </c>
      <c r="AK21" s="18">
        <f t="shared" si="17"/>
        <v>6.7497558502927449E-2</v>
      </c>
    </row>
    <row r="22" spans="1:37" ht="17">
      <c r="A22" s="5" t="s">
        <v>21</v>
      </c>
      <c r="B22" s="6">
        <v>1.5102422509293962</v>
      </c>
      <c r="C22" s="6">
        <v>1.2124687920587731</v>
      </c>
      <c r="D22" s="6">
        <v>0.75677269602450015</v>
      </c>
      <c r="E22" s="6">
        <v>0.7319314603662207</v>
      </c>
      <c r="F22" s="6">
        <v>0.90110853438114857</v>
      </c>
      <c r="G22" s="6">
        <v>0.96573528233803274</v>
      </c>
      <c r="H22" s="6">
        <v>0.87726433941119486</v>
      </c>
      <c r="J22" s="15">
        <v>1.8221634439997545</v>
      </c>
      <c r="K22" s="15">
        <v>1.2302380705552796</v>
      </c>
      <c r="L22" s="15">
        <v>1.1683621236261614</v>
      </c>
      <c r="M22" s="15">
        <v>1.2318685814705868</v>
      </c>
      <c r="N22" s="15">
        <v>1.1701555181721544</v>
      </c>
      <c r="O22" s="15">
        <v>0.86437525795786507</v>
      </c>
      <c r="P22" s="15">
        <v>1.0731220315556405</v>
      </c>
      <c r="R22" s="60">
        <f t="shared" si="2"/>
        <v>1.2065371915521523</v>
      </c>
      <c r="S22" s="60">
        <f t="shared" si="3"/>
        <v>1.0146554522581437</v>
      </c>
      <c r="T22" s="60">
        <f t="shared" si="4"/>
        <v>1.5438745739160973</v>
      </c>
      <c r="U22" s="60">
        <f t="shared" si="5"/>
        <v>1.68303816433061</v>
      </c>
      <c r="V22" s="60">
        <f t="shared" si="6"/>
        <v>1.2985733388661982</v>
      </c>
      <c r="W22" s="60">
        <f t="shared" si="7"/>
        <v>0.89504367683991382</v>
      </c>
      <c r="X22" s="60">
        <f t="shared" si="8"/>
        <v>1.2232596075612763</v>
      </c>
      <c r="Z22" s="60">
        <f t="shared" si="9"/>
        <v>1.2664260007606276</v>
      </c>
      <c r="AA22">
        <v>1.230717602372378</v>
      </c>
      <c r="AB22">
        <v>0.2994997623134717</v>
      </c>
      <c r="AC22" s="18">
        <f t="shared" si="10"/>
        <v>0.31192119307035826</v>
      </c>
      <c r="AD22" s="18">
        <f t="shared" si="11"/>
        <v>1.7769278496506447E-2</v>
      </c>
      <c r="AE22" s="18">
        <f t="shared" si="12"/>
        <v>0.41158942760166128</v>
      </c>
      <c r="AF22" s="18">
        <f t="shared" si="13"/>
        <v>0.49993712110436606</v>
      </c>
      <c r="AG22" s="18">
        <f t="shared" si="14"/>
        <v>0.26904698379100578</v>
      </c>
      <c r="AH22" s="18">
        <f t="shared" si="15"/>
        <v>-0.10136002438016767</v>
      </c>
      <c r="AI22" s="18">
        <f t="shared" si="16"/>
        <v>0.19585769214444559</v>
      </c>
      <c r="AK22" s="18">
        <f t="shared" si="17"/>
        <v>0.22925166740402508</v>
      </c>
    </row>
    <row r="23" spans="1:37" ht="17">
      <c r="A23" s="5" t="s">
        <v>22</v>
      </c>
      <c r="B23" s="6">
        <v>1.4472997509348549</v>
      </c>
      <c r="C23" s="6">
        <v>1.4750463861207241</v>
      </c>
      <c r="D23" s="6">
        <v>0.95032148538747097</v>
      </c>
      <c r="E23" s="6">
        <v>0.92329055804442239</v>
      </c>
      <c r="F23" s="6">
        <v>1.4054094524791052</v>
      </c>
      <c r="G23" s="6">
        <v>1.1681709815350803</v>
      </c>
      <c r="H23" s="6">
        <v>1.2052925097540386</v>
      </c>
      <c r="J23" s="15">
        <v>1.7776114074537823</v>
      </c>
      <c r="K23" s="15">
        <v>1.7410473938750117</v>
      </c>
      <c r="L23" s="15">
        <v>1.7455427835958577</v>
      </c>
      <c r="M23" s="15">
        <v>1.2378886928879189</v>
      </c>
      <c r="N23" s="15">
        <v>1.4727926178793371</v>
      </c>
      <c r="O23" s="15">
        <v>1.1513833056387746</v>
      </c>
      <c r="P23" s="15">
        <v>1.2870392837758793</v>
      </c>
      <c r="R23" s="60">
        <f t="shared" si="2"/>
        <v>1.2282261544683948</v>
      </c>
      <c r="S23" s="60">
        <f t="shared" si="3"/>
        <v>1.1803339950914038</v>
      </c>
      <c r="T23" s="60">
        <f t="shared" si="4"/>
        <v>1.8367918756294921</v>
      </c>
      <c r="U23" s="60">
        <f t="shared" si="5"/>
        <v>1.3407357869117948</v>
      </c>
      <c r="V23" s="60">
        <f t="shared" si="6"/>
        <v>1.0479455757760627</v>
      </c>
      <c r="W23" s="60">
        <f t="shared" si="7"/>
        <v>0.98562909354738015</v>
      </c>
      <c r="X23" s="60">
        <f t="shared" si="8"/>
        <v>1.0678231826384805</v>
      </c>
      <c r="Z23" s="60">
        <f t="shared" si="9"/>
        <v>1.24106938058043</v>
      </c>
      <c r="AA23">
        <v>1.2144035648294407</v>
      </c>
      <c r="AB23">
        <v>0.28024793084148403</v>
      </c>
      <c r="AC23" s="18">
        <f t="shared" si="10"/>
        <v>0.33031165651892747</v>
      </c>
      <c r="AD23" s="18">
        <f t="shared" si="11"/>
        <v>0.26600100775428759</v>
      </c>
      <c r="AE23" s="18">
        <f t="shared" si="12"/>
        <v>0.79522129820838672</v>
      </c>
      <c r="AF23" s="18">
        <f t="shared" si="13"/>
        <v>0.31459813484349652</v>
      </c>
      <c r="AG23" s="18">
        <f t="shared" si="14"/>
        <v>6.7383165400231926E-2</v>
      </c>
      <c r="AH23" s="18">
        <f t="shared" si="15"/>
        <v>-1.6787675896305698E-2</v>
      </c>
      <c r="AI23" s="18">
        <f t="shared" si="16"/>
        <v>8.1746774021840718E-2</v>
      </c>
      <c r="AK23" s="18">
        <f t="shared" si="17"/>
        <v>0.26263919440726646</v>
      </c>
    </row>
    <row r="24" spans="1:37" ht="17">
      <c r="A24" s="5" t="s">
        <v>23</v>
      </c>
      <c r="B24" s="6">
        <v>0.31816046185586749</v>
      </c>
      <c r="C24" s="6">
        <v>0.33818131028251502</v>
      </c>
      <c r="D24" s="6">
        <v>0.11356278326996379</v>
      </c>
      <c r="E24" s="6">
        <v>0.17265131595802466</v>
      </c>
      <c r="F24" s="6">
        <v>0.20809816350799115</v>
      </c>
      <c r="G24" s="6">
        <v>0.1833178771151793</v>
      </c>
      <c r="H24" s="6">
        <v>0.20037874326345675</v>
      </c>
      <c r="J24" s="15">
        <v>0.66817030591213622</v>
      </c>
      <c r="K24" s="15">
        <v>0.65289787911818453</v>
      </c>
      <c r="L24" s="15">
        <v>0.7021957133227007</v>
      </c>
      <c r="M24" s="15">
        <v>0.43103067964478858</v>
      </c>
      <c r="N24" s="15">
        <v>0.45924165200267386</v>
      </c>
      <c r="O24" s="15">
        <v>0.38177468629297273</v>
      </c>
      <c r="P24" s="15">
        <v>0.37381647655855849</v>
      </c>
      <c r="R24" s="60">
        <f t="shared" si="2"/>
        <v>2.1001047773649186</v>
      </c>
      <c r="S24" s="60">
        <f t="shared" si="3"/>
        <v>1.9306149076445318</v>
      </c>
      <c r="T24" s="60">
        <f t="shared" si="4"/>
        <v>6.1833260255116027</v>
      </c>
      <c r="U24" s="60">
        <f t="shared" si="5"/>
        <v>2.496538629045733</v>
      </c>
      <c r="V24" s="60">
        <f t="shared" si="6"/>
        <v>2.2068510565449491</v>
      </c>
      <c r="W24" s="60">
        <f t="shared" si="7"/>
        <v>2.0825829553606616</v>
      </c>
      <c r="X24" s="60">
        <f t="shared" si="8"/>
        <v>1.8655495611481445</v>
      </c>
      <c r="Z24" s="60">
        <f t="shared" si="9"/>
        <v>2.6950811303743629</v>
      </c>
      <c r="AA24">
        <v>2.3913225964940952</v>
      </c>
      <c r="AB24">
        <v>1.2578087670082798</v>
      </c>
      <c r="AC24" s="18">
        <f t="shared" si="10"/>
        <v>0.35000984405626873</v>
      </c>
      <c r="AD24" s="18">
        <f t="shared" si="11"/>
        <v>0.31471656883566951</v>
      </c>
      <c r="AE24" s="18">
        <f t="shared" si="12"/>
        <v>0.58863293005273687</v>
      </c>
      <c r="AF24" s="18">
        <f t="shared" si="13"/>
        <v>0.25837936368676395</v>
      </c>
      <c r="AG24" s="18">
        <f t="shared" si="14"/>
        <v>0.25114348849468271</v>
      </c>
      <c r="AH24" s="18">
        <f t="shared" si="15"/>
        <v>0.19845680917779343</v>
      </c>
      <c r="AI24" s="18">
        <f t="shared" si="16"/>
        <v>0.17343773329510173</v>
      </c>
      <c r="AK24" s="18">
        <f t="shared" si="17"/>
        <v>0.30496810537128816</v>
      </c>
    </row>
    <row r="25" spans="1:37" ht="17">
      <c r="A25" s="5" t="s">
        <v>24</v>
      </c>
      <c r="B25" s="6">
        <v>0.32729323845766478</v>
      </c>
      <c r="C25" s="6">
        <v>0.58062948053879893</v>
      </c>
      <c r="D25" s="6">
        <v>0.21800249832196006</v>
      </c>
      <c r="E25" s="6">
        <v>0.2713028169411062</v>
      </c>
      <c r="F25" s="6">
        <v>0.40745158084767824</v>
      </c>
      <c r="G25" s="6">
        <v>0.37976608980335391</v>
      </c>
      <c r="H25" s="6">
        <v>0.28976175155928158</v>
      </c>
      <c r="J25" s="15">
        <v>0.51198568085250018</v>
      </c>
      <c r="K25" s="15">
        <v>0.77503529317853637</v>
      </c>
      <c r="L25" s="15">
        <v>0.4110435245865437</v>
      </c>
      <c r="M25" s="15">
        <v>0.58315509207276139</v>
      </c>
      <c r="N25" s="15">
        <v>0.55716615561643168</v>
      </c>
      <c r="O25" s="15">
        <v>0.40079411188320058</v>
      </c>
      <c r="P25" s="15">
        <v>0.28095377417220091</v>
      </c>
      <c r="R25" s="60">
        <f t="shared" si="2"/>
        <v>1.5643026518518355</v>
      </c>
      <c r="S25" s="60">
        <f t="shared" si="3"/>
        <v>1.3348190526931862</v>
      </c>
      <c r="T25" s="60">
        <f t="shared" si="4"/>
        <v>1.8854991468010072</v>
      </c>
      <c r="U25" s="60">
        <f t="shared" si="5"/>
        <v>2.1494619873384928</v>
      </c>
      <c r="V25" s="60">
        <f t="shared" si="6"/>
        <v>1.367441388881794</v>
      </c>
      <c r="W25" s="60">
        <f t="shared" si="7"/>
        <v>1.0553709839936871</v>
      </c>
      <c r="X25" s="60">
        <f t="shared" si="8"/>
        <v>0.96960269138461963</v>
      </c>
      <c r="Z25" s="60">
        <f t="shared" si="9"/>
        <v>1.4752139861349458</v>
      </c>
      <c r="AA25">
        <v>1.4227318017158677</v>
      </c>
      <c r="AB25">
        <v>0.50866372595293319</v>
      </c>
      <c r="AC25" s="18">
        <f t="shared" si="10"/>
        <v>0.1846924423948354</v>
      </c>
      <c r="AD25" s="18">
        <f t="shared" si="11"/>
        <v>0.19440581263973744</v>
      </c>
      <c r="AE25" s="18">
        <f t="shared" si="12"/>
        <v>0.19304102626458364</v>
      </c>
      <c r="AF25" s="18">
        <f t="shared" si="13"/>
        <v>0.3118522751316552</v>
      </c>
      <c r="AG25" s="18">
        <f t="shared" si="14"/>
        <v>0.14971457476875344</v>
      </c>
      <c r="AH25" s="18">
        <f t="shared" si="15"/>
        <v>2.1028022079846664E-2</v>
      </c>
      <c r="AI25" s="18">
        <f t="shared" si="16"/>
        <v>-8.8079773870806677E-3</v>
      </c>
      <c r="AK25" s="18">
        <f t="shared" si="17"/>
        <v>0.14941802512747587</v>
      </c>
    </row>
    <row r="26" spans="1:37" ht="17">
      <c r="A26" s="5" t="s">
        <v>25</v>
      </c>
      <c r="B26" s="6">
        <v>0.47313325425404723</v>
      </c>
      <c r="C26" s="6">
        <v>0.2915305180520415</v>
      </c>
      <c r="D26" s="6">
        <v>0.1420320635872569</v>
      </c>
      <c r="E26" s="6">
        <v>0.28575759908350318</v>
      </c>
      <c r="F26" s="6">
        <v>0.28464197314530948</v>
      </c>
      <c r="G26" s="6">
        <v>0.31067687354863022</v>
      </c>
      <c r="H26" s="6">
        <v>0.36974710012501971</v>
      </c>
      <c r="J26" s="15">
        <v>0.70060970335024875</v>
      </c>
      <c r="K26" s="15">
        <v>0.5547963225291489</v>
      </c>
      <c r="L26" s="15">
        <v>0.6475780131227874</v>
      </c>
      <c r="M26" s="15">
        <v>0.53913301007839265</v>
      </c>
      <c r="N26" s="15">
        <v>0.72958923973062584</v>
      </c>
      <c r="O26" s="15">
        <v>0.61789586698143784</v>
      </c>
      <c r="P26" s="15">
        <v>0.65745553463246265</v>
      </c>
      <c r="R26" s="60">
        <f t="shared" si="2"/>
        <v>1.4807872772647235</v>
      </c>
      <c r="S26" s="60">
        <f t="shared" si="3"/>
        <v>1.9030471534719788</v>
      </c>
      <c r="T26" s="60">
        <f t="shared" si="4"/>
        <v>4.5593790357411104</v>
      </c>
      <c r="U26" s="60">
        <f t="shared" si="5"/>
        <v>1.8866795207110096</v>
      </c>
      <c r="V26" s="60">
        <f t="shared" si="6"/>
        <v>2.5631822027813556</v>
      </c>
      <c r="W26" s="60">
        <f t="shared" si="7"/>
        <v>1.9888698502842332</v>
      </c>
      <c r="X26" s="60">
        <f t="shared" si="8"/>
        <v>1.7781222203234652</v>
      </c>
      <c r="Z26" s="60">
        <f t="shared" si="9"/>
        <v>2.308581037225411</v>
      </c>
      <c r="AA26">
        <v>2.0611901464002615</v>
      </c>
      <c r="AB26">
        <v>1.0434776007602566</v>
      </c>
      <c r="AC26" s="18">
        <f t="shared" si="10"/>
        <v>0.22747644909620152</v>
      </c>
      <c r="AD26" s="18">
        <f t="shared" si="11"/>
        <v>0.2632658044771074</v>
      </c>
      <c r="AE26" s="18">
        <f t="shared" si="12"/>
        <v>0.50554594953553056</v>
      </c>
      <c r="AF26" s="18">
        <f t="shared" si="13"/>
        <v>0.25337541099488947</v>
      </c>
      <c r="AG26" s="18">
        <f t="shared" si="14"/>
        <v>0.44494726658531636</v>
      </c>
      <c r="AH26" s="18">
        <f t="shared" si="15"/>
        <v>0.30721899343280762</v>
      </c>
      <c r="AI26" s="18">
        <f t="shared" si="16"/>
        <v>0.28770843450744293</v>
      </c>
      <c r="AK26" s="18">
        <f t="shared" si="17"/>
        <v>0.32707690123275651</v>
      </c>
    </row>
    <row r="27" spans="1:37" ht="17">
      <c r="A27" s="5" t="s">
        <v>26</v>
      </c>
      <c r="B27" s="6">
        <v>0.74001110566722272</v>
      </c>
      <c r="C27" s="6">
        <v>0.86111268015726261</v>
      </c>
      <c r="D27" s="6">
        <v>0.35363023527861154</v>
      </c>
      <c r="E27" s="6">
        <v>0.5007763629716423</v>
      </c>
      <c r="F27" s="6">
        <v>0.55690636998019249</v>
      </c>
      <c r="G27" s="6">
        <v>0.59450907024979183</v>
      </c>
      <c r="H27" s="6">
        <v>0.71554792324239824</v>
      </c>
      <c r="J27" s="15">
        <v>0.89650391103285421</v>
      </c>
      <c r="K27" s="15">
        <v>1.0299978859368919</v>
      </c>
      <c r="L27" s="15">
        <v>1.4700329497575744</v>
      </c>
      <c r="M27" s="15">
        <v>0.86376119255918848</v>
      </c>
      <c r="N27" s="15">
        <v>0.82534520911579612</v>
      </c>
      <c r="O27" s="15">
        <v>0.9083892893482135</v>
      </c>
      <c r="P27" s="15">
        <v>1.0230855034028619</v>
      </c>
      <c r="R27" s="60">
        <f t="shared" si="2"/>
        <v>1.2114735902842046</v>
      </c>
      <c r="S27" s="60">
        <f t="shared" si="3"/>
        <v>1.1961243977371072</v>
      </c>
      <c r="T27" s="60">
        <f t="shared" si="4"/>
        <v>4.1569775519884278</v>
      </c>
      <c r="U27" s="60">
        <f t="shared" si="5"/>
        <v>1.7248441748200107</v>
      </c>
      <c r="V27" s="60">
        <f t="shared" si="6"/>
        <v>1.4820179003252398</v>
      </c>
      <c r="W27" s="60">
        <f t="shared" si="7"/>
        <v>1.5279654000342504</v>
      </c>
      <c r="X27" s="60">
        <f t="shared" si="8"/>
        <v>1.4297931279947025</v>
      </c>
      <c r="Z27" s="60">
        <f t="shared" si="9"/>
        <v>1.8184565918834203</v>
      </c>
      <c r="AA27">
        <v>1.6233952785091645</v>
      </c>
      <c r="AB27">
        <v>0.699014322690926</v>
      </c>
      <c r="AC27" s="18">
        <f t="shared" si="10"/>
        <v>0.15649280536563148</v>
      </c>
      <c r="AD27" s="18">
        <f t="shared" si="11"/>
        <v>0.16888520577962929</v>
      </c>
      <c r="AE27" s="18">
        <f t="shared" si="12"/>
        <v>1.1164027144789628</v>
      </c>
      <c r="AF27" s="18">
        <f t="shared" si="13"/>
        <v>0.36298482958754619</v>
      </c>
      <c r="AG27" s="18">
        <f t="shared" si="14"/>
        <v>0.26843883913560362</v>
      </c>
      <c r="AH27" s="18">
        <f t="shared" si="15"/>
        <v>0.31388021909842168</v>
      </c>
      <c r="AI27" s="18">
        <f t="shared" si="16"/>
        <v>0.30753758016046362</v>
      </c>
      <c r="AK27" s="18">
        <f t="shared" si="17"/>
        <v>0.38494602765803693</v>
      </c>
    </row>
    <row r="28" spans="1:37" ht="17">
      <c r="A28" s="5" t="s">
        <v>27</v>
      </c>
      <c r="B28" s="6">
        <v>1.076516918677386</v>
      </c>
      <c r="C28" s="6">
        <v>0.69817264968477222</v>
      </c>
      <c r="D28" s="6">
        <v>0.29812865814269496</v>
      </c>
      <c r="E28" s="6">
        <v>0.11467755019272004</v>
      </c>
      <c r="F28" s="6">
        <v>0.57356020491946225</v>
      </c>
      <c r="G28" s="6">
        <v>0.50636794410345443</v>
      </c>
      <c r="H28" s="6">
        <v>0.45960477653183851</v>
      </c>
      <c r="J28" s="15">
        <v>1.0305553739811175</v>
      </c>
      <c r="K28" s="15">
        <v>1.2064537783648712</v>
      </c>
      <c r="L28" s="15">
        <v>1.3941373018869312</v>
      </c>
      <c r="M28" s="15">
        <v>0.57070000969456236</v>
      </c>
      <c r="N28" s="15">
        <v>1.3732165546602362</v>
      </c>
      <c r="O28" s="15">
        <v>0.56929460392279418</v>
      </c>
      <c r="P28" s="15">
        <v>1.174639292928894</v>
      </c>
      <c r="R28" s="60">
        <f t="shared" si="2"/>
        <v>0.95730532061424822</v>
      </c>
      <c r="S28" s="60">
        <f t="shared" si="3"/>
        <v>1.7280163852158774</v>
      </c>
      <c r="T28" s="60">
        <f t="shared" si="4"/>
        <v>4.6762941562620508</v>
      </c>
      <c r="U28" s="60">
        <f t="shared" si="5"/>
        <v>4.9765626204560443</v>
      </c>
      <c r="V28" s="60">
        <f t="shared" si="6"/>
        <v>2.3941977544503099</v>
      </c>
      <c r="W28" s="60">
        <f t="shared" si="7"/>
        <v>1.1242706228782986</v>
      </c>
      <c r="X28" s="60">
        <f t="shared" si="8"/>
        <v>2.5557595414753536</v>
      </c>
      <c r="Z28" s="60">
        <f t="shared" si="9"/>
        <v>2.6303437716217402</v>
      </c>
      <c r="AA28">
        <v>1.9637618865173669</v>
      </c>
      <c r="AB28">
        <v>0.97362000808102944</v>
      </c>
      <c r="AC28" s="18">
        <f t="shared" si="10"/>
        <v>-4.5961544696268453E-2</v>
      </c>
      <c r="AD28" s="18">
        <f t="shared" si="11"/>
        <v>0.508281128680099</v>
      </c>
      <c r="AE28" s="18">
        <f t="shared" si="12"/>
        <v>1.0960086437442362</v>
      </c>
      <c r="AF28" s="18">
        <f t="shared" si="13"/>
        <v>0.45602245950184234</v>
      </c>
      <c r="AG28" s="18">
        <f t="shared" si="14"/>
        <v>0.79965634974077393</v>
      </c>
      <c r="AH28" s="18">
        <f t="shared" si="15"/>
        <v>6.2926659819339759E-2</v>
      </c>
      <c r="AI28" s="18">
        <f t="shared" si="16"/>
        <v>0.71503451639705551</v>
      </c>
      <c r="AK28" s="18">
        <f t="shared" si="17"/>
        <v>0.51313831616958261</v>
      </c>
    </row>
    <row r="29" spans="1:37" ht="17">
      <c r="A29" s="5" t="s">
        <v>28</v>
      </c>
      <c r="B29" s="6">
        <v>0.5615120379445564</v>
      </c>
      <c r="C29" s="6">
        <v>0.36752167982038642</v>
      </c>
      <c r="D29" s="6">
        <v>0.15715249201272424</v>
      </c>
      <c r="E29" s="6">
        <v>0.13720325469448189</v>
      </c>
      <c r="F29" s="6">
        <v>0.444802399436105</v>
      </c>
      <c r="G29" s="6">
        <v>0.24730117293315959</v>
      </c>
      <c r="H29" s="6">
        <v>0.85636553263862869</v>
      </c>
      <c r="J29" s="15">
        <v>0.70230763119248352</v>
      </c>
      <c r="K29" s="15">
        <v>0.43301778323647655</v>
      </c>
      <c r="L29" s="15">
        <v>0.57398817827146587</v>
      </c>
      <c r="M29" s="15">
        <v>0.36738097626778937</v>
      </c>
      <c r="N29" s="15">
        <v>0.64325487538900372</v>
      </c>
      <c r="O29" s="15">
        <v>0.47892279628258083</v>
      </c>
      <c r="P29" s="15">
        <v>1.5031720938621416</v>
      </c>
      <c r="R29" s="60">
        <f t="shared" si="2"/>
        <v>1.2507436773097806</v>
      </c>
      <c r="S29" s="60">
        <f t="shared" si="3"/>
        <v>1.178210176466594</v>
      </c>
      <c r="T29" s="60">
        <f t="shared" si="4"/>
        <v>3.652428102921788</v>
      </c>
      <c r="U29" s="60">
        <f t="shared" si="5"/>
        <v>2.6776403889678639</v>
      </c>
      <c r="V29" s="60">
        <f t="shared" si="6"/>
        <v>1.4461587352147502</v>
      </c>
      <c r="W29" s="60">
        <f t="shared" si="7"/>
        <v>1.9365973505189309</v>
      </c>
      <c r="X29" s="60">
        <f t="shared" si="8"/>
        <v>1.7552926134597875</v>
      </c>
      <c r="Z29" s="60">
        <f t="shared" si="9"/>
        <v>1.9852958635513562</v>
      </c>
      <c r="AA29">
        <v>1.6963507396353099</v>
      </c>
      <c r="AB29">
        <v>0.76243449420372367</v>
      </c>
      <c r="AC29" s="18">
        <f t="shared" si="10"/>
        <v>0.14079559324792712</v>
      </c>
      <c r="AD29" s="18">
        <f t="shared" si="11"/>
        <v>6.5496103416090135E-2</v>
      </c>
      <c r="AE29" s="18">
        <f t="shared" si="12"/>
        <v>0.41683568625874162</v>
      </c>
      <c r="AF29" s="18">
        <f t="shared" si="13"/>
        <v>0.23017772157330749</v>
      </c>
      <c r="AG29" s="18">
        <f t="shared" si="14"/>
        <v>0.19845247595289872</v>
      </c>
      <c r="AH29" s="18">
        <f t="shared" si="15"/>
        <v>0.23162162334942124</v>
      </c>
      <c r="AI29" s="18">
        <f t="shared" si="16"/>
        <v>0.64680656122351288</v>
      </c>
      <c r="AK29" s="18">
        <f t="shared" si="17"/>
        <v>0.27574082357455704</v>
      </c>
    </row>
    <row r="30" spans="1:37" ht="17">
      <c r="A30" s="5" t="s">
        <v>29</v>
      </c>
      <c r="B30" s="6">
        <v>0.20190315010739637</v>
      </c>
      <c r="C30" s="6">
        <v>0.22079545280208304</v>
      </c>
      <c r="D30" s="6">
        <v>9.0176203185467013E-2</v>
      </c>
      <c r="E30" s="6">
        <v>9.561133656354881E-2</v>
      </c>
      <c r="F30" s="6">
        <v>0.17398771621911838</v>
      </c>
      <c r="G30" s="6">
        <v>0.16567719533913233</v>
      </c>
      <c r="H30" s="6">
        <v>0.22765933663890137</v>
      </c>
      <c r="J30" s="15">
        <v>0.36662236553519584</v>
      </c>
      <c r="K30" s="15">
        <v>0.37117185796101404</v>
      </c>
      <c r="L30" s="15">
        <v>0.53556983802210711</v>
      </c>
      <c r="M30" s="15">
        <v>0.21647955728078952</v>
      </c>
      <c r="N30" s="15">
        <v>0.26294175118510149</v>
      </c>
      <c r="O30" s="15">
        <v>0.2642175969501861</v>
      </c>
      <c r="P30" s="15">
        <v>0.28281783918095749</v>
      </c>
      <c r="R30" s="60">
        <f t="shared" si="2"/>
        <v>1.8158328155859975</v>
      </c>
      <c r="S30" s="60">
        <f t="shared" si="3"/>
        <v>1.6810665856136342</v>
      </c>
      <c r="T30" s="60">
        <f t="shared" si="4"/>
        <v>5.9391482353785845</v>
      </c>
      <c r="U30" s="60">
        <f t="shared" si="5"/>
        <v>2.2641620236832973</v>
      </c>
      <c r="V30" s="60">
        <f t="shared" si="6"/>
        <v>1.5112661795845133</v>
      </c>
      <c r="W30" s="60">
        <f t="shared" si="7"/>
        <v>1.594773477480391</v>
      </c>
      <c r="X30" s="60">
        <f t="shared" si="8"/>
        <v>1.2422852642742477</v>
      </c>
      <c r="Z30" s="60">
        <f t="shared" si="9"/>
        <v>2.2926477973715236</v>
      </c>
      <c r="AA30">
        <v>1.9559452986648236</v>
      </c>
      <c r="AB30">
        <v>0.96786602343508155</v>
      </c>
      <c r="AC30" s="18">
        <f t="shared" si="10"/>
        <v>0.16471921542779946</v>
      </c>
      <c r="AD30" s="18">
        <f t="shared" si="11"/>
        <v>0.150376405158931</v>
      </c>
      <c r="AE30" s="18">
        <f t="shared" si="12"/>
        <v>0.44539363483664007</v>
      </c>
      <c r="AF30" s="18">
        <f t="shared" si="13"/>
        <v>0.12086822071724071</v>
      </c>
      <c r="AG30" s="18">
        <f t="shared" si="14"/>
        <v>8.8954034965983114E-2</v>
      </c>
      <c r="AH30" s="18">
        <f t="shared" si="15"/>
        <v>9.8540401611053763E-2</v>
      </c>
      <c r="AI30" s="18">
        <f t="shared" si="16"/>
        <v>5.515850254205612E-2</v>
      </c>
      <c r="AK30" s="18">
        <f t="shared" si="17"/>
        <v>0.16057291646567201</v>
      </c>
    </row>
    <row r="31" spans="1:37" ht="17">
      <c r="A31" s="5" t="s">
        <v>30</v>
      </c>
      <c r="B31" s="6">
        <v>0.175527066822464</v>
      </c>
      <c r="C31" s="6">
        <v>0.1928410312625915</v>
      </c>
      <c r="D31" s="6">
        <v>6.8670004451580405E-2</v>
      </c>
      <c r="E31" s="6">
        <v>6.2874297462102213E-2</v>
      </c>
      <c r="F31" s="6">
        <v>0.15386174098449806</v>
      </c>
      <c r="G31" s="6">
        <v>0.14509595661752023</v>
      </c>
      <c r="H31" s="6">
        <v>0.14223987512036551</v>
      </c>
      <c r="J31" s="15">
        <v>0.23918044023774893</v>
      </c>
      <c r="K31" s="15">
        <v>0.3979528228955056</v>
      </c>
      <c r="L31" s="15">
        <v>0.38618041479894349</v>
      </c>
      <c r="M31" s="15">
        <v>0.17775041001470884</v>
      </c>
      <c r="N31" s="15">
        <v>0.28902786544319126</v>
      </c>
      <c r="O31" s="15">
        <v>0.23150303509652259</v>
      </c>
      <c r="P31" s="15">
        <v>0.20479986108275308</v>
      </c>
      <c r="R31" s="60">
        <f t="shared" si="2"/>
        <v>1.3626413553624002</v>
      </c>
      <c r="S31" s="60">
        <f t="shared" si="3"/>
        <v>2.0636314807589549</v>
      </c>
      <c r="T31" s="60">
        <f t="shared" si="4"/>
        <v>5.6237132629173106</v>
      </c>
      <c r="U31" s="60">
        <f t="shared" si="5"/>
        <v>2.8270758829845972</v>
      </c>
      <c r="V31" s="60">
        <f t="shared" si="6"/>
        <v>1.8784908034565364</v>
      </c>
      <c r="W31" s="60">
        <f t="shared" si="7"/>
        <v>1.5955167910486678</v>
      </c>
      <c r="X31" s="60">
        <f t="shared" si="8"/>
        <v>1.4398203099478848</v>
      </c>
      <c r="Z31" s="60">
        <f t="shared" si="9"/>
        <v>2.3986985552109075</v>
      </c>
      <c r="AA31">
        <v>2.0469391520731661</v>
      </c>
      <c r="AB31">
        <v>1.0334682170134777</v>
      </c>
      <c r="AC31" s="18">
        <f t="shared" si="10"/>
        <v>6.3653373415284931E-2</v>
      </c>
      <c r="AD31" s="18">
        <f t="shared" si="11"/>
        <v>0.2051117916329141</v>
      </c>
      <c r="AE31" s="18">
        <f t="shared" si="12"/>
        <v>0.3175104103473631</v>
      </c>
      <c r="AF31" s="18">
        <f t="shared" si="13"/>
        <v>0.11487611255260663</v>
      </c>
      <c r="AG31" s="18">
        <f t="shared" si="14"/>
        <v>0.13516612445869319</v>
      </c>
      <c r="AH31" s="18">
        <f t="shared" si="15"/>
        <v>8.6407078479002364E-2</v>
      </c>
      <c r="AI31" s="18">
        <f t="shared" si="16"/>
        <v>6.2559985962387571E-2</v>
      </c>
      <c r="AK31" s="18">
        <f t="shared" si="17"/>
        <v>0.14075498240689313</v>
      </c>
    </row>
    <row r="32" spans="1:37" ht="17">
      <c r="A32" s="5" t="s">
        <v>31</v>
      </c>
      <c r="B32" s="6">
        <v>9.5202419043449893E-2</v>
      </c>
      <c r="C32" s="6">
        <v>0.10993893049939971</v>
      </c>
      <c r="D32" s="6">
        <v>2.9542593404717953E-2</v>
      </c>
      <c r="E32" s="6">
        <v>6.746790802959847E-2</v>
      </c>
      <c r="F32" s="6">
        <v>8.3169124962247556E-2</v>
      </c>
      <c r="G32" s="6">
        <v>9.6081814559905165E-2</v>
      </c>
      <c r="H32" s="6">
        <v>0.10062927231099353</v>
      </c>
      <c r="J32" s="15">
        <v>0.19596390803044622</v>
      </c>
      <c r="K32" s="15">
        <v>0.18833213935426632</v>
      </c>
      <c r="L32" s="15">
        <v>0.21760047059660734</v>
      </c>
      <c r="M32" s="15">
        <v>0.12802008651780072</v>
      </c>
      <c r="N32" s="15">
        <v>8.2031507290841715E-2</v>
      </c>
      <c r="O32" s="15">
        <v>0.14840938468195597</v>
      </c>
      <c r="P32" s="15">
        <v>0.12478257904785436</v>
      </c>
      <c r="R32" s="60">
        <f t="shared" si="2"/>
        <v>2.0583921080934857</v>
      </c>
      <c r="S32" s="60">
        <f t="shared" si="3"/>
        <v>1.7130614105373225</v>
      </c>
      <c r="T32" s="60">
        <f t="shared" si="4"/>
        <v>7.3656522843338639</v>
      </c>
      <c r="U32" s="60">
        <f t="shared" si="5"/>
        <v>1.8974960133881393</v>
      </c>
      <c r="V32" s="60">
        <f t="shared" si="6"/>
        <v>0.98632163471814527</v>
      </c>
      <c r="W32" s="60">
        <f t="shared" si="7"/>
        <v>1.5446147157163188</v>
      </c>
      <c r="X32" s="60">
        <f t="shared" si="8"/>
        <v>1.2400226711588984</v>
      </c>
      <c r="Z32" s="60">
        <f t="shared" si="9"/>
        <v>2.4007944054208821</v>
      </c>
      <c r="AA32">
        <v>1.8643991368451918</v>
      </c>
      <c r="AB32">
        <v>0.89871075006981582</v>
      </c>
      <c r="AC32" s="18">
        <f t="shared" si="10"/>
        <v>0.10076148898699633</v>
      </c>
      <c r="AD32" s="18">
        <f t="shared" si="11"/>
        <v>7.8393208854866614E-2</v>
      </c>
      <c r="AE32" s="18">
        <f t="shared" si="12"/>
        <v>0.18805787719188938</v>
      </c>
      <c r="AF32" s="18">
        <f t="shared" si="13"/>
        <v>6.0552178488202255E-2</v>
      </c>
      <c r="AG32" s="18">
        <f t="shared" si="14"/>
        <v>-1.1376176714058411E-3</v>
      </c>
      <c r="AH32" s="18">
        <f t="shared" si="15"/>
        <v>5.2327570122050804E-2</v>
      </c>
      <c r="AI32" s="18">
        <f t="shared" si="16"/>
        <v>2.4153306736860836E-2</v>
      </c>
      <c r="AK32" s="18">
        <f t="shared" si="17"/>
        <v>7.1872573244208621E-2</v>
      </c>
    </row>
    <row r="33" spans="1:37" ht="17">
      <c r="A33" s="5" t="s">
        <v>32</v>
      </c>
      <c r="B33" s="6">
        <v>0.30724775242055191</v>
      </c>
      <c r="C33" s="6">
        <v>0.15150295397873828</v>
      </c>
      <c r="D33" s="6">
        <v>0.18540791976686055</v>
      </c>
      <c r="E33" s="6">
        <v>0.15323936063797322</v>
      </c>
      <c r="F33" s="6">
        <v>0.30787863337845017</v>
      </c>
      <c r="G33" s="6">
        <v>0.18518342811380023</v>
      </c>
      <c r="H33" s="6">
        <v>0.44161849316443685</v>
      </c>
      <c r="J33" s="15">
        <v>0.42914972757449704</v>
      </c>
      <c r="K33" s="15">
        <v>0.56117536016246228</v>
      </c>
      <c r="L33" s="15">
        <v>0.55454189995610126</v>
      </c>
      <c r="M33" s="15">
        <v>0.41139922647650967</v>
      </c>
      <c r="N33" s="15">
        <v>0.44823248040386682</v>
      </c>
      <c r="O33" s="15">
        <v>0.50142806937176632</v>
      </c>
      <c r="P33" s="15">
        <v>0.69947420501554691</v>
      </c>
      <c r="R33" s="60">
        <f t="shared" si="2"/>
        <v>1.3967546522100809</v>
      </c>
      <c r="S33" s="60">
        <f t="shared" si="3"/>
        <v>3.704055567399807</v>
      </c>
      <c r="T33" s="60">
        <f t="shared" si="4"/>
        <v>2.9909288699932817</v>
      </c>
      <c r="U33" s="60">
        <f t="shared" si="5"/>
        <v>2.6846837833553554</v>
      </c>
      <c r="V33" s="60">
        <f t="shared" si="6"/>
        <v>1.4558739444997182</v>
      </c>
      <c r="W33" s="60">
        <f t="shared" si="7"/>
        <v>2.7077372661209469</v>
      </c>
      <c r="X33" s="60">
        <f t="shared" si="8"/>
        <v>1.5838879391201068</v>
      </c>
      <c r="Z33" s="60">
        <f t="shared" si="9"/>
        <v>2.3605602889570423</v>
      </c>
      <c r="AA33">
        <v>2.0815458898994295</v>
      </c>
      <c r="AB33">
        <v>1.0576553645797633</v>
      </c>
      <c r="AC33" s="18">
        <f t="shared" si="10"/>
        <v>0.12190197515394513</v>
      </c>
      <c r="AD33" s="18">
        <f t="shared" si="11"/>
        <v>0.40967240618372402</v>
      </c>
      <c r="AE33" s="18">
        <f t="shared" si="12"/>
        <v>0.36913398018924071</v>
      </c>
      <c r="AF33" s="18">
        <f t="shared" si="13"/>
        <v>0.25815986583853645</v>
      </c>
      <c r="AG33" s="18">
        <f t="shared" si="14"/>
        <v>0.14035384702541664</v>
      </c>
      <c r="AH33" s="18">
        <f t="shared" si="15"/>
        <v>0.31624464125796609</v>
      </c>
      <c r="AI33" s="18">
        <f t="shared" si="16"/>
        <v>0.25785571185111006</v>
      </c>
      <c r="AK33" s="18">
        <f t="shared" si="17"/>
        <v>0.26761748964284843</v>
      </c>
    </row>
    <row r="34" spans="1:37" ht="17">
      <c r="A34" s="5" t="s">
        <v>33</v>
      </c>
      <c r="B34" s="6">
        <v>0.23501649996393228</v>
      </c>
      <c r="C34" s="6">
        <v>0.16807730312631136</v>
      </c>
      <c r="D34" s="6">
        <v>0.12463978123858711</v>
      </c>
      <c r="E34" s="6">
        <v>8.0281607389094095E-2</v>
      </c>
      <c r="F34" s="6">
        <v>0.15132987645517115</v>
      </c>
      <c r="G34" s="6">
        <v>0.15171629386264399</v>
      </c>
      <c r="H34" s="6">
        <v>0.29577141266739826</v>
      </c>
      <c r="J34" s="15">
        <v>0.29462171561620776</v>
      </c>
      <c r="K34" s="15">
        <v>0.41162492744483459</v>
      </c>
      <c r="L34" s="15">
        <v>0.2960757624140028</v>
      </c>
      <c r="M34" s="15">
        <v>0.22845046482664066</v>
      </c>
      <c r="N34" s="15">
        <v>0.25119540761349252</v>
      </c>
      <c r="O34" s="15">
        <v>0.31846855585539202</v>
      </c>
      <c r="P34" s="15">
        <v>0.57828549995441891</v>
      </c>
      <c r="R34" s="60">
        <f t="shared" si="2"/>
        <v>1.2536214081199533</v>
      </c>
      <c r="S34" s="60">
        <f t="shared" si="3"/>
        <v>2.4490214906381222</v>
      </c>
      <c r="T34" s="60">
        <f t="shared" si="4"/>
        <v>2.3754515570534473</v>
      </c>
      <c r="U34" s="60">
        <f t="shared" si="5"/>
        <v>2.8456139862699694</v>
      </c>
      <c r="V34" s="60">
        <f t="shared" si="6"/>
        <v>1.6599194653271576</v>
      </c>
      <c r="W34" s="60">
        <f t="shared" si="7"/>
        <v>2.0991058227649355</v>
      </c>
      <c r="X34" s="60">
        <f t="shared" si="8"/>
        <v>1.9551771239119524</v>
      </c>
      <c r="Z34" s="60">
        <f t="shared" si="9"/>
        <v>2.0911301220122196</v>
      </c>
      <c r="AA34">
        <v>1.9710455197988117</v>
      </c>
      <c r="AB34">
        <v>0.97896109471203763</v>
      </c>
      <c r="AC34" s="18">
        <f t="shared" si="10"/>
        <v>5.9605215652275473E-2</v>
      </c>
      <c r="AD34" s="18">
        <f t="shared" si="11"/>
        <v>0.24354762431852323</v>
      </c>
      <c r="AE34" s="18">
        <f t="shared" si="12"/>
        <v>0.1714359811754157</v>
      </c>
      <c r="AF34" s="18">
        <f t="shared" si="13"/>
        <v>0.14816885743754657</v>
      </c>
      <c r="AG34" s="18">
        <f t="shared" si="14"/>
        <v>9.9865531158321363E-2</v>
      </c>
      <c r="AH34" s="18">
        <f t="shared" si="15"/>
        <v>0.16675226199274804</v>
      </c>
      <c r="AI34" s="18">
        <f t="shared" si="16"/>
        <v>0.28251408728702065</v>
      </c>
      <c r="AK34" s="18">
        <f t="shared" si="17"/>
        <v>0.16741279414597873</v>
      </c>
    </row>
    <row r="35" spans="1:37" ht="17">
      <c r="A35" s="5" t="s">
        <v>34</v>
      </c>
      <c r="B35" s="6">
        <v>0.17913141341810429</v>
      </c>
      <c r="C35" s="6">
        <v>0.45619030232996804</v>
      </c>
      <c r="D35" s="6">
        <v>0.39993653433954762</v>
      </c>
      <c r="E35" s="6">
        <v>3.9254871340904517E-2</v>
      </c>
      <c r="F35" s="6">
        <v>0.30310359168515766</v>
      </c>
      <c r="G35" s="6">
        <v>0.20853900861381236</v>
      </c>
      <c r="H35" s="6">
        <v>0.19203585681607518</v>
      </c>
      <c r="J35" s="15">
        <v>0.40790680450403177</v>
      </c>
      <c r="K35" s="15">
        <v>0.75959692229162779</v>
      </c>
      <c r="L35" s="15">
        <v>0.41001341565575095</v>
      </c>
      <c r="M35" s="15">
        <v>0.1891209894097948</v>
      </c>
      <c r="N35" s="15">
        <v>0.44494472677161179</v>
      </c>
      <c r="O35" s="15">
        <v>0.36508894273035175</v>
      </c>
      <c r="P35" s="15">
        <v>0.50224214596230721</v>
      </c>
      <c r="R35" s="60">
        <f t="shared" si="2"/>
        <v>2.2771371962099742</v>
      </c>
      <c r="S35" s="60">
        <f t="shared" si="3"/>
        <v>1.6650878337659225</v>
      </c>
      <c r="T35" s="60">
        <f t="shared" si="4"/>
        <v>1.0251962010243556</v>
      </c>
      <c r="U35" s="60">
        <f t="shared" si="5"/>
        <v>4.817771220478468</v>
      </c>
      <c r="V35" s="60">
        <f t="shared" si="6"/>
        <v>1.4679625678398049</v>
      </c>
      <c r="W35" s="60">
        <f t="shared" si="7"/>
        <v>1.75069856309929</v>
      </c>
      <c r="X35" s="60">
        <f t="shared" si="8"/>
        <v>2.6153560813558694</v>
      </c>
      <c r="Z35" s="60">
        <f t="shared" si="9"/>
        <v>2.231315666253384</v>
      </c>
      <c r="AA35">
        <v>1.731486069598454</v>
      </c>
      <c r="AB35">
        <v>0.79201078060353702</v>
      </c>
      <c r="AC35" s="18">
        <f t="shared" si="10"/>
        <v>0.22877539108592748</v>
      </c>
      <c r="AD35" s="18">
        <f t="shared" si="11"/>
        <v>0.30340661996165974</v>
      </c>
      <c r="AE35" s="18">
        <f t="shared" si="12"/>
        <v>1.0076881316203323E-2</v>
      </c>
      <c r="AF35" s="18">
        <f t="shared" si="13"/>
        <v>0.14986611806889027</v>
      </c>
      <c r="AG35" s="18">
        <f t="shared" si="14"/>
        <v>0.14184113508645413</v>
      </c>
      <c r="AH35" s="18">
        <f t="shared" si="15"/>
        <v>0.15654993411653939</v>
      </c>
      <c r="AI35" s="18">
        <f t="shared" si="16"/>
        <v>0.31020628914623205</v>
      </c>
      <c r="AK35" s="18">
        <f t="shared" si="17"/>
        <v>0.18581748125455805</v>
      </c>
    </row>
    <row r="36" spans="1:37" ht="17">
      <c r="A36" s="5" t="s">
        <v>35</v>
      </c>
      <c r="B36" s="6">
        <v>0.69602228830440604</v>
      </c>
      <c r="C36" s="6">
        <v>0.47087705955350934</v>
      </c>
      <c r="D36" s="6">
        <v>0.39573741351924535</v>
      </c>
      <c r="E36" s="6">
        <v>0.27160966651172885</v>
      </c>
      <c r="F36" s="6">
        <v>0.64709480806944231</v>
      </c>
      <c r="G36" s="6">
        <v>0.54225694092348553</v>
      </c>
      <c r="H36" s="6">
        <v>1.2811602398842541</v>
      </c>
      <c r="J36" s="15">
        <v>1.0629949697069547</v>
      </c>
      <c r="K36" s="15">
        <v>1.3307075695960178</v>
      </c>
      <c r="L36" s="15">
        <v>0.93315023847477163</v>
      </c>
      <c r="M36" s="15">
        <v>0.82854900486286442</v>
      </c>
      <c r="N36" s="15">
        <v>1.04356185686089</v>
      </c>
      <c r="O36" s="15">
        <v>1.2604577733384472</v>
      </c>
      <c r="P36" s="15">
        <v>1.9525182305029947</v>
      </c>
      <c r="R36" s="60">
        <f t="shared" si="2"/>
        <v>1.5272427155982866</v>
      </c>
      <c r="S36" s="60">
        <f t="shared" si="3"/>
        <v>2.8260191117779425</v>
      </c>
      <c r="T36" s="60">
        <f t="shared" si="4"/>
        <v>2.3580035816588039</v>
      </c>
      <c r="U36" s="60">
        <f t="shared" si="5"/>
        <v>3.050513685701556</v>
      </c>
      <c r="V36" s="60">
        <f t="shared" si="6"/>
        <v>1.6126877295991242</v>
      </c>
      <c r="W36" s="60">
        <f t="shared" si="7"/>
        <v>2.3244659094484557</v>
      </c>
      <c r="X36" s="60">
        <f t="shared" si="8"/>
        <v>1.5240234357252564</v>
      </c>
      <c r="Z36" s="60">
        <f t="shared" si="9"/>
        <v>2.174708024215632</v>
      </c>
      <c r="AA36">
        <v>1.9541026066829479</v>
      </c>
      <c r="AB36">
        <v>0.96650622281611098</v>
      </c>
      <c r="AC36" s="18">
        <f t="shared" si="10"/>
        <v>0.36697268140254868</v>
      </c>
      <c r="AD36" s="18">
        <f t="shared" si="11"/>
        <v>0.85983051004250843</v>
      </c>
      <c r="AE36" s="18">
        <f t="shared" si="12"/>
        <v>0.53741282495552634</v>
      </c>
      <c r="AF36" s="18">
        <f t="shared" si="13"/>
        <v>0.55693933835113563</v>
      </c>
      <c r="AG36" s="18">
        <f t="shared" si="14"/>
        <v>0.39646704879144767</v>
      </c>
      <c r="AH36" s="18">
        <f t="shared" si="15"/>
        <v>0.71820083241496169</v>
      </c>
      <c r="AI36" s="18">
        <f t="shared" si="16"/>
        <v>0.67135799061874057</v>
      </c>
      <c r="AK36" s="18">
        <f t="shared" si="17"/>
        <v>0.586740175225267</v>
      </c>
    </row>
    <row r="37" spans="1:37" ht="17">
      <c r="A37" s="5" t="s">
        <v>36</v>
      </c>
      <c r="B37" s="6">
        <v>0.15807168796348758</v>
      </c>
      <c r="C37" s="6">
        <v>7.3348716879358122E-2</v>
      </c>
      <c r="D37" s="6">
        <v>4.008958480807271E-2</v>
      </c>
      <c r="E37" s="6">
        <v>3.0087058363605777E-2</v>
      </c>
      <c r="F37" s="6">
        <v>0.14541943726964637</v>
      </c>
      <c r="G37" s="6">
        <v>9.2692590448593737E-2</v>
      </c>
      <c r="H37" s="6">
        <v>0.26367436134550526</v>
      </c>
      <c r="J37" s="15">
        <v>0.17814768647333784</v>
      </c>
      <c r="K37" s="15">
        <v>0.16621512942024211</v>
      </c>
      <c r="L37" s="15">
        <v>0.14199586878799342</v>
      </c>
      <c r="M37" s="15">
        <v>9.484885801356828E-2</v>
      </c>
      <c r="N37" s="15">
        <v>0.15064601121656823</v>
      </c>
      <c r="O37" s="15">
        <v>0.17419592232806394</v>
      </c>
      <c r="P37" s="15">
        <v>0.34773377011437656</v>
      </c>
      <c r="R37" s="60">
        <f t="shared" si="2"/>
        <v>1.1270056565378586</v>
      </c>
      <c r="S37" s="60">
        <f t="shared" si="3"/>
        <v>2.2660945752279211</v>
      </c>
      <c r="T37" s="60">
        <f t="shared" si="4"/>
        <v>3.5419640654247977</v>
      </c>
      <c r="U37" s="60">
        <f t="shared" si="5"/>
        <v>3.1524802746519196</v>
      </c>
      <c r="V37" s="60">
        <f t="shared" si="6"/>
        <v>1.035941371009643</v>
      </c>
      <c r="W37" s="60">
        <f t="shared" si="7"/>
        <v>1.8792863753729165</v>
      </c>
      <c r="X37" s="60">
        <f t="shared" si="8"/>
        <v>1.318800084846794</v>
      </c>
      <c r="Z37" s="60">
        <f t="shared" si="9"/>
        <v>2.0459389147245504</v>
      </c>
      <c r="AA37">
        <v>1.5606286966954241</v>
      </c>
      <c r="AB37">
        <v>0.64212733350092188</v>
      </c>
      <c r="AC37" s="18">
        <f t="shared" si="10"/>
        <v>2.0075998509850257E-2</v>
      </c>
      <c r="AD37" s="18">
        <f t="shared" si="11"/>
        <v>9.2866412540883986E-2</v>
      </c>
      <c r="AE37" s="18">
        <f t="shared" si="12"/>
        <v>0.10190628397992071</v>
      </c>
      <c r="AF37" s="18">
        <f t="shared" si="13"/>
        <v>6.4761799649962509E-2</v>
      </c>
      <c r="AG37" s="18">
        <f t="shared" si="14"/>
        <v>5.2265739469218586E-3</v>
      </c>
      <c r="AH37" s="18">
        <f t="shared" si="15"/>
        <v>8.1503331879470203E-2</v>
      </c>
      <c r="AI37" s="18">
        <f t="shared" si="16"/>
        <v>8.4059408768871302E-2</v>
      </c>
      <c r="AK37" s="18">
        <f t="shared" si="17"/>
        <v>6.4342829896554404E-2</v>
      </c>
    </row>
    <row r="38" spans="1:37" ht="17">
      <c r="A38" s="5" t="s">
        <v>37</v>
      </c>
      <c r="B38" s="6">
        <v>0.89837643103816145</v>
      </c>
      <c r="C38" s="6">
        <v>0.44904378711436649</v>
      </c>
      <c r="D38" s="6">
        <v>0.22178932652027253</v>
      </c>
      <c r="E38" s="6">
        <v>0.38056079565423323</v>
      </c>
      <c r="F38" s="6">
        <v>0.69173926994850721</v>
      </c>
      <c r="G38" s="6">
        <v>0.57327664673487921</v>
      </c>
      <c r="H38" s="6">
        <v>0.83873674829940714</v>
      </c>
      <c r="J38" s="15">
        <v>1.4628142614138069</v>
      </c>
      <c r="K38" s="15">
        <v>1.3402468704022843</v>
      </c>
      <c r="L38" s="15">
        <v>1.5516813471377811</v>
      </c>
      <c r="M38" s="15">
        <v>0.85080372634918822</v>
      </c>
      <c r="N38" s="15">
        <v>1.3584024339968233</v>
      </c>
      <c r="O38" s="15">
        <v>1.3145819275681416</v>
      </c>
      <c r="P38" s="15">
        <v>1.0387378145907575</v>
      </c>
      <c r="R38" s="60">
        <f t="shared" si="2"/>
        <v>1.6282865521342569</v>
      </c>
      <c r="S38" s="60">
        <f t="shared" si="3"/>
        <v>2.9846685531826282</v>
      </c>
      <c r="T38" s="60">
        <f t="shared" si="4"/>
        <v>6.9961948642102509</v>
      </c>
      <c r="U38" s="60">
        <f t="shared" si="5"/>
        <v>2.2356578398637899</v>
      </c>
      <c r="V38" s="60">
        <f t="shared" si="6"/>
        <v>1.9637491942563015</v>
      </c>
      <c r="W38" s="60">
        <f t="shared" si="7"/>
        <v>2.2931021785998036</v>
      </c>
      <c r="X38" s="60">
        <f t="shared" si="8"/>
        <v>1.2384551132365018</v>
      </c>
      <c r="Z38" s="60">
        <f t="shared" si="9"/>
        <v>2.7628734707833615</v>
      </c>
      <c r="AA38">
        <v>2.1998810342948083</v>
      </c>
      <c r="AB38">
        <v>1.1374255074437576</v>
      </c>
      <c r="AC38" s="18">
        <f t="shared" si="10"/>
        <v>0.56443783037564543</v>
      </c>
      <c r="AD38" s="18">
        <f t="shared" si="11"/>
        <v>0.89120308328791786</v>
      </c>
      <c r="AE38" s="18">
        <f t="shared" si="12"/>
        <v>1.3298920206175084</v>
      </c>
      <c r="AF38" s="18">
        <f t="shared" si="13"/>
        <v>0.47024293069495499</v>
      </c>
      <c r="AG38" s="18">
        <f t="shared" si="14"/>
        <v>0.66666316404831605</v>
      </c>
      <c r="AH38" s="18">
        <f t="shared" si="15"/>
        <v>0.74130528083326241</v>
      </c>
      <c r="AI38" s="18">
        <f t="shared" si="16"/>
        <v>0.20000106629135039</v>
      </c>
      <c r="AK38" s="18">
        <f t="shared" si="17"/>
        <v>0.69482076802127946</v>
      </c>
    </row>
    <row r="39" spans="1:37" ht="17">
      <c r="A39" s="5" t="s">
        <v>38</v>
      </c>
      <c r="B39" s="6">
        <v>0.48559072097044309</v>
      </c>
      <c r="C39" s="6">
        <v>0.65193696025367398</v>
      </c>
      <c r="D39" s="6">
        <v>0.49101348314974735</v>
      </c>
      <c r="E39" s="6">
        <v>0.27186904060508704</v>
      </c>
      <c r="F39" s="6">
        <v>0.46617165432048191</v>
      </c>
      <c r="G39" s="6">
        <v>0.21702092732381217</v>
      </c>
      <c r="H39" s="6">
        <v>0.36601037545466503</v>
      </c>
      <c r="J39" s="15">
        <v>3.6495098428082109</v>
      </c>
      <c r="K39" s="15">
        <v>1.5232183606132315</v>
      </c>
      <c r="L39" s="15">
        <v>4.2495035326590598</v>
      </c>
      <c r="M39" s="15">
        <v>1.3586592446212733</v>
      </c>
      <c r="N39" s="15">
        <v>1.0865279994373762</v>
      </c>
      <c r="O39" s="15">
        <v>1.4173502943428165</v>
      </c>
      <c r="P39" s="15">
        <v>1.6601010098601963</v>
      </c>
      <c r="R39" s="60">
        <f t="shared" si="2"/>
        <v>7.5156086910284046</v>
      </c>
      <c r="S39" s="60">
        <f t="shared" si="3"/>
        <v>2.3364503832096508</v>
      </c>
      <c r="T39" s="60">
        <f t="shared" si="4"/>
        <v>8.6545556863314541</v>
      </c>
      <c r="U39" s="60">
        <f t="shared" si="5"/>
        <v>4.9974768792995512</v>
      </c>
      <c r="V39" s="60">
        <f t="shared" si="6"/>
        <v>2.330746602388686</v>
      </c>
      <c r="W39" s="60">
        <f t="shared" si="7"/>
        <v>6.5309383377024242</v>
      </c>
      <c r="X39" s="60">
        <f t="shared" si="8"/>
        <v>4.5356665307588271</v>
      </c>
      <c r="Z39" s="60">
        <f t="shared" si="9"/>
        <v>5.271634730102714</v>
      </c>
      <c r="AA39">
        <v>5.0667221303738579</v>
      </c>
      <c r="AB39">
        <v>2.3410527106200707</v>
      </c>
      <c r="AC39" s="18">
        <f t="shared" si="10"/>
        <v>3.1639191218377678</v>
      </c>
      <c r="AD39" s="18">
        <f t="shared" si="11"/>
        <v>0.87128140035955748</v>
      </c>
      <c r="AE39" s="18">
        <f t="shared" si="12"/>
        <v>3.7584900495093123</v>
      </c>
      <c r="AF39" s="18">
        <f t="shared" si="13"/>
        <v>1.0867902040161863</v>
      </c>
      <c r="AG39" s="18">
        <f t="shared" si="14"/>
        <v>0.6203563451168943</v>
      </c>
      <c r="AH39" s="18">
        <f t="shared" si="15"/>
        <v>1.2003293670190043</v>
      </c>
      <c r="AI39" s="18">
        <f t="shared" si="16"/>
        <v>1.2940906344055312</v>
      </c>
      <c r="AK39" s="18">
        <f t="shared" si="17"/>
        <v>1.7136081603234647</v>
      </c>
    </row>
    <row r="40" spans="1:37" ht="17">
      <c r="A40" s="5" t="s">
        <v>39</v>
      </c>
      <c r="B40" s="6">
        <v>0.92307804563401796</v>
      </c>
      <c r="C40" s="6">
        <v>0.80245262655778316</v>
      </c>
      <c r="D40" s="6">
        <v>0.36664323159496254</v>
      </c>
      <c r="E40" s="6">
        <v>0.63650351128671612</v>
      </c>
      <c r="F40" s="6">
        <v>0.74737516824088424</v>
      </c>
      <c r="G40" s="6">
        <v>0.9668245775368276</v>
      </c>
      <c r="H40" s="6">
        <v>0.62554413018877097</v>
      </c>
      <c r="J40" s="15">
        <v>1.3041483134713083</v>
      </c>
      <c r="K40" s="15">
        <v>0.82385357016015748</v>
      </c>
      <c r="L40" s="15">
        <v>0.82993918684732748</v>
      </c>
      <c r="M40" s="15">
        <v>1.1307953652255784</v>
      </c>
      <c r="N40" s="15">
        <v>1.0982530940696349</v>
      </c>
      <c r="O40" s="15">
        <v>0.77858208507049798</v>
      </c>
      <c r="P40" s="15">
        <v>0.84240925008808565</v>
      </c>
      <c r="R40" s="60">
        <f t="shared" si="2"/>
        <v>1.4128256214517068</v>
      </c>
      <c r="S40" s="60">
        <f t="shared" si="3"/>
        <v>1.0266694168529005</v>
      </c>
      <c r="T40" s="60">
        <f t="shared" si="4"/>
        <v>2.2636151859041447</v>
      </c>
      <c r="U40" s="60">
        <f t="shared" si="5"/>
        <v>1.776573648336413</v>
      </c>
      <c r="V40" s="60">
        <f t="shared" si="6"/>
        <v>1.4694803102096914</v>
      </c>
      <c r="W40" s="60">
        <f t="shared" si="7"/>
        <v>0.80529819282634107</v>
      </c>
      <c r="X40" s="60">
        <f t="shared" si="8"/>
        <v>1.3466823672917707</v>
      </c>
      <c r="Z40" s="60">
        <f t="shared" si="9"/>
        <v>1.4430206775532812</v>
      </c>
      <c r="AA40">
        <v>1.3432152684244796</v>
      </c>
      <c r="AB40">
        <v>0.42569053469898882</v>
      </c>
      <c r="AC40" s="18">
        <f t="shared" si="10"/>
        <v>0.38107026783729037</v>
      </c>
      <c r="AD40" s="18">
        <f t="shared" si="11"/>
        <v>2.1400943602374323E-2</v>
      </c>
      <c r="AE40" s="18">
        <f t="shared" si="12"/>
        <v>0.46329595525236494</v>
      </c>
      <c r="AF40" s="18">
        <f t="shared" si="13"/>
        <v>0.49429185393886232</v>
      </c>
      <c r="AG40" s="18">
        <f t="shared" si="14"/>
        <v>0.35087792582875066</v>
      </c>
      <c r="AH40" s="18">
        <f t="shared" si="15"/>
        <v>-0.18824249246632963</v>
      </c>
      <c r="AI40" s="18">
        <f t="shared" si="16"/>
        <v>0.21686511989931467</v>
      </c>
      <c r="AK40" s="18">
        <f t="shared" si="17"/>
        <v>0.24850851055608972</v>
      </c>
    </row>
    <row r="41" spans="1:37" ht="17">
      <c r="A41" s="5" t="s">
        <v>40</v>
      </c>
      <c r="B41" s="6">
        <v>0.43134561257263998</v>
      </c>
      <c r="C41" s="6">
        <v>0.37341324325375108</v>
      </c>
      <c r="D41" s="6">
        <v>0.25825535505038272</v>
      </c>
      <c r="E41" s="6">
        <v>0.15502319670197798</v>
      </c>
      <c r="F41" s="6">
        <v>0.37238431583274029</v>
      </c>
      <c r="G41" s="6">
        <v>0.24844097083585959</v>
      </c>
      <c r="H41" s="6">
        <v>0.4641484616185515</v>
      </c>
      <c r="J41" s="15">
        <v>0.65593505960963849</v>
      </c>
      <c r="K41" s="15">
        <v>0.42044359583704399</v>
      </c>
      <c r="L41" s="15">
        <v>0.51292487732093439</v>
      </c>
      <c r="M41" s="15">
        <v>0.40749901389061716</v>
      </c>
      <c r="N41" s="15">
        <v>0.65453182224550144</v>
      </c>
      <c r="O41" s="15">
        <v>0.27936524077909963</v>
      </c>
      <c r="P41" s="15">
        <v>0.4665266034116704</v>
      </c>
      <c r="R41" s="60">
        <f t="shared" si="2"/>
        <v>1.5206716852815489</v>
      </c>
      <c r="S41" s="60">
        <f t="shared" si="3"/>
        <v>1.1259472004085662</v>
      </c>
      <c r="T41" s="60">
        <f t="shared" si="4"/>
        <v>1.9861151658244163</v>
      </c>
      <c r="U41" s="60">
        <f t="shared" si="5"/>
        <v>2.6286325050695964</v>
      </c>
      <c r="V41" s="60">
        <f t="shared" si="6"/>
        <v>1.7576782759548073</v>
      </c>
      <c r="W41" s="60">
        <f t="shared" si="7"/>
        <v>1.1244733098538371</v>
      </c>
      <c r="X41" s="60">
        <f t="shared" si="8"/>
        <v>1.0051236662184035</v>
      </c>
      <c r="Z41" s="60">
        <f t="shared" si="9"/>
        <v>1.5926631155158824</v>
      </c>
      <c r="AA41">
        <v>1.4751236460325317</v>
      </c>
      <c r="AB41">
        <v>0.56083588738405599</v>
      </c>
      <c r="AC41" s="18">
        <f t="shared" si="10"/>
        <v>0.22458944703699851</v>
      </c>
      <c r="AD41" s="18">
        <f t="shared" si="11"/>
        <v>4.7030352583292911E-2</v>
      </c>
      <c r="AE41" s="18">
        <f t="shared" si="12"/>
        <v>0.25466952227055167</v>
      </c>
      <c r="AF41" s="18">
        <f t="shared" si="13"/>
        <v>0.25247581718863921</v>
      </c>
      <c r="AG41" s="18">
        <f t="shared" si="14"/>
        <v>0.28214750641276115</v>
      </c>
      <c r="AH41" s="18">
        <f t="shared" si="15"/>
        <v>3.0924269943240046E-2</v>
      </c>
      <c r="AI41" s="18">
        <f t="shared" si="16"/>
        <v>2.3781417931189042E-3</v>
      </c>
      <c r="AK41" s="18">
        <f t="shared" si="17"/>
        <v>0.1563164367469432</v>
      </c>
    </row>
    <row r="42" spans="1:37" ht="17">
      <c r="A42" s="5" t="s">
        <v>41</v>
      </c>
      <c r="B42" s="6">
        <v>4.7543246597950786</v>
      </c>
      <c r="C42" s="6">
        <v>3.1784717490704808</v>
      </c>
      <c r="D42" s="6">
        <v>2.5507801377157269</v>
      </c>
      <c r="E42" s="6">
        <v>1.6121022089684602</v>
      </c>
      <c r="F42" s="6">
        <v>3.4824659583479733</v>
      </c>
      <c r="G42" s="6">
        <v>2.6268191337536955</v>
      </c>
      <c r="H42" s="6">
        <v>3.6232272534085412</v>
      </c>
      <c r="J42" s="15">
        <v>4.7917368043562485</v>
      </c>
      <c r="K42" s="15">
        <v>3.3719229362234868</v>
      </c>
      <c r="L42" s="15">
        <v>4.1728186444218913</v>
      </c>
      <c r="M42" s="15">
        <v>4.0669653347746806</v>
      </c>
      <c r="N42" s="15">
        <v>5.2103777424561191</v>
      </c>
      <c r="O42" s="15">
        <v>2.4673836934135132</v>
      </c>
      <c r="P42" s="15">
        <v>4.927097239074854</v>
      </c>
      <c r="R42" s="60">
        <f t="shared" si="2"/>
        <v>1.0078690765225913</v>
      </c>
      <c r="S42" s="60">
        <f t="shared" si="3"/>
        <v>1.060862956296396</v>
      </c>
      <c r="T42" s="60">
        <f t="shared" si="4"/>
        <v>1.6358989874206609</v>
      </c>
      <c r="U42" s="60">
        <f t="shared" si="5"/>
        <v>2.5227713926259177</v>
      </c>
      <c r="V42" s="60">
        <f t="shared" si="6"/>
        <v>1.4961747809669443</v>
      </c>
      <c r="W42" s="60">
        <f t="shared" si="7"/>
        <v>0.93930475140389635</v>
      </c>
      <c r="X42" s="60">
        <f t="shared" si="8"/>
        <v>1.3598642576006517</v>
      </c>
      <c r="Z42" s="60">
        <f t="shared" si="9"/>
        <v>1.4318208861195798</v>
      </c>
      <c r="AA42">
        <v>1.328937531306118</v>
      </c>
      <c r="AB42">
        <v>0.41027329017237885</v>
      </c>
      <c r="AC42" s="18">
        <f t="shared" si="10"/>
        <v>3.7412144561169924E-2</v>
      </c>
      <c r="AD42" s="18">
        <f t="shared" si="11"/>
        <v>0.19345118715300602</v>
      </c>
      <c r="AE42" s="18">
        <f t="shared" si="12"/>
        <v>1.6220385067061645</v>
      </c>
      <c r="AF42" s="18">
        <f t="shared" si="13"/>
        <v>2.4548631258062201</v>
      </c>
      <c r="AG42" s="18">
        <f t="shared" si="14"/>
        <v>1.7279117841081457</v>
      </c>
      <c r="AH42" s="18">
        <f t="shared" si="15"/>
        <v>-0.15943544034018231</v>
      </c>
      <c r="AI42" s="18">
        <f t="shared" si="16"/>
        <v>1.3038699856663127</v>
      </c>
      <c r="AK42" s="18">
        <f t="shared" si="17"/>
        <v>1.025730184808691</v>
      </c>
    </row>
    <row r="43" spans="1:37" ht="17">
      <c r="A43" s="5" t="s">
        <v>42</v>
      </c>
      <c r="B43" s="6">
        <v>1.6280265101768034</v>
      </c>
      <c r="C43" s="6">
        <v>1.1125891247446882</v>
      </c>
      <c r="D43" s="6">
        <v>0.62823484827217424</v>
      </c>
      <c r="E43" s="6">
        <v>0.67640178597817302</v>
      </c>
      <c r="F43" s="6">
        <v>0.98515440596839765</v>
      </c>
      <c r="G43" s="6">
        <v>1.0075668186508979</v>
      </c>
      <c r="H43" s="6">
        <v>1.0828257825257814</v>
      </c>
      <c r="J43" s="15">
        <v>1.7852685862435664</v>
      </c>
      <c r="K43" s="15">
        <v>1.1706091014400086</v>
      </c>
      <c r="L43" s="15">
        <v>1.5238654138463577</v>
      </c>
      <c r="M43" s="15">
        <v>1.3819410896640758</v>
      </c>
      <c r="N43" s="15">
        <v>1.4403141720114407</v>
      </c>
      <c r="O43" s="15">
        <v>0.93020353782941967</v>
      </c>
      <c r="P43" s="15">
        <v>1.6897586777800486</v>
      </c>
      <c r="R43" s="60">
        <f t="shared" si="2"/>
        <v>1.096584469038951</v>
      </c>
      <c r="S43" s="60">
        <f t="shared" si="3"/>
        <v>1.0521486103044866</v>
      </c>
      <c r="T43" s="60">
        <f t="shared" si="4"/>
        <v>2.4256301891520726</v>
      </c>
      <c r="U43" s="60">
        <f t="shared" si="5"/>
        <v>2.0430772335492771</v>
      </c>
      <c r="V43" s="60">
        <f t="shared" si="6"/>
        <v>1.4620187082202869</v>
      </c>
      <c r="W43" s="60">
        <f t="shared" si="7"/>
        <v>0.92321771679116493</v>
      </c>
      <c r="X43" s="60">
        <f t="shared" si="8"/>
        <v>1.560508352357981</v>
      </c>
      <c r="Z43" s="60">
        <f t="shared" si="9"/>
        <v>1.5090264684877457</v>
      </c>
      <c r="AA43">
        <v>1.3933773715282762</v>
      </c>
      <c r="AB43">
        <v>0.47858603920326076</v>
      </c>
      <c r="AC43" s="18">
        <f t="shared" si="10"/>
        <v>0.15724207606676299</v>
      </c>
      <c r="AD43" s="18">
        <f t="shared" si="11"/>
        <v>5.8019976695320441E-2</v>
      </c>
      <c r="AE43" s="18">
        <f t="shared" si="12"/>
        <v>0.89563056557418341</v>
      </c>
      <c r="AF43" s="18">
        <f t="shared" si="13"/>
        <v>0.70553930368590279</v>
      </c>
      <c r="AG43" s="18">
        <f t="shared" si="14"/>
        <v>0.45515976604304309</v>
      </c>
      <c r="AH43" s="18">
        <f t="shared" si="15"/>
        <v>-7.7363280821478253E-2</v>
      </c>
      <c r="AI43" s="18">
        <f t="shared" si="16"/>
        <v>0.60693289525426719</v>
      </c>
      <c r="AK43" s="18">
        <f t="shared" si="17"/>
        <v>0.4001659003568574</v>
      </c>
    </row>
    <row r="44" spans="1:37" ht="17">
      <c r="A44" s="5" t="s">
        <v>43</v>
      </c>
      <c r="B44" s="6">
        <v>1.4438832656595331</v>
      </c>
      <c r="C44" s="6">
        <v>1.0203905210294522</v>
      </c>
      <c r="D44" s="6">
        <v>0.84946174534275498</v>
      </c>
      <c r="E44" s="6">
        <v>0.75209081679365697</v>
      </c>
      <c r="F44" s="6">
        <v>0.94767478707628505</v>
      </c>
      <c r="G44" s="6">
        <v>0.78606650963297153</v>
      </c>
      <c r="H44" s="6">
        <v>1.0891231623578264</v>
      </c>
      <c r="J44" s="15">
        <v>1.7417120152015568</v>
      </c>
      <c r="K44" s="15">
        <v>0.93385530529281324</v>
      </c>
      <c r="L44" s="15">
        <v>1.3456433506742731</v>
      </c>
      <c r="M44" s="15">
        <v>1.4637795170540282</v>
      </c>
      <c r="N44" s="15">
        <v>1.1318040673822529</v>
      </c>
      <c r="O44" s="15">
        <v>0.73399230083060107</v>
      </c>
      <c r="P44" s="15">
        <v>1.6278912034637398</v>
      </c>
      <c r="R44" s="60">
        <f t="shared" si="2"/>
        <v>1.2062692716408638</v>
      </c>
      <c r="S44" s="60">
        <f t="shared" si="3"/>
        <v>0.9151940223343753</v>
      </c>
      <c r="T44" s="60">
        <f t="shared" si="4"/>
        <v>1.5841129492315285</v>
      </c>
      <c r="U44" s="60">
        <f t="shared" si="5"/>
        <v>1.9462802687772074</v>
      </c>
      <c r="V44" s="60">
        <f t="shared" si="6"/>
        <v>1.1942958521393543</v>
      </c>
      <c r="W44" s="60">
        <f t="shared" si="7"/>
        <v>0.93375343159361313</v>
      </c>
      <c r="X44" s="60">
        <f t="shared" si="8"/>
        <v>1.4946805464494417</v>
      </c>
      <c r="Z44" s="60">
        <f t="shared" si="9"/>
        <v>1.3249409060237691</v>
      </c>
      <c r="AA44">
        <v>1.3033939264064884</v>
      </c>
      <c r="AB44">
        <v>0.38227317736965288</v>
      </c>
      <c r="AC44" s="18">
        <f t="shared" si="10"/>
        <v>0.29782874954202376</v>
      </c>
      <c r="AD44" s="18">
        <f t="shared" si="11"/>
        <v>-8.6535215736638915E-2</v>
      </c>
      <c r="AE44" s="18">
        <f t="shared" si="12"/>
        <v>0.49618160533151812</v>
      </c>
      <c r="AF44" s="18">
        <f t="shared" si="13"/>
        <v>0.71168870026037123</v>
      </c>
      <c r="AG44" s="18">
        <f t="shared" si="14"/>
        <v>0.18412928030596787</v>
      </c>
      <c r="AH44" s="18">
        <f t="shared" si="15"/>
        <v>-5.2074208802370459E-2</v>
      </c>
      <c r="AI44" s="18">
        <f t="shared" si="16"/>
        <v>0.53876804110591348</v>
      </c>
      <c r="AK44" s="18">
        <f t="shared" si="17"/>
        <v>0.29856956457239786</v>
      </c>
    </row>
    <row r="45" spans="1:37" ht="17">
      <c r="A45" s="5" t="s">
        <v>44</v>
      </c>
      <c r="B45" s="6">
        <v>3.6029217911701172</v>
      </c>
      <c r="C45" s="6">
        <v>3.0788887318182154</v>
      </c>
      <c r="D45" s="6">
        <v>2.7934943452217671</v>
      </c>
      <c r="E45" s="6">
        <v>2.6724251701927337</v>
      </c>
      <c r="F45" s="6">
        <v>2.2011112026174096</v>
      </c>
      <c r="G45" s="6">
        <v>3.0877431659816774</v>
      </c>
      <c r="H45" s="6">
        <v>2.3352958597096274</v>
      </c>
      <c r="J45" s="15">
        <v>4.1850698287783645</v>
      </c>
      <c r="K45" s="15">
        <v>3.2510663641138708</v>
      </c>
      <c r="L45" s="15">
        <v>3.6223845928469482</v>
      </c>
      <c r="M45" s="15">
        <v>4.3714507059931762</v>
      </c>
      <c r="N45" s="15">
        <v>3.3219879992725665</v>
      </c>
      <c r="O45" s="15">
        <v>3.3818812457797964</v>
      </c>
      <c r="P45" s="15">
        <v>3.3056954286375997</v>
      </c>
      <c r="R45" s="60">
        <f t="shared" si="2"/>
        <v>1.1615766512153969</v>
      </c>
      <c r="S45" s="60">
        <f t="shared" si="3"/>
        <v>1.0559220054028966</v>
      </c>
      <c r="T45" s="60">
        <f t="shared" si="4"/>
        <v>1.2967216486559159</v>
      </c>
      <c r="U45" s="60">
        <f t="shared" si="5"/>
        <v>1.6357616874555592</v>
      </c>
      <c r="V45" s="60">
        <f t="shared" si="6"/>
        <v>1.509232243842241</v>
      </c>
      <c r="W45" s="60">
        <f t="shared" si="7"/>
        <v>1.0952598917677807</v>
      </c>
      <c r="X45" s="60">
        <f t="shared" si="8"/>
        <v>1.4155360293614501</v>
      </c>
      <c r="Z45" s="60">
        <f t="shared" si="9"/>
        <v>1.3100014511001774</v>
      </c>
      <c r="AA45">
        <v>1.2866523477917768</v>
      </c>
      <c r="AB45">
        <v>0.36362229142136371</v>
      </c>
      <c r="AC45" s="18">
        <f t="shared" si="10"/>
        <v>0.58214803760824729</v>
      </c>
      <c r="AD45" s="18">
        <f t="shared" si="11"/>
        <v>0.17217763229565541</v>
      </c>
      <c r="AE45" s="18">
        <f t="shared" si="12"/>
        <v>0.82889024762518115</v>
      </c>
      <c r="AF45" s="18">
        <f t="shared" si="13"/>
        <v>1.6990255358004425</v>
      </c>
      <c r="AG45" s="18">
        <f t="shared" si="14"/>
        <v>1.1208767966551569</v>
      </c>
      <c r="AH45" s="18">
        <f t="shared" si="15"/>
        <v>0.29413807979811901</v>
      </c>
      <c r="AI45" s="18">
        <f t="shared" si="16"/>
        <v>0.9703995689279723</v>
      </c>
      <c r="AK45" s="18">
        <f t="shared" si="17"/>
        <v>0.80966512838725335</v>
      </c>
    </row>
    <row r="46" spans="1:37" ht="17">
      <c r="A46" s="5" t="s">
        <v>45</v>
      </c>
      <c r="B46" s="6">
        <v>0.29873776042173916</v>
      </c>
      <c r="C46" s="6">
        <v>0.20697236435606264</v>
      </c>
      <c r="D46" s="6">
        <v>0.20726710297416967</v>
      </c>
      <c r="E46" s="6">
        <v>6.5815209881171705E-2</v>
      </c>
      <c r="F46" s="6">
        <v>0.20656409535270059</v>
      </c>
      <c r="G46" s="6">
        <v>0.25136311089579044</v>
      </c>
      <c r="H46" s="6">
        <v>0.28904425365635922</v>
      </c>
      <c r="J46" s="15">
        <v>0.44899961984880965</v>
      </c>
      <c r="K46" s="15">
        <v>0.25043388805897937</v>
      </c>
      <c r="L46" s="15">
        <v>0.3979101181497221</v>
      </c>
      <c r="M46" s="15">
        <v>0.31042986200397915</v>
      </c>
      <c r="N46" s="15">
        <v>0.22738703836361179</v>
      </c>
      <c r="O46" s="15">
        <v>0.23057021477127745</v>
      </c>
      <c r="P46" s="15">
        <v>0.37271089167569427</v>
      </c>
      <c r="R46" s="60">
        <f t="shared" si="2"/>
        <v>1.5029891742340848</v>
      </c>
      <c r="S46" s="60">
        <f>K46/C46</f>
        <v>1.2099870861413564</v>
      </c>
      <c r="T46" s="60">
        <f t="shared" si="4"/>
        <v>1.9197938912636368</v>
      </c>
      <c r="U46" s="60">
        <f t="shared" si="5"/>
        <v>4.7166887800624693</v>
      </c>
      <c r="V46" s="60">
        <f t="shared" si="6"/>
        <v>1.1008062072711948</v>
      </c>
      <c r="W46" s="60">
        <f t="shared" si="7"/>
        <v>0.9172794446630903</v>
      </c>
      <c r="X46" s="60">
        <f t="shared" si="8"/>
        <v>1.2894596137476069</v>
      </c>
      <c r="Z46" s="60">
        <f t="shared" si="9"/>
        <v>1.8081434567690629</v>
      </c>
      <c r="AA46">
        <v>1.4670956866157818</v>
      </c>
      <c r="AB46">
        <v>0.55296296924180466</v>
      </c>
      <c r="AC46" s="18">
        <f t="shared" si="10"/>
        <v>0.15026185942707049</v>
      </c>
      <c r="AD46" s="18">
        <f t="shared" si="11"/>
        <v>4.3461523702916727E-2</v>
      </c>
      <c r="AE46" s="18">
        <f t="shared" si="12"/>
        <v>0.19064301517555243</v>
      </c>
      <c r="AF46" s="18">
        <f t="shared" si="13"/>
        <v>0.24461465212280745</v>
      </c>
      <c r="AG46" s="18">
        <f t="shared" si="14"/>
        <v>2.0822943010911199E-2</v>
      </c>
      <c r="AH46" s="18">
        <f t="shared" si="15"/>
        <v>-2.0792896124512988E-2</v>
      </c>
      <c r="AI46" s="18">
        <f t="shared" si="16"/>
        <v>8.3666638019335049E-2</v>
      </c>
      <c r="AK46" s="18">
        <f t="shared" si="17"/>
        <v>0.10181110504772577</v>
      </c>
    </row>
  </sheetData>
  <autoFilter ref="A1:AB1" xr:uid="{3BF7C386-46CF-40FB-AAE3-52A9E7D202BB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8385-9DD1-446A-B48E-2893002EA125}">
  <sheetPr codeName="Sheet15">
    <tabColor theme="7"/>
  </sheetPr>
  <dimension ref="A1:AB232"/>
  <sheetViews>
    <sheetView zoomScale="90" zoomScaleNormal="90" workbookViewId="0">
      <selection activeCell="T3" sqref="T3"/>
    </sheetView>
  </sheetViews>
  <sheetFormatPr baseColWidth="10" defaultColWidth="12.5" defaultRowHeight="15"/>
  <cols>
    <col min="23" max="23" width="23.33203125" bestFit="1" customWidth="1"/>
    <col min="25" max="25" width="12.5" style="8"/>
    <col min="27" max="27" width="23.33203125" bestFit="1" customWidth="1"/>
  </cols>
  <sheetData>
    <row r="1" spans="1:28" s="4" customFormat="1" ht="17">
      <c r="A1" s="1" t="s">
        <v>169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3" t="s">
        <v>184</v>
      </c>
      <c r="J1" s="3" t="s">
        <v>185</v>
      </c>
      <c r="K1" s="3" t="s">
        <v>186</v>
      </c>
      <c r="L1" s="3" t="s">
        <v>187</v>
      </c>
      <c r="M1" s="3" t="s">
        <v>188</v>
      </c>
      <c r="N1" s="3" t="s">
        <v>189</v>
      </c>
      <c r="O1" s="3" t="s">
        <v>190</v>
      </c>
      <c r="P1" s="3" t="s">
        <v>194</v>
      </c>
      <c r="Q1" s="2" t="s">
        <v>195</v>
      </c>
      <c r="R1" s="3" t="s">
        <v>196</v>
      </c>
      <c r="S1" s="4" t="s">
        <v>197</v>
      </c>
      <c r="T1" s="4" t="s">
        <v>198</v>
      </c>
      <c r="U1" s="4" t="s">
        <v>192</v>
      </c>
      <c r="V1" s="4" t="s">
        <v>193</v>
      </c>
      <c r="W1" s="4" t="s">
        <v>199</v>
      </c>
      <c r="X1" s="4" t="s">
        <v>200</v>
      </c>
      <c r="Y1" s="4" t="s">
        <v>201</v>
      </c>
      <c r="Z1" s="4" t="s">
        <v>202</v>
      </c>
      <c r="AA1" s="4" t="s">
        <v>203</v>
      </c>
      <c r="AB1" s="4" t="s">
        <v>204</v>
      </c>
    </row>
    <row r="2" spans="1:28" ht="17">
      <c r="A2" s="5" t="s">
        <v>35</v>
      </c>
      <c r="B2" s="6">
        <v>0.69602228830440604</v>
      </c>
      <c r="C2" s="6">
        <v>0.47087705955350934</v>
      </c>
      <c r="D2" s="6">
        <v>0.39573741351924535</v>
      </c>
      <c r="E2" s="6">
        <v>0.27160966651172885</v>
      </c>
      <c r="F2" s="6">
        <v>0.64709480806944231</v>
      </c>
      <c r="G2" s="6">
        <v>0.54225694092348553</v>
      </c>
      <c r="H2" s="6">
        <v>1.2811602398842541</v>
      </c>
      <c r="I2" s="6">
        <v>1.0629949697069547</v>
      </c>
      <c r="J2" s="6">
        <v>1.3307075695960178</v>
      </c>
      <c r="K2" s="6">
        <v>0.93315023847477163</v>
      </c>
      <c r="L2" s="6">
        <v>0.82854900486286442</v>
      </c>
      <c r="M2" s="6">
        <v>1.04356185686089</v>
      </c>
      <c r="N2" s="6">
        <v>1.2604577733384472</v>
      </c>
      <c r="O2" s="6">
        <v>1.9525182305029947</v>
      </c>
      <c r="P2" s="6">
        <v>16</v>
      </c>
      <c r="Q2" s="7">
        <f>AVERAGE(B2:H2)</f>
        <v>0.61496548810943874</v>
      </c>
      <c r="R2" s="7">
        <f t="shared" ref="R2:R65" si="0">AVERAGE(I2:O2)</f>
        <v>1.2017056633347056</v>
      </c>
      <c r="S2" s="8">
        <f>TTEST(B2:H2,I2:O2,2,1)</f>
        <v>1.1970246162794597E-4</v>
      </c>
      <c r="T2">
        <f t="shared" ref="T2:T65" si="1">-LOG10(S2)</f>
        <v>3.9218969184286698</v>
      </c>
      <c r="U2">
        <f>R2/Q2</f>
        <v>1.9541026066829479</v>
      </c>
      <c r="V2">
        <f t="shared" ref="V2:V65" si="2">LOG(U2,2)</f>
        <v>0.96650622281611098</v>
      </c>
      <c r="W2" t="s">
        <v>205</v>
      </c>
      <c r="X2" t="s">
        <v>206</v>
      </c>
      <c r="Y2" s="8">
        <v>2.057051E-2</v>
      </c>
      <c r="Z2">
        <v>1.6867548747000001</v>
      </c>
      <c r="AA2" t="s">
        <v>205</v>
      </c>
      <c r="AB2" t="s">
        <v>207</v>
      </c>
    </row>
    <row r="3" spans="1:28" ht="17">
      <c r="A3" s="5" t="s">
        <v>25</v>
      </c>
      <c r="B3" s="6">
        <v>0.47313325425404723</v>
      </c>
      <c r="C3" s="6">
        <v>0.2915305180520415</v>
      </c>
      <c r="D3" s="6">
        <v>0.1420320635872569</v>
      </c>
      <c r="E3" s="6">
        <v>0.28575759908350318</v>
      </c>
      <c r="F3" s="6">
        <v>0.28464197314530948</v>
      </c>
      <c r="G3" s="6">
        <v>0.31067687354863022</v>
      </c>
      <c r="H3" s="6">
        <v>0.36974710012501971</v>
      </c>
      <c r="I3" s="6">
        <v>0.70060970335024875</v>
      </c>
      <c r="J3" s="6">
        <v>0.5547963225291489</v>
      </c>
      <c r="K3" s="6">
        <v>0.6475780131227874</v>
      </c>
      <c r="L3" s="6">
        <v>0.53913301007839265</v>
      </c>
      <c r="M3" s="6">
        <v>0.72958923973062584</v>
      </c>
      <c r="N3" s="6">
        <v>0.61789586698143784</v>
      </c>
      <c r="O3" s="6">
        <v>0.65745553463246265</v>
      </c>
      <c r="P3" s="6">
        <v>1</v>
      </c>
      <c r="Q3" s="7">
        <f t="shared" ref="Q3:Q66" si="3">AVERAGE(B3:H3)</f>
        <v>0.30821705454225828</v>
      </c>
      <c r="R3" s="7">
        <f t="shared" si="0"/>
        <v>0.6352939557750148</v>
      </c>
      <c r="S3" s="8">
        <f t="shared" ref="S3:S65" si="4">TTEST(B3:H3,I3:O3,2,1)</f>
        <v>1.7952310188628211E-4</v>
      </c>
      <c r="T3">
        <f t="shared" si="1"/>
        <v>3.7458796564106889</v>
      </c>
      <c r="U3">
        <f t="shared" ref="U3:U65" si="5">R3/Q3</f>
        <v>2.0611901464002615</v>
      </c>
      <c r="V3">
        <f t="shared" si="2"/>
        <v>1.0434776007602566</v>
      </c>
      <c r="W3" t="s">
        <v>208</v>
      </c>
      <c r="X3" t="s">
        <v>207</v>
      </c>
      <c r="Y3" s="8">
        <v>2.057051E-2</v>
      </c>
      <c r="Z3">
        <v>1.6867548747000001</v>
      </c>
      <c r="AA3" t="s">
        <v>208</v>
      </c>
      <c r="AB3" t="s">
        <v>207</v>
      </c>
    </row>
    <row r="4" spans="1:28" ht="17">
      <c r="A4" s="5" t="s">
        <v>16</v>
      </c>
      <c r="B4" s="6">
        <v>5.8920870885103058</v>
      </c>
      <c r="C4" s="6">
        <v>2.6955100518856878</v>
      </c>
      <c r="D4" s="6">
        <v>2.1327758953203291</v>
      </c>
      <c r="E4" s="6">
        <v>2.0597617406950506</v>
      </c>
      <c r="F4" s="6">
        <v>4.1192340946446926</v>
      </c>
      <c r="G4" s="6">
        <v>3.2141639267970539</v>
      </c>
      <c r="H4" s="6">
        <v>3.7928516495118578</v>
      </c>
      <c r="I4" s="6">
        <v>8.5366660396360707</v>
      </c>
      <c r="J4" s="6">
        <v>5.6148407852715181</v>
      </c>
      <c r="K4" s="6">
        <v>8.4053750832276659</v>
      </c>
      <c r="L4" s="6">
        <v>4.7743000102383899</v>
      </c>
      <c r="M4" s="6">
        <v>7.3706391921671841</v>
      </c>
      <c r="N4" s="6">
        <v>7.2045487384735978</v>
      </c>
      <c r="O4" s="6">
        <v>7.0379814778057721</v>
      </c>
      <c r="P4" s="6">
        <v>4</v>
      </c>
      <c r="Q4" s="7">
        <f t="shared" si="3"/>
        <v>3.4151977781949965</v>
      </c>
      <c r="R4" s="7">
        <f t="shared" si="0"/>
        <v>6.9920501895457425</v>
      </c>
      <c r="S4" s="8">
        <f t="shared" si="4"/>
        <v>3.0294388364138198E-4</v>
      </c>
      <c r="T4">
        <f t="shared" si="1"/>
        <v>3.518637811372145</v>
      </c>
      <c r="U4">
        <f t="shared" si="5"/>
        <v>2.0473339008908549</v>
      </c>
      <c r="V4">
        <f t="shared" si="2"/>
        <v>1.033746411533518</v>
      </c>
      <c r="W4" t="s">
        <v>208</v>
      </c>
      <c r="X4" t="s">
        <v>207</v>
      </c>
      <c r="Y4" s="8">
        <v>2.057051E-2</v>
      </c>
      <c r="Z4">
        <v>1.6867548747000001</v>
      </c>
      <c r="AA4" t="s">
        <v>208</v>
      </c>
      <c r="AB4" t="s">
        <v>207</v>
      </c>
    </row>
    <row r="5" spans="1:28" ht="17">
      <c r="A5" s="5" t="s">
        <v>14</v>
      </c>
      <c r="B5" s="6">
        <v>13.995871505674881</v>
      </c>
      <c r="C5" s="6">
        <v>7.0005769314837893</v>
      </c>
      <c r="D5" s="6">
        <v>4.047724263583393</v>
      </c>
      <c r="E5" s="6">
        <v>4.6384388305481332</v>
      </c>
      <c r="F5" s="6">
        <v>10.060783685893677</v>
      </c>
      <c r="G5" s="6">
        <v>8.4184552604333458</v>
      </c>
      <c r="H5" s="6">
        <v>11.231703842152438</v>
      </c>
      <c r="I5" s="6">
        <v>22.009540485721949</v>
      </c>
      <c r="J5" s="6">
        <v>16.901458853509329</v>
      </c>
      <c r="K5" s="6">
        <v>22.297474893023491</v>
      </c>
      <c r="L5" s="6">
        <v>13.454270255948455</v>
      </c>
      <c r="M5" s="6">
        <v>18.857295307296845</v>
      </c>
      <c r="N5" s="6">
        <v>18.272957448322728</v>
      </c>
      <c r="O5" s="6">
        <v>18.465169812107945</v>
      </c>
      <c r="P5" s="6">
        <v>2</v>
      </c>
      <c r="Q5" s="7">
        <f t="shared" si="3"/>
        <v>8.4847934742528093</v>
      </c>
      <c r="R5" s="7">
        <f t="shared" si="0"/>
        <v>18.60830957941868</v>
      </c>
      <c r="S5" s="8">
        <f t="shared" si="4"/>
        <v>3.5619936155639195E-4</v>
      </c>
      <c r="T5">
        <f t="shared" si="1"/>
        <v>3.4483068632915974</v>
      </c>
      <c r="U5">
        <f t="shared" si="5"/>
        <v>2.1931364193937992</v>
      </c>
      <c r="V5">
        <f t="shared" si="2"/>
        <v>1.1329955545840851</v>
      </c>
      <c r="W5" t="s">
        <v>208</v>
      </c>
      <c r="X5" t="s">
        <v>207</v>
      </c>
      <c r="Y5" s="8">
        <v>2.057051E-2</v>
      </c>
      <c r="Z5">
        <v>1.6867548747000001</v>
      </c>
      <c r="AA5" t="s">
        <v>208</v>
      </c>
      <c r="AB5" t="s">
        <v>207</v>
      </c>
    </row>
    <row r="6" spans="1:28" ht="18" customHeight="1">
      <c r="A6" s="5" t="s">
        <v>15</v>
      </c>
      <c r="B6" s="6">
        <v>1.0741229797772147</v>
      </c>
      <c r="C6" s="6">
        <v>1.3298373328605737</v>
      </c>
      <c r="D6" s="6">
        <v>1.0629304972254754</v>
      </c>
      <c r="E6" s="6">
        <v>0.63786070769512282</v>
      </c>
      <c r="F6" s="6">
        <v>0.80049405820425457</v>
      </c>
      <c r="G6" s="6">
        <v>1.0243722350473894</v>
      </c>
      <c r="H6" s="6">
        <v>0.47092278642552887</v>
      </c>
      <c r="I6" s="6">
        <v>1.8055324813027929</v>
      </c>
      <c r="J6" s="6">
        <v>1.6523125602603503</v>
      </c>
      <c r="K6" s="6">
        <v>1.6435735700895975</v>
      </c>
      <c r="L6" s="6">
        <v>1.0983140488045873</v>
      </c>
      <c r="M6" s="6">
        <v>1.4161972741261049</v>
      </c>
      <c r="N6" s="6">
        <v>1.2109070861803191</v>
      </c>
      <c r="O6" s="6">
        <v>0.92641987773555168</v>
      </c>
      <c r="P6" s="6">
        <v>22</v>
      </c>
      <c r="Q6" s="7">
        <f t="shared" si="3"/>
        <v>0.91436294246222272</v>
      </c>
      <c r="R6" s="7">
        <f t="shared" si="0"/>
        <v>1.393322414071329</v>
      </c>
      <c r="S6" s="8">
        <f t="shared" si="4"/>
        <v>4.657590338356488E-4</v>
      </c>
      <c r="T6">
        <f t="shared" si="1"/>
        <v>3.331838712799033</v>
      </c>
      <c r="U6">
        <f t="shared" si="5"/>
        <v>1.5238176760743938</v>
      </c>
      <c r="V6">
        <f t="shared" si="2"/>
        <v>0.60769029550915921</v>
      </c>
      <c r="W6" t="s">
        <v>205</v>
      </c>
      <c r="X6" t="s">
        <v>206</v>
      </c>
      <c r="Y6" s="8">
        <v>2.151807E-2</v>
      </c>
      <c r="Z6">
        <v>1.6671967372000001</v>
      </c>
      <c r="AA6" t="s">
        <v>205</v>
      </c>
      <c r="AB6" t="s">
        <v>207</v>
      </c>
    </row>
    <row r="7" spans="1:28" ht="17">
      <c r="A7" s="5" t="s">
        <v>32</v>
      </c>
      <c r="B7" s="6">
        <v>0.30724775242055191</v>
      </c>
      <c r="C7" s="6">
        <v>0.15150295397873828</v>
      </c>
      <c r="D7" s="6">
        <v>0.18540791976686055</v>
      </c>
      <c r="E7" s="6">
        <v>0.15323936063797322</v>
      </c>
      <c r="F7" s="6">
        <v>0.30787863337845017</v>
      </c>
      <c r="G7" s="6">
        <v>0.18518342811380023</v>
      </c>
      <c r="H7" s="6">
        <v>0.44161849316443685</v>
      </c>
      <c r="I7" s="6">
        <v>0.42914972757449704</v>
      </c>
      <c r="J7" s="6">
        <v>0.56117536016246228</v>
      </c>
      <c r="K7" s="6">
        <v>0.55454189995610126</v>
      </c>
      <c r="L7" s="6">
        <v>0.41139922647650967</v>
      </c>
      <c r="M7" s="6">
        <v>0.44823248040386682</v>
      </c>
      <c r="N7" s="6">
        <v>0.50142806937176632</v>
      </c>
      <c r="O7" s="6">
        <v>0.69947420501554691</v>
      </c>
      <c r="P7" s="6">
        <v>5</v>
      </c>
      <c r="Q7" s="7">
        <f t="shared" si="3"/>
        <v>0.24743979163725877</v>
      </c>
      <c r="R7" s="7">
        <f t="shared" si="0"/>
        <v>0.51505728128010719</v>
      </c>
      <c r="S7" s="8">
        <f t="shared" si="4"/>
        <v>6.1402584969478787E-4</v>
      </c>
      <c r="T7">
        <f t="shared" si="1"/>
        <v>3.2118133452375068</v>
      </c>
      <c r="U7">
        <f t="shared" si="5"/>
        <v>2.0815458898994295</v>
      </c>
      <c r="V7">
        <f t="shared" si="2"/>
        <v>1.0576553645797633</v>
      </c>
      <c r="W7" t="s">
        <v>208</v>
      </c>
      <c r="X7" t="s">
        <v>207</v>
      </c>
      <c r="Y7" s="8">
        <v>2.3640000000000001E-2</v>
      </c>
      <c r="Z7">
        <v>1.6263526156999999</v>
      </c>
      <c r="AA7" t="s">
        <v>208</v>
      </c>
      <c r="AB7" t="s">
        <v>207</v>
      </c>
    </row>
    <row r="8" spans="1:28" ht="17">
      <c r="A8" s="5" t="s">
        <v>23</v>
      </c>
      <c r="B8" s="6">
        <v>0.31816046185586749</v>
      </c>
      <c r="C8" s="6">
        <v>0.33818131028251502</v>
      </c>
      <c r="D8" s="6">
        <v>0.11356278326996379</v>
      </c>
      <c r="E8" s="6">
        <v>0.17265131595802466</v>
      </c>
      <c r="F8" s="6">
        <v>0.20809816350799115</v>
      </c>
      <c r="G8" s="6">
        <v>0.1833178771151793</v>
      </c>
      <c r="H8" s="6">
        <v>0.20037874326345675</v>
      </c>
      <c r="I8" s="6">
        <v>0.66817030591213622</v>
      </c>
      <c r="J8" s="6">
        <v>0.65289787911818453</v>
      </c>
      <c r="K8" s="6">
        <v>0.7021957133227007</v>
      </c>
      <c r="L8" s="6">
        <v>0.43103067964478858</v>
      </c>
      <c r="M8" s="6">
        <v>0.45924165200267386</v>
      </c>
      <c r="N8" s="6">
        <v>0.38177468629297273</v>
      </c>
      <c r="O8" s="6">
        <v>0.37381647655855849</v>
      </c>
      <c r="P8" s="6">
        <v>6</v>
      </c>
      <c r="Q8" s="7">
        <f t="shared" si="3"/>
        <v>0.2191929507504283</v>
      </c>
      <c r="R8" s="7">
        <f t="shared" si="0"/>
        <v>0.52416105612171648</v>
      </c>
      <c r="S8" s="8">
        <f t="shared" si="4"/>
        <v>1.1561781976804743E-3</v>
      </c>
      <c r="T8">
        <f t="shared" si="1"/>
        <v>2.936975224475121</v>
      </c>
      <c r="U8">
        <f t="shared" si="5"/>
        <v>2.3913225964940952</v>
      </c>
      <c r="V8">
        <f t="shared" si="2"/>
        <v>1.2578087670082798</v>
      </c>
      <c r="W8" t="s">
        <v>208</v>
      </c>
      <c r="X8" t="s">
        <v>207</v>
      </c>
      <c r="Y8" s="8">
        <v>3.4812179999999998E-2</v>
      </c>
      <c r="Z8">
        <v>1.4582688000999999</v>
      </c>
      <c r="AA8" t="s">
        <v>208</v>
      </c>
      <c r="AB8" t="s">
        <v>207</v>
      </c>
    </row>
    <row r="9" spans="1:28" ht="17">
      <c r="A9" s="5" t="s">
        <v>33</v>
      </c>
      <c r="B9" s="6">
        <v>0.23501649996393228</v>
      </c>
      <c r="C9" s="6">
        <v>0.16807730312631136</v>
      </c>
      <c r="D9" s="6">
        <v>0.12463978123858711</v>
      </c>
      <c r="E9" s="6">
        <v>8.0281607389094095E-2</v>
      </c>
      <c r="F9" s="6">
        <v>0.15132987645517115</v>
      </c>
      <c r="G9" s="6">
        <v>0.15171629386264399</v>
      </c>
      <c r="H9" s="6">
        <v>0.29577141266739826</v>
      </c>
      <c r="I9" s="6">
        <v>0.29462171561620776</v>
      </c>
      <c r="J9" s="6">
        <v>0.41162492744483459</v>
      </c>
      <c r="K9" s="6">
        <v>0.2960757624140028</v>
      </c>
      <c r="L9" s="6">
        <v>0.22845046482664066</v>
      </c>
      <c r="M9" s="6">
        <v>0.25119540761349252</v>
      </c>
      <c r="N9" s="6">
        <v>0.31846855585539202</v>
      </c>
      <c r="O9" s="6">
        <v>0.57828549995441891</v>
      </c>
      <c r="P9" s="6">
        <v>19</v>
      </c>
      <c r="Q9" s="7">
        <f t="shared" si="3"/>
        <v>0.17240468210044832</v>
      </c>
      <c r="R9" s="7">
        <f t="shared" si="0"/>
        <v>0.33981747624642705</v>
      </c>
      <c r="S9" s="8">
        <f t="shared" si="4"/>
        <v>1.2056165664516459E-3</v>
      </c>
      <c r="T9">
        <f t="shared" si="1"/>
        <v>2.9187907929851442</v>
      </c>
      <c r="U9">
        <f t="shared" si="5"/>
        <v>1.9710455197988117</v>
      </c>
      <c r="V9">
        <f t="shared" si="2"/>
        <v>0.97896109471203763</v>
      </c>
      <c r="W9" t="s">
        <v>205</v>
      </c>
      <c r="X9" t="s">
        <v>206</v>
      </c>
      <c r="Y9" s="8">
        <v>3.4812179999999998E-2</v>
      </c>
      <c r="Z9">
        <v>1.4582688000999999</v>
      </c>
      <c r="AA9" t="s">
        <v>205</v>
      </c>
      <c r="AB9" t="s">
        <v>207</v>
      </c>
    </row>
    <row r="10" spans="1:28" ht="17">
      <c r="A10" s="5" t="s">
        <v>37</v>
      </c>
      <c r="B10" s="6">
        <v>0.89837643103816145</v>
      </c>
      <c r="C10" s="6">
        <v>0.44904378711436649</v>
      </c>
      <c r="D10" s="6">
        <v>0.22178932652027253</v>
      </c>
      <c r="E10" s="6">
        <v>0.38056079565423323</v>
      </c>
      <c r="F10" s="6">
        <v>0.69173926994850721</v>
      </c>
      <c r="G10" s="6">
        <v>0.57327664673487921</v>
      </c>
      <c r="H10" s="6">
        <v>0.83873674829940714</v>
      </c>
      <c r="I10" s="6">
        <v>1.4628142614138069</v>
      </c>
      <c r="J10" s="6">
        <v>1.3402468704022843</v>
      </c>
      <c r="K10" s="6">
        <v>1.5516813471377811</v>
      </c>
      <c r="L10" s="6">
        <v>0.85080372634918822</v>
      </c>
      <c r="M10" s="6">
        <v>1.3584024339968233</v>
      </c>
      <c r="N10" s="6">
        <v>1.3145819275681416</v>
      </c>
      <c r="O10" s="6">
        <v>1.0387378145907575</v>
      </c>
      <c r="P10" s="6">
        <v>3</v>
      </c>
      <c r="Q10" s="7">
        <f t="shared" si="3"/>
        <v>0.57907471504426111</v>
      </c>
      <c r="R10" s="7">
        <f t="shared" si="0"/>
        <v>1.2738954830655405</v>
      </c>
      <c r="S10" s="8">
        <f t="shared" si="4"/>
        <v>2.0642164733501276E-3</v>
      </c>
      <c r="T10">
        <f t="shared" si="1"/>
        <v>2.6852447604112459</v>
      </c>
      <c r="U10">
        <f t="shared" si="5"/>
        <v>2.1998810342948083</v>
      </c>
      <c r="V10">
        <f t="shared" si="2"/>
        <v>1.1374255074437576</v>
      </c>
      <c r="W10" t="s">
        <v>208</v>
      </c>
      <c r="X10" t="s">
        <v>207</v>
      </c>
      <c r="Y10" s="8">
        <v>5.2981559999999997E-2</v>
      </c>
      <c r="Z10">
        <v>1.2758752900000001</v>
      </c>
      <c r="AA10" t="s">
        <v>209</v>
      </c>
      <c r="AB10" t="s">
        <v>207</v>
      </c>
    </row>
    <row r="11" spans="1:28" ht="17">
      <c r="A11" s="5" t="s">
        <v>34</v>
      </c>
      <c r="B11" s="6">
        <v>0.17913141341810429</v>
      </c>
      <c r="C11" s="6">
        <v>0.45619030232996804</v>
      </c>
      <c r="D11" s="6">
        <v>0.39993653433954762</v>
      </c>
      <c r="E11" s="6">
        <v>3.9254871340904517E-2</v>
      </c>
      <c r="F11" s="6">
        <v>0.30310359168515766</v>
      </c>
      <c r="G11" s="6">
        <v>0.20853900861381236</v>
      </c>
      <c r="H11" s="6">
        <v>0.19203585681607518</v>
      </c>
      <c r="I11" s="6">
        <v>0.40790680450403177</v>
      </c>
      <c r="J11" s="6">
        <v>0.75959692229162779</v>
      </c>
      <c r="K11" s="6">
        <v>0.41001341565575095</v>
      </c>
      <c r="L11" s="6">
        <v>0.1891209894097948</v>
      </c>
      <c r="M11" s="6">
        <v>0.44494472677161179</v>
      </c>
      <c r="N11" s="6">
        <v>0.36508894273035175</v>
      </c>
      <c r="O11" s="6">
        <v>0.50224214596230721</v>
      </c>
      <c r="P11" s="6">
        <v>35</v>
      </c>
      <c r="Q11" s="7">
        <f t="shared" si="3"/>
        <v>0.25402736836336709</v>
      </c>
      <c r="R11" s="7">
        <f t="shared" si="0"/>
        <v>0.43984484961792514</v>
      </c>
      <c r="S11" s="8">
        <f t="shared" si="4"/>
        <v>3.3836973360519633E-3</v>
      </c>
      <c r="T11">
        <f t="shared" si="1"/>
        <v>2.4706084905387669</v>
      </c>
      <c r="U11">
        <f t="shared" si="5"/>
        <v>1.731486069598454</v>
      </c>
      <c r="V11">
        <f t="shared" si="2"/>
        <v>0.79201078060353702</v>
      </c>
      <c r="W11" t="s">
        <v>205</v>
      </c>
      <c r="X11" t="s">
        <v>206</v>
      </c>
      <c r="Y11" s="8">
        <v>6.8429909999999997E-2</v>
      </c>
      <c r="Z11">
        <v>1.1647540144999999</v>
      </c>
      <c r="AA11" t="s">
        <v>210</v>
      </c>
      <c r="AB11" t="s">
        <v>206</v>
      </c>
    </row>
    <row r="12" spans="1:28" ht="17">
      <c r="A12" s="5" t="s">
        <v>5</v>
      </c>
      <c r="B12" s="6">
        <v>0.19373459506619833</v>
      </c>
      <c r="C12" s="6">
        <v>0.15984944918283847</v>
      </c>
      <c r="D12" s="6">
        <v>0.11059472044119573</v>
      </c>
      <c r="E12" s="6">
        <v>0.14353672410329671</v>
      </c>
      <c r="F12" s="6">
        <v>0.14194633479763494</v>
      </c>
      <c r="G12" s="6">
        <v>0.18675486424404761</v>
      </c>
      <c r="H12" s="6">
        <v>0.19784766099115891</v>
      </c>
      <c r="I12" s="6">
        <v>0.25625180452326118</v>
      </c>
      <c r="J12" s="6">
        <v>0.18904696588320807</v>
      </c>
      <c r="K12" s="6">
        <v>0.2053435747501971</v>
      </c>
      <c r="L12" s="6">
        <v>0.1585361913079914</v>
      </c>
      <c r="M12" s="6">
        <v>0.16656626329946436</v>
      </c>
      <c r="N12" s="6">
        <v>0.23434186218530895</v>
      </c>
      <c r="O12" s="6">
        <v>0.26139445783420895</v>
      </c>
      <c r="P12" s="6">
        <v>28</v>
      </c>
      <c r="Q12" s="7">
        <f t="shared" si="3"/>
        <v>0.16203776411805298</v>
      </c>
      <c r="R12" s="7">
        <f t="shared" si="0"/>
        <v>0.21021158854051999</v>
      </c>
      <c r="S12" s="8">
        <f t="shared" si="4"/>
        <v>3.7322676772886705E-3</v>
      </c>
      <c r="T12">
        <f t="shared" si="1"/>
        <v>2.4280272163187417</v>
      </c>
      <c r="U12">
        <f t="shared" si="5"/>
        <v>1.2972999824125557</v>
      </c>
      <c r="V12">
        <f t="shared" si="2"/>
        <v>0.37551212114518495</v>
      </c>
      <c r="W12" t="s">
        <v>205</v>
      </c>
      <c r="X12" t="s">
        <v>206</v>
      </c>
      <c r="Y12" s="8">
        <v>6.8429909999999997E-2</v>
      </c>
      <c r="Z12">
        <v>1.1647540144999999</v>
      </c>
      <c r="AA12" t="s">
        <v>210</v>
      </c>
      <c r="AB12" t="s">
        <v>206</v>
      </c>
    </row>
    <row r="13" spans="1:28" ht="17">
      <c r="A13" s="5" t="s">
        <v>6</v>
      </c>
      <c r="B13" s="6">
        <v>3.7723439899576151E-3</v>
      </c>
      <c r="C13" s="6">
        <v>5.8847278292393857E-3</v>
      </c>
      <c r="D13" s="6">
        <v>9.1524975888762228E-3</v>
      </c>
      <c r="E13" s="6">
        <v>4.3244234960834078E-3</v>
      </c>
      <c r="F13" s="6">
        <v>6.5799251485623234E-3</v>
      </c>
      <c r="G13" s="6">
        <v>2.4575423010378098E-3</v>
      </c>
      <c r="H13" s="6">
        <v>8.6480667837970284E-3</v>
      </c>
      <c r="I13" s="6">
        <v>1.5150268645244316E-2</v>
      </c>
      <c r="J13" s="6">
        <v>1.7614631155879263E-2</v>
      </c>
      <c r="K13" s="6">
        <v>2.7052654238556368E-2</v>
      </c>
      <c r="L13" s="6">
        <v>5.7021267861617972E-3</v>
      </c>
      <c r="M13" s="6">
        <v>1.0165548092802491E-2</v>
      </c>
      <c r="N13" s="6">
        <v>1.6264741659361204E-2</v>
      </c>
      <c r="O13" s="6">
        <v>1.8316497335396274E-2</v>
      </c>
      <c r="P13" s="6">
        <v>13</v>
      </c>
      <c r="Q13" s="7">
        <f t="shared" si="3"/>
        <v>5.8313610196505427E-3</v>
      </c>
      <c r="R13" s="7">
        <f t="shared" si="0"/>
        <v>1.5752352559057388E-2</v>
      </c>
      <c r="S13" s="8">
        <f t="shared" si="4"/>
        <v>3.7834279340060828E-3</v>
      </c>
      <c r="T13">
        <f t="shared" si="1"/>
        <v>2.4221145339738204</v>
      </c>
      <c r="U13">
        <f t="shared" si="5"/>
        <v>2.7013166404849658</v>
      </c>
      <c r="V13">
        <f t="shared" si="2"/>
        <v>1.4336627582782229</v>
      </c>
      <c r="W13" t="s">
        <v>208</v>
      </c>
      <c r="X13" t="s">
        <v>207</v>
      </c>
      <c r="Y13" s="8">
        <v>6.8429909999999997E-2</v>
      </c>
      <c r="Z13">
        <v>1.1647540144999999</v>
      </c>
      <c r="AA13" t="s">
        <v>209</v>
      </c>
      <c r="AB13" t="s">
        <v>207</v>
      </c>
    </row>
    <row r="14" spans="1:28" ht="17">
      <c r="A14" s="5" t="s">
        <v>36</v>
      </c>
      <c r="B14" s="6">
        <v>0.15807168796348758</v>
      </c>
      <c r="C14" s="6">
        <v>7.3348716879358122E-2</v>
      </c>
      <c r="D14" s="6">
        <v>4.008958480807271E-2</v>
      </c>
      <c r="E14" s="6">
        <v>3.0087058363605777E-2</v>
      </c>
      <c r="F14" s="6">
        <v>0.14541943726964637</v>
      </c>
      <c r="G14" s="6">
        <v>9.2692590448593737E-2</v>
      </c>
      <c r="H14" s="6">
        <v>0.26367436134550526</v>
      </c>
      <c r="I14" s="6">
        <v>0.17814768647333784</v>
      </c>
      <c r="J14" s="6">
        <v>0.16621512942024211</v>
      </c>
      <c r="K14" s="6">
        <v>0.14199586878799342</v>
      </c>
      <c r="L14" s="6">
        <v>9.484885801356828E-2</v>
      </c>
      <c r="M14" s="6">
        <v>0.15064601121656823</v>
      </c>
      <c r="N14" s="6">
        <v>0.17419592232806394</v>
      </c>
      <c r="O14" s="6">
        <v>0.34773377011437656</v>
      </c>
      <c r="P14" s="6">
        <v>70</v>
      </c>
      <c r="Q14" s="7">
        <f t="shared" si="3"/>
        <v>0.11476906243975279</v>
      </c>
      <c r="R14" s="7">
        <f t="shared" si="0"/>
        <v>0.17911189233630717</v>
      </c>
      <c r="S14" s="8">
        <f t="shared" si="4"/>
        <v>3.8510340439316913E-3</v>
      </c>
      <c r="T14">
        <f t="shared" si="1"/>
        <v>2.4144226421079042</v>
      </c>
      <c r="U14">
        <f t="shared" si="5"/>
        <v>1.5606286966954241</v>
      </c>
      <c r="V14">
        <f t="shared" si="2"/>
        <v>0.64212733350092188</v>
      </c>
      <c r="W14" t="s">
        <v>205</v>
      </c>
      <c r="X14" t="s">
        <v>206</v>
      </c>
      <c r="Y14" s="8">
        <v>6.8429909999999997E-2</v>
      </c>
      <c r="Z14">
        <v>1.1647540144999999</v>
      </c>
      <c r="AA14" t="s">
        <v>210</v>
      </c>
      <c r="AB14" t="s">
        <v>206</v>
      </c>
    </row>
    <row r="15" spans="1:28" ht="17">
      <c r="A15" s="5" t="s">
        <v>17</v>
      </c>
      <c r="B15" s="6">
        <v>9.9909633042063657</v>
      </c>
      <c r="C15" s="6">
        <v>5.9067580614177544</v>
      </c>
      <c r="D15" s="6">
        <v>3.6968314640048852</v>
      </c>
      <c r="E15" s="6">
        <v>4.5308534913530405</v>
      </c>
      <c r="F15" s="6">
        <v>7.9947934387540567</v>
      </c>
      <c r="G15" s="6">
        <v>7.7107046785120756</v>
      </c>
      <c r="H15" s="6">
        <v>8.5507506985118571</v>
      </c>
      <c r="I15" s="6">
        <v>13.124006112519407</v>
      </c>
      <c r="J15" s="6">
        <v>9.5063876222413786</v>
      </c>
      <c r="K15" s="6">
        <v>12.9364202327613</v>
      </c>
      <c r="L15" s="6">
        <v>8.6218323393929523</v>
      </c>
      <c r="M15" s="6">
        <v>10.861069946251501</v>
      </c>
      <c r="N15" s="6">
        <v>10.162427250909747</v>
      </c>
      <c r="O15" s="6">
        <v>10.380504961179573</v>
      </c>
      <c r="P15" s="6">
        <v>8</v>
      </c>
      <c r="Q15" s="7">
        <f t="shared" si="3"/>
        <v>6.9116650195371472</v>
      </c>
      <c r="R15" s="7">
        <f t="shared" si="0"/>
        <v>10.798949780750835</v>
      </c>
      <c r="S15" s="8">
        <f t="shared" si="4"/>
        <v>5.9456227330916276E-3</v>
      </c>
      <c r="T15">
        <f t="shared" si="1"/>
        <v>2.225802651494118</v>
      </c>
      <c r="U15">
        <f t="shared" si="5"/>
        <v>1.5624237792522542</v>
      </c>
      <c r="V15">
        <f t="shared" si="2"/>
        <v>0.643785811549478</v>
      </c>
      <c r="W15" t="s">
        <v>205</v>
      </c>
      <c r="X15" t="s">
        <v>206</v>
      </c>
      <c r="Y15" s="8">
        <v>9.237157E-2</v>
      </c>
      <c r="Z15">
        <v>1.0344616976000001</v>
      </c>
      <c r="AA15" t="s">
        <v>210</v>
      </c>
      <c r="AB15" t="s">
        <v>206</v>
      </c>
    </row>
    <row r="16" spans="1:28" ht="17">
      <c r="A16" s="5" t="s">
        <v>44</v>
      </c>
      <c r="B16" s="6">
        <v>3.6029217911701172</v>
      </c>
      <c r="C16" s="6">
        <v>3.0788887318182154</v>
      </c>
      <c r="D16" s="6">
        <v>2.7934943452217671</v>
      </c>
      <c r="E16" s="6">
        <v>2.6724251701927337</v>
      </c>
      <c r="F16" s="6">
        <v>2.2011112026174096</v>
      </c>
      <c r="G16" s="6">
        <v>3.0877431659816774</v>
      </c>
      <c r="H16" s="6">
        <v>2.3352958597096274</v>
      </c>
      <c r="I16" s="6">
        <v>4.1850698287783645</v>
      </c>
      <c r="J16" s="6">
        <v>3.2510663641138708</v>
      </c>
      <c r="K16" s="6">
        <v>3.6223845928469482</v>
      </c>
      <c r="L16" s="6">
        <v>4.3714507059931762</v>
      </c>
      <c r="M16" s="6">
        <v>3.3219879992725665</v>
      </c>
      <c r="N16" s="6">
        <v>3.3818812457797964</v>
      </c>
      <c r="O16" s="6">
        <v>3.3056954286375997</v>
      </c>
      <c r="P16" s="6">
        <v>14</v>
      </c>
      <c r="Q16" s="7">
        <f t="shared" si="3"/>
        <v>2.8245543238159354</v>
      </c>
      <c r="R16" s="7">
        <f t="shared" si="0"/>
        <v>3.6342194522031881</v>
      </c>
      <c r="S16" s="8">
        <f t="shared" si="4"/>
        <v>6.3575739879529669E-3</v>
      </c>
      <c r="T16">
        <f t="shared" si="1"/>
        <v>2.1967085769056589</v>
      </c>
      <c r="U16">
        <f t="shared" si="5"/>
        <v>1.2866523477917768</v>
      </c>
      <c r="V16">
        <f t="shared" si="2"/>
        <v>0.36362229142136371</v>
      </c>
      <c r="W16" t="s">
        <v>205</v>
      </c>
      <c r="X16" t="s">
        <v>206</v>
      </c>
      <c r="Y16" s="8">
        <v>9.237157E-2</v>
      </c>
      <c r="Z16">
        <v>1.0344616976000001</v>
      </c>
      <c r="AA16" t="s">
        <v>210</v>
      </c>
      <c r="AB16" t="s">
        <v>206</v>
      </c>
    </row>
    <row r="17" spans="1:28" ht="17">
      <c r="A17" s="5" t="s">
        <v>3</v>
      </c>
      <c r="B17" s="9">
        <v>5.3438659949286311</v>
      </c>
      <c r="C17" s="9">
        <v>7.4486761529151648</v>
      </c>
      <c r="D17" s="6">
        <v>3.7595263400472057</v>
      </c>
      <c r="E17" s="6">
        <v>2.9101781643096696</v>
      </c>
      <c r="F17" s="6">
        <v>3.3568470076245287</v>
      </c>
      <c r="G17" s="6">
        <v>1.8478490858749153</v>
      </c>
      <c r="H17" s="6">
        <v>2.8474726045235599</v>
      </c>
      <c r="I17" s="9">
        <v>38.899815255351442</v>
      </c>
      <c r="J17" s="9">
        <v>11.398226931163558</v>
      </c>
      <c r="K17" s="6">
        <v>25.304272339958104</v>
      </c>
      <c r="L17" s="6">
        <v>13.616531893975461</v>
      </c>
      <c r="M17" s="6">
        <v>16.137427344877622</v>
      </c>
      <c r="N17" s="6">
        <v>10.835482577733005</v>
      </c>
      <c r="O17" s="6">
        <v>16.836870170777619</v>
      </c>
      <c r="P17" s="6">
        <v>12</v>
      </c>
      <c r="Q17" s="7">
        <f t="shared" si="3"/>
        <v>3.9306307643176681</v>
      </c>
      <c r="R17" s="7">
        <f t="shared" si="0"/>
        <v>19.004089501976686</v>
      </c>
      <c r="S17" s="8">
        <f t="shared" si="4"/>
        <v>6.4110828062793092E-3</v>
      </c>
      <c r="T17">
        <f t="shared" si="1"/>
        <v>2.1930686136828066</v>
      </c>
      <c r="U17">
        <f t="shared" si="5"/>
        <v>4.8348701878833618</v>
      </c>
      <c r="V17">
        <f t="shared" si="2"/>
        <v>2.2734771550979711</v>
      </c>
      <c r="W17" t="s">
        <v>208</v>
      </c>
      <c r="X17" t="s">
        <v>207</v>
      </c>
      <c r="Y17" s="8">
        <v>9.237157E-2</v>
      </c>
      <c r="Z17">
        <v>1.0344616976000001</v>
      </c>
      <c r="AA17" t="s">
        <v>209</v>
      </c>
      <c r="AB17" t="s">
        <v>207</v>
      </c>
    </row>
    <row r="18" spans="1:28" ht="17">
      <c r="A18" s="5" t="s">
        <v>30</v>
      </c>
      <c r="B18" s="6">
        <v>0.175527066822464</v>
      </c>
      <c r="C18" s="6">
        <v>0.1928410312625915</v>
      </c>
      <c r="D18" s="6">
        <v>6.8670004451580405E-2</v>
      </c>
      <c r="E18" s="6">
        <v>6.2874297462102213E-2</v>
      </c>
      <c r="F18" s="6">
        <v>0.15386174098449806</v>
      </c>
      <c r="G18" s="6">
        <v>0.14509595661752023</v>
      </c>
      <c r="H18" s="6">
        <v>0.14223987512036551</v>
      </c>
      <c r="I18" s="6">
        <v>0.23918044023774893</v>
      </c>
      <c r="J18" s="6">
        <v>0.3979528228955056</v>
      </c>
      <c r="K18" s="6">
        <v>0.38618041479894349</v>
      </c>
      <c r="L18" s="6">
        <v>0.17775041001470884</v>
      </c>
      <c r="M18" s="6">
        <v>0.28902786544319126</v>
      </c>
      <c r="N18" s="6">
        <v>0.23150303509652259</v>
      </c>
      <c r="O18" s="6">
        <v>0.20479986108275308</v>
      </c>
      <c r="P18" s="6">
        <v>9</v>
      </c>
      <c r="Q18" s="7">
        <f t="shared" si="3"/>
        <v>0.13444428181730311</v>
      </c>
      <c r="R18" s="7">
        <f t="shared" si="0"/>
        <v>0.27519926422419622</v>
      </c>
      <c r="S18" s="8">
        <f t="shared" si="4"/>
        <v>6.8382975019929257E-3</v>
      </c>
      <c r="T18">
        <f t="shared" si="1"/>
        <v>2.1650520090288472</v>
      </c>
      <c r="U18">
        <f t="shared" si="5"/>
        <v>2.0469391520731661</v>
      </c>
      <c r="V18">
        <f t="shared" si="2"/>
        <v>1.0334682170134777</v>
      </c>
      <c r="W18" t="s">
        <v>208</v>
      </c>
      <c r="X18" t="s">
        <v>207</v>
      </c>
      <c r="Y18" s="8">
        <v>9.237157E-2</v>
      </c>
      <c r="Z18">
        <v>1.0344616976000001</v>
      </c>
      <c r="AA18" t="s">
        <v>209</v>
      </c>
      <c r="AB18" t="s">
        <v>206</v>
      </c>
    </row>
    <row r="19" spans="1:28" ht="17">
      <c r="A19" s="5" t="s">
        <v>10</v>
      </c>
      <c r="B19" s="6">
        <v>2.0581204084595286</v>
      </c>
      <c r="C19" s="6">
        <v>1.6192891268323788</v>
      </c>
      <c r="D19" s="6">
        <v>1.3967419224021247</v>
      </c>
      <c r="E19" s="6">
        <v>0.70143668080325272</v>
      </c>
      <c r="F19" s="6">
        <v>1.9785747723933369</v>
      </c>
      <c r="G19" s="6">
        <v>1.1878165637663214</v>
      </c>
      <c r="H19" s="6">
        <v>1.547217667116038</v>
      </c>
      <c r="I19" s="6">
        <v>12.124300178575044</v>
      </c>
      <c r="J19" s="6">
        <v>4.6796424275198092</v>
      </c>
      <c r="K19" s="6">
        <v>13.517664259757682</v>
      </c>
      <c r="L19" s="6">
        <v>3.0880725492778431</v>
      </c>
      <c r="M19" s="6">
        <v>4.2426843705557493</v>
      </c>
      <c r="N19" s="6">
        <v>6.4116202867666789</v>
      </c>
      <c r="O19" s="6">
        <v>7.3438154983516553</v>
      </c>
      <c r="P19" s="6">
        <v>15</v>
      </c>
      <c r="Q19" s="7">
        <f t="shared" si="3"/>
        <v>1.4984567345389974</v>
      </c>
      <c r="R19" s="7">
        <f t="shared" si="0"/>
        <v>7.3439713672577804</v>
      </c>
      <c r="S19" s="8">
        <f t="shared" si="4"/>
        <v>7.1977842973381919E-3</v>
      </c>
      <c r="T19">
        <f t="shared" si="1"/>
        <v>2.1428011723926681</v>
      </c>
      <c r="U19">
        <f t="shared" si="5"/>
        <v>4.9010232981582647</v>
      </c>
      <c r="V19">
        <f t="shared" si="2"/>
        <v>2.2930830049516073</v>
      </c>
      <c r="W19" t="s">
        <v>208</v>
      </c>
      <c r="X19" t="s">
        <v>207</v>
      </c>
      <c r="Y19" s="8">
        <v>9.237157E-2</v>
      </c>
      <c r="Z19">
        <v>1.0344616976000001</v>
      </c>
      <c r="AA19" t="s">
        <v>209</v>
      </c>
      <c r="AB19" t="s">
        <v>207</v>
      </c>
    </row>
    <row r="20" spans="1:28" ht="17">
      <c r="A20" s="5" t="s">
        <v>12</v>
      </c>
      <c r="B20" s="6">
        <v>3.0692719920555689</v>
      </c>
      <c r="C20" s="6">
        <v>3.9583643992922446</v>
      </c>
      <c r="D20" s="6">
        <v>3.7012482993662914</v>
      </c>
      <c r="E20" s="6">
        <v>1.8902283526676664</v>
      </c>
      <c r="F20" s="6">
        <v>2.9711069906500716</v>
      </c>
      <c r="G20" s="6">
        <v>2.0933681465501728</v>
      </c>
      <c r="H20" s="6">
        <v>2.5290698375191081</v>
      </c>
      <c r="I20" s="6">
        <v>18.900079861617446</v>
      </c>
      <c r="J20" s="6">
        <v>7.3219303940882021</v>
      </c>
      <c r="K20" s="6">
        <v>24.398485428257267</v>
      </c>
      <c r="L20" s="6">
        <v>9.5443628863158878</v>
      </c>
      <c r="M20" s="6">
        <v>6.4360524477137746</v>
      </c>
      <c r="N20" s="6">
        <v>8.630655747895144</v>
      </c>
      <c r="O20" s="6">
        <v>11.189755564965679</v>
      </c>
      <c r="P20" s="6">
        <v>18</v>
      </c>
      <c r="Q20" s="7">
        <f t="shared" si="3"/>
        <v>2.8875225740144463</v>
      </c>
      <c r="R20" s="7">
        <f t="shared" si="0"/>
        <v>12.345903190121915</v>
      </c>
      <c r="S20" s="8">
        <f t="shared" si="4"/>
        <v>8.3796534317316061E-3</v>
      </c>
      <c r="T20">
        <f t="shared" si="1"/>
        <v>2.0767739426822529</v>
      </c>
      <c r="U20">
        <f t="shared" si="5"/>
        <v>4.2756040424500412</v>
      </c>
      <c r="V20">
        <f t="shared" si="2"/>
        <v>2.0961282533287386</v>
      </c>
      <c r="W20" t="s">
        <v>208</v>
      </c>
      <c r="X20" t="s">
        <v>207</v>
      </c>
      <c r="Y20" s="8">
        <v>0.10187894</v>
      </c>
      <c r="Z20">
        <v>0.9919155637</v>
      </c>
      <c r="AA20" t="s">
        <v>209</v>
      </c>
      <c r="AB20" t="s">
        <v>207</v>
      </c>
    </row>
    <row r="21" spans="1:28" ht="17">
      <c r="A21" s="5" t="s">
        <v>13</v>
      </c>
      <c r="B21" s="6">
        <v>15.262467569848935</v>
      </c>
      <c r="C21" s="6">
        <v>12.640658095955182</v>
      </c>
      <c r="D21" s="6">
        <v>10.585246210801458</v>
      </c>
      <c r="E21" s="6">
        <v>7.8258429005054335</v>
      </c>
      <c r="F21" s="6">
        <v>12.557973767000453</v>
      </c>
      <c r="G21" s="6">
        <v>7.1280254249759469</v>
      </c>
      <c r="H21" s="6">
        <v>11.625307340518244</v>
      </c>
      <c r="I21" s="6">
        <v>32.02886408954577</v>
      </c>
      <c r="J21" s="6">
        <v>14.886568734474334</v>
      </c>
      <c r="K21" s="6">
        <v>36.365062282534467</v>
      </c>
      <c r="L21" s="6">
        <v>18.809200452286131</v>
      </c>
      <c r="M21" s="6">
        <v>15.845924861603642</v>
      </c>
      <c r="N21" s="6">
        <v>19.52598934375747</v>
      </c>
      <c r="O21" s="6">
        <v>21.179721388659036</v>
      </c>
      <c r="P21" s="6">
        <v>17</v>
      </c>
      <c r="Q21" s="7">
        <f t="shared" si="3"/>
        <v>11.089360187086523</v>
      </c>
      <c r="R21" s="7">
        <f t="shared" si="0"/>
        <v>22.663047307551548</v>
      </c>
      <c r="S21" s="8">
        <f t="shared" si="4"/>
        <v>8.9646596321168708E-3</v>
      </c>
      <c r="T21">
        <f t="shared" si="1"/>
        <v>2.0474661949695752</v>
      </c>
      <c r="U21">
        <f t="shared" si="5"/>
        <v>2.0436749212946022</v>
      </c>
      <c r="V21">
        <f t="shared" si="2"/>
        <v>1.0311657311413469</v>
      </c>
      <c r="W21" t="s">
        <v>208</v>
      </c>
      <c r="X21" t="s">
        <v>207</v>
      </c>
      <c r="Y21" s="8">
        <v>0.10354182000000001</v>
      </c>
      <c r="Z21">
        <v>0.98488421069999998</v>
      </c>
      <c r="AA21" t="s">
        <v>209</v>
      </c>
      <c r="AB21" t="s">
        <v>206</v>
      </c>
    </row>
    <row r="22" spans="1:28" ht="17">
      <c r="A22" s="5" t="s">
        <v>28</v>
      </c>
      <c r="B22" s="6">
        <v>0.5615120379445564</v>
      </c>
      <c r="C22" s="6">
        <v>0.36752167982038642</v>
      </c>
      <c r="D22" s="6">
        <v>0.15715249201272424</v>
      </c>
      <c r="E22" s="6">
        <v>0.13720325469448189</v>
      </c>
      <c r="F22" s="6">
        <v>0.444802399436105</v>
      </c>
      <c r="G22" s="6">
        <v>0.24730117293315959</v>
      </c>
      <c r="H22" s="6">
        <v>0.85636553263862869</v>
      </c>
      <c r="I22" s="6">
        <v>0.70230763119248352</v>
      </c>
      <c r="J22" s="6">
        <v>0.43301778323647655</v>
      </c>
      <c r="K22" s="6">
        <v>0.57398817827146587</v>
      </c>
      <c r="L22" s="6">
        <v>0.36738097626778937</v>
      </c>
      <c r="M22" s="6">
        <v>0.64325487538900372</v>
      </c>
      <c r="N22" s="6">
        <v>0.47892279628258083</v>
      </c>
      <c r="O22" s="6">
        <v>1.5031720938621416</v>
      </c>
      <c r="P22" s="6">
        <v>63</v>
      </c>
      <c r="Q22" s="7">
        <f t="shared" si="3"/>
        <v>0.39597979564000602</v>
      </c>
      <c r="R22" s="7">
        <f t="shared" si="0"/>
        <v>0.67172061921456305</v>
      </c>
      <c r="S22" s="8">
        <f t="shared" si="4"/>
        <v>9.7815059382513996E-3</v>
      </c>
      <c r="T22">
        <f t="shared" si="1"/>
        <v>2.0095942770810771</v>
      </c>
      <c r="U22">
        <f t="shared" si="5"/>
        <v>1.6963507396353099</v>
      </c>
      <c r="V22">
        <f t="shared" si="2"/>
        <v>0.76243449420372367</v>
      </c>
      <c r="W22" t="s">
        <v>205</v>
      </c>
      <c r="X22" t="s">
        <v>206</v>
      </c>
      <c r="Y22" s="8">
        <v>0.10603197</v>
      </c>
      <c r="Z22">
        <v>0.97456318819999999</v>
      </c>
      <c r="AA22" t="s">
        <v>210</v>
      </c>
      <c r="AB22" t="s">
        <v>206</v>
      </c>
    </row>
    <row r="23" spans="1:28" ht="17">
      <c r="A23" s="5" t="s">
        <v>38</v>
      </c>
      <c r="B23" s="6">
        <v>0.48559072097044309</v>
      </c>
      <c r="C23" s="6">
        <v>0.65193696025367398</v>
      </c>
      <c r="D23" s="6">
        <v>0.49101348314974735</v>
      </c>
      <c r="E23" s="6">
        <v>0.27186904060508704</v>
      </c>
      <c r="F23" s="6">
        <v>0.46617165432048191</v>
      </c>
      <c r="G23" s="6">
        <v>0.21702092732381217</v>
      </c>
      <c r="H23" s="6">
        <v>0.36601037545466503</v>
      </c>
      <c r="I23" s="6">
        <v>3.6495098428082109</v>
      </c>
      <c r="J23" s="6">
        <v>1.5232183606132315</v>
      </c>
      <c r="K23" s="6">
        <v>4.2495035326590598</v>
      </c>
      <c r="L23" s="6">
        <v>1.3586592446212733</v>
      </c>
      <c r="M23" s="6">
        <v>1.0865279994373762</v>
      </c>
      <c r="N23" s="6">
        <v>1.4173502943428165</v>
      </c>
      <c r="O23" s="6">
        <v>1.6601010098601963</v>
      </c>
      <c r="P23" s="6">
        <v>20</v>
      </c>
      <c r="Q23" s="7">
        <f t="shared" si="3"/>
        <v>0.4213733088682729</v>
      </c>
      <c r="R23" s="7">
        <f t="shared" si="0"/>
        <v>2.1349814691917373</v>
      </c>
      <c r="S23" s="8">
        <f t="shared" si="4"/>
        <v>1.0120732629492016E-2</v>
      </c>
      <c r="T23">
        <f t="shared" si="1"/>
        <v>1.9947880482245663</v>
      </c>
      <c r="U23">
        <f t="shared" si="5"/>
        <v>5.0667221303738579</v>
      </c>
      <c r="V23">
        <f t="shared" si="2"/>
        <v>2.3410527106200707</v>
      </c>
      <c r="W23" t="s">
        <v>208</v>
      </c>
      <c r="X23" t="s">
        <v>207</v>
      </c>
      <c r="Y23" s="8">
        <v>0.10603197</v>
      </c>
      <c r="Z23">
        <v>0.97456318819999999</v>
      </c>
      <c r="AA23" t="s">
        <v>209</v>
      </c>
      <c r="AB23" t="s">
        <v>207</v>
      </c>
    </row>
    <row r="24" spans="1:28" ht="17">
      <c r="A24" s="5" t="s">
        <v>18</v>
      </c>
      <c r="B24" s="6">
        <v>13.502818919725959</v>
      </c>
      <c r="C24" s="6">
        <v>8.1597179003186451</v>
      </c>
      <c r="D24" s="6">
        <v>10.149817829007926</v>
      </c>
      <c r="E24" s="6">
        <v>10.906828185243892</v>
      </c>
      <c r="F24" s="6">
        <v>9.4007392746772496</v>
      </c>
      <c r="G24" s="6">
        <v>12.60910104721493</v>
      </c>
      <c r="H24" s="6">
        <v>7.1739143804236498</v>
      </c>
      <c r="I24" s="6">
        <v>21.876292446645564</v>
      </c>
      <c r="J24" s="6">
        <v>10.549744836826553</v>
      </c>
      <c r="K24" s="6">
        <v>20.717797882825995</v>
      </c>
      <c r="L24" s="6">
        <v>15.368553628976592</v>
      </c>
      <c r="M24" s="6">
        <v>12.039929159162263</v>
      </c>
      <c r="N24" s="6">
        <v>12.996570585024859</v>
      </c>
      <c r="O24" s="6">
        <v>13.10229547301681</v>
      </c>
      <c r="P24" s="6">
        <v>25</v>
      </c>
      <c r="Q24" s="7">
        <f t="shared" si="3"/>
        <v>10.271848219516036</v>
      </c>
      <c r="R24" s="7">
        <f t="shared" si="0"/>
        <v>15.235883430354091</v>
      </c>
      <c r="S24" s="8">
        <f t="shared" si="4"/>
        <v>1.0557295262603775E-2</v>
      </c>
      <c r="T24">
        <f t="shared" si="1"/>
        <v>1.9764473320847824</v>
      </c>
      <c r="U24">
        <f t="shared" si="5"/>
        <v>1.4832660203649251</v>
      </c>
      <c r="V24">
        <f t="shared" si="2"/>
        <v>0.568777365050535</v>
      </c>
      <c r="W24" t="s">
        <v>205</v>
      </c>
      <c r="X24" t="s">
        <v>206</v>
      </c>
      <c r="Y24" s="8">
        <v>0.10603197</v>
      </c>
      <c r="Z24">
        <v>0.97456318819999999</v>
      </c>
      <c r="AA24" t="s">
        <v>210</v>
      </c>
      <c r="AB24" t="s">
        <v>206</v>
      </c>
    </row>
    <row r="25" spans="1:28" ht="17">
      <c r="A25" s="5" t="s">
        <v>24</v>
      </c>
      <c r="B25" s="6">
        <v>0.32729323845766478</v>
      </c>
      <c r="C25" s="6">
        <v>0.58062948053879893</v>
      </c>
      <c r="D25" s="6">
        <v>0.21800249832196006</v>
      </c>
      <c r="E25" s="6">
        <v>0.2713028169411062</v>
      </c>
      <c r="F25" s="6">
        <v>0.40745158084767824</v>
      </c>
      <c r="G25" s="6">
        <v>0.37976608980335391</v>
      </c>
      <c r="H25" s="6">
        <v>0.28976175155928158</v>
      </c>
      <c r="I25" s="6">
        <v>0.51198568085250018</v>
      </c>
      <c r="J25" s="6">
        <v>0.77503529317853637</v>
      </c>
      <c r="K25" s="6">
        <v>0.4110435245865437</v>
      </c>
      <c r="L25" s="6">
        <v>0.58315509207276139</v>
      </c>
      <c r="M25" s="6">
        <v>0.55716615561643168</v>
      </c>
      <c r="N25" s="6">
        <v>0.40079411188320058</v>
      </c>
      <c r="O25" s="6">
        <v>0.28095377417220091</v>
      </c>
      <c r="P25" s="6">
        <v>41</v>
      </c>
      <c r="Q25" s="7">
        <f t="shared" si="3"/>
        <v>0.35345820806712053</v>
      </c>
      <c r="R25" s="7">
        <f t="shared" si="0"/>
        <v>0.5028762331945964</v>
      </c>
      <c r="S25" s="8">
        <f t="shared" si="4"/>
        <v>1.1613275082951896E-2</v>
      </c>
      <c r="T25">
        <f t="shared" si="1"/>
        <v>1.9350452867321428</v>
      </c>
      <c r="U25">
        <f t="shared" si="5"/>
        <v>1.4227318017158677</v>
      </c>
      <c r="V25">
        <f t="shared" si="2"/>
        <v>0.50866372595293319</v>
      </c>
      <c r="W25" t="s">
        <v>205</v>
      </c>
      <c r="X25" t="s">
        <v>206</v>
      </c>
      <c r="Y25" s="8">
        <v>0.11177777</v>
      </c>
      <c r="Z25">
        <v>0.95164454860000003</v>
      </c>
      <c r="AA25" t="s">
        <v>210</v>
      </c>
      <c r="AB25" t="s">
        <v>206</v>
      </c>
    </row>
    <row r="26" spans="1:28" ht="17">
      <c r="A26" s="5" t="s">
        <v>19</v>
      </c>
      <c r="B26" s="6">
        <v>0.68447892301649615</v>
      </c>
      <c r="C26" s="6">
        <v>0.27528002859731376</v>
      </c>
      <c r="D26" s="6">
        <v>0.15355304935092987</v>
      </c>
      <c r="E26" s="6">
        <v>0.29890714701627613</v>
      </c>
      <c r="F26" s="6">
        <v>0.38551014919301629</v>
      </c>
      <c r="G26" s="6">
        <v>0.50562559817412411</v>
      </c>
      <c r="H26" s="6">
        <v>0.47813090710623435</v>
      </c>
      <c r="I26" s="6">
        <v>0.7589305467149513</v>
      </c>
      <c r="J26" s="6">
        <v>0.37068186219505606</v>
      </c>
      <c r="K26" s="6">
        <v>0.61234206454961826</v>
      </c>
      <c r="L26" s="6">
        <v>0.57093890800969427</v>
      </c>
      <c r="M26" s="6">
        <v>0.40051792080902671</v>
      </c>
      <c r="N26" s="6">
        <v>0.71968830446098786</v>
      </c>
      <c r="O26" s="6">
        <v>0.81246411226532778</v>
      </c>
      <c r="P26" s="6">
        <v>34</v>
      </c>
      <c r="Q26" s="7">
        <f t="shared" si="3"/>
        <v>0.39735511463634149</v>
      </c>
      <c r="R26" s="7">
        <f t="shared" si="0"/>
        <v>0.60650910271495184</v>
      </c>
      <c r="S26" s="8">
        <f t="shared" si="4"/>
        <v>1.2964581254821247E-2</v>
      </c>
      <c r="T26">
        <f t="shared" si="1"/>
        <v>1.8872415060182215</v>
      </c>
      <c r="U26">
        <f t="shared" si="5"/>
        <v>1.5263654106227564</v>
      </c>
      <c r="V26">
        <f t="shared" si="2"/>
        <v>0.61010038352600915</v>
      </c>
      <c r="W26" t="s">
        <v>205</v>
      </c>
      <c r="X26" t="s">
        <v>206</v>
      </c>
      <c r="Y26" s="8">
        <v>0.11979273</v>
      </c>
      <c r="Z26">
        <v>0.92156953480000003</v>
      </c>
      <c r="AA26" t="s">
        <v>210</v>
      </c>
      <c r="AB26" t="s">
        <v>206</v>
      </c>
    </row>
    <row r="27" spans="1:28" ht="17">
      <c r="A27" s="5" t="s">
        <v>40</v>
      </c>
      <c r="B27" s="6">
        <v>0.43134561257263998</v>
      </c>
      <c r="C27" s="6">
        <v>0.37341324325375108</v>
      </c>
      <c r="D27" s="6">
        <v>0.25825535505038272</v>
      </c>
      <c r="E27" s="6">
        <v>0.15502319670197798</v>
      </c>
      <c r="F27" s="6">
        <v>0.37238431583274029</v>
      </c>
      <c r="G27" s="6">
        <v>0.24844097083585959</v>
      </c>
      <c r="H27" s="6">
        <v>0.4641484616185515</v>
      </c>
      <c r="I27" s="6">
        <v>0.65593505960963849</v>
      </c>
      <c r="J27" s="6">
        <v>0.42044359583704399</v>
      </c>
      <c r="K27" s="6">
        <v>0.51292487732093439</v>
      </c>
      <c r="L27" s="6">
        <v>0.40749901389061716</v>
      </c>
      <c r="M27" s="6">
        <v>0.65453182224550144</v>
      </c>
      <c r="N27" s="6">
        <v>0.27936524077909963</v>
      </c>
      <c r="O27" s="6">
        <v>0.4665266034116704</v>
      </c>
      <c r="P27" s="6">
        <v>30</v>
      </c>
      <c r="Q27" s="7">
        <f t="shared" si="3"/>
        <v>0.32900159369512899</v>
      </c>
      <c r="R27" s="7">
        <f t="shared" si="0"/>
        <v>0.48531803044207222</v>
      </c>
      <c r="S27" s="8">
        <f t="shared" si="4"/>
        <v>1.5186075891407625E-2</v>
      </c>
      <c r="T27">
        <f t="shared" si="1"/>
        <v>1.8185544340947939</v>
      </c>
      <c r="U27">
        <f t="shared" si="5"/>
        <v>1.4751236460325317</v>
      </c>
      <c r="V27">
        <f t="shared" si="2"/>
        <v>0.56083588738405599</v>
      </c>
      <c r="W27" t="s">
        <v>205</v>
      </c>
      <c r="X27" t="s">
        <v>206</v>
      </c>
      <c r="Y27" s="8">
        <v>0.12746974</v>
      </c>
      <c r="Z27">
        <v>0.89459289050000002</v>
      </c>
      <c r="AA27" t="s">
        <v>210</v>
      </c>
      <c r="AB27" t="s">
        <v>206</v>
      </c>
    </row>
    <row r="28" spans="1:28" ht="17">
      <c r="A28" s="5" t="s">
        <v>27</v>
      </c>
      <c r="B28" s="6">
        <v>1.076516918677386</v>
      </c>
      <c r="C28" s="6">
        <v>0.69817264968477222</v>
      </c>
      <c r="D28" s="6">
        <v>0.29812865814269496</v>
      </c>
      <c r="E28" s="6">
        <v>0.11467755019272004</v>
      </c>
      <c r="F28" s="6">
        <v>0.57356020491946225</v>
      </c>
      <c r="G28" s="6">
        <v>0.50636794410345443</v>
      </c>
      <c r="H28" s="6">
        <v>0.45960477653183851</v>
      </c>
      <c r="I28" s="6">
        <v>1.0305553739811175</v>
      </c>
      <c r="J28" s="6">
        <v>1.2064537783648712</v>
      </c>
      <c r="K28" s="6">
        <v>1.3941373018869312</v>
      </c>
      <c r="L28" s="6">
        <v>0.57070000969456236</v>
      </c>
      <c r="M28" s="6">
        <v>1.3732165546602362</v>
      </c>
      <c r="N28" s="6">
        <v>0.56929460392279418</v>
      </c>
      <c r="O28" s="6">
        <v>1.174639292928894</v>
      </c>
      <c r="P28" s="6">
        <v>21</v>
      </c>
      <c r="Q28" s="7">
        <f t="shared" si="3"/>
        <v>0.5324326717503326</v>
      </c>
      <c r="R28" s="7">
        <f t="shared" si="0"/>
        <v>1.0455709879199151</v>
      </c>
      <c r="S28" s="8">
        <f t="shared" si="4"/>
        <v>1.5280797020355964E-2</v>
      </c>
      <c r="T28">
        <f t="shared" si="1"/>
        <v>1.8158539931088022</v>
      </c>
      <c r="U28">
        <f t="shared" si="5"/>
        <v>1.9637618865173669</v>
      </c>
      <c r="V28">
        <f t="shared" si="2"/>
        <v>0.97362000808102944</v>
      </c>
      <c r="W28" t="s">
        <v>205</v>
      </c>
      <c r="X28" t="s">
        <v>206</v>
      </c>
      <c r="Y28" s="8">
        <v>0.12746974</v>
      </c>
      <c r="Z28">
        <v>0.89459289050000002</v>
      </c>
      <c r="AA28" t="s">
        <v>210</v>
      </c>
      <c r="AB28" t="s">
        <v>206</v>
      </c>
    </row>
    <row r="29" spans="1:28" ht="17">
      <c r="A29" s="5" t="s">
        <v>4</v>
      </c>
      <c r="B29" s="6">
        <v>249.8687564438502</v>
      </c>
      <c r="C29" s="6">
        <v>152.92099535499236</v>
      </c>
      <c r="D29" s="6">
        <v>83.755551052234935</v>
      </c>
      <c r="E29" s="6">
        <v>79.314794842099147</v>
      </c>
      <c r="F29" s="6">
        <v>153.52771254666652</v>
      </c>
      <c r="G29" s="6">
        <v>141.94652419960968</v>
      </c>
      <c r="H29" s="6">
        <v>125.09057301599158</v>
      </c>
      <c r="I29" s="6">
        <v>403.22393918624863</v>
      </c>
      <c r="J29" s="6">
        <v>143.95719839291422</v>
      </c>
      <c r="K29" s="6">
        <v>179.05819106601152</v>
      </c>
      <c r="L29" s="6">
        <v>200.25113669297005</v>
      </c>
      <c r="M29" s="6">
        <v>211.7208533482858</v>
      </c>
      <c r="N29" s="6">
        <v>149.34502225783368</v>
      </c>
      <c r="O29" s="6">
        <v>263.94264202176146</v>
      </c>
      <c r="P29" s="6">
        <v>42</v>
      </c>
      <c r="Q29" s="7">
        <f t="shared" si="3"/>
        <v>140.91784392220634</v>
      </c>
      <c r="R29" s="7">
        <f t="shared" si="0"/>
        <v>221.64271185228935</v>
      </c>
      <c r="S29" s="8">
        <f t="shared" si="4"/>
        <v>1.5450877913042817E-2</v>
      </c>
      <c r="T29">
        <f t="shared" si="1"/>
        <v>1.8110468390897618</v>
      </c>
      <c r="U29">
        <f t="shared" si="5"/>
        <v>1.5728505750815145</v>
      </c>
      <c r="V29">
        <f t="shared" si="2"/>
        <v>0.65338161746139689</v>
      </c>
      <c r="W29" t="s">
        <v>205</v>
      </c>
      <c r="X29" t="s">
        <v>206</v>
      </c>
      <c r="Y29" s="8">
        <v>0.12746974</v>
      </c>
      <c r="Z29">
        <v>0.89459289050000002</v>
      </c>
      <c r="AA29" t="s">
        <v>210</v>
      </c>
      <c r="AB29" t="s">
        <v>206</v>
      </c>
    </row>
    <row r="30" spans="1:28" ht="17">
      <c r="A30" s="5" t="s">
        <v>29</v>
      </c>
      <c r="B30" s="6">
        <v>0.20190315010739637</v>
      </c>
      <c r="C30" s="6">
        <v>0.22079545280208304</v>
      </c>
      <c r="D30" s="6">
        <v>9.0176203185467013E-2</v>
      </c>
      <c r="E30" s="6">
        <v>9.561133656354881E-2</v>
      </c>
      <c r="F30" s="6">
        <v>0.17398771621911838</v>
      </c>
      <c r="G30" s="6">
        <v>0.16567719533913233</v>
      </c>
      <c r="H30" s="6">
        <v>0.22765933663890137</v>
      </c>
      <c r="I30" s="6">
        <v>0.36662236553519584</v>
      </c>
      <c r="J30" s="6">
        <v>0.37117185796101404</v>
      </c>
      <c r="K30" s="6">
        <v>0.53556983802210711</v>
      </c>
      <c r="L30" s="6">
        <v>0.21647955728078952</v>
      </c>
      <c r="M30" s="6">
        <v>0.26294175118510149</v>
      </c>
      <c r="N30" s="6">
        <v>0.2642175969501861</v>
      </c>
      <c r="O30" s="6">
        <v>0.28281783918095749</v>
      </c>
      <c r="P30" s="6">
        <v>10</v>
      </c>
      <c r="Q30" s="7">
        <f t="shared" si="3"/>
        <v>0.16797291297937816</v>
      </c>
      <c r="R30" s="7">
        <f t="shared" si="0"/>
        <v>0.32854582944505023</v>
      </c>
      <c r="S30" s="8">
        <f t="shared" si="4"/>
        <v>1.7600387323045325E-2</v>
      </c>
      <c r="T30">
        <f t="shared" si="1"/>
        <v>1.7544777747761682</v>
      </c>
      <c r="U30">
        <f t="shared" si="5"/>
        <v>1.9559452986648236</v>
      </c>
      <c r="V30">
        <f t="shared" si="2"/>
        <v>0.96786602343508155</v>
      </c>
      <c r="W30" t="s">
        <v>205</v>
      </c>
      <c r="X30" t="s">
        <v>206</v>
      </c>
      <c r="Y30" s="8">
        <v>0.13806458999999999</v>
      </c>
      <c r="Z30">
        <v>0.85991770629999997</v>
      </c>
      <c r="AA30" t="s">
        <v>210</v>
      </c>
      <c r="AB30" t="s">
        <v>206</v>
      </c>
    </row>
    <row r="31" spans="1:28" ht="17">
      <c r="A31" s="5" t="s">
        <v>2</v>
      </c>
      <c r="B31" s="6">
        <v>299.77828302404055</v>
      </c>
      <c r="C31" s="6">
        <v>174.02805404533788</v>
      </c>
      <c r="D31" s="6">
        <v>100.91671845805898</v>
      </c>
      <c r="E31" s="6">
        <v>93.334580683479274</v>
      </c>
      <c r="F31" s="6">
        <v>99.947572820472104</v>
      </c>
      <c r="G31" s="6">
        <v>207.8401145966094</v>
      </c>
      <c r="H31" s="6">
        <v>110.60712539847985</v>
      </c>
      <c r="I31" s="6">
        <v>345.38127132746399</v>
      </c>
      <c r="J31" s="6">
        <v>175.9794930606779</v>
      </c>
      <c r="K31" s="6">
        <v>193.06010885091845</v>
      </c>
      <c r="L31" s="6">
        <v>237.36960593760162</v>
      </c>
      <c r="M31" s="6">
        <v>259.66887529066707</v>
      </c>
      <c r="N31" s="6">
        <v>208.07140562946691</v>
      </c>
      <c r="O31" s="6">
        <v>260.43210569047295</v>
      </c>
      <c r="P31" s="6">
        <v>31</v>
      </c>
      <c r="Q31" s="7">
        <f t="shared" si="3"/>
        <v>155.20749271806829</v>
      </c>
      <c r="R31" s="7">
        <f t="shared" si="0"/>
        <v>239.99469511246699</v>
      </c>
      <c r="S31" s="8">
        <f t="shared" si="4"/>
        <v>1.7930465662243787E-2</v>
      </c>
      <c r="T31">
        <f t="shared" si="1"/>
        <v>1.7464084314686692</v>
      </c>
      <c r="U31">
        <f t="shared" si="5"/>
        <v>1.5462829204284174</v>
      </c>
      <c r="V31">
        <f t="shared" si="2"/>
        <v>0.62880431056671671</v>
      </c>
      <c r="W31" t="s">
        <v>205</v>
      </c>
      <c r="X31" t="s">
        <v>206</v>
      </c>
      <c r="Y31" s="8">
        <v>0.13806458999999999</v>
      </c>
      <c r="Z31">
        <v>0.85991770629999997</v>
      </c>
      <c r="AA31" t="s">
        <v>210</v>
      </c>
      <c r="AB31" t="s">
        <v>206</v>
      </c>
    </row>
    <row r="32" spans="1:28" ht="17">
      <c r="A32" s="5" t="s">
        <v>31</v>
      </c>
      <c r="B32" s="6">
        <v>9.5202419043449893E-2</v>
      </c>
      <c r="C32" s="6">
        <v>0.10993893049939971</v>
      </c>
      <c r="D32" s="6">
        <v>2.9542593404717953E-2</v>
      </c>
      <c r="E32" s="6">
        <v>6.746790802959847E-2</v>
      </c>
      <c r="F32" s="6">
        <v>8.3169124962247556E-2</v>
      </c>
      <c r="G32" s="6">
        <v>9.6081814559905165E-2</v>
      </c>
      <c r="H32" s="6">
        <v>0.10062927231099353</v>
      </c>
      <c r="I32" s="6">
        <v>0.19596390803044622</v>
      </c>
      <c r="J32" s="6">
        <v>0.18833213935426632</v>
      </c>
      <c r="K32" s="6">
        <v>0.21760047059660734</v>
      </c>
      <c r="L32" s="6">
        <v>0.12802008651780072</v>
      </c>
      <c r="M32" s="6">
        <v>8.2031507290841715E-2</v>
      </c>
      <c r="N32" s="6">
        <v>0.14840938468195597</v>
      </c>
      <c r="O32" s="6">
        <v>0.12478257904785436</v>
      </c>
      <c r="P32" s="6">
        <v>11</v>
      </c>
      <c r="Q32" s="7">
        <f t="shared" si="3"/>
        <v>8.3147437544330322E-2</v>
      </c>
      <c r="R32" s="7">
        <f t="shared" si="0"/>
        <v>0.15502001078853894</v>
      </c>
      <c r="S32" s="8">
        <f t="shared" si="4"/>
        <v>2.0964220978059046E-2</v>
      </c>
      <c r="T32">
        <f t="shared" si="1"/>
        <v>1.6785212711672182</v>
      </c>
      <c r="U32">
        <f t="shared" si="5"/>
        <v>1.8643991368451918</v>
      </c>
      <c r="V32">
        <f t="shared" si="2"/>
        <v>0.89871075006981582</v>
      </c>
      <c r="W32" t="s">
        <v>205</v>
      </c>
      <c r="X32" t="s">
        <v>206</v>
      </c>
      <c r="Y32" s="8">
        <v>0.15621726</v>
      </c>
      <c r="Z32">
        <v>0.80627098509999995</v>
      </c>
      <c r="AA32" t="s">
        <v>210</v>
      </c>
      <c r="AB32" t="s">
        <v>206</v>
      </c>
    </row>
    <row r="33" spans="1:28" ht="17">
      <c r="A33" s="5" t="s">
        <v>26</v>
      </c>
      <c r="B33" s="6">
        <v>0.74001110566722272</v>
      </c>
      <c r="C33" s="6">
        <v>0.86111268015726261</v>
      </c>
      <c r="D33" s="6">
        <v>0.35363023527861154</v>
      </c>
      <c r="E33" s="6">
        <v>0.5007763629716423</v>
      </c>
      <c r="F33" s="6">
        <v>0.55690636998019249</v>
      </c>
      <c r="G33" s="6">
        <v>0.59450907024979183</v>
      </c>
      <c r="H33" s="6">
        <v>0.71554792324239824</v>
      </c>
      <c r="I33" s="6">
        <v>0.89650391103285421</v>
      </c>
      <c r="J33" s="6">
        <v>1.0299978859368919</v>
      </c>
      <c r="K33" s="6">
        <v>1.4700329497575744</v>
      </c>
      <c r="L33" s="6">
        <v>0.86376119255918848</v>
      </c>
      <c r="M33" s="6">
        <v>0.82534520911579612</v>
      </c>
      <c r="N33" s="6">
        <v>0.9083892893482135</v>
      </c>
      <c r="O33" s="6">
        <v>1.0230855034028619</v>
      </c>
      <c r="P33" s="6">
        <v>7</v>
      </c>
      <c r="Q33" s="7">
        <f t="shared" si="3"/>
        <v>0.61749910679244591</v>
      </c>
      <c r="R33" s="7">
        <f t="shared" si="0"/>
        <v>1.002445134450483</v>
      </c>
      <c r="S33" s="8">
        <f t="shared" si="4"/>
        <v>2.1854176284963611E-2</v>
      </c>
      <c r="T33">
        <f t="shared" si="1"/>
        <v>1.6604655580435415</v>
      </c>
      <c r="U33">
        <f t="shared" si="5"/>
        <v>1.6233952785091645</v>
      </c>
      <c r="V33">
        <f t="shared" si="2"/>
        <v>0.699014322690926</v>
      </c>
      <c r="W33" t="s">
        <v>205</v>
      </c>
      <c r="X33" t="s">
        <v>206</v>
      </c>
      <c r="Y33" s="8">
        <v>0.15775984000000001</v>
      </c>
      <c r="Z33">
        <v>0.80200355649999999</v>
      </c>
      <c r="AA33" t="s">
        <v>210</v>
      </c>
      <c r="AB33" t="s">
        <v>206</v>
      </c>
    </row>
    <row r="34" spans="1:28" ht="17">
      <c r="A34" s="5" t="s">
        <v>1</v>
      </c>
      <c r="B34" s="7">
        <v>44.128475634620322</v>
      </c>
      <c r="C34" s="7">
        <v>19.973136168826272</v>
      </c>
      <c r="D34" s="7">
        <v>19.245582011542254</v>
      </c>
      <c r="E34" s="7">
        <v>12.534493403894936</v>
      </c>
      <c r="F34" s="7">
        <v>6.5890797401510648</v>
      </c>
      <c r="G34" s="7">
        <v>16.550693752585918</v>
      </c>
      <c r="H34" s="7">
        <v>23.724170484677181</v>
      </c>
      <c r="I34" s="7">
        <v>54.940354362231801</v>
      </c>
      <c r="J34" s="7">
        <v>20.051352234556369</v>
      </c>
      <c r="K34" s="7">
        <v>19.851425275593797</v>
      </c>
      <c r="L34" s="7">
        <v>31.466412056719445</v>
      </c>
      <c r="M34" s="7">
        <v>30.945694956775021</v>
      </c>
      <c r="N34" s="7">
        <v>22.239110449941471</v>
      </c>
      <c r="O34" s="7">
        <v>34.781737428627046</v>
      </c>
      <c r="P34" s="6">
        <v>60</v>
      </c>
      <c r="Q34" s="7">
        <f t="shared" si="3"/>
        <v>20.392233028042565</v>
      </c>
      <c r="R34" s="7">
        <f t="shared" si="0"/>
        <v>30.610869537777852</v>
      </c>
      <c r="S34" s="8">
        <f t="shared" si="4"/>
        <v>2.4517286851327119E-2</v>
      </c>
      <c r="T34">
        <f t="shared" si="1"/>
        <v>1.6105275916859241</v>
      </c>
      <c r="U34">
        <f t="shared" si="5"/>
        <v>1.5011043418189187</v>
      </c>
      <c r="V34">
        <f t="shared" si="2"/>
        <v>0.5860242622302857</v>
      </c>
      <c r="W34" t="s">
        <v>205</v>
      </c>
      <c r="X34" t="s">
        <v>206</v>
      </c>
      <c r="Y34" s="8">
        <v>0.17162100999999999</v>
      </c>
      <c r="Z34">
        <v>0.76542955170000004</v>
      </c>
      <c r="AA34" t="s">
        <v>210</v>
      </c>
      <c r="AB34" t="s">
        <v>206</v>
      </c>
    </row>
    <row r="35" spans="1:28" ht="17">
      <c r="A35" s="5" t="s">
        <v>42</v>
      </c>
      <c r="B35" s="6">
        <v>1.6280265101768034</v>
      </c>
      <c r="C35" s="6">
        <v>1.1125891247446882</v>
      </c>
      <c r="D35" s="6">
        <v>0.62823484827217424</v>
      </c>
      <c r="E35" s="6">
        <v>0.67640178597817302</v>
      </c>
      <c r="F35" s="6">
        <v>0.98515440596839765</v>
      </c>
      <c r="G35" s="6">
        <v>1.0075668186508979</v>
      </c>
      <c r="H35" s="6">
        <v>1.0828257825257814</v>
      </c>
      <c r="I35" s="6">
        <v>1.7852685862435664</v>
      </c>
      <c r="J35" s="6">
        <v>1.1706091014400086</v>
      </c>
      <c r="K35" s="6">
        <v>1.5238654138463577</v>
      </c>
      <c r="L35" s="6">
        <v>1.3819410896640758</v>
      </c>
      <c r="M35" s="6">
        <v>1.4403141720114407</v>
      </c>
      <c r="N35" s="6">
        <v>0.93020353782941967</v>
      </c>
      <c r="O35" s="6">
        <v>1.6897586777800486</v>
      </c>
      <c r="P35" s="6">
        <v>29</v>
      </c>
      <c r="Q35" s="7">
        <f t="shared" si="3"/>
        <v>1.0172570394738452</v>
      </c>
      <c r="R35" s="7">
        <f t="shared" si="0"/>
        <v>1.4174229398307023</v>
      </c>
      <c r="S35" s="8">
        <f t="shared" si="4"/>
        <v>2.6620446370922719E-2</v>
      </c>
      <c r="T35">
        <f t="shared" si="1"/>
        <v>1.5747846665621956</v>
      </c>
      <c r="U35">
        <f t="shared" si="5"/>
        <v>1.3933773715282762</v>
      </c>
      <c r="V35">
        <f t="shared" si="2"/>
        <v>0.47858603920326076</v>
      </c>
      <c r="W35" t="s">
        <v>205</v>
      </c>
      <c r="X35" t="s">
        <v>206</v>
      </c>
      <c r="Y35" s="8">
        <v>0.17525276000000001</v>
      </c>
      <c r="Z35">
        <v>0.75633513090000004</v>
      </c>
      <c r="AA35" t="s">
        <v>210</v>
      </c>
      <c r="AB35" t="s">
        <v>206</v>
      </c>
    </row>
    <row r="36" spans="1:28" ht="17">
      <c r="A36" s="5" t="s">
        <v>11</v>
      </c>
      <c r="B36" s="6">
        <v>2.4503143028286405</v>
      </c>
      <c r="C36" s="6">
        <v>1.4567117162265744</v>
      </c>
      <c r="D36" s="6">
        <v>0.68670038104821485</v>
      </c>
      <c r="E36" s="6">
        <v>0.67983443182327696</v>
      </c>
      <c r="F36" s="6">
        <v>1.9580851059056259</v>
      </c>
      <c r="G36" s="6">
        <v>1.2969378887446295</v>
      </c>
      <c r="H36" s="6">
        <v>2.6953700399442519</v>
      </c>
      <c r="I36" s="6">
        <v>3.3270661701829942</v>
      </c>
      <c r="J36" s="6">
        <v>1.1699948522129322</v>
      </c>
      <c r="K36" s="6">
        <v>3.7217624661669291</v>
      </c>
      <c r="L36" s="6">
        <v>2.315093160225381</v>
      </c>
      <c r="M36" s="6">
        <v>3.2653864428313941</v>
      </c>
      <c r="N36" s="6">
        <v>3.5557644693274377</v>
      </c>
      <c r="O36" s="6">
        <v>2.7943584164312569</v>
      </c>
      <c r="P36" s="6">
        <v>23</v>
      </c>
      <c r="Q36" s="7">
        <f t="shared" si="3"/>
        <v>1.6034219809316019</v>
      </c>
      <c r="R36" s="7">
        <f t="shared" si="0"/>
        <v>2.8784894253397608</v>
      </c>
      <c r="S36" s="8">
        <f t="shared" si="4"/>
        <v>2.7703286689990288E-2</v>
      </c>
      <c r="T36">
        <f t="shared" si="1"/>
        <v>1.55746870361963</v>
      </c>
      <c r="U36">
        <f t="shared" si="5"/>
        <v>1.7952163931713931</v>
      </c>
      <c r="V36">
        <f t="shared" si="2"/>
        <v>0.84415775521213443</v>
      </c>
      <c r="W36" t="s">
        <v>205</v>
      </c>
      <c r="X36" t="s">
        <v>206</v>
      </c>
      <c r="Y36" s="8">
        <v>0.17525276000000001</v>
      </c>
      <c r="Z36">
        <v>0.75633513090000004</v>
      </c>
      <c r="AA36" t="s">
        <v>210</v>
      </c>
      <c r="AB36" t="s">
        <v>206</v>
      </c>
    </row>
    <row r="37" spans="1:28" ht="17">
      <c r="A37" s="5" t="s">
        <v>9</v>
      </c>
      <c r="B37" s="7">
        <v>9.8804383860708028E-2</v>
      </c>
      <c r="C37" s="7">
        <v>4.6635709608542845E-2</v>
      </c>
      <c r="D37" s="7">
        <v>7.1137800032892232E-2</v>
      </c>
      <c r="E37" s="7">
        <v>8.8021432583352696E-2</v>
      </c>
      <c r="F37" s="7">
        <v>8.9013961891288504E-2</v>
      </c>
      <c r="G37" s="7">
        <v>0.10027559889940285</v>
      </c>
      <c r="H37" s="7">
        <v>0.10997494722522796</v>
      </c>
      <c r="I37" s="7">
        <v>7.3760066008276587E-2</v>
      </c>
      <c r="J37" s="7">
        <v>8.2064442525041664E-2</v>
      </c>
      <c r="K37" s="7">
        <v>0.13495192299112269</v>
      </c>
      <c r="L37" s="7">
        <v>0.11915029437204375</v>
      </c>
      <c r="M37" s="7">
        <v>0.12408071965501177</v>
      </c>
      <c r="N37" s="7">
        <v>0.13292525579929479</v>
      </c>
      <c r="O37" s="7">
        <v>0.19356627842917762</v>
      </c>
      <c r="P37" s="6">
        <v>36</v>
      </c>
      <c r="Q37" s="7">
        <f t="shared" si="3"/>
        <v>8.6266262014487879E-2</v>
      </c>
      <c r="R37" s="7">
        <f t="shared" si="0"/>
        <v>0.1229284256828527</v>
      </c>
      <c r="S37" s="8">
        <f t="shared" si="4"/>
        <v>2.7995027552777017E-2</v>
      </c>
      <c r="T37">
        <f t="shared" si="1"/>
        <v>1.552919100735058</v>
      </c>
      <c r="U37">
        <f t="shared" si="5"/>
        <v>1.4249884347858683</v>
      </c>
      <c r="V37">
        <f t="shared" si="2"/>
        <v>0.5109502104038478</v>
      </c>
      <c r="W37" t="s">
        <v>205</v>
      </c>
      <c r="X37" t="s">
        <v>206</v>
      </c>
      <c r="Y37" s="8">
        <v>0.17525276000000001</v>
      </c>
      <c r="Z37">
        <v>0.75633513090000004</v>
      </c>
      <c r="AA37" t="s">
        <v>210</v>
      </c>
      <c r="AB37" t="s">
        <v>206</v>
      </c>
    </row>
    <row r="38" spans="1:28" ht="17">
      <c r="A38" s="5" t="s">
        <v>8</v>
      </c>
      <c r="B38" s="6">
        <v>0.11108111857571717</v>
      </c>
      <c r="C38" s="6">
        <v>8.2663089314502766E-2</v>
      </c>
      <c r="D38" s="6">
        <v>7.1621899211987528E-2</v>
      </c>
      <c r="E38" s="6">
        <v>1.5970171921869461E-2</v>
      </c>
      <c r="F38" s="6">
        <v>4.3445807533152414E-2</v>
      </c>
      <c r="G38" s="6">
        <v>8.6768904264153235E-2</v>
      </c>
      <c r="H38" s="6">
        <v>0.16640567714277152</v>
      </c>
      <c r="I38" s="6">
        <v>0.26262377437612239</v>
      </c>
      <c r="J38" s="6">
        <v>5.2057984875136958E-2</v>
      </c>
      <c r="K38" s="6">
        <v>0.2133823993802324</v>
      </c>
      <c r="L38" s="6">
        <v>7.3775210284972109E-2</v>
      </c>
      <c r="M38" s="6">
        <v>0.14357715898575502</v>
      </c>
      <c r="N38" s="6">
        <v>0.12535750386952429</v>
      </c>
      <c r="O38" s="6">
        <v>0.20104991173114425</v>
      </c>
      <c r="P38" s="6">
        <v>38</v>
      </c>
      <c r="Q38" s="7">
        <f t="shared" si="3"/>
        <v>8.256523828059345E-2</v>
      </c>
      <c r="R38" s="7">
        <f t="shared" si="0"/>
        <v>0.1531177062146982</v>
      </c>
      <c r="S38" s="8">
        <f t="shared" si="4"/>
        <v>2.8070788583740489E-2</v>
      </c>
      <c r="T38">
        <f t="shared" si="1"/>
        <v>1.5517453866973596</v>
      </c>
      <c r="U38">
        <f t="shared" si="5"/>
        <v>1.85450571455188</v>
      </c>
      <c r="V38">
        <f t="shared" si="2"/>
        <v>0.89103471342892804</v>
      </c>
      <c r="W38" t="s">
        <v>205</v>
      </c>
      <c r="X38" t="s">
        <v>206</v>
      </c>
      <c r="Y38" s="8">
        <v>0.17525276000000001</v>
      </c>
      <c r="Z38">
        <v>0.75633513090000004</v>
      </c>
      <c r="AA38" t="s">
        <v>210</v>
      </c>
      <c r="AB38" t="s">
        <v>206</v>
      </c>
    </row>
    <row r="39" spans="1:28" ht="17">
      <c r="A39" s="5" t="s">
        <v>21</v>
      </c>
      <c r="B39" s="7">
        <v>1.5102422509293962</v>
      </c>
      <c r="C39" s="7">
        <v>1.2124687920587731</v>
      </c>
      <c r="D39" s="7">
        <v>0.75677269602450015</v>
      </c>
      <c r="E39" s="7">
        <v>0.7319314603662207</v>
      </c>
      <c r="F39" s="7">
        <v>0.90110853438114857</v>
      </c>
      <c r="G39" s="7">
        <v>0.96573528233803274</v>
      </c>
      <c r="H39" s="7">
        <v>0.87726433941119486</v>
      </c>
      <c r="I39" s="7">
        <v>1.8221634439997545</v>
      </c>
      <c r="J39" s="7">
        <v>1.2302380705552796</v>
      </c>
      <c r="K39" s="7">
        <v>1.1683621236261614</v>
      </c>
      <c r="L39" s="7">
        <v>1.2318685814705868</v>
      </c>
      <c r="M39" s="7">
        <v>1.1701555181721544</v>
      </c>
      <c r="N39" s="7">
        <v>0.86437525795786507</v>
      </c>
      <c r="O39" s="7">
        <v>1.0731220315556405</v>
      </c>
      <c r="P39" s="6">
        <v>68</v>
      </c>
      <c r="Q39" s="7">
        <f t="shared" si="3"/>
        <v>0.99364619364418083</v>
      </c>
      <c r="R39" s="7">
        <f t="shared" si="0"/>
        <v>1.222897861048206</v>
      </c>
      <c r="S39" s="8">
        <f t="shared" si="4"/>
        <v>2.8845146485073851E-2</v>
      </c>
      <c r="T39">
        <f t="shared" si="1"/>
        <v>1.5399272512110316</v>
      </c>
      <c r="U39">
        <f t="shared" si="5"/>
        <v>1.230717602372378</v>
      </c>
      <c r="V39">
        <f t="shared" si="2"/>
        <v>0.2994997623134717</v>
      </c>
      <c r="W39" t="s">
        <v>205</v>
      </c>
      <c r="X39" t="s">
        <v>206</v>
      </c>
      <c r="Y39" s="8">
        <v>0.17534812999999999</v>
      </c>
      <c r="Z39">
        <v>0.75609886790000003</v>
      </c>
      <c r="AA39" t="s">
        <v>210</v>
      </c>
      <c r="AB39" t="s">
        <v>206</v>
      </c>
    </row>
    <row r="40" spans="1:28" ht="17">
      <c r="A40" s="5" t="s">
        <v>45</v>
      </c>
      <c r="B40" s="7">
        <v>0.29873776042173916</v>
      </c>
      <c r="C40" s="7">
        <v>0.20697236435606264</v>
      </c>
      <c r="D40" s="7">
        <v>0.20726710297416967</v>
      </c>
      <c r="E40" s="7">
        <v>6.5815209881171705E-2</v>
      </c>
      <c r="F40" s="7">
        <v>0.20656409535270059</v>
      </c>
      <c r="G40" s="7">
        <v>0.25136311089579044</v>
      </c>
      <c r="H40" s="7">
        <v>0.28904425365635922</v>
      </c>
      <c r="I40" s="7">
        <v>0.44899961984880965</v>
      </c>
      <c r="J40" s="7">
        <v>0.25043388805897937</v>
      </c>
      <c r="K40" s="7">
        <v>0.3979101181497221</v>
      </c>
      <c r="L40" s="7">
        <v>0.31042986200397915</v>
      </c>
      <c r="M40" s="7">
        <v>0.22738703836361179</v>
      </c>
      <c r="N40" s="7">
        <v>0.23057021477127745</v>
      </c>
      <c r="O40" s="7">
        <v>0.37271089167569427</v>
      </c>
      <c r="P40" s="6">
        <v>32</v>
      </c>
      <c r="Q40" s="7">
        <f t="shared" si="3"/>
        <v>0.21796627107685618</v>
      </c>
      <c r="R40" s="7">
        <f t="shared" si="0"/>
        <v>0.31977737612458196</v>
      </c>
      <c r="S40" s="8">
        <f t="shared" si="4"/>
        <v>3.1606527233453197E-2</v>
      </c>
      <c r="T40">
        <f t="shared" si="1"/>
        <v>1.5002232196366014</v>
      </c>
      <c r="U40">
        <f t="shared" si="5"/>
        <v>1.4670956866157818</v>
      </c>
      <c r="V40">
        <f t="shared" si="2"/>
        <v>0.55296296924180466</v>
      </c>
      <c r="W40" t="s">
        <v>205</v>
      </c>
      <c r="X40" t="s">
        <v>206</v>
      </c>
      <c r="Y40" s="8">
        <v>0.18720788999999999</v>
      </c>
      <c r="Z40">
        <v>0.72767584679999997</v>
      </c>
      <c r="AA40" t="s">
        <v>210</v>
      </c>
      <c r="AB40" t="s">
        <v>206</v>
      </c>
    </row>
    <row r="41" spans="1:28" ht="17">
      <c r="A41" s="5" t="s">
        <v>7</v>
      </c>
      <c r="B41" s="6">
        <v>1.2567784578672737E-2</v>
      </c>
      <c r="C41" s="6">
        <v>4.8589624171468063E-3</v>
      </c>
      <c r="D41" s="6">
        <v>1.0062834434657209E-2</v>
      </c>
      <c r="E41" s="6">
        <v>2.495963475488674E-3</v>
      </c>
      <c r="F41" s="6">
        <v>1.1201038495148426E-2</v>
      </c>
      <c r="G41" s="6">
        <v>5.2632273821159922E-3</v>
      </c>
      <c r="H41" s="6">
        <v>1.5222452739450793E-2</v>
      </c>
      <c r="I41" s="6">
        <v>5.9385646309501203E-2</v>
      </c>
      <c r="J41" s="6">
        <v>1.202595653702964E-2</v>
      </c>
      <c r="K41" s="6">
        <v>4.6428709375555779E-2</v>
      </c>
      <c r="L41" s="6">
        <v>1.9338328804752725E-2</v>
      </c>
      <c r="M41" s="6">
        <v>8.0160333972356859E-3</v>
      </c>
      <c r="N41" s="6">
        <v>5.0505555032173965E-2</v>
      </c>
      <c r="O41" s="6">
        <v>1.8427802043843644E-2</v>
      </c>
      <c r="P41" s="6">
        <v>27</v>
      </c>
      <c r="Q41" s="7">
        <f t="shared" si="3"/>
        <v>8.8103233603829493E-3</v>
      </c>
      <c r="R41" s="7">
        <f t="shared" si="0"/>
        <v>3.0589718785727523E-2</v>
      </c>
      <c r="S41" s="8">
        <f t="shared" si="4"/>
        <v>3.2419134762770058E-2</v>
      </c>
      <c r="T41">
        <f t="shared" si="1"/>
        <v>1.4891985802576737</v>
      </c>
      <c r="U41">
        <f t="shared" si="5"/>
        <v>3.4720313357940031</v>
      </c>
      <c r="V41">
        <f t="shared" si="2"/>
        <v>1.7957799684594098</v>
      </c>
      <c r="W41" t="s">
        <v>208</v>
      </c>
      <c r="X41" t="s">
        <v>207</v>
      </c>
      <c r="Y41" s="8">
        <v>0.18722050000000001</v>
      </c>
      <c r="Z41">
        <v>0.72764659170000001</v>
      </c>
      <c r="AA41" t="s">
        <v>209</v>
      </c>
      <c r="AB41" t="s">
        <v>207</v>
      </c>
    </row>
    <row r="42" spans="1:28" ht="17">
      <c r="A42" s="5" t="s">
        <v>41</v>
      </c>
      <c r="B42" s="7">
        <v>4.7543246597950786</v>
      </c>
      <c r="C42" s="7">
        <v>3.1784717490704808</v>
      </c>
      <c r="D42" s="7">
        <v>2.5507801377157269</v>
      </c>
      <c r="E42" s="7">
        <v>1.6121022089684602</v>
      </c>
      <c r="F42" s="7">
        <v>3.4824659583479733</v>
      </c>
      <c r="G42" s="7">
        <v>2.6268191337536955</v>
      </c>
      <c r="H42" s="7">
        <v>3.6232272534085412</v>
      </c>
      <c r="I42" s="7">
        <v>4.7917368043562485</v>
      </c>
      <c r="J42" s="7">
        <v>3.3719229362234868</v>
      </c>
      <c r="K42" s="7">
        <v>4.1728186444218913</v>
      </c>
      <c r="L42" s="7">
        <v>4.0669653347746806</v>
      </c>
      <c r="M42" s="7">
        <v>5.2103777424561191</v>
      </c>
      <c r="N42" s="7">
        <v>2.4673836934135132</v>
      </c>
      <c r="O42" s="7">
        <v>4.927097239074854</v>
      </c>
      <c r="P42" s="6">
        <v>44</v>
      </c>
      <c r="Q42" s="7">
        <f t="shared" si="3"/>
        <v>3.118313014437136</v>
      </c>
      <c r="R42" s="7">
        <f t="shared" si="0"/>
        <v>4.1440431992458269</v>
      </c>
      <c r="S42" s="8">
        <f t="shared" si="4"/>
        <v>3.5374742144716489E-2</v>
      </c>
      <c r="T42">
        <f t="shared" si="1"/>
        <v>1.4513067171364844</v>
      </c>
      <c r="U42">
        <f t="shared" si="5"/>
        <v>1.328937531306118</v>
      </c>
      <c r="V42">
        <f t="shared" si="2"/>
        <v>0.41027329017237885</v>
      </c>
      <c r="W42" t="s">
        <v>205</v>
      </c>
      <c r="X42" t="s">
        <v>206</v>
      </c>
      <c r="Y42" s="8">
        <v>0.19930647000000001</v>
      </c>
      <c r="Z42">
        <v>0.70047859400000001</v>
      </c>
      <c r="AA42" t="s">
        <v>210</v>
      </c>
      <c r="AB42" t="s">
        <v>206</v>
      </c>
    </row>
    <row r="43" spans="1:28" ht="17">
      <c r="A43" s="5" t="s">
        <v>20</v>
      </c>
      <c r="B43" s="7">
        <v>0.1086362293943533</v>
      </c>
      <c r="C43" s="7">
        <v>0.1193046566421721</v>
      </c>
      <c r="D43" s="7">
        <v>0.15160016070670171</v>
      </c>
      <c r="E43" s="7">
        <v>5.7841802829952424E-2</v>
      </c>
      <c r="F43" s="7">
        <v>9.1459269441804728E-2</v>
      </c>
      <c r="G43" s="7">
        <v>9.2787459054807009E-2</v>
      </c>
      <c r="H43" s="7">
        <v>0.15751988413322343</v>
      </c>
      <c r="I43" s="7">
        <v>0.21636846115670524</v>
      </c>
      <c r="J43" s="7">
        <v>0.1091036034521745</v>
      </c>
      <c r="K43" s="7">
        <v>0.33458052614826744</v>
      </c>
      <c r="L43" s="7">
        <v>8.2507360151109627E-2</v>
      </c>
      <c r="M43" s="7">
        <v>0.19933759662572223</v>
      </c>
      <c r="N43" s="7">
        <v>0.11675648843991907</v>
      </c>
      <c r="O43" s="7">
        <v>0.19297833574960868</v>
      </c>
      <c r="P43" s="6">
        <v>51</v>
      </c>
      <c r="Q43" s="7">
        <f t="shared" si="3"/>
        <v>0.11130706602900209</v>
      </c>
      <c r="R43" s="7">
        <f t="shared" si="0"/>
        <v>0.17880462453192952</v>
      </c>
      <c r="S43" s="8">
        <f t="shared" si="4"/>
        <v>3.8351815739348372E-2</v>
      </c>
      <c r="T43">
        <f t="shared" si="1"/>
        <v>1.4162140698659196</v>
      </c>
      <c r="U43">
        <f t="shared" si="5"/>
        <v>1.606408567856243</v>
      </c>
      <c r="V43">
        <f t="shared" si="2"/>
        <v>0.68383886910422931</v>
      </c>
      <c r="W43" t="s">
        <v>205</v>
      </c>
      <c r="X43" t="s">
        <v>206</v>
      </c>
      <c r="Y43" s="8">
        <v>0.21093498999999999</v>
      </c>
      <c r="Z43">
        <v>0.67585138040000003</v>
      </c>
      <c r="AA43" t="s">
        <v>210</v>
      </c>
      <c r="AB43" t="s">
        <v>206</v>
      </c>
    </row>
    <row r="44" spans="1:28" ht="17">
      <c r="A44" s="5" t="s">
        <v>39</v>
      </c>
      <c r="B44" s="7">
        <v>0.92307804563401796</v>
      </c>
      <c r="C44" s="7">
        <v>0.80245262655778316</v>
      </c>
      <c r="D44" s="7">
        <v>0.36664323159496254</v>
      </c>
      <c r="E44" s="7">
        <v>0.63650351128671612</v>
      </c>
      <c r="F44" s="7">
        <v>0.74737516824088424</v>
      </c>
      <c r="G44" s="7">
        <v>0.9668245775368276</v>
      </c>
      <c r="H44" s="7">
        <v>0.62554413018877097</v>
      </c>
      <c r="I44" s="7">
        <v>1.3041483134713083</v>
      </c>
      <c r="J44" s="7">
        <v>0.82385357016015748</v>
      </c>
      <c r="K44" s="7">
        <v>0.82993918684732748</v>
      </c>
      <c r="L44" s="7">
        <v>1.1307953652255784</v>
      </c>
      <c r="M44" s="7">
        <v>1.0982530940696349</v>
      </c>
      <c r="N44" s="7">
        <v>0.77858208507049798</v>
      </c>
      <c r="O44" s="7">
        <v>0.84240925008808565</v>
      </c>
      <c r="P44" s="6">
        <v>33</v>
      </c>
      <c r="Q44" s="7">
        <f t="shared" si="3"/>
        <v>0.72406018443428033</v>
      </c>
      <c r="R44" s="7">
        <f t="shared" si="0"/>
        <v>0.97256869499037002</v>
      </c>
      <c r="S44" s="8">
        <f t="shared" si="4"/>
        <v>3.9598603968020021E-2</v>
      </c>
      <c r="T44">
        <f t="shared" si="1"/>
        <v>1.4023201246722798</v>
      </c>
      <c r="U44">
        <f t="shared" si="5"/>
        <v>1.3432152684244796</v>
      </c>
      <c r="V44">
        <f t="shared" si="2"/>
        <v>0.42569053469898882</v>
      </c>
      <c r="W44" t="s">
        <v>205</v>
      </c>
      <c r="X44" t="s">
        <v>206</v>
      </c>
      <c r="Y44" s="8">
        <v>0.21207587999999999</v>
      </c>
      <c r="Z44">
        <v>0.67350872350000002</v>
      </c>
      <c r="AA44" t="s">
        <v>210</v>
      </c>
      <c r="AB44" t="s">
        <v>206</v>
      </c>
    </row>
    <row r="45" spans="1:28" ht="17">
      <c r="A45" s="5" t="s">
        <v>43</v>
      </c>
      <c r="B45" s="7">
        <v>1.4438832656595331</v>
      </c>
      <c r="C45" s="7">
        <v>1.0203905210294522</v>
      </c>
      <c r="D45" s="7">
        <v>0.84946174534275498</v>
      </c>
      <c r="E45" s="7">
        <v>0.75209081679365697</v>
      </c>
      <c r="F45" s="7">
        <v>0.94767478707628505</v>
      </c>
      <c r="G45" s="7">
        <v>0.78606650963297153</v>
      </c>
      <c r="H45" s="7">
        <v>1.0891231623578264</v>
      </c>
      <c r="I45" s="7">
        <v>1.7417120152015568</v>
      </c>
      <c r="J45" s="7">
        <v>0.93385530529281324</v>
      </c>
      <c r="K45" s="7">
        <v>1.3456433506742731</v>
      </c>
      <c r="L45" s="7">
        <v>1.4637795170540282</v>
      </c>
      <c r="M45" s="7">
        <v>1.1318040673822529</v>
      </c>
      <c r="N45" s="7">
        <v>0.73399230083060107</v>
      </c>
      <c r="O45" s="7">
        <v>1.6278912034637398</v>
      </c>
      <c r="P45" s="6">
        <v>54</v>
      </c>
      <c r="Q45" s="7">
        <f t="shared" si="3"/>
        <v>0.98409868684178292</v>
      </c>
      <c r="R45" s="7">
        <f t="shared" si="0"/>
        <v>1.2826682514141807</v>
      </c>
      <c r="S45" s="8">
        <f t="shared" si="4"/>
        <v>4.0395405596962648E-2</v>
      </c>
      <c r="T45">
        <f t="shared" si="1"/>
        <v>1.3936680269030663</v>
      </c>
      <c r="U45">
        <f t="shared" si="5"/>
        <v>1.3033939264064884</v>
      </c>
      <c r="V45">
        <f t="shared" si="2"/>
        <v>0.38227317736965288</v>
      </c>
      <c r="W45" t="s">
        <v>205</v>
      </c>
      <c r="X45" t="s">
        <v>206</v>
      </c>
      <c r="Y45" s="8">
        <v>0.21207587999999999</v>
      </c>
      <c r="Z45">
        <v>0.67350872350000002</v>
      </c>
      <c r="AA45" t="s">
        <v>210</v>
      </c>
      <c r="AB45" t="s">
        <v>206</v>
      </c>
    </row>
    <row r="46" spans="1:28" ht="17">
      <c r="A46" s="5" t="s">
        <v>22</v>
      </c>
      <c r="B46" s="7">
        <v>1.4472997509348549</v>
      </c>
      <c r="C46" s="7">
        <v>1.4750463861207241</v>
      </c>
      <c r="D46" s="7">
        <v>0.95032148538747097</v>
      </c>
      <c r="E46" s="7">
        <v>0.92329055804442239</v>
      </c>
      <c r="F46" s="7">
        <v>1.4054094524791052</v>
      </c>
      <c r="G46" s="7">
        <v>1.1681709815350803</v>
      </c>
      <c r="H46" s="7">
        <v>1.2052925097540386</v>
      </c>
      <c r="I46" s="7">
        <v>1.7776114074537823</v>
      </c>
      <c r="J46" s="7">
        <v>1.7410473938750117</v>
      </c>
      <c r="K46" s="7">
        <v>1.7455427835958577</v>
      </c>
      <c r="L46" s="7">
        <v>1.2378886928879189</v>
      </c>
      <c r="M46" s="7">
        <v>1.4727926178793371</v>
      </c>
      <c r="N46" s="7">
        <v>1.1513833056387746</v>
      </c>
      <c r="O46" s="7">
        <v>1.2870392837758793</v>
      </c>
      <c r="P46" s="6">
        <v>43</v>
      </c>
      <c r="Q46" s="7">
        <f t="shared" si="3"/>
        <v>1.224975874893671</v>
      </c>
      <c r="R46" s="7">
        <f t="shared" si="0"/>
        <v>1.4876150693009371</v>
      </c>
      <c r="S46" s="8">
        <f t="shared" si="4"/>
        <v>4.2539817098450082E-2</v>
      </c>
      <c r="T46">
        <f t="shared" si="1"/>
        <v>1.3712043816947996</v>
      </c>
      <c r="U46">
        <f t="shared" si="5"/>
        <v>1.2144035648294407</v>
      </c>
      <c r="V46">
        <f t="shared" si="2"/>
        <v>0.28024793084148403</v>
      </c>
      <c r="W46" t="s">
        <v>205</v>
      </c>
      <c r="X46" t="s">
        <v>206</v>
      </c>
      <c r="Y46" s="8">
        <v>0.21837106000000001</v>
      </c>
      <c r="Z46">
        <v>0.66080491559999999</v>
      </c>
      <c r="AA46" t="s">
        <v>210</v>
      </c>
      <c r="AB46" t="s">
        <v>206</v>
      </c>
    </row>
    <row r="47" spans="1:28" ht="17">
      <c r="A47" s="7" t="s">
        <v>211</v>
      </c>
      <c r="B47" s="7">
        <v>2.6788647533347567</v>
      </c>
      <c r="C47" s="7">
        <v>3.3071182477028129</v>
      </c>
      <c r="D47" s="7">
        <v>2.1479883703477669</v>
      </c>
      <c r="E47" s="7">
        <v>1.0592985240665884</v>
      </c>
      <c r="F47" s="7">
        <v>2.0900693737137157</v>
      </c>
      <c r="G47" s="7">
        <v>2.0290842970373166</v>
      </c>
      <c r="H47" s="7">
        <v>1.7905517447251449</v>
      </c>
      <c r="I47" s="7">
        <v>3.5910900501601115</v>
      </c>
      <c r="J47" s="7">
        <v>3.1521223703436272</v>
      </c>
      <c r="K47" s="7">
        <v>3.6777947672396833</v>
      </c>
      <c r="L47" s="7">
        <v>2.0288452571884319</v>
      </c>
      <c r="M47" s="7">
        <v>2.64259831346798</v>
      </c>
      <c r="N47" s="7">
        <v>1.8600791342295491</v>
      </c>
      <c r="O47" s="7">
        <v>2.1565191834183479</v>
      </c>
      <c r="P47" s="6">
        <v>74</v>
      </c>
      <c r="Q47" s="7">
        <f t="shared" si="3"/>
        <v>2.1575679015611571</v>
      </c>
      <c r="R47" s="7">
        <f t="shared" si="0"/>
        <v>2.7298641537211039</v>
      </c>
      <c r="S47" s="8">
        <f t="shared" si="4"/>
        <v>5.0511539462466289E-2</v>
      </c>
      <c r="T47">
        <f t="shared" si="1"/>
        <v>1.2966093951014734</v>
      </c>
      <c r="U47">
        <f t="shared" si="5"/>
        <v>1.2652506332458175</v>
      </c>
      <c r="V47">
        <f t="shared" si="2"/>
        <v>0.33942319640185875</v>
      </c>
      <c r="W47" t="s">
        <v>210</v>
      </c>
      <c r="X47" t="s">
        <v>206</v>
      </c>
      <c r="Y47" s="8">
        <v>0.25365577</v>
      </c>
      <c r="Z47">
        <v>0.59575524690000004</v>
      </c>
      <c r="AA47" t="s">
        <v>210</v>
      </c>
      <c r="AB47" t="s">
        <v>206</v>
      </c>
    </row>
    <row r="48" spans="1:28" ht="17">
      <c r="A48" s="7" t="s">
        <v>212</v>
      </c>
      <c r="B48" s="7">
        <v>12.54518908350909</v>
      </c>
      <c r="C48" s="7">
        <v>12.6191891065957</v>
      </c>
      <c r="D48" s="7">
        <v>7.3420706385007843</v>
      </c>
      <c r="E48" s="7">
        <v>11.547759500785171</v>
      </c>
      <c r="F48" s="7">
        <v>7.5554788553312004</v>
      </c>
      <c r="G48" s="7">
        <v>12.646656120074006</v>
      </c>
      <c r="H48" s="7">
        <v>9.1361690566614904</v>
      </c>
      <c r="I48" s="7">
        <v>15.500848620643911</v>
      </c>
      <c r="J48" s="7">
        <v>12.378164125950891</v>
      </c>
      <c r="K48" s="7">
        <v>15.475251031442038</v>
      </c>
      <c r="L48" s="7">
        <v>15.655539164670342</v>
      </c>
      <c r="M48" s="7">
        <v>10.945311371552105</v>
      </c>
      <c r="N48" s="7">
        <v>12.105355801678952</v>
      </c>
      <c r="O48" s="7">
        <v>10.013414017529554</v>
      </c>
      <c r="P48" s="6">
        <v>37</v>
      </c>
      <c r="Q48" s="7">
        <f t="shared" si="3"/>
        <v>10.48464462306535</v>
      </c>
      <c r="R48" s="7">
        <f t="shared" si="0"/>
        <v>13.153412019066829</v>
      </c>
      <c r="S48" s="8">
        <f t="shared" si="4"/>
        <v>5.7645410612641765E-2</v>
      </c>
      <c r="T48">
        <f t="shared" si="1"/>
        <v>1.2392352629563443</v>
      </c>
      <c r="U48">
        <f t="shared" si="5"/>
        <v>1.2545405678443704</v>
      </c>
      <c r="V48">
        <f t="shared" si="2"/>
        <v>0.32715912366186733</v>
      </c>
      <c r="W48" t="s">
        <v>210</v>
      </c>
      <c r="X48" t="s">
        <v>206</v>
      </c>
      <c r="Y48" s="8">
        <v>0.28332106000000001</v>
      </c>
      <c r="Z48">
        <v>0.54772114100000002</v>
      </c>
      <c r="AA48" t="s">
        <v>210</v>
      </c>
      <c r="AB48" t="s">
        <v>206</v>
      </c>
    </row>
    <row r="49" spans="1:28" ht="17">
      <c r="A49" s="7" t="s">
        <v>213</v>
      </c>
      <c r="B49" s="7">
        <v>3.5057228294039451</v>
      </c>
      <c r="C49" s="7">
        <v>3.0132692878118585</v>
      </c>
      <c r="D49" s="7">
        <v>2.2617625751914354</v>
      </c>
      <c r="E49" s="7">
        <v>1.7482443498828117</v>
      </c>
      <c r="F49" s="7">
        <v>2.2728313437421521</v>
      </c>
      <c r="G49" s="7">
        <v>2.1369579351604404</v>
      </c>
      <c r="H49" s="7">
        <v>3.1190041351674407</v>
      </c>
      <c r="I49" s="7">
        <v>3.5875619014821862</v>
      </c>
      <c r="J49" s="7">
        <v>2.9916681998784074</v>
      </c>
      <c r="K49" s="7">
        <v>3.7780273320095334</v>
      </c>
      <c r="L49" s="7">
        <v>3.2658291279105818</v>
      </c>
      <c r="M49" s="7">
        <v>3.4150121895988952</v>
      </c>
      <c r="N49" s="7">
        <v>2.0952888876276696</v>
      </c>
      <c r="O49" s="7">
        <v>3.3387383464653873</v>
      </c>
      <c r="P49" s="6">
        <v>39</v>
      </c>
      <c r="Q49" s="7">
        <f t="shared" si="3"/>
        <v>2.5796846366228694</v>
      </c>
      <c r="R49" s="7">
        <f t="shared" si="0"/>
        <v>3.2103037121389515</v>
      </c>
      <c r="S49" s="8">
        <f t="shared" si="4"/>
        <v>6.1794324187441879E-2</v>
      </c>
      <c r="T49">
        <f t="shared" si="1"/>
        <v>1.2090514130547902</v>
      </c>
      <c r="U49">
        <f t="shared" si="5"/>
        <v>1.24445587904948</v>
      </c>
      <c r="V49">
        <f t="shared" si="2"/>
        <v>0.3155150819020105</v>
      </c>
      <c r="W49" t="s">
        <v>210</v>
      </c>
      <c r="X49" t="s">
        <v>206</v>
      </c>
      <c r="Y49" s="8">
        <v>0.28639156999999998</v>
      </c>
      <c r="Z49">
        <v>0.54303977650000002</v>
      </c>
      <c r="AA49" t="s">
        <v>210</v>
      </c>
      <c r="AB49" t="s">
        <v>206</v>
      </c>
    </row>
    <row r="50" spans="1:28" ht="17">
      <c r="A50" s="7" t="s">
        <v>214</v>
      </c>
      <c r="B50" s="7">
        <v>30.558558748181966</v>
      </c>
      <c r="C50" s="7">
        <v>18.226392478740728</v>
      </c>
      <c r="D50" s="7">
        <v>22.37835867231216</v>
      </c>
      <c r="E50" s="7">
        <v>13.934710386823598</v>
      </c>
      <c r="F50" s="7">
        <v>25.670476471002171</v>
      </c>
      <c r="G50" s="7">
        <v>23.041787128777756</v>
      </c>
      <c r="H50" s="7">
        <v>22.826122775902359</v>
      </c>
      <c r="I50" s="7">
        <v>25.545709077951923</v>
      </c>
      <c r="J50" s="7">
        <v>22.600080261670865</v>
      </c>
      <c r="K50" s="7">
        <v>14.902118401358344</v>
      </c>
      <c r="L50" s="7">
        <v>13.307528486093805</v>
      </c>
      <c r="M50" s="7">
        <v>21.7234610324962</v>
      </c>
      <c r="N50" s="7">
        <v>15.607017567320296</v>
      </c>
      <c r="O50" s="7">
        <v>17.308406358687606</v>
      </c>
      <c r="P50" s="6">
        <v>79</v>
      </c>
      <c r="Q50" s="7">
        <f t="shared" si="3"/>
        <v>22.376629523105816</v>
      </c>
      <c r="R50" s="7">
        <f t="shared" si="0"/>
        <v>18.713474455082721</v>
      </c>
      <c r="S50" s="8">
        <f t="shared" si="4"/>
        <v>6.2345967992738532E-2</v>
      </c>
      <c r="T50">
        <f t="shared" si="1"/>
        <v>1.2051916277528141</v>
      </c>
      <c r="U50">
        <f t="shared" si="5"/>
        <v>0.83629549462574027</v>
      </c>
      <c r="V50">
        <f t="shared" si="2"/>
        <v>-0.25791530412801922</v>
      </c>
      <c r="W50" t="s">
        <v>210</v>
      </c>
      <c r="X50" t="s">
        <v>206</v>
      </c>
      <c r="Y50" s="8">
        <v>0.28639156999999998</v>
      </c>
      <c r="Z50">
        <v>0.54303977650000002</v>
      </c>
      <c r="AA50" t="s">
        <v>210</v>
      </c>
      <c r="AB50" t="s">
        <v>206</v>
      </c>
    </row>
    <row r="51" spans="1:28" ht="17">
      <c r="A51" s="7" t="s">
        <v>215</v>
      </c>
      <c r="B51" s="7">
        <v>0.13417541753922435</v>
      </c>
      <c r="C51" s="7">
        <v>0.15823920115438961</v>
      </c>
      <c r="D51" s="7">
        <v>2.9513104060364424E-2</v>
      </c>
      <c r="E51" s="7">
        <v>0.10223963282141753</v>
      </c>
      <c r="F51" s="7">
        <v>0.15582189897584214</v>
      </c>
      <c r="G51" s="7">
        <v>5.1954642318115668E-2</v>
      </c>
      <c r="H51" s="7">
        <v>7.4878828449648771E-2</v>
      </c>
      <c r="I51" s="7">
        <v>0.20835069741158238</v>
      </c>
      <c r="J51" s="7">
        <v>0.14197109046831186</v>
      </c>
      <c r="K51" s="7">
        <v>4.588992672146492E-2</v>
      </c>
      <c r="L51" s="7">
        <v>0.10530996630052511</v>
      </c>
      <c r="M51" s="7">
        <v>0.16734951023652084</v>
      </c>
      <c r="N51" s="7">
        <v>0.10694977802288652</v>
      </c>
      <c r="O51" s="7">
        <v>0.14363744407601667</v>
      </c>
      <c r="P51" s="6">
        <v>93</v>
      </c>
      <c r="Q51" s="7">
        <f t="shared" si="3"/>
        <v>0.10097467504557178</v>
      </c>
      <c r="R51" s="7">
        <f t="shared" si="0"/>
        <v>0.13135120189104404</v>
      </c>
      <c r="S51" s="8">
        <f t="shared" si="4"/>
        <v>6.2998421758715062E-2</v>
      </c>
      <c r="T51">
        <f t="shared" si="1"/>
        <v>1.2006703303887469</v>
      </c>
      <c r="U51">
        <f t="shared" si="5"/>
        <v>1.3008331230752934</v>
      </c>
      <c r="V51">
        <f t="shared" si="2"/>
        <v>0.37943589829438723</v>
      </c>
      <c r="W51" t="s">
        <v>210</v>
      </c>
      <c r="X51" t="s">
        <v>206</v>
      </c>
      <c r="Y51" s="8">
        <v>0.28639156999999998</v>
      </c>
      <c r="Z51">
        <v>0.54303977650000002</v>
      </c>
      <c r="AA51" t="s">
        <v>210</v>
      </c>
      <c r="AB51" t="s">
        <v>206</v>
      </c>
    </row>
    <row r="52" spans="1:28" ht="17">
      <c r="A52" s="7" t="s">
        <v>216</v>
      </c>
      <c r="B52" s="7">
        <v>16.634202455048278</v>
      </c>
      <c r="C52" s="7">
        <v>15.61697175211625</v>
      </c>
      <c r="D52" s="7">
        <v>7.3503313566925845</v>
      </c>
      <c r="E52" s="7">
        <v>10.402802165035979</v>
      </c>
      <c r="F52" s="7">
        <v>12.828942275533107</v>
      </c>
      <c r="G52" s="7">
        <v>16.508627580805008</v>
      </c>
      <c r="H52" s="7">
        <v>10.935928768648761</v>
      </c>
      <c r="I52" s="7">
        <v>19.744943241121724</v>
      </c>
      <c r="J52" s="7">
        <v>14.461333777951582</v>
      </c>
      <c r="K52" s="7">
        <v>13.99284045617139</v>
      </c>
      <c r="L52" s="7">
        <v>18.189622410153305</v>
      </c>
      <c r="M52" s="7">
        <v>18.188129896901426</v>
      </c>
      <c r="N52" s="7">
        <v>14.176356647233758</v>
      </c>
      <c r="O52" s="7">
        <v>14.31861267158766</v>
      </c>
      <c r="P52" s="6">
        <v>40</v>
      </c>
      <c r="Q52" s="7">
        <f t="shared" si="3"/>
        <v>12.89682947912571</v>
      </c>
      <c r="R52" s="7">
        <f t="shared" si="0"/>
        <v>16.153119871588693</v>
      </c>
      <c r="S52" s="8">
        <f t="shared" si="4"/>
        <v>6.4497853764626328E-2</v>
      </c>
      <c r="T52">
        <f t="shared" si="1"/>
        <v>1.1904547367397362</v>
      </c>
      <c r="U52">
        <f t="shared" si="5"/>
        <v>1.2524876674327969</v>
      </c>
      <c r="V52">
        <f t="shared" si="2"/>
        <v>0.32479639805430432</v>
      </c>
      <c r="W52" t="s">
        <v>210</v>
      </c>
      <c r="X52" t="s">
        <v>206</v>
      </c>
      <c r="Y52" s="8">
        <v>0.28639156999999998</v>
      </c>
      <c r="Z52">
        <v>0.54303977650000002</v>
      </c>
      <c r="AA52" t="s">
        <v>210</v>
      </c>
      <c r="AB52" t="s">
        <v>206</v>
      </c>
    </row>
    <row r="53" spans="1:28" ht="17">
      <c r="A53" s="7" t="s">
        <v>217</v>
      </c>
      <c r="B53" s="7">
        <v>18.563304314049194</v>
      </c>
      <c r="C53" s="7">
        <v>14.924181189902418</v>
      </c>
      <c r="D53" s="7">
        <v>11.027339929260167</v>
      </c>
      <c r="E53" s="7">
        <v>7.4045516270002878</v>
      </c>
      <c r="F53" s="7">
        <v>16.571938901899699</v>
      </c>
      <c r="G53" s="7">
        <v>18.29278616063063</v>
      </c>
      <c r="H53" s="7">
        <v>18.985692183391123</v>
      </c>
      <c r="I53" s="7">
        <v>9.0971874170888363</v>
      </c>
      <c r="J53" s="7">
        <v>10.819471777204354</v>
      </c>
      <c r="K53" s="7">
        <v>12.132970674086831</v>
      </c>
      <c r="L53" s="7">
        <v>8.817189102612053</v>
      </c>
      <c r="M53" s="7">
        <v>14.26170331334472</v>
      </c>
      <c r="N53" s="7">
        <v>8.5326354146699881</v>
      </c>
      <c r="O53" s="7">
        <v>15.328988369561294</v>
      </c>
      <c r="P53" s="6">
        <v>45</v>
      </c>
      <c r="Q53" s="7">
        <f t="shared" si="3"/>
        <v>15.109970615161931</v>
      </c>
      <c r="R53" s="7">
        <f t="shared" si="0"/>
        <v>11.284306581224012</v>
      </c>
      <c r="S53" s="8">
        <f t="shared" si="4"/>
        <v>6.5250470308627989E-2</v>
      </c>
      <c r="T53">
        <f t="shared" si="1"/>
        <v>1.1854163536953393</v>
      </c>
      <c r="U53">
        <f t="shared" si="5"/>
        <v>0.74681194746341206</v>
      </c>
      <c r="V53">
        <f t="shared" si="2"/>
        <v>-0.42118308696928342</v>
      </c>
      <c r="W53" t="s">
        <v>210</v>
      </c>
      <c r="X53" t="s">
        <v>206</v>
      </c>
      <c r="Y53" s="8">
        <v>0.28639156999999998</v>
      </c>
      <c r="Z53">
        <v>0.54303977650000002</v>
      </c>
      <c r="AA53" t="s">
        <v>210</v>
      </c>
      <c r="AB53" t="s">
        <v>206</v>
      </c>
    </row>
    <row r="54" spans="1:28" ht="17">
      <c r="A54" s="7" t="s">
        <v>218</v>
      </c>
      <c r="B54" s="7">
        <v>38.028607432569544</v>
      </c>
      <c r="C54" s="7">
        <v>30.375887603799001</v>
      </c>
      <c r="D54" s="7">
        <v>15.636824695889196</v>
      </c>
      <c r="E54" s="7">
        <v>10.592123877965959</v>
      </c>
      <c r="F54" s="7">
        <v>18.65905741734413</v>
      </c>
      <c r="G54" s="7">
        <v>15.613276679046317</v>
      </c>
      <c r="H54" s="7">
        <v>24.11060813251466</v>
      </c>
      <c r="I54" s="7">
        <v>50.986314447006841</v>
      </c>
      <c r="J54" s="7">
        <v>23.448112402517062</v>
      </c>
      <c r="K54" s="7">
        <v>53.462803474708799</v>
      </c>
      <c r="L54" s="7">
        <v>31.847603230619693</v>
      </c>
      <c r="M54" s="7">
        <v>19.379899302853097</v>
      </c>
      <c r="N54" s="7">
        <v>18.532466204017247</v>
      </c>
      <c r="O54" s="7">
        <v>47.546633909977601</v>
      </c>
      <c r="P54" s="6">
        <v>47</v>
      </c>
      <c r="Q54" s="7">
        <f t="shared" si="3"/>
        <v>21.859483691304117</v>
      </c>
      <c r="R54" s="7">
        <f t="shared" si="0"/>
        <v>35.029118995957191</v>
      </c>
      <c r="S54" s="8">
        <f t="shared" si="4"/>
        <v>6.5708887337132496E-2</v>
      </c>
      <c r="T54">
        <f t="shared" si="1"/>
        <v>1.182375886750054</v>
      </c>
      <c r="U54">
        <f t="shared" si="5"/>
        <v>1.6024678117119511</v>
      </c>
      <c r="V54">
        <f t="shared" si="2"/>
        <v>0.68029537815451135</v>
      </c>
      <c r="W54" t="s">
        <v>210</v>
      </c>
      <c r="X54" t="s">
        <v>206</v>
      </c>
      <c r="Y54" s="8">
        <v>0.28639156999999998</v>
      </c>
      <c r="Z54">
        <v>0.54303977650000002</v>
      </c>
      <c r="AA54" t="s">
        <v>210</v>
      </c>
      <c r="AB54" t="s">
        <v>206</v>
      </c>
    </row>
    <row r="55" spans="1:28" ht="17">
      <c r="A55" s="7" t="s">
        <v>219</v>
      </c>
      <c r="B55" s="7">
        <v>3.5687892635083185</v>
      </c>
      <c r="C55" s="7">
        <v>2.6416925453153053</v>
      </c>
      <c r="D55" s="7">
        <v>1.3420913317554037</v>
      </c>
      <c r="E55" s="7">
        <v>1.5490128982101141</v>
      </c>
      <c r="F55" s="7">
        <v>1.7764369143569485</v>
      </c>
      <c r="G55" s="7">
        <v>2.3257795574629117</v>
      </c>
      <c r="H55" s="7">
        <v>2.5905492115571724</v>
      </c>
      <c r="I55" s="7">
        <v>3.8198218962948247</v>
      </c>
      <c r="J55" s="7">
        <v>2.5501449968941809</v>
      </c>
      <c r="K55" s="7">
        <v>2.6562928718529002</v>
      </c>
      <c r="L55" s="7">
        <v>2.9841560539990359</v>
      </c>
      <c r="M55" s="7">
        <v>2.2965272972627528</v>
      </c>
      <c r="N55" s="7">
        <v>1.9975835640150694</v>
      </c>
      <c r="O55" s="7">
        <v>3.2142905935980846</v>
      </c>
      <c r="P55" s="6">
        <v>76</v>
      </c>
      <c r="Q55" s="7">
        <f t="shared" si="3"/>
        <v>2.2563359603094537</v>
      </c>
      <c r="R55" s="7">
        <f t="shared" si="0"/>
        <v>2.7884024677024066</v>
      </c>
      <c r="S55" s="8">
        <f t="shared" si="4"/>
        <v>7.820743469182885E-2</v>
      </c>
      <c r="T55">
        <f t="shared" si="1"/>
        <v>1.1067519593166484</v>
      </c>
      <c r="U55">
        <f t="shared" si="5"/>
        <v>1.2358099665796136</v>
      </c>
      <c r="V55">
        <f t="shared" si="2"/>
        <v>0.30545691367007805</v>
      </c>
      <c r="W55" t="s">
        <v>210</v>
      </c>
      <c r="X55" t="s">
        <v>206</v>
      </c>
      <c r="Y55" s="8">
        <v>0.33455403</v>
      </c>
      <c r="Z55">
        <v>0.47553373920000003</v>
      </c>
      <c r="AA55" t="s">
        <v>210</v>
      </c>
      <c r="AB55" t="s">
        <v>206</v>
      </c>
    </row>
    <row r="56" spans="1:28" ht="17">
      <c r="A56" s="7" t="s">
        <v>220</v>
      </c>
      <c r="B56" s="7">
        <v>1.4854509064957289</v>
      </c>
      <c r="C56" s="7">
        <v>1.3621227766269242</v>
      </c>
      <c r="D56" s="7">
        <v>0.74880516771109418</v>
      </c>
      <c r="E56" s="7">
        <v>0.67939019291146863</v>
      </c>
      <c r="F56" s="7">
        <v>1.1277427408858591</v>
      </c>
      <c r="G56" s="7">
        <v>1.0954311428645185</v>
      </c>
      <c r="H56" s="7">
        <v>1.0733691518284392</v>
      </c>
      <c r="I56" s="7">
        <v>1.9491206157741758</v>
      </c>
      <c r="J56" s="7">
        <v>1.1710245992324841</v>
      </c>
      <c r="K56" s="7">
        <v>1.1057869730834184</v>
      </c>
      <c r="L56" s="7">
        <v>1.1900650117999121</v>
      </c>
      <c r="M56" s="7">
        <v>1.4773661850440396</v>
      </c>
      <c r="N56" s="7">
        <v>0.92693305707019047</v>
      </c>
      <c r="O56" s="7">
        <v>1.3676075355407746</v>
      </c>
      <c r="P56" s="6">
        <v>80</v>
      </c>
      <c r="Q56" s="7">
        <f t="shared" si="3"/>
        <v>1.0817588684748618</v>
      </c>
      <c r="R56" s="7">
        <f t="shared" si="0"/>
        <v>1.3125577110778563</v>
      </c>
      <c r="S56" s="8">
        <f t="shared" si="4"/>
        <v>7.9728088829561505E-2</v>
      </c>
      <c r="T56">
        <f t="shared" si="1"/>
        <v>1.0983886463007664</v>
      </c>
      <c r="U56">
        <f t="shared" si="5"/>
        <v>1.213355165674205</v>
      </c>
      <c r="V56">
        <f t="shared" si="2"/>
        <v>0.27900190887303461</v>
      </c>
      <c r="W56" t="s">
        <v>210</v>
      </c>
      <c r="X56" t="s">
        <v>206</v>
      </c>
      <c r="Y56" s="8">
        <v>0.33485797</v>
      </c>
      <c r="Z56">
        <v>0.4751393559</v>
      </c>
      <c r="AA56" t="s">
        <v>210</v>
      </c>
      <c r="AB56" t="s">
        <v>206</v>
      </c>
    </row>
    <row r="57" spans="1:28" ht="17">
      <c r="A57" s="7" t="s">
        <v>221</v>
      </c>
      <c r="B57" s="7">
        <v>0.19557353611891493</v>
      </c>
      <c r="C57" s="7">
        <v>0.17101415791029095</v>
      </c>
      <c r="D57" s="7">
        <v>0.15448360183543713</v>
      </c>
      <c r="E57" s="7">
        <v>0.17050984138087805</v>
      </c>
      <c r="F57" s="7">
        <v>0.21733394617564525</v>
      </c>
      <c r="G57" s="7">
        <v>0.19667986607708668</v>
      </c>
      <c r="H57" s="7">
        <v>0.15047458961479349</v>
      </c>
      <c r="I57" s="7">
        <v>0.15734014292346307</v>
      </c>
      <c r="J57" s="7">
        <v>0.17496420292882994</v>
      </c>
      <c r="K57" s="7">
        <v>0.17277056086579695</v>
      </c>
      <c r="L57" s="7">
        <v>0.15025670714102612</v>
      </c>
      <c r="M57" s="7">
        <v>0.16802554571809272</v>
      </c>
      <c r="N57" s="7">
        <v>0.17032014092878547</v>
      </c>
      <c r="O57" s="7">
        <v>0.13577374533323489</v>
      </c>
      <c r="P57" s="6">
        <v>57</v>
      </c>
      <c r="Q57" s="7">
        <f t="shared" si="3"/>
        <v>0.17943850558757807</v>
      </c>
      <c r="R57" s="7">
        <f t="shared" si="0"/>
        <v>0.16135014940560416</v>
      </c>
      <c r="S57" s="8">
        <f t="shared" si="4"/>
        <v>8.6391930813866993E-2</v>
      </c>
      <c r="T57">
        <f t="shared" si="1"/>
        <v>1.0635268196352872</v>
      </c>
      <c r="U57">
        <f t="shared" si="5"/>
        <v>0.89919467885255222</v>
      </c>
      <c r="V57">
        <f t="shared" si="2"/>
        <v>-0.15329459671258594</v>
      </c>
      <c r="W57" t="s">
        <v>210</v>
      </c>
      <c r="X57" t="s">
        <v>206</v>
      </c>
      <c r="Y57" s="8">
        <v>0.33649616999999998</v>
      </c>
      <c r="Z57">
        <v>0.47301987890000002</v>
      </c>
      <c r="AA57" t="s">
        <v>210</v>
      </c>
      <c r="AB57" t="s">
        <v>206</v>
      </c>
    </row>
    <row r="58" spans="1:28" ht="17">
      <c r="A58" s="7" t="s">
        <v>222</v>
      </c>
      <c r="B58" s="7">
        <v>2.4740828876854479</v>
      </c>
      <c r="C58" s="7">
        <v>1.7670786904900222</v>
      </c>
      <c r="D58" s="7">
        <v>1.2992135889143481</v>
      </c>
      <c r="E58" s="7">
        <v>1.2411018476596889</v>
      </c>
      <c r="F58" s="7">
        <v>1.5152771491749106</v>
      </c>
      <c r="G58" s="7">
        <v>2.1771685351668109</v>
      </c>
      <c r="H58" s="7">
        <v>1.2641729922555478</v>
      </c>
      <c r="I58" s="7">
        <v>2.6188813788458876</v>
      </c>
      <c r="J58" s="7">
        <v>1.7739084938339527</v>
      </c>
      <c r="K58" s="7">
        <v>2.3201798698715832</v>
      </c>
      <c r="L58" s="7">
        <v>2.368462894717549</v>
      </c>
      <c r="M58" s="7">
        <v>2.0415215423476116</v>
      </c>
      <c r="N58" s="7">
        <v>1.7892851481380545</v>
      </c>
      <c r="O58" s="7">
        <v>1.7753365477198437</v>
      </c>
      <c r="P58" s="6">
        <v>49</v>
      </c>
      <c r="Q58" s="7">
        <f t="shared" si="3"/>
        <v>1.6768708130495393</v>
      </c>
      <c r="R58" s="7">
        <f t="shared" si="0"/>
        <v>2.098225125067783</v>
      </c>
      <c r="S58" s="8">
        <f t="shared" si="4"/>
        <v>8.6648133059508872E-2</v>
      </c>
      <c r="T58">
        <f t="shared" si="1"/>
        <v>1.0622407902574864</v>
      </c>
      <c r="U58">
        <f t="shared" si="5"/>
        <v>1.2512741641987155</v>
      </c>
      <c r="V58">
        <f t="shared" si="2"/>
        <v>0.32339793018657087</v>
      </c>
      <c r="W58" t="s">
        <v>210</v>
      </c>
      <c r="X58" t="s">
        <v>206</v>
      </c>
      <c r="Y58" s="8">
        <v>0.33649616999999998</v>
      </c>
      <c r="Z58">
        <v>0.47301987890000002</v>
      </c>
      <c r="AA58" t="s">
        <v>210</v>
      </c>
      <c r="AB58" t="s">
        <v>206</v>
      </c>
    </row>
    <row r="59" spans="1:28" ht="17">
      <c r="A59" s="7" t="s">
        <v>223</v>
      </c>
      <c r="B59" s="7">
        <v>2.4740828876854479</v>
      </c>
      <c r="C59" s="7">
        <v>1.7670786904900222</v>
      </c>
      <c r="D59" s="7">
        <v>1.2992135889143481</v>
      </c>
      <c r="E59" s="7">
        <v>1.2411018476596889</v>
      </c>
      <c r="F59" s="7">
        <v>1.5152771491749106</v>
      </c>
      <c r="G59" s="7">
        <v>2.1771685351668109</v>
      </c>
      <c r="H59" s="7">
        <v>1.2641729922555478</v>
      </c>
      <c r="I59" s="7">
        <v>2.6188813788458876</v>
      </c>
      <c r="J59" s="7">
        <v>1.7739084938339527</v>
      </c>
      <c r="K59" s="7">
        <v>2.3201798698715832</v>
      </c>
      <c r="L59" s="7">
        <v>2.368462894717549</v>
      </c>
      <c r="M59" s="7">
        <v>2.0415215423476116</v>
      </c>
      <c r="N59" s="7">
        <v>1.7892851481380545</v>
      </c>
      <c r="O59" s="7">
        <v>1.7753365477198437</v>
      </c>
      <c r="P59" s="6">
        <v>50</v>
      </c>
      <c r="Q59" s="7">
        <f t="shared" si="3"/>
        <v>1.6768708130495393</v>
      </c>
      <c r="R59" s="7">
        <f t="shared" si="0"/>
        <v>2.098225125067783</v>
      </c>
      <c r="S59" s="8">
        <f t="shared" si="4"/>
        <v>8.6648133059508872E-2</v>
      </c>
      <c r="T59">
        <f t="shared" si="1"/>
        <v>1.0622407902574864</v>
      </c>
      <c r="U59">
        <f t="shared" si="5"/>
        <v>1.2512741641987155</v>
      </c>
      <c r="V59">
        <f t="shared" si="2"/>
        <v>0.32339793018657087</v>
      </c>
      <c r="W59" t="s">
        <v>210</v>
      </c>
      <c r="X59" t="s">
        <v>206</v>
      </c>
      <c r="Y59" s="8">
        <v>0.33649616999999998</v>
      </c>
      <c r="Z59">
        <v>0.47301987890000002</v>
      </c>
      <c r="AA59" t="s">
        <v>210</v>
      </c>
      <c r="AB59" t="s">
        <v>206</v>
      </c>
    </row>
    <row r="60" spans="1:28" ht="17">
      <c r="A60" s="7" t="s">
        <v>224</v>
      </c>
      <c r="B60" s="7">
        <v>1.9595986269375882</v>
      </c>
      <c r="C60" s="7">
        <v>1.7021557328256882</v>
      </c>
      <c r="D60" s="7">
        <v>1.3472713737207642</v>
      </c>
      <c r="E60" s="7">
        <v>0.90337501779917151</v>
      </c>
      <c r="F60" s="7">
        <v>1.4434302993806167</v>
      </c>
      <c r="G60" s="7">
        <v>1.8774507414475849</v>
      </c>
      <c r="H60" s="7">
        <v>1.7382490264008938</v>
      </c>
      <c r="I60" s="7">
        <v>2.3647245865888813</v>
      </c>
      <c r="J60" s="7">
        <v>1.777949415702645</v>
      </c>
      <c r="K60" s="7">
        <v>2.3826376354787824</v>
      </c>
      <c r="L60" s="7">
        <v>2.3730506263004201</v>
      </c>
      <c r="M60" s="7">
        <v>1.9807824903357569</v>
      </c>
      <c r="N60" s="7">
        <v>1.5222456276182081</v>
      </c>
      <c r="O60" s="7">
        <v>1.8908640259794169</v>
      </c>
      <c r="P60" s="6">
        <v>26</v>
      </c>
      <c r="Q60" s="7">
        <f t="shared" si="3"/>
        <v>1.5673615455017582</v>
      </c>
      <c r="R60" s="7">
        <f t="shared" si="0"/>
        <v>2.0417506297148731</v>
      </c>
      <c r="S60" s="8">
        <f t="shared" si="4"/>
        <v>8.7089836320729141E-2</v>
      </c>
      <c r="T60">
        <f t="shared" si="1"/>
        <v>1.0600325256740737</v>
      </c>
      <c r="U60">
        <f t="shared" si="5"/>
        <v>1.3026672981575855</v>
      </c>
      <c r="V60">
        <f t="shared" si="2"/>
        <v>0.38146866595714524</v>
      </c>
      <c r="W60" t="s">
        <v>210</v>
      </c>
      <c r="X60" t="s">
        <v>206</v>
      </c>
      <c r="Y60" s="8">
        <v>0.33649616999999998</v>
      </c>
      <c r="Z60">
        <v>0.47301987890000002</v>
      </c>
      <c r="AA60" t="s">
        <v>210</v>
      </c>
      <c r="AB60" t="s">
        <v>206</v>
      </c>
    </row>
    <row r="61" spans="1:28" ht="17">
      <c r="A61" s="7" t="s">
        <v>225</v>
      </c>
      <c r="B61" s="7">
        <v>4.038121583143031</v>
      </c>
      <c r="C61" s="7">
        <v>4.213728405314078</v>
      </c>
      <c r="D61" s="7">
        <v>2.6571960778486576</v>
      </c>
      <c r="E61" s="7">
        <v>2.5986159943724032</v>
      </c>
      <c r="F61" s="7">
        <v>3.3033956165209486</v>
      </c>
      <c r="G61" s="7">
        <v>4.0264229328843371</v>
      </c>
      <c r="H61" s="7">
        <v>3.4334106120665542</v>
      </c>
      <c r="I61" s="7">
        <v>4.8139320443650311</v>
      </c>
      <c r="J61" s="7">
        <v>4.017671466219193</v>
      </c>
      <c r="K61" s="7">
        <v>5.3082690863882824</v>
      </c>
      <c r="L61" s="7">
        <v>4.8875981429400834</v>
      </c>
      <c r="M61" s="7">
        <v>4.1924242139913641</v>
      </c>
      <c r="N61" s="7">
        <v>3.5919929197055906</v>
      </c>
      <c r="O61" s="7">
        <v>3.7996728811263027</v>
      </c>
      <c r="P61" s="6">
        <v>24</v>
      </c>
      <c r="Q61" s="7">
        <f t="shared" si="3"/>
        <v>3.4672701745928589</v>
      </c>
      <c r="R61" s="7">
        <f t="shared" si="0"/>
        <v>4.3730801078194066</v>
      </c>
      <c r="S61" s="8">
        <f t="shared" si="4"/>
        <v>8.7401601721806915E-2</v>
      </c>
      <c r="T61">
        <f t="shared" si="1"/>
        <v>1.0584806084117264</v>
      </c>
      <c r="U61">
        <f t="shared" si="5"/>
        <v>1.2612458469097845</v>
      </c>
      <c r="V61">
        <f t="shared" si="2"/>
        <v>0.33484951876471636</v>
      </c>
      <c r="W61" t="s">
        <v>210</v>
      </c>
      <c r="X61" t="s">
        <v>206</v>
      </c>
      <c r="Y61" s="8">
        <v>0.33649616999999998</v>
      </c>
      <c r="Z61">
        <v>0.47301987890000002</v>
      </c>
      <c r="AA61" t="s">
        <v>210</v>
      </c>
      <c r="AB61" t="s">
        <v>206</v>
      </c>
    </row>
    <row r="62" spans="1:28" ht="17">
      <c r="A62" s="7" t="s">
        <v>226</v>
      </c>
      <c r="B62" s="7">
        <v>0.14929469681522978</v>
      </c>
      <c r="C62" s="7">
        <v>0.20823486175199191</v>
      </c>
      <c r="D62" s="7">
        <v>0.44443141401983294</v>
      </c>
      <c r="E62" s="7">
        <v>0.10942193600975844</v>
      </c>
      <c r="F62" s="7">
        <v>0.34874457441430456</v>
      </c>
      <c r="G62" s="7">
        <v>0.29735572551111578</v>
      </c>
      <c r="H62" s="7">
        <v>0.24469729291717879</v>
      </c>
      <c r="I62" s="7">
        <v>0.16450277097449323</v>
      </c>
      <c r="J62" s="7">
        <v>0.17800327702856863</v>
      </c>
      <c r="K62" s="7">
        <v>0.16071826848326851</v>
      </c>
      <c r="L62" s="7">
        <v>0.10840146093096548</v>
      </c>
      <c r="M62" s="7">
        <v>0.17943691784289759</v>
      </c>
      <c r="N62" s="7">
        <v>9.3697901737522543E-2</v>
      </c>
      <c r="O62" s="7">
        <v>0.26032790875983847</v>
      </c>
      <c r="P62" s="6">
        <v>48</v>
      </c>
      <c r="Q62" s="7">
        <f t="shared" si="3"/>
        <v>0.25745435734848748</v>
      </c>
      <c r="R62" s="7">
        <f t="shared" si="0"/>
        <v>0.16358407225107921</v>
      </c>
      <c r="S62" s="8">
        <f t="shared" si="4"/>
        <v>8.9407832155824651E-2</v>
      </c>
      <c r="T62">
        <f t="shared" si="1"/>
        <v>1.0486244351966203</v>
      </c>
      <c r="U62">
        <f t="shared" si="5"/>
        <v>0.63539057538518773</v>
      </c>
      <c r="V62">
        <f t="shared" si="2"/>
        <v>-0.65428440386946485</v>
      </c>
      <c r="W62" t="s">
        <v>210</v>
      </c>
      <c r="X62" t="s">
        <v>206</v>
      </c>
      <c r="Y62" s="8">
        <v>0.33857720000000002</v>
      </c>
      <c r="Z62">
        <v>0.47034229030000002</v>
      </c>
      <c r="AA62" t="s">
        <v>210</v>
      </c>
      <c r="AB62" t="s">
        <v>206</v>
      </c>
    </row>
    <row r="63" spans="1:28" ht="17">
      <c r="A63" s="7" t="s">
        <v>227</v>
      </c>
      <c r="B63" s="7">
        <v>0.28716272848129631</v>
      </c>
      <c r="C63" s="7">
        <v>0.36844287427442979</v>
      </c>
      <c r="D63" s="7">
        <v>0.5080701021164703</v>
      </c>
      <c r="E63" s="7">
        <v>0.12781346411866457</v>
      </c>
      <c r="F63" s="7">
        <v>0.25611322086990523</v>
      </c>
      <c r="G63" s="7">
        <v>0.2416031149694956</v>
      </c>
      <c r="H63" s="7">
        <v>0.34563100576507766</v>
      </c>
      <c r="I63" s="7">
        <v>0.24259752268757012</v>
      </c>
      <c r="J63" s="7">
        <v>0.20186437378780003</v>
      </c>
      <c r="K63" s="7">
        <v>0.46113887772296364</v>
      </c>
      <c r="L63" s="7">
        <v>0.11402351995935392</v>
      </c>
      <c r="M63" s="7">
        <v>0.27278998737249283</v>
      </c>
      <c r="N63" s="7">
        <v>0.11410926559253282</v>
      </c>
      <c r="O63" s="7">
        <v>0.36083155904047326</v>
      </c>
      <c r="P63" s="6">
        <v>121</v>
      </c>
      <c r="Q63" s="7">
        <f t="shared" si="3"/>
        <v>0.30497664437076283</v>
      </c>
      <c r="R63" s="7">
        <f t="shared" si="0"/>
        <v>0.25247930088045528</v>
      </c>
      <c r="S63" s="8">
        <f t="shared" si="4"/>
        <v>9.5350515468200059E-2</v>
      </c>
      <c r="T63">
        <f t="shared" si="1"/>
        <v>1.0206769548005685</v>
      </c>
      <c r="U63">
        <f t="shared" si="5"/>
        <v>0.82786438089834169</v>
      </c>
      <c r="V63">
        <f t="shared" si="2"/>
        <v>-0.27253364724803786</v>
      </c>
      <c r="W63" t="s">
        <v>210</v>
      </c>
      <c r="X63" t="s">
        <v>206</v>
      </c>
      <c r="Y63" s="8">
        <v>0.35525757000000002</v>
      </c>
      <c r="Z63">
        <v>0.44945666439999998</v>
      </c>
      <c r="AA63" t="s">
        <v>210</v>
      </c>
      <c r="AB63" t="s">
        <v>206</v>
      </c>
    </row>
    <row r="64" spans="1:28" ht="17">
      <c r="A64" s="7" t="s">
        <v>228</v>
      </c>
      <c r="B64" s="7">
        <v>6.55973220084738</v>
      </c>
      <c r="C64" s="7">
        <v>7.2535273803820282</v>
      </c>
      <c r="D64" s="7">
        <v>5.8468183691557369</v>
      </c>
      <c r="E64" s="7">
        <v>5.3568500377032953</v>
      </c>
      <c r="F64" s="7">
        <v>8.7382788722313194</v>
      </c>
      <c r="G64" s="7">
        <v>8.3003865499622407</v>
      </c>
      <c r="H64" s="7">
        <v>6.000127338524468</v>
      </c>
      <c r="I64" s="7">
        <v>5.4627959411150702</v>
      </c>
      <c r="J64" s="7">
        <v>6.2836793688503851</v>
      </c>
      <c r="K64" s="7">
        <v>7.4965382554933537</v>
      </c>
      <c r="L64" s="7">
        <v>4.7877241891516489</v>
      </c>
      <c r="M64" s="7">
        <v>6.5084466257448685</v>
      </c>
      <c r="N64" s="7">
        <v>6.6932104203660456</v>
      </c>
      <c r="O64" s="7">
        <v>4.3521068511726657</v>
      </c>
      <c r="P64" s="6">
        <v>75</v>
      </c>
      <c r="Q64" s="7">
        <f t="shared" si="3"/>
        <v>6.8651029641152093</v>
      </c>
      <c r="R64" s="7">
        <f t="shared" si="0"/>
        <v>5.9406430931277194</v>
      </c>
      <c r="S64" s="8">
        <f t="shared" si="4"/>
        <v>9.9604266497145919E-2</v>
      </c>
      <c r="T64">
        <f t="shared" si="1"/>
        <v>1.0017220583987649</v>
      </c>
      <c r="U64">
        <f t="shared" si="5"/>
        <v>0.86533925626173969</v>
      </c>
      <c r="V64">
        <f t="shared" si="2"/>
        <v>-0.20866224263426378</v>
      </c>
      <c r="W64" t="s">
        <v>210</v>
      </c>
      <c r="X64" t="s">
        <v>206</v>
      </c>
      <c r="Y64" s="8">
        <v>0.36004475000000002</v>
      </c>
      <c r="Z64">
        <v>0.44364352169999999</v>
      </c>
      <c r="AA64" t="s">
        <v>210</v>
      </c>
      <c r="AB64" t="s">
        <v>206</v>
      </c>
    </row>
    <row r="65" spans="1:28" ht="17">
      <c r="A65" s="7" t="s">
        <v>229</v>
      </c>
      <c r="B65" s="7">
        <v>2.5173989841900344</v>
      </c>
      <c r="C65" s="7">
        <v>1.5214505702162058</v>
      </c>
      <c r="D65" s="7">
        <v>1.2290774245050966</v>
      </c>
      <c r="E65" s="7">
        <v>1.0297389277502764</v>
      </c>
      <c r="F65" s="7">
        <v>2.2154015553094193</v>
      </c>
      <c r="G65" s="7">
        <v>1.8400596202500434</v>
      </c>
      <c r="H65" s="7">
        <v>1.9034050990543612</v>
      </c>
      <c r="I65" s="7">
        <v>1.5175691111039182</v>
      </c>
      <c r="J65" s="7">
        <v>1.1389039798165677</v>
      </c>
      <c r="K65" s="7">
        <v>1.6823927489327712</v>
      </c>
      <c r="L65" s="7">
        <v>1.0060322289698189</v>
      </c>
      <c r="M65" s="7">
        <v>1.5541907742623995</v>
      </c>
      <c r="N65" s="7">
        <v>1.2770724277635332</v>
      </c>
      <c r="O65" s="7">
        <v>1.6590766298067805</v>
      </c>
      <c r="P65" s="6">
        <v>67</v>
      </c>
      <c r="Q65" s="7">
        <f t="shared" si="3"/>
        <v>1.7509331687536338</v>
      </c>
      <c r="R65" s="7">
        <f t="shared" si="0"/>
        <v>1.4050339858079697</v>
      </c>
      <c r="S65" s="8">
        <f t="shared" si="4"/>
        <v>9.9752657021237187E-2</v>
      </c>
      <c r="T65">
        <f t="shared" si="1"/>
        <v>1.0010755275781227</v>
      </c>
      <c r="U65">
        <f t="shared" si="5"/>
        <v>0.80244866616360611</v>
      </c>
      <c r="V65">
        <f t="shared" si="2"/>
        <v>-0.31751899105114967</v>
      </c>
      <c r="W65" t="s">
        <v>210</v>
      </c>
      <c r="X65" t="s">
        <v>206</v>
      </c>
      <c r="Y65" s="8">
        <v>0.36004475000000002</v>
      </c>
      <c r="Z65">
        <v>0.44364352169999999</v>
      </c>
      <c r="AA65" t="s">
        <v>210</v>
      </c>
      <c r="AB65" t="s">
        <v>206</v>
      </c>
    </row>
    <row r="66" spans="1:28" ht="17">
      <c r="A66" s="7" t="s">
        <v>230</v>
      </c>
      <c r="B66" s="7">
        <v>86.351676273179592</v>
      </c>
      <c r="C66" s="7">
        <v>68.543125954924093</v>
      </c>
      <c r="D66" s="7">
        <v>68.271129582915847</v>
      </c>
      <c r="E66" s="7">
        <v>19.142337782565658</v>
      </c>
      <c r="F66" s="7">
        <v>28.892077878524404</v>
      </c>
      <c r="G66" s="7">
        <v>55.990783977773425</v>
      </c>
      <c r="H66" s="7">
        <v>38.344821969418227</v>
      </c>
      <c r="I66" s="7">
        <v>95.723101373094067</v>
      </c>
      <c r="J66" s="7">
        <v>50.456499010788214</v>
      </c>
      <c r="K66" s="7">
        <v>94.282029620141742</v>
      </c>
      <c r="L66" s="7">
        <v>59.619139801786204</v>
      </c>
      <c r="M66" s="7">
        <v>77.412236626409836</v>
      </c>
      <c r="N66" s="7">
        <v>41.833830167214408</v>
      </c>
      <c r="O66" s="7">
        <v>77.997023658383327</v>
      </c>
      <c r="P66" s="6">
        <v>64</v>
      </c>
      <c r="Q66" s="7">
        <f t="shared" si="3"/>
        <v>52.219421917043029</v>
      </c>
      <c r="R66" s="7">
        <f t="shared" ref="R66:R129" si="6">AVERAGE(I66:O66)</f>
        <v>71.04626575111682</v>
      </c>
      <c r="S66" s="8">
        <f t="shared" ref="S66:S129" si="7">TTEST(B66:H66,I66:O66,2,1)</f>
        <v>0.11465967951008062</v>
      </c>
      <c r="T66">
        <f t="shared" ref="T66:T129" si="8">-LOG10(S66)</f>
        <v>0.940589276473763</v>
      </c>
      <c r="U66">
        <f t="shared" ref="U66:U129" si="9">R66/Q66</f>
        <v>1.3605333636971806</v>
      </c>
      <c r="V66">
        <f t="shared" ref="V66:V129" si="10">LOG(U66,2)</f>
        <v>0.4441723355293663</v>
      </c>
      <c r="W66" t="s">
        <v>210</v>
      </c>
      <c r="X66" t="s">
        <v>206</v>
      </c>
      <c r="Y66" s="8">
        <v>0.40748286</v>
      </c>
      <c r="Z66">
        <v>0.38989065319999999</v>
      </c>
      <c r="AA66" t="s">
        <v>210</v>
      </c>
      <c r="AB66" t="s">
        <v>206</v>
      </c>
    </row>
    <row r="67" spans="1:28" ht="17">
      <c r="A67" s="7" t="s">
        <v>231</v>
      </c>
      <c r="B67" s="7">
        <v>5.6875175964209967</v>
      </c>
      <c r="C67" s="7">
        <v>6.2506672585656284</v>
      </c>
      <c r="D67" s="7">
        <v>3.3177325796931676</v>
      </c>
      <c r="E67" s="7">
        <v>2.3721578980924924</v>
      </c>
      <c r="F67" s="7">
        <v>4.7494559111720909</v>
      </c>
      <c r="G67" s="7">
        <v>4.9686386996544964</v>
      </c>
      <c r="H67" s="7">
        <v>4.5907080655456483</v>
      </c>
      <c r="I67" s="7">
        <v>6.5913726531470491</v>
      </c>
      <c r="J67" s="7">
        <v>5.9802308042213896</v>
      </c>
      <c r="K67" s="7">
        <v>7.1917650248613869</v>
      </c>
      <c r="L67" s="7">
        <v>4.0437566048145497</v>
      </c>
      <c r="M67" s="7">
        <v>5.2963095391495987</v>
      </c>
      <c r="N67" s="7">
        <v>4.1682901901313327</v>
      </c>
      <c r="O67" s="7">
        <v>6.0588550301412187</v>
      </c>
      <c r="P67" s="6">
        <v>62</v>
      </c>
      <c r="Q67" s="7">
        <f t="shared" ref="Q67:Q130" si="11">AVERAGE(B67:H67)</f>
        <v>4.5624111441635034</v>
      </c>
      <c r="R67" s="7">
        <f t="shared" si="6"/>
        <v>5.6186542637809316</v>
      </c>
      <c r="S67" s="8">
        <f t="shared" si="7"/>
        <v>0.11684111095745713</v>
      </c>
      <c r="T67">
        <f t="shared" si="8"/>
        <v>0.93240432228733194</v>
      </c>
      <c r="U67">
        <f t="shared" si="9"/>
        <v>1.2315098499986425</v>
      </c>
      <c r="V67">
        <f t="shared" si="10"/>
        <v>0.30042816700647529</v>
      </c>
      <c r="W67" t="s">
        <v>210</v>
      </c>
      <c r="X67" t="s">
        <v>206</v>
      </c>
      <c r="Y67" s="8">
        <v>0.40894388999999998</v>
      </c>
      <c r="Z67">
        <v>0.38833627790000003</v>
      </c>
      <c r="AA67" t="s">
        <v>210</v>
      </c>
      <c r="AB67" t="s">
        <v>206</v>
      </c>
    </row>
    <row r="68" spans="1:28" ht="17">
      <c r="A68" s="7" t="s">
        <v>232</v>
      </c>
      <c r="B68" s="7">
        <v>4.6853413853912889</v>
      </c>
      <c r="C68" s="7">
        <v>5.3747894321078311</v>
      </c>
      <c r="D68" s="7">
        <v>3.4711004594107253</v>
      </c>
      <c r="E68" s="7">
        <v>2.8975859242013606</v>
      </c>
      <c r="F68" s="7">
        <v>2.9971980455325644</v>
      </c>
      <c r="G68" s="7">
        <v>5.6416359453376428</v>
      </c>
      <c r="H68" s="7">
        <v>3.7850247377249082</v>
      </c>
      <c r="I68" s="7">
        <v>4.6292134710723944</v>
      </c>
      <c r="J68" s="7">
        <v>3.163173684384017</v>
      </c>
      <c r="K68" s="7">
        <v>2.7448462411921541</v>
      </c>
      <c r="L68" s="7">
        <v>2.8819821022089287</v>
      </c>
      <c r="M68" s="7">
        <v>3.6565095649489279</v>
      </c>
      <c r="N68" s="7">
        <v>2.9816619075740585</v>
      </c>
      <c r="O68" s="7">
        <v>3.0672616676377875</v>
      </c>
      <c r="P68" s="6">
        <v>58</v>
      </c>
      <c r="Q68" s="7">
        <f t="shared" si="11"/>
        <v>4.1218108471009032</v>
      </c>
      <c r="R68" s="7">
        <f t="shared" si="6"/>
        <v>3.3035212341454669</v>
      </c>
      <c r="S68" s="8">
        <f t="shared" si="7"/>
        <v>0.12335617355661266</v>
      </c>
      <c r="T68">
        <f t="shared" si="8"/>
        <v>0.9088391106697582</v>
      </c>
      <c r="U68">
        <f t="shared" si="9"/>
        <v>0.80147327392983492</v>
      </c>
      <c r="V68">
        <f t="shared" si="10"/>
        <v>-0.31927368207055368</v>
      </c>
      <c r="W68" t="s">
        <v>210</v>
      </c>
      <c r="X68" t="s">
        <v>206</v>
      </c>
      <c r="Y68" s="8">
        <v>0.42530263000000001</v>
      </c>
      <c r="Z68">
        <v>0.37130193350000001</v>
      </c>
      <c r="AA68" t="s">
        <v>210</v>
      </c>
      <c r="AB68" t="s">
        <v>206</v>
      </c>
    </row>
    <row r="69" spans="1:28" ht="17">
      <c r="A69" s="7" t="s">
        <v>233</v>
      </c>
      <c r="B69" s="7">
        <v>0.70216418277181203</v>
      </c>
      <c r="C69" s="7">
        <v>0.61853996052035587</v>
      </c>
      <c r="D69" s="7">
        <v>0.63806165967467032</v>
      </c>
      <c r="E69" s="7">
        <v>0.62567756005845265</v>
      </c>
      <c r="F69" s="7">
        <v>0.66522686442541501</v>
      </c>
      <c r="G69" s="7">
        <v>1.1398348661122988</v>
      </c>
      <c r="H69" s="7">
        <v>0.57890304750760069</v>
      </c>
      <c r="I69" s="7">
        <v>0.45580370305754703</v>
      </c>
      <c r="J69" s="7">
        <v>0.4872342363553348</v>
      </c>
      <c r="K69" s="7">
        <v>0.60240791830010698</v>
      </c>
      <c r="L69" s="7">
        <v>0.56988355015091685</v>
      </c>
      <c r="M69" s="7">
        <v>0.68576613954774779</v>
      </c>
      <c r="N69" s="7">
        <v>0.48459461654943431</v>
      </c>
      <c r="O69" s="7">
        <v>0.57352242069461934</v>
      </c>
      <c r="P69" s="6">
        <v>46</v>
      </c>
      <c r="Q69" s="7">
        <f t="shared" si="11"/>
        <v>0.70977259158151507</v>
      </c>
      <c r="R69" s="7">
        <f t="shared" si="6"/>
        <v>0.55131608352224382</v>
      </c>
      <c r="S69" s="8">
        <f t="shared" si="7"/>
        <v>0.12700527604464734</v>
      </c>
      <c r="T69">
        <f t="shared" si="8"/>
        <v>0.89617823723709622</v>
      </c>
      <c r="U69">
        <f t="shared" si="9"/>
        <v>0.77675031420106189</v>
      </c>
      <c r="V69">
        <f t="shared" si="10"/>
        <v>-0.36447717495965781</v>
      </c>
      <c r="W69" t="s">
        <v>210</v>
      </c>
      <c r="X69" t="s">
        <v>206</v>
      </c>
      <c r="Y69" s="8">
        <v>0.43144439000000001</v>
      </c>
      <c r="Z69">
        <v>0.36507517010000001</v>
      </c>
      <c r="AA69" t="s">
        <v>210</v>
      </c>
      <c r="AB69" t="s">
        <v>206</v>
      </c>
    </row>
    <row r="70" spans="1:28" ht="17">
      <c r="A70" s="7" t="s">
        <v>234</v>
      </c>
      <c r="B70" s="7">
        <v>4.6925291119243289</v>
      </c>
      <c r="C70" s="7">
        <v>3.9123676945864978</v>
      </c>
      <c r="D70" s="7">
        <v>2.2153009587351784</v>
      </c>
      <c r="E70" s="7">
        <v>3.036937353661886</v>
      </c>
      <c r="F70" s="7">
        <v>3.7509181328985597</v>
      </c>
      <c r="G70" s="7">
        <v>4.6160937126597528</v>
      </c>
      <c r="H70" s="7">
        <v>3.152209821514778</v>
      </c>
      <c r="I70" s="7">
        <v>5.3563029491328651</v>
      </c>
      <c r="J70" s="7">
        <v>3.6580124152274109</v>
      </c>
      <c r="K70" s="7">
        <v>3.7383848385044867</v>
      </c>
      <c r="L70" s="7">
        <v>4.8997484085109058</v>
      </c>
      <c r="M70" s="7">
        <v>3.929427361947194</v>
      </c>
      <c r="N70" s="7">
        <v>3.8946097844620415</v>
      </c>
      <c r="O70" s="7">
        <v>4.3009268528529514</v>
      </c>
      <c r="P70" s="6">
        <v>69</v>
      </c>
      <c r="Q70" s="7">
        <f t="shared" si="11"/>
        <v>3.6251938265687111</v>
      </c>
      <c r="R70" s="7">
        <f t="shared" si="6"/>
        <v>4.2539160872339794</v>
      </c>
      <c r="S70" s="8">
        <f t="shared" si="7"/>
        <v>0.1300749825713112</v>
      </c>
      <c r="T70">
        <f t="shared" si="8"/>
        <v>0.88580622362284545</v>
      </c>
      <c r="U70">
        <f t="shared" si="9"/>
        <v>1.1734313503618541</v>
      </c>
      <c r="V70">
        <f t="shared" si="10"/>
        <v>0.23073344186998429</v>
      </c>
      <c r="W70" t="s">
        <v>210</v>
      </c>
      <c r="X70" t="s">
        <v>206</v>
      </c>
      <c r="Y70" s="8">
        <v>0.43546842000000002</v>
      </c>
      <c r="Z70">
        <v>0.36104333449999998</v>
      </c>
      <c r="AA70" t="s">
        <v>210</v>
      </c>
      <c r="AB70" t="s">
        <v>206</v>
      </c>
    </row>
    <row r="71" spans="1:28" ht="17">
      <c r="A71" s="7" t="s">
        <v>235</v>
      </c>
      <c r="B71" s="7">
        <v>3429.6108479823401</v>
      </c>
      <c r="C71" s="7">
        <v>2999.3984048396401</v>
      </c>
      <c r="D71" s="7">
        <v>2523.99099046027</v>
      </c>
      <c r="E71" s="7">
        <v>2962.2924327432802</v>
      </c>
      <c r="F71" s="7">
        <v>3105.4782743027499</v>
      </c>
      <c r="G71" s="7">
        <v>1843.47519340945</v>
      </c>
      <c r="H71" s="7">
        <v>3226.8835572154499</v>
      </c>
      <c r="I71" s="7">
        <v>3144.4277487878799</v>
      </c>
      <c r="J71" s="7">
        <v>3225.16499238088</v>
      </c>
      <c r="K71" s="7">
        <v>2815.74268160366</v>
      </c>
      <c r="L71" s="7">
        <v>3909.7658071334999</v>
      </c>
      <c r="M71" s="7">
        <v>3177.9963755271801</v>
      </c>
      <c r="N71" s="7">
        <v>3447.5595234841799</v>
      </c>
      <c r="O71" s="7">
        <v>3294.5811539535498</v>
      </c>
      <c r="P71" s="6">
        <v>55</v>
      </c>
      <c r="Q71" s="7">
        <f t="shared" si="11"/>
        <v>2870.1613858504543</v>
      </c>
      <c r="R71" s="7">
        <f t="shared" si="6"/>
        <v>3287.8911832672611</v>
      </c>
      <c r="S71" s="8">
        <f t="shared" si="7"/>
        <v>0.13617470465767859</v>
      </c>
      <c r="T71">
        <f t="shared" si="8"/>
        <v>0.86590355797280028</v>
      </c>
      <c r="U71">
        <f t="shared" si="9"/>
        <v>1.145542267928265</v>
      </c>
      <c r="V71">
        <f t="shared" si="10"/>
        <v>0.19603069182065466</v>
      </c>
      <c r="W71" t="s">
        <v>210</v>
      </c>
      <c r="X71" t="s">
        <v>206</v>
      </c>
      <c r="Y71" s="8">
        <v>0.44937653</v>
      </c>
      <c r="Z71">
        <v>0.34738961810000002</v>
      </c>
      <c r="AA71" t="s">
        <v>210</v>
      </c>
      <c r="AB71" t="s">
        <v>206</v>
      </c>
    </row>
    <row r="72" spans="1:28" ht="17">
      <c r="A72" s="7" t="s">
        <v>236</v>
      </c>
      <c r="B72" s="7">
        <v>1.7251008386284794</v>
      </c>
      <c r="C72" s="7">
        <v>1.0694668701842254</v>
      </c>
      <c r="D72" s="7">
        <v>1.3192645398164962</v>
      </c>
      <c r="E72" s="7">
        <v>0.48096226875502629</v>
      </c>
      <c r="F72" s="7">
        <v>0.75776115906319685</v>
      </c>
      <c r="G72" s="7">
        <v>1.8745067051451798</v>
      </c>
      <c r="H72" s="7">
        <v>0.84282493370793321</v>
      </c>
      <c r="I72" s="7">
        <v>0.73907185607088188</v>
      </c>
      <c r="J72" s="7">
        <v>0.61210417457379318</v>
      </c>
      <c r="K72" s="7">
        <v>1.5523695186538971</v>
      </c>
      <c r="L72" s="7">
        <v>0.54176954671471056</v>
      </c>
      <c r="M72" s="7">
        <v>0.80717614448593833</v>
      </c>
      <c r="N72" s="7">
        <v>0.70115607872024233</v>
      </c>
      <c r="O72" s="7">
        <v>0.65712772187556479</v>
      </c>
      <c r="P72" s="6">
        <v>72</v>
      </c>
      <c r="Q72" s="7">
        <f t="shared" si="11"/>
        <v>1.1528410450429338</v>
      </c>
      <c r="R72" s="7">
        <f t="shared" si="6"/>
        <v>0.80153929158500392</v>
      </c>
      <c r="S72" s="8">
        <f t="shared" si="7"/>
        <v>0.13964656605815981</v>
      </c>
      <c r="T72">
        <f t="shared" si="8"/>
        <v>0.85496973923493058</v>
      </c>
      <c r="U72">
        <f t="shared" si="9"/>
        <v>0.69527303441486432</v>
      </c>
      <c r="V72">
        <f t="shared" si="10"/>
        <v>-0.5243484579970169</v>
      </c>
      <c r="W72" t="s">
        <v>210</v>
      </c>
      <c r="X72" t="s">
        <v>206</v>
      </c>
      <c r="Y72" s="8">
        <v>0.45434305000000003</v>
      </c>
      <c r="Z72">
        <v>0.34261610809999998</v>
      </c>
      <c r="AA72" t="s">
        <v>210</v>
      </c>
      <c r="AB72" t="s">
        <v>206</v>
      </c>
    </row>
    <row r="73" spans="1:28" ht="17">
      <c r="A73" s="7" t="s">
        <v>237</v>
      </c>
      <c r="B73" s="7">
        <v>0.14779891677184825</v>
      </c>
      <c r="C73" s="7">
        <v>8.4031265237036815E-2</v>
      </c>
      <c r="D73" s="7">
        <v>0.10554571641027555</v>
      </c>
      <c r="E73" s="7">
        <v>0.12530434685716837</v>
      </c>
      <c r="F73" s="7">
        <v>0.11269884163775823</v>
      </c>
      <c r="G73" s="7">
        <v>9.8675594315774051E-2</v>
      </c>
      <c r="H73" s="7">
        <v>7.1267248726426438E-2</v>
      </c>
      <c r="I73" s="7">
        <v>0.11223927100687975</v>
      </c>
      <c r="J73" s="7">
        <v>7.7425141700200178E-2</v>
      </c>
      <c r="K73" s="7">
        <v>0.10824400600578941</v>
      </c>
      <c r="L73" s="7">
        <v>6.8182337116379485E-2</v>
      </c>
      <c r="M73" s="7">
        <v>7.4263149066663925E-2</v>
      </c>
      <c r="N73" s="7">
        <v>8.6567678242116045E-2</v>
      </c>
      <c r="O73" s="7">
        <v>9.6038810728429069E-2</v>
      </c>
      <c r="P73" s="6">
        <v>71</v>
      </c>
      <c r="Q73" s="7">
        <f t="shared" si="11"/>
        <v>0.10647456142232682</v>
      </c>
      <c r="R73" s="7">
        <f t="shared" si="6"/>
        <v>8.8994341980922556E-2</v>
      </c>
      <c r="S73" s="8">
        <f t="shared" si="7"/>
        <v>0.1486998224600859</v>
      </c>
      <c r="T73">
        <f t="shared" si="8"/>
        <v>0.82768955000293509</v>
      </c>
      <c r="U73">
        <f t="shared" si="9"/>
        <v>0.83582726983894573</v>
      </c>
      <c r="V73">
        <f t="shared" si="10"/>
        <v>-0.25872326585181227</v>
      </c>
      <c r="W73" t="s">
        <v>210</v>
      </c>
      <c r="X73" t="s">
        <v>206</v>
      </c>
      <c r="Y73" s="8">
        <v>0.46868383000000002</v>
      </c>
      <c r="Z73">
        <v>0.32912003340000001</v>
      </c>
      <c r="AA73" t="s">
        <v>210</v>
      </c>
      <c r="AB73" t="s">
        <v>206</v>
      </c>
    </row>
    <row r="74" spans="1:28" ht="17">
      <c r="A74" s="7" t="s">
        <v>238</v>
      </c>
      <c r="B74" s="7">
        <v>0.7490642462105862</v>
      </c>
      <c r="C74" s="7">
        <v>0.83223790275151921</v>
      </c>
      <c r="D74" s="7">
        <v>0.70471911473846649</v>
      </c>
      <c r="E74" s="7">
        <v>0.68428990429455439</v>
      </c>
      <c r="F74" s="7">
        <v>1.0021122899630748</v>
      </c>
      <c r="G74" s="7">
        <v>0.83324017569473952</v>
      </c>
      <c r="H74" s="7">
        <v>0.75691036548441293</v>
      </c>
      <c r="I74" s="7">
        <v>0.66123063950064231</v>
      </c>
      <c r="J74" s="7">
        <v>0.78054628458723718</v>
      </c>
      <c r="K74" s="7">
        <v>0.83662664208011195</v>
      </c>
      <c r="L74" s="7">
        <v>0.65698465307673426</v>
      </c>
      <c r="M74" s="7">
        <v>0.80936702002788119</v>
      </c>
      <c r="N74" s="7">
        <v>0.76159876074976551</v>
      </c>
      <c r="O74" s="7">
        <v>0.59717885893387024</v>
      </c>
      <c r="P74" s="6">
        <v>86</v>
      </c>
      <c r="Q74" s="7">
        <f t="shared" si="11"/>
        <v>0.79465342844819342</v>
      </c>
      <c r="R74" s="7">
        <f t="shared" si="6"/>
        <v>0.72907612270803468</v>
      </c>
      <c r="S74" s="8">
        <f t="shared" si="7"/>
        <v>0.1497392487723736</v>
      </c>
      <c r="T74">
        <f t="shared" si="8"/>
        <v>0.82466435001678973</v>
      </c>
      <c r="U74">
        <f t="shared" si="9"/>
        <v>0.91747684790309314</v>
      </c>
      <c r="V74">
        <f t="shared" si="10"/>
        <v>-0.12425634220325545</v>
      </c>
      <c r="W74" t="s">
        <v>210</v>
      </c>
      <c r="X74" t="s">
        <v>206</v>
      </c>
      <c r="Y74" s="8">
        <v>0.46868383000000002</v>
      </c>
      <c r="Z74">
        <v>0.32912003340000001</v>
      </c>
      <c r="AA74" t="s">
        <v>210</v>
      </c>
      <c r="AB74" t="s">
        <v>206</v>
      </c>
    </row>
    <row r="75" spans="1:28" ht="17">
      <c r="A75" s="7" t="s">
        <v>239</v>
      </c>
      <c r="B75" s="7">
        <v>1.6339286956736383</v>
      </c>
      <c r="C75" s="7">
        <v>1.2333583075742811</v>
      </c>
      <c r="D75" s="7">
        <v>1.3147108574216013</v>
      </c>
      <c r="E75" s="7">
        <v>0.64161162791879545</v>
      </c>
      <c r="F75" s="7">
        <v>0.93291411373545741</v>
      </c>
      <c r="G75" s="7">
        <v>1.8575544618201734</v>
      </c>
      <c r="H75" s="7">
        <v>0.89006379926868073</v>
      </c>
      <c r="I75" s="7">
        <v>0.79299918946231662</v>
      </c>
      <c r="J75" s="7">
        <v>0.76319976829474467</v>
      </c>
      <c r="K75" s="7">
        <v>1.3190564288225646</v>
      </c>
      <c r="L75" s="7">
        <v>0.88571805938724091</v>
      </c>
      <c r="M75" s="7">
        <v>0.91651672277691254</v>
      </c>
      <c r="N75" s="7">
        <v>0.76606496200899832</v>
      </c>
      <c r="O75" s="7">
        <v>0.88238924475951253</v>
      </c>
      <c r="P75" s="6">
        <v>56</v>
      </c>
      <c r="Q75" s="7">
        <f t="shared" si="11"/>
        <v>1.2148774090589467</v>
      </c>
      <c r="R75" s="7">
        <f t="shared" si="6"/>
        <v>0.90370633935889855</v>
      </c>
      <c r="S75" s="8">
        <f t="shared" si="7"/>
        <v>0.15094173242321557</v>
      </c>
      <c r="T75">
        <f t="shared" si="8"/>
        <v>0.82119066973136301</v>
      </c>
      <c r="U75">
        <f t="shared" si="9"/>
        <v>0.74386628035080216</v>
      </c>
      <c r="V75">
        <f t="shared" si="10"/>
        <v>-0.42688479346449959</v>
      </c>
      <c r="W75" t="s">
        <v>210</v>
      </c>
      <c r="X75" t="s">
        <v>206</v>
      </c>
      <c r="Y75" s="8">
        <v>0.46868383000000002</v>
      </c>
      <c r="Z75">
        <v>0.32912003340000001</v>
      </c>
      <c r="AA75" t="s">
        <v>210</v>
      </c>
      <c r="AB75" t="s">
        <v>206</v>
      </c>
    </row>
    <row r="76" spans="1:28" ht="17">
      <c r="A76" s="7" t="s">
        <v>240</v>
      </c>
      <c r="B76" s="7">
        <v>0.5969059636907329</v>
      </c>
      <c r="C76" s="7">
        <v>0.34867377590110249</v>
      </c>
      <c r="D76" s="7">
        <v>0.16188610935380676</v>
      </c>
      <c r="E76" s="7">
        <v>0.21518326160095955</v>
      </c>
      <c r="F76" s="7">
        <v>0.35139121201174045</v>
      </c>
      <c r="G76" s="7">
        <v>0.28517887683099213</v>
      </c>
      <c r="H76" s="7">
        <v>0.28813300279872578</v>
      </c>
      <c r="I76" s="7">
        <v>0.55027351195406349</v>
      </c>
      <c r="J76" s="7">
        <v>0.46139259566830937</v>
      </c>
      <c r="K76" s="7">
        <v>0.72515275477162322</v>
      </c>
      <c r="L76" s="7">
        <v>0.26927755306913059</v>
      </c>
      <c r="M76" s="7">
        <v>0.36074017437368183</v>
      </c>
      <c r="N76" s="7">
        <v>0.2588959193809644</v>
      </c>
      <c r="O76" s="7">
        <v>0.5702796059649814</v>
      </c>
      <c r="P76" s="6">
        <v>59</v>
      </c>
      <c r="Q76" s="7">
        <f t="shared" si="11"/>
        <v>0.32105031459829425</v>
      </c>
      <c r="R76" s="7">
        <f t="shared" si="6"/>
        <v>0.45657315931182207</v>
      </c>
      <c r="S76" s="8">
        <f t="shared" si="7"/>
        <v>0.15217007340593688</v>
      </c>
      <c r="T76">
        <f t="shared" si="8"/>
        <v>0.81767074988217325</v>
      </c>
      <c r="U76">
        <f t="shared" si="9"/>
        <v>1.4221233823835282</v>
      </c>
      <c r="V76">
        <f t="shared" si="10"/>
        <v>0.50804663755290791</v>
      </c>
      <c r="W76" t="s">
        <v>210</v>
      </c>
      <c r="X76" t="s">
        <v>206</v>
      </c>
      <c r="Y76" s="8">
        <v>0.46868383000000002</v>
      </c>
      <c r="Z76">
        <v>0.32912003340000001</v>
      </c>
      <c r="AA76" t="s">
        <v>210</v>
      </c>
      <c r="AB76" t="s">
        <v>206</v>
      </c>
    </row>
    <row r="77" spans="1:28" ht="17">
      <c r="A77" s="7" t="s">
        <v>241</v>
      </c>
      <c r="B77" s="7">
        <v>0.91114758388781714</v>
      </c>
      <c r="C77" s="7">
        <v>0.49711732480351972</v>
      </c>
      <c r="D77" s="7">
        <v>0.5141662604268632</v>
      </c>
      <c r="E77" s="7">
        <v>0.97315237538046395</v>
      </c>
      <c r="F77" s="7">
        <v>0.87785350295945264</v>
      </c>
      <c r="G77" s="7">
        <v>0.81765293431725505</v>
      </c>
      <c r="H77" s="7">
        <v>0.63596222340564235</v>
      </c>
      <c r="I77" s="7">
        <v>0.58543255845843767</v>
      </c>
      <c r="J77" s="7">
        <v>0.30992200834529948</v>
      </c>
      <c r="K77" s="7">
        <v>0.82784645737761331</v>
      </c>
      <c r="L77" s="7">
        <v>0.76862954152742369</v>
      </c>
      <c r="M77" s="7">
        <v>0.87452501792002857</v>
      </c>
      <c r="N77" s="7">
        <v>0.53524901679539638</v>
      </c>
      <c r="O77" s="7">
        <v>0.3631348129806472</v>
      </c>
      <c r="P77" s="6">
        <v>87</v>
      </c>
      <c r="Q77" s="7">
        <f t="shared" si="11"/>
        <v>0.74672174359728771</v>
      </c>
      <c r="R77" s="7">
        <f t="shared" si="6"/>
        <v>0.60924848762926376</v>
      </c>
      <c r="S77" s="8">
        <f t="shared" si="7"/>
        <v>0.15682626766318525</v>
      </c>
      <c r="T77">
        <f t="shared" si="8"/>
        <v>0.80458119327316469</v>
      </c>
      <c r="U77">
        <f t="shared" si="9"/>
        <v>0.81589761226751656</v>
      </c>
      <c r="V77">
        <f t="shared" si="10"/>
        <v>-0.29353997644293611</v>
      </c>
      <c r="W77" t="s">
        <v>210</v>
      </c>
      <c r="X77" t="s">
        <v>206</v>
      </c>
      <c r="Y77" s="8">
        <v>0.47666931000000001</v>
      </c>
      <c r="Z77">
        <v>0.32178280570000001</v>
      </c>
      <c r="AA77" t="s">
        <v>210</v>
      </c>
      <c r="AB77" t="s">
        <v>206</v>
      </c>
    </row>
    <row r="78" spans="1:28" ht="17">
      <c r="A78" s="7" t="s">
        <v>242</v>
      </c>
      <c r="B78" s="7">
        <v>0.24567592422106499</v>
      </c>
      <c r="C78" s="7">
        <v>0.20088256399080856</v>
      </c>
      <c r="D78" s="7">
        <v>0.1117111463041484</v>
      </c>
      <c r="E78" s="7">
        <v>7.485772230353846E-2</v>
      </c>
      <c r="F78" s="7">
        <v>0.3856378360801278</v>
      </c>
      <c r="G78" s="7">
        <v>0.14440658162982745</v>
      </c>
      <c r="H78" s="7">
        <v>0.32255353301768819</v>
      </c>
      <c r="I78" s="7">
        <v>0.3377414154738187</v>
      </c>
      <c r="J78" s="7">
        <v>0.22181362312988709</v>
      </c>
      <c r="K78" s="7">
        <v>0.2973429318815049</v>
      </c>
      <c r="L78" s="7">
        <v>0.18606082412521974</v>
      </c>
      <c r="M78" s="7">
        <v>0.24391393753833182</v>
      </c>
      <c r="N78" s="7">
        <v>0.23987382692721493</v>
      </c>
      <c r="O78" s="7">
        <v>0.39498014331934983</v>
      </c>
      <c r="P78" s="6">
        <v>89</v>
      </c>
      <c r="Q78" s="7">
        <f t="shared" si="11"/>
        <v>0.21224647250674344</v>
      </c>
      <c r="R78" s="7">
        <f t="shared" si="6"/>
        <v>0.27453238605647529</v>
      </c>
      <c r="S78" s="8">
        <f t="shared" si="7"/>
        <v>0.1589905926371219</v>
      </c>
      <c r="T78">
        <f t="shared" si="8"/>
        <v>0.79862857182203206</v>
      </c>
      <c r="U78">
        <f t="shared" si="9"/>
        <v>1.2934603002542382</v>
      </c>
      <c r="V78">
        <f t="shared" si="10"/>
        <v>0.37123577454427625</v>
      </c>
      <c r="W78" t="s">
        <v>210</v>
      </c>
      <c r="X78" t="s">
        <v>206</v>
      </c>
      <c r="Y78" s="8">
        <v>0.47697178000000001</v>
      </c>
      <c r="Z78">
        <v>0.32150731710000002</v>
      </c>
      <c r="AA78" t="s">
        <v>210</v>
      </c>
      <c r="AB78" t="s">
        <v>206</v>
      </c>
    </row>
    <row r="79" spans="1:28" ht="17">
      <c r="A79" s="7" t="s">
        <v>243</v>
      </c>
      <c r="B79" s="7">
        <v>4.4589722631572615</v>
      </c>
      <c r="C79" s="7">
        <v>4.3051509838582867</v>
      </c>
      <c r="D79" s="7">
        <v>2.4239402839314943</v>
      </c>
      <c r="E79" s="7">
        <v>3.3735289422153798</v>
      </c>
      <c r="F79" s="7">
        <v>2.8092767346974528</v>
      </c>
      <c r="G79" s="7">
        <v>4.5732001686044352</v>
      </c>
      <c r="H79" s="7">
        <v>3.4616422648060223</v>
      </c>
      <c r="I79" s="7">
        <v>5.0759037602631008</v>
      </c>
      <c r="J79" s="7">
        <v>4.1742431787862087</v>
      </c>
      <c r="K79" s="7">
        <v>5.3750396478810982</v>
      </c>
      <c r="L79" s="7">
        <v>5.6555671844040365</v>
      </c>
      <c r="M79" s="7">
        <v>4.1691563844871364</v>
      </c>
      <c r="N79" s="7">
        <v>3.6675897997883782</v>
      </c>
      <c r="O79" s="7">
        <v>3.2477907779198154</v>
      </c>
      <c r="P79" s="6">
        <v>52</v>
      </c>
      <c r="Q79" s="7">
        <f t="shared" si="11"/>
        <v>3.6293873773243326</v>
      </c>
      <c r="R79" s="7">
        <f t="shared" si="6"/>
        <v>4.4807558190756822</v>
      </c>
      <c r="S79" s="8">
        <f t="shared" si="7"/>
        <v>0.16166584534577436</v>
      </c>
      <c r="T79">
        <f t="shared" si="8"/>
        <v>0.79138172248464089</v>
      </c>
      <c r="U79">
        <f t="shared" si="9"/>
        <v>1.2345763494606623</v>
      </c>
      <c r="V79">
        <f t="shared" si="10"/>
        <v>0.30401605930957265</v>
      </c>
      <c r="W79" t="s">
        <v>210</v>
      </c>
      <c r="X79" t="s">
        <v>206</v>
      </c>
      <c r="Y79" s="8">
        <v>0.47877962000000002</v>
      </c>
      <c r="Z79">
        <v>0.31986434530000002</v>
      </c>
      <c r="AA79" t="s">
        <v>210</v>
      </c>
      <c r="AB79" t="s">
        <v>206</v>
      </c>
    </row>
    <row r="80" spans="1:28" ht="17">
      <c r="A80" s="7" t="s">
        <v>244</v>
      </c>
      <c r="B80" s="7">
        <v>679338.08064198704</v>
      </c>
      <c r="C80" s="7">
        <v>676057.55678775697</v>
      </c>
      <c r="D80" s="7">
        <v>605112.19224839006</v>
      </c>
      <c r="E80" s="7">
        <v>669672.840641652</v>
      </c>
      <c r="F80" s="7">
        <v>647285.62165618595</v>
      </c>
      <c r="G80" s="7">
        <v>655211.06123269501</v>
      </c>
      <c r="H80" s="7">
        <v>687759.35266312305</v>
      </c>
      <c r="I80" s="7">
        <v>604404.78026683</v>
      </c>
      <c r="J80" s="7">
        <v>677488.76362228498</v>
      </c>
      <c r="K80" s="7">
        <v>645581.89557568601</v>
      </c>
      <c r="L80" s="7">
        <v>600029.62948451203</v>
      </c>
      <c r="M80" s="7">
        <v>668896.19804454397</v>
      </c>
      <c r="N80" s="7">
        <v>611830.84896233596</v>
      </c>
      <c r="O80" s="7">
        <v>608302.19000468403</v>
      </c>
      <c r="P80" s="6">
        <v>53</v>
      </c>
      <c r="Q80" s="7">
        <f t="shared" si="11"/>
        <v>660062.386553113</v>
      </c>
      <c r="R80" s="7">
        <f t="shared" si="6"/>
        <v>630933.47228012525</v>
      </c>
      <c r="S80" s="8">
        <f t="shared" si="7"/>
        <v>0.17205273187490583</v>
      </c>
      <c r="T80">
        <f t="shared" si="8"/>
        <v>0.76433842720592471</v>
      </c>
      <c r="U80">
        <f t="shared" si="9"/>
        <v>0.95586945284808489</v>
      </c>
      <c r="V80">
        <f t="shared" si="10"/>
        <v>-6.5114498218224542E-2</v>
      </c>
      <c r="W80" t="s">
        <v>210</v>
      </c>
      <c r="X80" t="s">
        <v>206</v>
      </c>
      <c r="Y80" s="8">
        <v>0.50309090000000001</v>
      </c>
      <c r="Z80">
        <v>0.29835353860000002</v>
      </c>
      <c r="AA80" t="s">
        <v>210</v>
      </c>
      <c r="AB80" t="s">
        <v>206</v>
      </c>
    </row>
    <row r="81" spans="1:28" ht="17">
      <c r="A81" s="7" t="s">
        <v>245</v>
      </c>
      <c r="B81" s="7">
        <v>1.0512704900425984</v>
      </c>
      <c r="C81" s="7">
        <v>1.1504678419589669</v>
      </c>
      <c r="D81" s="7">
        <v>0.50459244822688609</v>
      </c>
      <c r="E81" s="7">
        <v>0.5751965995262428</v>
      </c>
      <c r="F81" s="7">
        <v>0.80424653982082472</v>
      </c>
      <c r="G81" s="7">
        <v>0.93081597651470749</v>
      </c>
      <c r="H81" s="7">
        <v>0.80349079220035013</v>
      </c>
      <c r="I81" s="7">
        <v>1.3289081131904907</v>
      </c>
      <c r="J81" s="7">
        <v>1.0231491786147404</v>
      </c>
      <c r="K81" s="7">
        <v>0.93421259092553044</v>
      </c>
      <c r="L81" s="7">
        <v>1.0741890087395385</v>
      </c>
      <c r="M81" s="7">
        <v>1.105703213216805</v>
      </c>
      <c r="N81" s="7">
        <v>0.76430524178746939</v>
      </c>
      <c r="O81" s="7">
        <v>0.72539760221575611</v>
      </c>
      <c r="P81" s="6">
        <v>82</v>
      </c>
      <c r="Q81" s="7">
        <f t="shared" si="11"/>
        <v>0.83144009832722521</v>
      </c>
      <c r="R81" s="7">
        <f t="shared" si="6"/>
        <v>0.99369499267004724</v>
      </c>
      <c r="S81" s="8">
        <f t="shared" si="7"/>
        <v>0.17489821668971986</v>
      </c>
      <c r="T81">
        <f t="shared" si="8"/>
        <v>0.75721461868463158</v>
      </c>
      <c r="U81">
        <f t="shared" si="9"/>
        <v>1.1951492292340276</v>
      </c>
      <c r="V81">
        <f t="shared" si="10"/>
        <v>0.25719076785821604</v>
      </c>
      <c r="W81" t="s">
        <v>210</v>
      </c>
      <c r="X81" t="s">
        <v>206</v>
      </c>
      <c r="Y81" s="8">
        <v>0.50501859999999998</v>
      </c>
      <c r="Z81">
        <v>0.2966926258</v>
      </c>
      <c r="AA81" t="s">
        <v>210</v>
      </c>
      <c r="AB81" t="s">
        <v>206</v>
      </c>
    </row>
    <row r="82" spans="1:28" ht="17">
      <c r="A82" s="7" t="s">
        <v>246</v>
      </c>
      <c r="B82" s="7">
        <v>4.4266174531312883</v>
      </c>
      <c r="C82" s="7">
        <v>5.1955929361733864</v>
      </c>
      <c r="D82" s="7">
        <v>3.8825227630833088</v>
      </c>
      <c r="E82" s="7">
        <v>3.3304075693653021</v>
      </c>
      <c r="F82" s="7">
        <v>3.9065869836194285</v>
      </c>
      <c r="G82" s="7">
        <v>3.423916564988394</v>
      </c>
      <c r="H82" s="7">
        <v>3.3046655255842086</v>
      </c>
      <c r="I82" s="7">
        <v>3.8254962101844643</v>
      </c>
      <c r="J82" s="7">
        <v>3.3949019482027034</v>
      </c>
      <c r="K82" s="7">
        <v>3.4491368873814285</v>
      </c>
      <c r="L82" s="7">
        <v>4.0188528324651287</v>
      </c>
      <c r="M82" s="7">
        <v>3.5803161050719785</v>
      </c>
      <c r="N82" s="7">
        <v>2.8754213996159468</v>
      </c>
      <c r="O82" s="7">
        <v>3.3117185076053457</v>
      </c>
      <c r="P82" s="6">
        <v>77</v>
      </c>
      <c r="Q82" s="7">
        <f t="shared" si="11"/>
        <v>3.9243299708493309</v>
      </c>
      <c r="R82" s="7">
        <f t="shared" si="6"/>
        <v>3.4936919843609995</v>
      </c>
      <c r="S82" s="8">
        <f t="shared" si="7"/>
        <v>0.17952079715885036</v>
      </c>
      <c r="T82">
        <f t="shared" si="8"/>
        <v>0.74588523194286505</v>
      </c>
      <c r="U82">
        <f t="shared" si="9"/>
        <v>0.89026458282377063</v>
      </c>
      <c r="V82">
        <f t="shared" si="10"/>
        <v>-0.16769393229090754</v>
      </c>
      <c r="W82" t="s">
        <v>210</v>
      </c>
      <c r="X82" t="s">
        <v>206</v>
      </c>
      <c r="Y82" s="8">
        <v>0.50663250000000004</v>
      </c>
      <c r="Z82">
        <v>0.29530695369999999</v>
      </c>
      <c r="AA82" t="s">
        <v>210</v>
      </c>
      <c r="AB82" t="s">
        <v>206</v>
      </c>
    </row>
    <row r="83" spans="1:28" ht="17">
      <c r="A83" s="6" t="s">
        <v>247</v>
      </c>
      <c r="B83" s="6">
        <v>1.3368071196942799</v>
      </c>
      <c r="C83" s="6">
        <v>1.0897245249087451</v>
      </c>
      <c r="D83" s="6">
        <v>1.1822045155357139</v>
      </c>
      <c r="E83" s="6">
        <v>1.041281522334137</v>
      </c>
      <c r="F83" s="6">
        <v>1.4076154867164172</v>
      </c>
      <c r="G83" s="6">
        <v>2.716185505005333</v>
      </c>
      <c r="H83" s="6">
        <v>2.8950095721753661</v>
      </c>
      <c r="I83" s="6">
        <v>0.71164630651904537</v>
      </c>
      <c r="J83" s="6">
        <v>1.154877473209748</v>
      </c>
      <c r="K83" s="6">
        <v>0.91093106395894774</v>
      </c>
      <c r="L83" s="6">
        <v>1.6664732058460219</v>
      </c>
      <c r="M83" s="6">
        <v>1.1083456080174272</v>
      </c>
      <c r="N83" s="6">
        <v>1.3628042004541183</v>
      </c>
      <c r="O83" s="6">
        <v>2.2738236536096963</v>
      </c>
      <c r="P83" s="6">
        <v>105</v>
      </c>
      <c r="Q83" s="7">
        <f t="shared" si="11"/>
        <v>1.6669754637671417</v>
      </c>
      <c r="R83" s="7">
        <f t="shared" si="6"/>
        <v>1.3127002159450007</v>
      </c>
      <c r="S83" s="8">
        <f t="shared" si="7"/>
        <v>0.17984357158457576</v>
      </c>
      <c r="T83">
        <f t="shared" si="8"/>
        <v>0.74510508119960805</v>
      </c>
      <c r="U83">
        <f t="shared" si="9"/>
        <v>0.78747422771207065</v>
      </c>
      <c r="V83">
        <f t="shared" si="10"/>
        <v>-0.34469538682924439</v>
      </c>
      <c r="W83" t="s">
        <v>210</v>
      </c>
      <c r="X83" t="s">
        <v>206</v>
      </c>
      <c r="Y83" s="8">
        <v>0.50663250000000004</v>
      </c>
      <c r="Z83">
        <v>0.29530695369999999</v>
      </c>
      <c r="AA83" t="s">
        <v>210</v>
      </c>
      <c r="AB83" t="s">
        <v>206</v>
      </c>
    </row>
    <row r="84" spans="1:28" ht="17">
      <c r="A84" s="7" t="s">
        <v>248</v>
      </c>
      <c r="B84" s="7">
        <v>0.56643184015388282</v>
      </c>
      <c r="C84" s="7">
        <v>0.45242237237125793</v>
      </c>
      <c r="D84" s="7">
        <v>0.1597705109355842</v>
      </c>
      <c r="E84" s="7">
        <v>0.51876693542422359</v>
      </c>
      <c r="F84" s="7">
        <v>0.45710054194899175</v>
      </c>
      <c r="G84" s="7">
        <v>0.45850680897075746</v>
      </c>
      <c r="H84" s="7">
        <v>0.34134090228579461</v>
      </c>
      <c r="I84" s="7">
        <v>0.87102939039534921</v>
      </c>
      <c r="J84" s="7">
        <v>0.27222512909619934</v>
      </c>
      <c r="K84" s="7">
        <v>0.8376658851026173</v>
      </c>
      <c r="L84" s="7">
        <v>0.56733744363921057</v>
      </c>
      <c r="M84" s="7">
        <v>0.4275651653432872</v>
      </c>
      <c r="N84" s="7">
        <v>0.60710664138796466</v>
      </c>
      <c r="O84" s="7">
        <v>0.45534400644933976</v>
      </c>
      <c r="P84" s="6">
        <v>61</v>
      </c>
      <c r="Q84" s="7">
        <f t="shared" si="11"/>
        <v>0.42204855887007031</v>
      </c>
      <c r="R84" s="7">
        <f t="shared" si="6"/>
        <v>0.57689623734485262</v>
      </c>
      <c r="S84" s="8">
        <f t="shared" si="7"/>
        <v>0.18749412078270278</v>
      </c>
      <c r="T84">
        <f t="shared" si="8"/>
        <v>0.72701234581179053</v>
      </c>
      <c r="U84">
        <f t="shared" si="9"/>
        <v>1.3668954086452714</v>
      </c>
      <c r="V84">
        <f t="shared" si="10"/>
        <v>0.45090285581768913</v>
      </c>
      <c r="W84" t="s">
        <v>210</v>
      </c>
      <c r="X84" t="s">
        <v>206</v>
      </c>
      <c r="Y84" s="8">
        <v>0.52182099000000004</v>
      </c>
      <c r="Z84">
        <v>0.28247845830000001</v>
      </c>
      <c r="AA84" t="s">
        <v>210</v>
      </c>
      <c r="AB84" t="s">
        <v>206</v>
      </c>
    </row>
    <row r="85" spans="1:28" ht="17">
      <c r="A85" s="7" t="s">
        <v>249</v>
      </c>
      <c r="B85" s="7">
        <v>0.50194582319451864</v>
      </c>
      <c r="C85" s="7">
        <v>0.52824585081027375</v>
      </c>
      <c r="D85" s="7">
        <v>0.60842133477857696</v>
      </c>
      <c r="E85" s="7">
        <v>0.41304737842701061</v>
      </c>
      <c r="F85" s="7">
        <v>2.1551100010073512</v>
      </c>
      <c r="G85" s="7">
        <v>0.36810461085073432</v>
      </c>
      <c r="H85" s="7">
        <v>0.93541417243888336</v>
      </c>
      <c r="I85" s="7">
        <v>1.1403392814975244</v>
      </c>
      <c r="J85" s="7">
        <v>0.97370801016512254</v>
      </c>
      <c r="K85" s="7">
        <v>1.1087040407468385</v>
      </c>
      <c r="L85" s="7">
        <v>1.0293814513440618</v>
      </c>
      <c r="M85" s="7">
        <v>0.99284664419702473</v>
      </c>
      <c r="N85" s="7">
        <v>1.1791879228757989</v>
      </c>
      <c r="O85" s="7">
        <v>1.6576393866342958</v>
      </c>
      <c r="P85" s="6">
        <v>78</v>
      </c>
      <c r="Q85" s="7">
        <f t="shared" si="11"/>
        <v>0.78718416735819263</v>
      </c>
      <c r="R85" s="7">
        <f t="shared" si="6"/>
        <v>1.1545438196372382</v>
      </c>
      <c r="S85" s="8">
        <f t="shared" si="7"/>
        <v>0.20617653206427228</v>
      </c>
      <c r="T85">
        <f t="shared" si="8"/>
        <v>0.68576076958119014</v>
      </c>
      <c r="U85">
        <f t="shared" si="9"/>
        <v>1.4666756110096988</v>
      </c>
      <c r="V85">
        <f t="shared" si="10"/>
        <v>0.55254982115604445</v>
      </c>
      <c r="W85" t="s">
        <v>210</v>
      </c>
      <c r="X85" t="s">
        <v>206</v>
      </c>
      <c r="Y85" s="8">
        <v>0.56698546000000005</v>
      </c>
      <c r="Z85">
        <v>0.24642807580000001</v>
      </c>
      <c r="AA85" t="s">
        <v>210</v>
      </c>
      <c r="AB85" t="s">
        <v>206</v>
      </c>
    </row>
    <row r="86" spans="1:28" ht="17">
      <c r="A86" s="7" t="s">
        <v>250</v>
      </c>
      <c r="B86" s="7">
        <v>0.67412251725723027</v>
      </c>
      <c r="C86" s="7">
        <v>0.84368244470024467</v>
      </c>
      <c r="D86" s="7">
        <v>0.713329574379576</v>
      </c>
      <c r="E86" s="7">
        <v>0.7052127324222538</v>
      </c>
      <c r="F86" s="7">
        <v>1.0803173685641509</v>
      </c>
      <c r="G86" s="7">
        <v>0.90864204165223417</v>
      </c>
      <c r="H86" s="7">
        <v>0.75337260539493467</v>
      </c>
      <c r="I86" s="7">
        <v>0.75417551348894474</v>
      </c>
      <c r="J86" s="7">
        <v>0.78658852946842606</v>
      </c>
      <c r="K86" s="7">
        <v>0.82790603513904015</v>
      </c>
      <c r="L86" s="7">
        <v>0.6372601873657141</v>
      </c>
      <c r="M86" s="7">
        <v>0.82866917929151973</v>
      </c>
      <c r="N86" s="7">
        <v>0.77021644274065337</v>
      </c>
      <c r="O86" s="7">
        <v>0.58807037442674914</v>
      </c>
      <c r="P86" s="6">
        <v>100</v>
      </c>
      <c r="Q86" s="7">
        <f t="shared" si="11"/>
        <v>0.81123989776723204</v>
      </c>
      <c r="R86" s="7">
        <f t="shared" si="6"/>
        <v>0.74184089456014957</v>
      </c>
      <c r="S86" s="8">
        <f t="shared" si="7"/>
        <v>0.21163637296791524</v>
      </c>
      <c r="T86">
        <f t="shared" si="8"/>
        <v>0.67440969003129592</v>
      </c>
      <c r="U86">
        <f t="shared" si="9"/>
        <v>0.91445316804796128</v>
      </c>
      <c r="V86">
        <f t="shared" si="10"/>
        <v>-0.12901880786035524</v>
      </c>
      <c r="W86" t="s">
        <v>210</v>
      </c>
      <c r="X86" t="s">
        <v>206</v>
      </c>
      <c r="Y86" s="8">
        <v>0.56961032</v>
      </c>
      <c r="Z86">
        <v>0.24442214949999999</v>
      </c>
      <c r="AA86" t="s">
        <v>210</v>
      </c>
      <c r="AB86" t="s">
        <v>206</v>
      </c>
    </row>
    <row r="87" spans="1:28" ht="17">
      <c r="A87" s="7" t="s">
        <v>251</v>
      </c>
      <c r="B87" s="7">
        <v>1.6676458063427501E-2</v>
      </c>
      <c r="C87" s="7">
        <v>1.1534405695797131E-2</v>
      </c>
      <c r="D87" s="7">
        <v>4.5663566204730407E-3</v>
      </c>
      <c r="E87" s="7">
        <v>7.4646978732508407E-3</v>
      </c>
      <c r="F87" s="7">
        <v>3.7167326523375524E-2</v>
      </c>
      <c r="G87" s="7">
        <v>1.4818616290015303E-2</v>
      </c>
      <c r="H87" s="7">
        <v>0.15034770999754443</v>
      </c>
      <c r="I87" s="7">
        <v>7.4420891216910465E-2</v>
      </c>
      <c r="J87" s="7">
        <v>3.7590655563407939E-2</v>
      </c>
      <c r="K87" s="7">
        <v>5.6112108831341087E-2</v>
      </c>
      <c r="L87" s="7">
        <v>1.9687459816560296E-2</v>
      </c>
      <c r="M87" s="7">
        <v>6.435686987674287E-2</v>
      </c>
      <c r="N87" s="7">
        <v>0.19854097043209123</v>
      </c>
      <c r="O87" s="7">
        <v>7.5505241533429052E-2</v>
      </c>
      <c r="P87" s="6">
        <v>81</v>
      </c>
      <c r="Q87" s="7">
        <f t="shared" si="11"/>
        <v>3.4653653009126255E-2</v>
      </c>
      <c r="R87" s="7">
        <f t="shared" si="6"/>
        <v>7.5173456752926124E-2</v>
      </c>
      <c r="S87" s="8">
        <f t="shared" si="7"/>
        <v>0.21239019088690758</v>
      </c>
      <c r="T87">
        <f t="shared" si="8"/>
        <v>0.67286554475657923</v>
      </c>
      <c r="U87">
        <f t="shared" si="9"/>
        <v>2.1692794330551162</v>
      </c>
      <c r="V87">
        <f t="shared" si="10"/>
        <v>1.1172159039631533</v>
      </c>
      <c r="W87" t="s">
        <v>209</v>
      </c>
      <c r="X87" t="s">
        <v>207</v>
      </c>
      <c r="Y87" s="8">
        <v>0.56961032</v>
      </c>
      <c r="Z87">
        <v>0.24442214949999999</v>
      </c>
      <c r="AA87" t="s">
        <v>209</v>
      </c>
      <c r="AB87" t="s">
        <v>206</v>
      </c>
    </row>
    <row r="88" spans="1:28" ht="17">
      <c r="A88" s="7" t="s">
        <v>252</v>
      </c>
      <c r="B88" s="7">
        <v>0.20039562061884061</v>
      </c>
      <c r="C88" s="7">
        <v>0.16600077925728354</v>
      </c>
      <c r="D88" s="7">
        <v>0.25784101588512093</v>
      </c>
      <c r="E88" s="7">
        <v>0.13315373570193917</v>
      </c>
      <c r="F88" s="7">
        <v>0.18874252972385433</v>
      </c>
      <c r="G88" s="7">
        <v>0.28088843773847688</v>
      </c>
      <c r="H88" s="7">
        <v>0.2512325956288457</v>
      </c>
      <c r="I88" s="7">
        <v>0.25179799221154076</v>
      </c>
      <c r="J88" s="7">
        <v>0.14756485288973739</v>
      </c>
      <c r="K88" s="7">
        <v>0.36292599881146431</v>
      </c>
      <c r="L88" s="7">
        <v>0.2036152212060281</v>
      </c>
      <c r="M88" s="7">
        <v>0.24751158361996464</v>
      </c>
      <c r="N88" s="7">
        <v>0.25508719497664445</v>
      </c>
      <c r="O88" s="7">
        <v>0.21365562359011234</v>
      </c>
      <c r="P88" s="6">
        <v>111</v>
      </c>
      <c r="Q88" s="7">
        <f t="shared" si="11"/>
        <v>0.2111792449363373</v>
      </c>
      <c r="R88" s="7">
        <f t="shared" si="6"/>
        <v>0.24030835247221313</v>
      </c>
      <c r="S88" s="8">
        <f t="shared" si="7"/>
        <v>0.21538851292181038</v>
      </c>
      <c r="T88">
        <f t="shared" si="8"/>
        <v>0.66677746216941602</v>
      </c>
      <c r="U88">
        <f t="shared" si="9"/>
        <v>1.1379354658866081</v>
      </c>
      <c r="V88">
        <f t="shared" si="10"/>
        <v>0.18641874245528664</v>
      </c>
      <c r="W88" t="s">
        <v>210</v>
      </c>
      <c r="X88" t="s">
        <v>206</v>
      </c>
      <c r="Y88" s="8">
        <v>0.56961032</v>
      </c>
      <c r="Z88">
        <v>0.24442214949999999</v>
      </c>
      <c r="AA88" t="s">
        <v>210</v>
      </c>
      <c r="AB88" t="s">
        <v>206</v>
      </c>
    </row>
    <row r="89" spans="1:28" ht="17">
      <c r="A89" s="7" t="s">
        <v>253</v>
      </c>
      <c r="B89" s="7">
        <v>0.22202228056190965</v>
      </c>
      <c r="C89" s="7">
        <v>0.37774722771212293</v>
      </c>
      <c r="D89" s="7">
        <v>0.16147911956154448</v>
      </c>
      <c r="E89" s="7">
        <v>8.2566795523927303E-2</v>
      </c>
      <c r="F89" s="7">
        <v>0.19731161781821624</v>
      </c>
      <c r="G89" s="7">
        <v>0.25783212662142768</v>
      </c>
      <c r="H89" s="7">
        <v>0.15893541867071925</v>
      </c>
      <c r="I89" s="7">
        <v>0.14331530994643418</v>
      </c>
      <c r="J89" s="7">
        <v>0.15944273388152574</v>
      </c>
      <c r="K89" s="7">
        <v>0.21555864779143091</v>
      </c>
      <c r="L89" s="7">
        <v>9.9203657114672439E-2</v>
      </c>
      <c r="M89" s="7">
        <v>0.2272231261394177</v>
      </c>
      <c r="N89" s="7">
        <v>8.8857804939733484E-2</v>
      </c>
      <c r="O89" s="7">
        <v>0.14366383502438831</v>
      </c>
      <c r="P89" s="6">
        <v>83</v>
      </c>
      <c r="Q89" s="7">
        <f t="shared" si="11"/>
        <v>0.20827065520998109</v>
      </c>
      <c r="R89" s="7">
        <f t="shared" si="6"/>
        <v>0.15389501640537184</v>
      </c>
      <c r="S89" s="8">
        <f t="shared" si="7"/>
        <v>0.21935054742589244</v>
      </c>
      <c r="T89">
        <f t="shared" si="8"/>
        <v>0.65886127740333666</v>
      </c>
      <c r="U89">
        <f t="shared" si="9"/>
        <v>0.73891838603096993</v>
      </c>
      <c r="V89">
        <f t="shared" si="10"/>
        <v>-0.43651306822987157</v>
      </c>
      <c r="W89" t="s">
        <v>210</v>
      </c>
      <c r="X89" t="s">
        <v>206</v>
      </c>
      <c r="Y89" s="8">
        <v>0.56961032</v>
      </c>
      <c r="Z89">
        <v>0.24442214949999999</v>
      </c>
      <c r="AA89" t="s">
        <v>210</v>
      </c>
      <c r="AB89" t="s">
        <v>206</v>
      </c>
    </row>
    <row r="90" spans="1:28" ht="17">
      <c r="A90" s="7" t="s">
        <v>254</v>
      </c>
      <c r="B90" s="7">
        <v>1.0156461355623654</v>
      </c>
      <c r="C90" s="7">
        <v>0.86322053871258575</v>
      </c>
      <c r="D90" s="7">
        <v>0.82076500453567613</v>
      </c>
      <c r="E90" s="7">
        <v>0.79289431805503008</v>
      </c>
      <c r="F90" s="7">
        <v>0.85834301417904135</v>
      </c>
      <c r="G90" s="7">
        <v>1.037919812157061</v>
      </c>
      <c r="H90" s="7">
        <v>0.92949712513651472</v>
      </c>
      <c r="I90" s="7">
        <v>0.65106365734164362</v>
      </c>
      <c r="J90" s="7">
        <v>0.69200821703893189</v>
      </c>
      <c r="K90" s="7">
        <v>0.47157942278053838</v>
      </c>
      <c r="L90" s="7">
        <v>0.80848528549400644</v>
      </c>
      <c r="M90" s="7">
        <v>0.77779346636730418</v>
      </c>
      <c r="N90" s="7">
        <v>0.84162441860820958</v>
      </c>
      <c r="O90" s="7">
        <v>1.2353498865396531</v>
      </c>
      <c r="P90" s="6">
        <v>88</v>
      </c>
      <c r="Q90" s="7">
        <f t="shared" si="11"/>
        <v>0.90261227833403923</v>
      </c>
      <c r="R90" s="7">
        <f t="shared" si="6"/>
        <v>0.78255776488146955</v>
      </c>
      <c r="S90" s="8">
        <f t="shared" si="7"/>
        <v>0.2194602538570225</v>
      </c>
      <c r="T90">
        <f t="shared" si="8"/>
        <v>0.6586441227730383</v>
      </c>
      <c r="U90">
        <f t="shared" si="9"/>
        <v>0.86699215561951415</v>
      </c>
      <c r="V90">
        <f t="shared" si="10"/>
        <v>-0.20590915461213541</v>
      </c>
      <c r="W90" t="s">
        <v>210</v>
      </c>
      <c r="X90" t="s">
        <v>206</v>
      </c>
      <c r="Y90" s="8">
        <v>0.56961032</v>
      </c>
      <c r="Z90">
        <v>0.24442214949999999</v>
      </c>
      <c r="AA90" t="s">
        <v>210</v>
      </c>
      <c r="AB90" t="s">
        <v>206</v>
      </c>
    </row>
    <row r="91" spans="1:28" ht="17">
      <c r="A91" s="7" t="s">
        <v>255</v>
      </c>
      <c r="B91" s="7">
        <v>0.18392871250426368</v>
      </c>
      <c r="C91" s="7">
        <v>0.14796257043198549</v>
      </c>
      <c r="D91" s="7">
        <v>0.14327453302364068</v>
      </c>
      <c r="E91" s="7">
        <v>3.0342683837249411E-2</v>
      </c>
      <c r="F91" s="7">
        <v>7.7966273941699291E-2</v>
      </c>
      <c r="G91" s="7">
        <v>0.18446365620387373</v>
      </c>
      <c r="H91" s="7">
        <v>0.13363930546733291</v>
      </c>
      <c r="I91" s="7">
        <v>0.18237872262788787</v>
      </c>
      <c r="J91" s="7">
        <v>0.1484232461358799</v>
      </c>
      <c r="K91" s="7">
        <v>0.22145063941135637</v>
      </c>
      <c r="L91" s="7">
        <v>0.14937759763116149</v>
      </c>
      <c r="M91" s="7">
        <v>0.20364623887091587</v>
      </c>
      <c r="N91" s="7">
        <v>8.559010958954559E-2</v>
      </c>
      <c r="O91" s="7">
        <v>0.1979863617267042</v>
      </c>
      <c r="P91" s="6">
        <v>73</v>
      </c>
      <c r="Q91" s="7">
        <f t="shared" si="11"/>
        <v>0.12879681934429216</v>
      </c>
      <c r="R91" s="7">
        <f t="shared" si="6"/>
        <v>0.16983613085620733</v>
      </c>
      <c r="S91" s="8">
        <f t="shared" si="7"/>
        <v>0.22250280800697475</v>
      </c>
      <c r="T91">
        <f t="shared" si="8"/>
        <v>0.6526645038100648</v>
      </c>
      <c r="U91">
        <f t="shared" si="9"/>
        <v>1.3186360635367189</v>
      </c>
      <c r="V91">
        <f t="shared" si="10"/>
        <v>0.39904644345260737</v>
      </c>
      <c r="W91" t="s">
        <v>210</v>
      </c>
      <c r="X91" t="s">
        <v>206</v>
      </c>
      <c r="Y91" s="8">
        <v>0.57109054000000004</v>
      </c>
      <c r="Z91">
        <v>0.2432950334</v>
      </c>
      <c r="AA91" t="s">
        <v>210</v>
      </c>
      <c r="AB91" t="s">
        <v>206</v>
      </c>
    </row>
    <row r="92" spans="1:28" ht="17">
      <c r="A92" s="7" t="s">
        <v>256</v>
      </c>
      <c r="B92" s="7">
        <v>0.12743047958108639</v>
      </c>
      <c r="C92" s="7">
        <v>0.10528191084212779</v>
      </c>
      <c r="D92" s="7">
        <v>0.14301374847566559</v>
      </c>
      <c r="E92" s="7">
        <v>3.385295708848543E-2</v>
      </c>
      <c r="F92" s="7">
        <v>8.2191738191085287E-2</v>
      </c>
      <c r="G92" s="7">
        <v>0.20716535451479365</v>
      </c>
      <c r="H92" s="7">
        <v>0.25323959563197324</v>
      </c>
      <c r="I92" s="7">
        <v>0.10591866298996165</v>
      </c>
      <c r="J92" s="7">
        <v>3.4856978724032414E-2</v>
      </c>
      <c r="K92" s="7">
        <v>0.11394771444178922</v>
      </c>
      <c r="L92" s="7">
        <v>8.6289976811254512E-2</v>
      </c>
      <c r="M92" s="7">
        <v>0.12678041188978861</v>
      </c>
      <c r="N92" s="7">
        <v>5.8351676581187201E-2</v>
      </c>
      <c r="O92" s="7">
        <v>0.17308402581588583</v>
      </c>
      <c r="P92" s="6">
        <v>96</v>
      </c>
      <c r="Q92" s="7">
        <f t="shared" si="11"/>
        <v>0.13602511204645965</v>
      </c>
      <c r="R92" s="7">
        <f t="shared" si="6"/>
        <v>9.988992103627134E-2</v>
      </c>
      <c r="S92" s="8">
        <f t="shared" si="7"/>
        <v>0.22804049317365646</v>
      </c>
      <c r="T92">
        <f t="shared" si="8"/>
        <v>0.64198802843634095</v>
      </c>
      <c r="U92">
        <f t="shared" si="9"/>
        <v>0.73434911784637047</v>
      </c>
      <c r="V92">
        <f t="shared" si="10"/>
        <v>-0.44546199525030367</v>
      </c>
      <c r="W92" t="s">
        <v>210</v>
      </c>
      <c r="X92" t="s">
        <v>206</v>
      </c>
      <c r="Y92" s="8">
        <v>0.57887202000000004</v>
      </c>
      <c r="Z92">
        <v>0.2374174409</v>
      </c>
      <c r="AA92" t="s">
        <v>210</v>
      </c>
      <c r="AB92" t="s">
        <v>206</v>
      </c>
    </row>
    <row r="93" spans="1:28" ht="17">
      <c r="A93" s="7" t="s">
        <v>257</v>
      </c>
      <c r="B93" s="7">
        <v>6.7464587312065973E-3</v>
      </c>
      <c r="C93" s="7">
        <v>7.1184090110971215E-3</v>
      </c>
      <c r="D93" s="7">
        <v>2.5119883519171007E-3</v>
      </c>
      <c r="E93" s="7">
        <v>4.1663870845745198E-3</v>
      </c>
      <c r="F93" s="7">
        <v>3.7210417325624062E-3</v>
      </c>
      <c r="G93" s="7">
        <v>6.4922827806185995E-3</v>
      </c>
      <c r="H93" s="7">
        <v>4.9988964510688464E-3</v>
      </c>
      <c r="I93" s="7">
        <v>6.2954554580229296E-3</v>
      </c>
      <c r="J93" s="7">
        <v>5.7743625059233526E-3</v>
      </c>
      <c r="K93" s="7">
        <v>5.3444199735404284E-3</v>
      </c>
      <c r="L93" s="7">
        <v>7.5787460326896721E-3</v>
      </c>
      <c r="M93" s="7">
        <v>8.5271403059551318E-3</v>
      </c>
      <c r="N93" s="7">
        <v>4.2329704206244077E-3</v>
      </c>
      <c r="O93" s="7">
        <v>7.3436086521159183E-3</v>
      </c>
      <c r="P93" s="6">
        <v>65</v>
      </c>
      <c r="Q93" s="7">
        <f t="shared" si="11"/>
        <v>5.1079234490064556E-3</v>
      </c>
      <c r="R93" s="7">
        <f t="shared" si="6"/>
        <v>6.4423861926959777E-3</v>
      </c>
      <c r="S93" s="8">
        <f t="shared" si="7"/>
        <v>0.23489283820175</v>
      </c>
      <c r="T93">
        <f t="shared" si="8"/>
        <v>0.62913022450326439</v>
      </c>
      <c r="U93">
        <f t="shared" si="9"/>
        <v>1.2612534735517795</v>
      </c>
      <c r="V93">
        <f t="shared" si="10"/>
        <v>0.33485824258755004</v>
      </c>
      <c r="W93" t="s">
        <v>210</v>
      </c>
      <c r="X93" t="s">
        <v>206</v>
      </c>
      <c r="Y93" s="8">
        <v>0.58978527999999997</v>
      </c>
      <c r="Z93">
        <v>0.229306072</v>
      </c>
      <c r="AA93" t="s">
        <v>210</v>
      </c>
      <c r="AB93" t="s">
        <v>206</v>
      </c>
    </row>
    <row r="94" spans="1:28" ht="17">
      <c r="A94" s="7" t="s">
        <v>258</v>
      </c>
      <c r="B94" s="7">
        <v>3.8710457264730016E-3</v>
      </c>
      <c r="C94" s="7">
        <v>6.0146784758096494E-3</v>
      </c>
      <c r="D94" s="7">
        <v>2.0932955256321496E-3</v>
      </c>
      <c r="E94" s="7">
        <v>1.2075369239273113E-3</v>
      </c>
      <c r="F94" s="7">
        <v>3.9823041962957495E-3</v>
      </c>
      <c r="G94" s="7">
        <v>2.8870360420799289E-3</v>
      </c>
      <c r="H94" s="7">
        <v>5.5278931864651219E-3</v>
      </c>
      <c r="I94" s="7">
        <v>4.3039048464316373E-3</v>
      </c>
      <c r="J94" s="7">
        <v>4.9780378888084672E-3</v>
      </c>
      <c r="K94" s="7">
        <v>1.0084553674244091E-2</v>
      </c>
      <c r="L94" s="7">
        <v>3.4484700683223486E-3</v>
      </c>
      <c r="M94" s="7">
        <v>4.3680672056030795E-3</v>
      </c>
      <c r="N94" s="7">
        <v>2.4242118153876189E-3</v>
      </c>
      <c r="O94" s="7">
        <v>6.4606021886286363E-3</v>
      </c>
      <c r="P94" s="6">
        <v>84</v>
      </c>
      <c r="Q94" s="7">
        <f t="shared" si="11"/>
        <v>3.6548271538118446E-3</v>
      </c>
      <c r="R94" s="7">
        <f t="shared" si="6"/>
        <v>5.1525496696322682E-3</v>
      </c>
      <c r="S94" s="8">
        <f t="shared" si="7"/>
        <v>0.24103261704492204</v>
      </c>
      <c r="T94">
        <f t="shared" si="8"/>
        <v>0.61792418379801028</v>
      </c>
      <c r="U94">
        <f t="shared" si="9"/>
        <v>1.4097929813885608</v>
      </c>
      <c r="V94">
        <f t="shared" si="10"/>
        <v>0.49548332811947732</v>
      </c>
      <c r="W94" t="s">
        <v>210</v>
      </c>
      <c r="X94" t="s">
        <v>206</v>
      </c>
      <c r="Y94" s="8">
        <v>0.59683887999999996</v>
      </c>
      <c r="Z94">
        <v>0.2241428929</v>
      </c>
      <c r="AA94" t="s">
        <v>210</v>
      </c>
      <c r="AB94" t="s">
        <v>206</v>
      </c>
    </row>
    <row r="95" spans="1:28" ht="17">
      <c r="A95" s="7" t="s">
        <v>259</v>
      </c>
      <c r="B95" s="7">
        <v>3.5082909615193567</v>
      </c>
      <c r="C95" s="7">
        <v>3.8989433736144004</v>
      </c>
      <c r="D95" s="7">
        <v>3.8860928165100592</v>
      </c>
      <c r="E95" s="7">
        <v>3.2019509231643544</v>
      </c>
      <c r="F95" s="7">
        <v>3.2709213392377965</v>
      </c>
      <c r="G95" s="7">
        <v>4.7123122069400534</v>
      </c>
      <c r="H95" s="7">
        <v>5.9385943122645521</v>
      </c>
      <c r="I95" s="7">
        <v>3.1942118430587616</v>
      </c>
      <c r="J95" s="7">
        <v>5.3147104457773899</v>
      </c>
      <c r="K95" s="7">
        <v>2.9117788471822426</v>
      </c>
      <c r="L95" s="7">
        <v>4.5235438128758805</v>
      </c>
      <c r="M95" s="7">
        <v>4.2830429121825997</v>
      </c>
      <c r="N95" s="7">
        <v>4.4719787779028906</v>
      </c>
      <c r="O95" s="7">
        <v>6.9834402090838807</v>
      </c>
      <c r="P95" s="6">
        <v>131</v>
      </c>
      <c r="Q95" s="7">
        <f t="shared" si="11"/>
        <v>4.0595865618929388</v>
      </c>
      <c r="R95" s="7">
        <f t="shared" si="6"/>
        <v>4.5261009782948065</v>
      </c>
      <c r="S95" s="8">
        <f t="shared" si="7"/>
        <v>0.24286950119041173</v>
      </c>
      <c r="T95">
        <f t="shared" si="8"/>
        <v>0.61462701914438156</v>
      </c>
      <c r="U95">
        <f t="shared" si="9"/>
        <v>1.114916730876244</v>
      </c>
      <c r="V95">
        <f t="shared" si="10"/>
        <v>0.15693596446136285</v>
      </c>
      <c r="W95" t="s">
        <v>210</v>
      </c>
      <c r="X95" t="s">
        <v>206</v>
      </c>
      <c r="Y95" s="8">
        <v>0.59683887999999996</v>
      </c>
      <c r="Z95">
        <v>0.2241428929</v>
      </c>
      <c r="AA95" t="s">
        <v>210</v>
      </c>
      <c r="AB95" t="s">
        <v>206</v>
      </c>
    </row>
    <row r="96" spans="1:28" ht="17">
      <c r="A96" s="7" t="s">
        <v>260</v>
      </c>
      <c r="B96" s="7">
        <v>0.51073186881913513</v>
      </c>
      <c r="C96" s="7">
        <v>0.5394065899692837</v>
      </c>
      <c r="D96" s="7">
        <v>0.76331383992958701</v>
      </c>
      <c r="E96" s="7">
        <v>0.41018963842719824</v>
      </c>
      <c r="F96" s="7">
        <v>2.1928329860785509</v>
      </c>
      <c r="G96" s="7">
        <v>0.37454790364473156</v>
      </c>
      <c r="H96" s="7">
        <v>0.95178763590283966</v>
      </c>
      <c r="I96" s="7">
        <v>1.0057429804174716</v>
      </c>
      <c r="J96" s="7">
        <v>0.99075176789164121</v>
      </c>
      <c r="K96" s="7">
        <v>1.128110765210055</v>
      </c>
      <c r="L96" s="7">
        <v>1.0473997154250003</v>
      </c>
      <c r="M96" s="7">
        <v>1.010225404037371</v>
      </c>
      <c r="N96" s="7">
        <v>1.199828395236834</v>
      </c>
      <c r="O96" s="7">
        <v>1.686654660010694</v>
      </c>
      <c r="P96" s="6">
        <v>85</v>
      </c>
      <c r="Q96" s="7">
        <f t="shared" si="11"/>
        <v>0.82040149468161794</v>
      </c>
      <c r="R96" s="7">
        <f t="shared" si="6"/>
        <v>1.1526733840327239</v>
      </c>
      <c r="S96" s="8">
        <f t="shared" si="7"/>
        <v>0.24813989065252778</v>
      </c>
      <c r="T96">
        <f t="shared" si="8"/>
        <v>0.60530341348803962</v>
      </c>
      <c r="U96">
        <f t="shared" si="9"/>
        <v>1.4050113164165483</v>
      </c>
      <c r="V96">
        <f t="shared" si="10"/>
        <v>0.49058175042647661</v>
      </c>
      <c r="W96" t="s">
        <v>210</v>
      </c>
      <c r="X96" t="s">
        <v>206</v>
      </c>
      <c r="Y96" s="8">
        <v>0.60337173</v>
      </c>
      <c r="Z96">
        <v>0.2194150389</v>
      </c>
      <c r="AA96" t="s">
        <v>210</v>
      </c>
      <c r="AB96" t="s">
        <v>206</v>
      </c>
    </row>
    <row r="97" spans="1:28" ht="17">
      <c r="A97" s="7" t="s">
        <v>261</v>
      </c>
      <c r="B97" s="7">
        <v>1.6577114709186398</v>
      </c>
      <c r="C97" s="7">
        <v>1.732289339766901</v>
      </c>
      <c r="D97" s="7">
        <v>1.117454181566776</v>
      </c>
      <c r="E97" s="7">
        <v>0.47260950752103853</v>
      </c>
      <c r="F97" s="7">
        <v>1.2278241104942114</v>
      </c>
      <c r="G97" s="7">
        <v>0.68827964491856819</v>
      </c>
      <c r="H97" s="7">
        <v>0.92539114267844058</v>
      </c>
      <c r="I97" s="7">
        <v>1.3903628361270197</v>
      </c>
      <c r="J97" s="7">
        <v>1.7784739428310994</v>
      </c>
      <c r="K97" s="7">
        <v>2.0488427083558371</v>
      </c>
      <c r="L97" s="7">
        <v>0.82615711745735754</v>
      </c>
      <c r="M97" s="7">
        <v>1.1608586272274002</v>
      </c>
      <c r="N97" s="7">
        <v>0.70339972395243811</v>
      </c>
      <c r="O97" s="7">
        <v>1.2246144187938051</v>
      </c>
      <c r="P97" s="6">
        <v>130</v>
      </c>
      <c r="Q97" s="7">
        <f t="shared" si="11"/>
        <v>1.117365628266368</v>
      </c>
      <c r="R97" s="7">
        <f t="shared" si="6"/>
        <v>1.3046727678207084</v>
      </c>
      <c r="S97" s="8">
        <f t="shared" si="7"/>
        <v>0.25138026377810724</v>
      </c>
      <c r="T97">
        <f t="shared" si="8"/>
        <v>0.59966882238883024</v>
      </c>
      <c r="U97">
        <f t="shared" si="9"/>
        <v>1.1676328095441364</v>
      </c>
      <c r="V97">
        <f t="shared" si="10"/>
        <v>0.22358665509429412</v>
      </c>
      <c r="W97" t="s">
        <v>210</v>
      </c>
      <c r="X97" t="s">
        <v>206</v>
      </c>
      <c r="Y97" s="8">
        <v>0.60406906000000005</v>
      </c>
      <c r="Z97">
        <v>0.21891340710000001</v>
      </c>
      <c r="AA97" t="s">
        <v>210</v>
      </c>
      <c r="AB97" t="s">
        <v>206</v>
      </c>
    </row>
    <row r="98" spans="1:28" ht="17">
      <c r="A98" s="7" t="s">
        <v>262</v>
      </c>
      <c r="B98" s="7">
        <v>0.11902316791981982</v>
      </c>
      <c r="C98" s="7">
        <v>0.12148028940165931</v>
      </c>
      <c r="D98" s="7">
        <v>0.10785322485547699</v>
      </c>
      <c r="E98" s="7">
        <v>0.1149371583578577</v>
      </c>
      <c r="F98" s="7">
        <v>0.15497137618906617</v>
      </c>
      <c r="G98" s="7">
        <v>0.120242794230322</v>
      </c>
      <c r="H98" s="7">
        <v>0.17700901047022147</v>
      </c>
      <c r="I98" s="7">
        <v>3.3485380001103016E-2</v>
      </c>
      <c r="J98" s="7">
        <v>0.15434724657444532</v>
      </c>
      <c r="K98" s="7">
        <v>3.5154166909052063E-2</v>
      </c>
      <c r="L98" s="7">
        <v>8.5182273145616369E-2</v>
      </c>
      <c r="M98" s="7">
        <v>0.11441321003522811</v>
      </c>
      <c r="N98" s="7">
        <v>0.17325921624848503</v>
      </c>
      <c r="O98" s="7">
        <v>0.1491231684655972</v>
      </c>
      <c r="P98" s="6">
        <v>103</v>
      </c>
      <c r="Q98" s="7">
        <f t="shared" si="11"/>
        <v>0.1307881459177748</v>
      </c>
      <c r="R98" s="7">
        <f t="shared" si="6"/>
        <v>0.10642352305421816</v>
      </c>
      <c r="S98" s="8">
        <f t="shared" si="7"/>
        <v>0.25365670535737994</v>
      </c>
      <c r="T98">
        <f t="shared" si="8"/>
        <v>0.59575365271886715</v>
      </c>
      <c r="U98">
        <f t="shared" si="9"/>
        <v>0.81370924182322746</v>
      </c>
      <c r="V98">
        <f t="shared" si="10"/>
        <v>-0.29741471847348078</v>
      </c>
      <c r="W98" t="s">
        <v>210</v>
      </c>
      <c r="X98" t="s">
        <v>206</v>
      </c>
      <c r="Y98" s="8">
        <v>0.60406906000000005</v>
      </c>
      <c r="Z98">
        <v>0.21891340710000001</v>
      </c>
      <c r="AA98" t="s">
        <v>210</v>
      </c>
      <c r="AB98" t="s">
        <v>206</v>
      </c>
    </row>
    <row r="99" spans="1:28" ht="17">
      <c r="A99" s="7" t="s">
        <v>263</v>
      </c>
      <c r="B99" s="7">
        <v>25.955110648376085</v>
      </c>
      <c r="C99" s="7">
        <v>17.66058421762385</v>
      </c>
      <c r="D99" s="7">
        <v>10.601318301935107</v>
      </c>
      <c r="E99" s="7">
        <v>20.529743493840861</v>
      </c>
      <c r="F99" s="7">
        <v>17.174743776686622</v>
      </c>
      <c r="G99" s="7">
        <v>31.639877320119435</v>
      </c>
      <c r="H99" s="7">
        <v>15.168815928137121</v>
      </c>
      <c r="I99" s="7">
        <v>25.329030595035352</v>
      </c>
      <c r="J99" s="7">
        <v>13.491167037541196</v>
      </c>
      <c r="K99" s="7">
        <v>11.198283837323455</v>
      </c>
      <c r="L99" s="7">
        <v>22.25431528742806</v>
      </c>
      <c r="M99" s="7">
        <v>16.283582572211788</v>
      </c>
      <c r="N99" s="7">
        <v>18.358259382237424</v>
      </c>
      <c r="O99" s="7">
        <v>14.88177215204484</v>
      </c>
      <c r="P99" s="6">
        <v>128</v>
      </c>
      <c r="Q99" s="7">
        <f t="shared" si="11"/>
        <v>19.818599098102727</v>
      </c>
      <c r="R99" s="7">
        <f t="shared" si="6"/>
        <v>17.399487266260302</v>
      </c>
      <c r="S99" s="8">
        <f t="shared" si="7"/>
        <v>0.25799966766226035</v>
      </c>
      <c r="T99">
        <f t="shared" si="8"/>
        <v>0.58838085346521718</v>
      </c>
      <c r="U99">
        <f t="shared" si="9"/>
        <v>0.87793729416152266</v>
      </c>
      <c r="V99">
        <f t="shared" si="10"/>
        <v>-0.18781019457186771</v>
      </c>
      <c r="W99" t="s">
        <v>210</v>
      </c>
      <c r="X99" t="s">
        <v>206</v>
      </c>
      <c r="Y99" s="8">
        <v>0.60814206999999998</v>
      </c>
      <c r="Z99">
        <v>0.21599494929999999</v>
      </c>
      <c r="AA99" t="s">
        <v>210</v>
      </c>
      <c r="AB99" t="s">
        <v>206</v>
      </c>
    </row>
    <row r="100" spans="1:28" ht="17">
      <c r="A100" s="7" t="s">
        <v>264</v>
      </c>
      <c r="B100" s="7">
        <v>0.36877429785067195</v>
      </c>
      <c r="C100" s="7">
        <v>0.35607523000466973</v>
      </c>
      <c r="D100" s="7">
        <v>0.21406602367391031</v>
      </c>
      <c r="E100" s="7">
        <v>0.25268113330041586</v>
      </c>
      <c r="F100" s="7">
        <v>0.27861113922948433</v>
      </c>
      <c r="G100" s="7">
        <v>0.336066375616281</v>
      </c>
      <c r="H100" s="7">
        <v>0.3527181083446107</v>
      </c>
      <c r="I100" s="7">
        <v>0.3782550616769233</v>
      </c>
      <c r="J100" s="7">
        <v>0.31619482939260102</v>
      </c>
      <c r="K100" s="7">
        <v>0.40791018143086383</v>
      </c>
      <c r="L100" s="7">
        <v>0.33757816606943508</v>
      </c>
      <c r="M100" s="7">
        <v>0.38154342672619501</v>
      </c>
      <c r="N100" s="7">
        <v>0.33727286384068439</v>
      </c>
      <c r="O100" s="7">
        <v>0.29424407110989226</v>
      </c>
      <c r="P100" s="6">
        <v>66</v>
      </c>
      <c r="Q100" s="7">
        <f t="shared" si="11"/>
        <v>0.30842747257429198</v>
      </c>
      <c r="R100" s="7">
        <f t="shared" si="6"/>
        <v>0.35042837146379924</v>
      </c>
      <c r="S100" s="8">
        <f t="shared" si="7"/>
        <v>0.26102182445552874</v>
      </c>
      <c r="T100">
        <f t="shared" si="8"/>
        <v>0.5833231790818334</v>
      </c>
      <c r="U100">
        <f t="shared" si="9"/>
        <v>1.1361775542851176</v>
      </c>
      <c r="V100">
        <f t="shared" si="10"/>
        <v>0.18418830726367938</v>
      </c>
      <c r="W100" t="s">
        <v>210</v>
      </c>
      <c r="X100" t="s">
        <v>206</v>
      </c>
      <c r="Y100" s="8">
        <v>0.60905092000000005</v>
      </c>
      <c r="Z100">
        <v>0.21534639380000001</v>
      </c>
      <c r="AA100" t="s">
        <v>210</v>
      </c>
      <c r="AB100" t="s">
        <v>206</v>
      </c>
    </row>
    <row r="101" spans="1:28" ht="17">
      <c r="A101" s="7" t="s">
        <v>265</v>
      </c>
      <c r="B101" s="7">
        <v>0.51627776357773747</v>
      </c>
      <c r="C101" s="7">
        <v>0.89262083694752736</v>
      </c>
      <c r="D101" s="7">
        <v>1.3282817767630941</v>
      </c>
      <c r="E101" s="7">
        <v>0.59710437872623678</v>
      </c>
      <c r="F101" s="7">
        <v>1.6326351263732259</v>
      </c>
      <c r="G101" s="7">
        <v>0.69404900491217725</v>
      </c>
      <c r="H101" s="7">
        <v>1.2388204752697005</v>
      </c>
      <c r="I101" s="7">
        <v>0.42509019925951524</v>
      </c>
      <c r="J101" s="7">
        <v>0.54920073749144227</v>
      </c>
      <c r="K101" s="7">
        <v>0.73026885932198948</v>
      </c>
      <c r="L101" s="7">
        <v>0.79478908566546691</v>
      </c>
      <c r="M101" s="7">
        <v>0.61643258471334639</v>
      </c>
      <c r="N101" s="7">
        <v>0.89457856213826192</v>
      </c>
      <c r="O101" s="7">
        <v>1.3866566935694653</v>
      </c>
      <c r="P101" s="6">
        <v>97</v>
      </c>
      <c r="Q101" s="7">
        <f t="shared" si="11"/>
        <v>0.98568419465281421</v>
      </c>
      <c r="R101" s="7">
        <f t="shared" si="6"/>
        <v>0.77100238887992678</v>
      </c>
      <c r="S101" s="8">
        <f t="shared" si="7"/>
        <v>0.26733326066126017</v>
      </c>
      <c r="T101">
        <f t="shared" si="8"/>
        <v>0.57294700449441904</v>
      </c>
      <c r="U101">
        <f t="shared" si="9"/>
        <v>0.78220021489894698</v>
      </c>
      <c r="V101">
        <f t="shared" si="10"/>
        <v>-0.35439016245546795</v>
      </c>
      <c r="W101" t="s">
        <v>210</v>
      </c>
      <c r="X101" t="s">
        <v>206</v>
      </c>
      <c r="Y101" s="8">
        <v>0.61021977000000005</v>
      </c>
      <c r="Z101">
        <v>0.21451372630000001</v>
      </c>
      <c r="AA101" t="s">
        <v>210</v>
      </c>
      <c r="AB101" t="s">
        <v>206</v>
      </c>
    </row>
    <row r="102" spans="1:28" ht="17">
      <c r="A102" s="7" t="s">
        <v>266</v>
      </c>
      <c r="B102" s="7">
        <v>757228.09590057703</v>
      </c>
      <c r="C102" s="7">
        <v>782742.162972169</v>
      </c>
      <c r="D102" s="7">
        <v>746026.35966306704</v>
      </c>
      <c r="E102" s="7">
        <v>737992.06047178502</v>
      </c>
      <c r="F102" s="7">
        <v>784568.69916572701</v>
      </c>
      <c r="G102" s="7">
        <v>743704.15883322596</v>
      </c>
      <c r="H102" s="7">
        <v>688798.93958135601</v>
      </c>
      <c r="I102" s="7">
        <v>655505.87538138905</v>
      </c>
      <c r="J102" s="7">
        <v>803588.51753737603</v>
      </c>
      <c r="K102" s="7">
        <v>737886.14977887098</v>
      </c>
      <c r="L102" s="7">
        <v>771231.67606757395</v>
      </c>
      <c r="M102" s="7">
        <v>715035.275520931</v>
      </c>
      <c r="N102" s="7">
        <v>672270.24870907795</v>
      </c>
      <c r="O102" s="7">
        <v>710907.61888968002</v>
      </c>
      <c r="P102" s="6">
        <v>99</v>
      </c>
      <c r="Q102" s="7">
        <f t="shared" si="11"/>
        <v>748722.92522684392</v>
      </c>
      <c r="R102" s="7">
        <f t="shared" si="6"/>
        <v>723775.05169784278</v>
      </c>
      <c r="S102" s="8">
        <f t="shared" si="7"/>
        <v>0.27380873741708839</v>
      </c>
      <c r="T102">
        <f t="shared" si="8"/>
        <v>0.56255269735804547</v>
      </c>
      <c r="U102">
        <f t="shared" si="9"/>
        <v>0.96667943148469437</v>
      </c>
      <c r="V102">
        <f t="shared" si="10"/>
        <v>-4.8890549841555671E-2</v>
      </c>
      <c r="W102" t="s">
        <v>210</v>
      </c>
      <c r="X102" t="s">
        <v>206</v>
      </c>
      <c r="Y102" s="8">
        <v>0.61021977000000005</v>
      </c>
      <c r="Z102">
        <v>0.21451372630000001</v>
      </c>
      <c r="AA102" t="s">
        <v>210</v>
      </c>
      <c r="AB102" t="s">
        <v>206</v>
      </c>
    </row>
    <row r="103" spans="1:28" ht="17">
      <c r="A103" s="7" t="s">
        <v>267</v>
      </c>
      <c r="B103" s="7">
        <v>9.3322694659419536</v>
      </c>
      <c r="C103" s="7">
        <v>10.08111780245048</v>
      </c>
      <c r="D103" s="7">
        <v>12.950450427858954</v>
      </c>
      <c r="E103" s="7">
        <v>5.9410459386492427</v>
      </c>
      <c r="F103" s="7">
        <v>9.0358211784561924</v>
      </c>
      <c r="G103" s="7">
        <v>13.015426834771073</v>
      </c>
      <c r="H103" s="7">
        <v>14.492891456597357</v>
      </c>
      <c r="I103" s="7">
        <v>7.5199251984475373</v>
      </c>
      <c r="J103" s="7">
        <v>13.925482710035917</v>
      </c>
      <c r="K103" s="7">
        <v>11.321857237467505</v>
      </c>
      <c r="L103" s="7">
        <v>11.688999037050294</v>
      </c>
      <c r="M103" s="7">
        <v>9.5172367670802718</v>
      </c>
      <c r="N103" s="7">
        <v>13.292839720915456</v>
      </c>
      <c r="O103" s="7">
        <v>16.466281638715429</v>
      </c>
      <c r="P103" s="6">
        <v>120</v>
      </c>
      <c r="Q103" s="7">
        <f t="shared" si="11"/>
        <v>10.692717586389323</v>
      </c>
      <c r="R103" s="7">
        <f t="shared" si="6"/>
        <v>11.961803187101774</v>
      </c>
      <c r="S103" s="8">
        <f t="shared" si="7"/>
        <v>0.27402254028440765</v>
      </c>
      <c r="T103">
        <f t="shared" si="8"/>
        <v>0.56221371192955494</v>
      </c>
      <c r="U103">
        <f t="shared" si="9"/>
        <v>1.1186869091471994</v>
      </c>
      <c r="V103">
        <f t="shared" si="10"/>
        <v>0.1618063206543687</v>
      </c>
      <c r="W103" t="s">
        <v>210</v>
      </c>
      <c r="X103" t="s">
        <v>206</v>
      </c>
      <c r="Y103" s="8">
        <v>0.61021977000000005</v>
      </c>
      <c r="Z103">
        <v>0.21451372630000001</v>
      </c>
      <c r="AA103" t="s">
        <v>210</v>
      </c>
      <c r="AB103" t="s">
        <v>206</v>
      </c>
    </row>
    <row r="104" spans="1:28" ht="17">
      <c r="A104" s="7" t="s">
        <v>268</v>
      </c>
      <c r="B104" s="7">
        <v>1.232546513097768</v>
      </c>
      <c r="C104" s="7">
        <v>2.0039878465440855</v>
      </c>
      <c r="D104" s="7">
        <v>1.5100550440492231</v>
      </c>
      <c r="E104" s="7">
        <v>0.36550549127649801</v>
      </c>
      <c r="F104" s="7">
        <v>1.866227013619316</v>
      </c>
      <c r="G104" s="7">
        <v>1.23422608960352</v>
      </c>
      <c r="H104" s="7">
        <v>1.9116977505589181</v>
      </c>
      <c r="I104" s="7">
        <v>0.65551024133715097</v>
      </c>
      <c r="J104" s="7">
        <v>0.90193335103053207</v>
      </c>
      <c r="K104" s="7">
        <v>1.0084455807329777</v>
      </c>
      <c r="L104" s="7">
        <v>0.96390955350112506</v>
      </c>
      <c r="M104" s="7">
        <v>1.2124575198757404</v>
      </c>
      <c r="N104" s="7">
        <v>1.4559822826483511</v>
      </c>
      <c r="O104" s="7">
        <v>2.029425709929717</v>
      </c>
      <c r="P104" s="6">
        <v>107</v>
      </c>
      <c r="Q104" s="7">
        <f t="shared" si="11"/>
        <v>1.4463208212499041</v>
      </c>
      <c r="R104" s="7">
        <f t="shared" si="6"/>
        <v>1.1753806055793705</v>
      </c>
      <c r="S104" s="8">
        <f t="shared" si="7"/>
        <v>0.27462860927659216</v>
      </c>
      <c r="T104">
        <f t="shared" si="8"/>
        <v>0.56125422236599021</v>
      </c>
      <c r="U104">
        <f t="shared" si="9"/>
        <v>0.81266935268456675</v>
      </c>
      <c r="V104">
        <f t="shared" si="10"/>
        <v>-0.29925960638940496</v>
      </c>
      <c r="W104" t="s">
        <v>210</v>
      </c>
      <c r="X104" t="s">
        <v>206</v>
      </c>
      <c r="Y104" s="8">
        <v>0.61021977000000005</v>
      </c>
      <c r="Z104">
        <v>0.21451372630000001</v>
      </c>
      <c r="AA104" t="s">
        <v>210</v>
      </c>
      <c r="AB104" t="s">
        <v>206</v>
      </c>
    </row>
    <row r="105" spans="1:28" ht="17">
      <c r="A105" s="7" t="s">
        <v>269</v>
      </c>
      <c r="B105" s="7">
        <v>0.48896481564464644</v>
      </c>
      <c r="C105" s="7">
        <v>0.46492539305369224</v>
      </c>
      <c r="D105" s="7">
        <v>0.22788930848257608</v>
      </c>
      <c r="E105" s="7">
        <v>0.22463216983607018</v>
      </c>
      <c r="F105" s="7">
        <v>0.50317538647921833</v>
      </c>
      <c r="G105" s="7">
        <v>0.34919203149566064</v>
      </c>
      <c r="H105" s="7">
        <v>0.22992059274202351</v>
      </c>
      <c r="I105" s="7">
        <v>0.43539794966742296</v>
      </c>
      <c r="J105" s="7">
        <v>0.47564235368845775</v>
      </c>
      <c r="K105" s="7">
        <v>0.40009524203562824</v>
      </c>
      <c r="L105" s="7">
        <v>0.39840336824569633</v>
      </c>
      <c r="M105" s="7">
        <v>0.49956918426449243</v>
      </c>
      <c r="N105" s="7">
        <v>0.28376885878910685</v>
      </c>
      <c r="O105" s="7">
        <v>0.31284527373143017</v>
      </c>
      <c r="P105" s="6">
        <v>123</v>
      </c>
      <c r="Q105" s="7">
        <f t="shared" si="11"/>
        <v>0.35552852824769821</v>
      </c>
      <c r="R105" s="7">
        <f t="shared" si="6"/>
        <v>0.40081746148889064</v>
      </c>
      <c r="S105" s="8">
        <f t="shared" si="7"/>
        <v>0.27473097857140816</v>
      </c>
      <c r="T105">
        <f t="shared" si="8"/>
        <v>0.56109236692065734</v>
      </c>
      <c r="U105">
        <f t="shared" si="9"/>
        <v>1.1273848078082764</v>
      </c>
      <c r="V105">
        <f t="shared" si="10"/>
        <v>0.17298003153505107</v>
      </c>
      <c r="W105" t="s">
        <v>210</v>
      </c>
      <c r="X105" t="s">
        <v>206</v>
      </c>
      <c r="Y105" s="8">
        <v>0.61021977000000005</v>
      </c>
      <c r="Z105">
        <v>0.21451372630000001</v>
      </c>
      <c r="AA105" t="s">
        <v>210</v>
      </c>
      <c r="AB105" t="s">
        <v>206</v>
      </c>
    </row>
    <row r="106" spans="1:28" ht="17">
      <c r="A106" s="7" t="s">
        <v>270</v>
      </c>
      <c r="B106" s="7">
        <v>0.4449437926407267</v>
      </c>
      <c r="C106" s="7">
        <v>0.52229301438355036</v>
      </c>
      <c r="D106" s="7">
        <v>0.33129865065430614</v>
      </c>
      <c r="E106" s="7">
        <v>0.23434472445575064</v>
      </c>
      <c r="F106" s="7">
        <v>0.43894782574149371</v>
      </c>
      <c r="G106" s="7">
        <v>0.48624989748626207</v>
      </c>
      <c r="H106" s="7">
        <v>0.36313909153965368</v>
      </c>
      <c r="I106" s="7">
        <v>0.51892987244056232</v>
      </c>
      <c r="J106" s="7">
        <v>0.499713551730537</v>
      </c>
      <c r="K106" s="7">
        <v>0.51082546823541597</v>
      </c>
      <c r="L106" s="7">
        <v>0.35362682641200843</v>
      </c>
      <c r="M106" s="7">
        <v>0.44967822018451692</v>
      </c>
      <c r="N106" s="7">
        <v>0.40046770007854854</v>
      </c>
      <c r="O106" s="7">
        <v>0.36913754269769455</v>
      </c>
      <c r="P106" s="6">
        <v>114</v>
      </c>
      <c r="Q106" s="7">
        <f t="shared" si="11"/>
        <v>0.40303099955739186</v>
      </c>
      <c r="R106" s="7">
        <f t="shared" si="6"/>
        <v>0.4431970259684691</v>
      </c>
      <c r="S106" s="8">
        <f t="shared" si="7"/>
        <v>0.28263705613917856</v>
      </c>
      <c r="T106">
        <f t="shared" si="8"/>
        <v>0.54877089902767051</v>
      </c>
      <c r="U106">
        <f t="shared" si="9"/>
        <v>1.0996598932965145</v>
      </c>
      <c r="V106">
        <f t="shared" si="10"/>
        <v>0.13705739090921978</v>
      </c>
      <c r="W106" t="s">
        <v>210</v>
      </c>
      <c r="X106" t="s">
        <v>206</v>
      </c>
      <c r="Y106" s="8">
        <v>0.61782994000000002</v>
      </c>
      <c r="Z106">
        <v>0.20913105039999999</v>
      </c>
      <c r="AA106" t="s">
        <v>210</v>
      </c>
      <c r="AB106" t="s">
        <v>206</v>
      </c>
    </row>
    <row r="107" spans="1:28" ht="17">
      <c r="A107" s="7" t="s">
        <v>271</v>
      </c>
      <c r="B107" s="7">
        <v>0.16730759953502011</v>
      </c>
      <c r="C107" s="7">
        <v>0.16123331930354104</v>
      </c>
      <c r="D107" s="7">
        <v>0.23781352145817966</v>
      </c>
      <c r="E107" s="7">
        <v>0.18268762384313864</v>
      </c>
      <c r="F107" s="7">
        <v>0.22433752580607436</v>
      </c>
      <c r="G107" s="7">
        <v>0.29025483422494286</v>
      </c>
      <c r="H107" s="7">
        <v>0.32531173399314667</v>
      </c>
      <c r="I107" s="7">
        <v>0.17398662887400929</v>
      </c>
      <c r="J107" s="7">
        <v>0.15720139042927972</v>
      </c>
      <c r="K107" s="7">
        <v>0.19444560487926182</v>
      </c>
      <c r="L107" s="7">
        <v>0.23340516146811499</v>
      </c>
      <c r="M107" s="7">
        <v>0.22055788008513483</v>
      </c>
      <c r="N107" s="7">
        <v>0.22497266345094036</v>
      </c>
      <c r="O107" s="7">
        <v>0.23565906435037001</v>
      </c>
      <c r="P107" s="6">
        <v>122</v>
      </c>
      <c r="Q107" s="7">
        <f t="shared" si="11"/>
        <v>0.22699230830914904</v>
      </c>
      <c r="R107" s="7">
        <f t="shared" si="6"/>
        <v>0.20574691336244441</v>
      </c>
      <c r="S107" s="8">
        <f t="shared" si="7"/>
        <v>0.28350637891782382</v>
      </c>
      <c r="T107">
        <f t="shared" si="8"/>
        <v>0.54743716499807693</v>
      </c>
      <c r="U107">
        <f t="shared" si="9"/>
        <v>0.9064047803867884</v>
      </c>
      <c r="V107">
        <f t="shared" si="10"/>
        <v>-0.14177262492252748</v>
      </c>
      <c r="W107" t="s">
        <v>210</v>
      </c>
      <c r="X107" t="s">
        <v>206</v>
      </c>
      <c r="Y107" s="8">
        <v>0.61782994000000002</v>
      </c>
      <c r="Z107">
        <v>0.20913105039999999</v>
      </c>
      <c r="AA107" t="s">
        <v>210</v>
      </c>
      <c r="AB107" t="s">
        <v>206</v>
      </c>
    </row>
    <row r="108" spans="1:28" ht="17">
      <c r="A108" s="7" t="s">
        <v>272</v>
      </c>
      <c r="B108" s="7">
        <v>2.5370756269463377</v>
      </c>
      <c r="C108" s="7">
        <v>2.3717383879708063</v>
      </c>
      <c r="D108" s="7">
        <v>2.045045843446887</v>
      </c>
      <c r="E108" s="7">
        <v>0.94009905995272602</v>
      </c>
      <c r="F108" s="7">
        <v>2.2402109853986456</v>
      </c>
      <c r="G108" s="7">
        <v>2.5790009202491992</v>
      </c>
      <c r="H108" s="7">
        <v>2.5340944934952216</v>
      </c>
      <c r="I108" s="7">
        <v>2.4756689631306648</v>
      </c>
      <c r="J108" s="7">
        <v>2.1990701786477871</v>
      </c>
      <c r="K108" s="7">
        <v>2.7758162225408496</v>
      </c>
      <c r="L108" s="7">
        <v>1.9930411566863961</v>
      </c>
      <c r="M108" s="7">
        <v>3.6479717203212045</v>
      </c>
      <c r="N108" s="7">
        <v>1.6591572176665919</v>
      </c>
      <c r="O108" s="7">
        <v>2.9527657442712423</v>
      </c>
      <c r="P108" s="6">
        <v>101</v>
      </c>
      <c r="Q108" s="7">
        <f t="shared" si="11"/>
        <v>2.1781807596371179</v>
      </c>
      <c r="R108" s="7">
        <f t="shared" si="6"/>
        <v>2.5290701718949626</v>
      </c>
      <c r="S108" s="8">
        <f t="shared" si="7"/>
        <v>0.28866706442283679</v>
      </c>
      <c r="T108">
        <f t="shared" si="8"/>
        <v>0.5396027642847957</v>
      </c>
      <c r="U108">
        <f t="shared" si="9"/>
        <v>1.161092880242089</v>
      </c>
      <c r="V108">
        <f t="shared" si="10"/>
        <v>0.21548338349117599</v>
      </c>
      <c r="W108" t="s">
        <v>210</v>
      </c>
      <c r="X108" t="s">
        <v>206</v>
      </c>
      <c r="Y108" s="8">
        <v>0.62104466000000003</v>
      </c>
      <c r="Z108">
        <v>0.2068771677</v>
      </c>
      <c r="AA108" t="s">
        <v>210</v>
      </c>
      <c r="AB108" t="s">
        <v>206</v>
      </c>
    </row>
    <row r="109" spans="1:28" ht="17">
      <c r="A109" s="7" t="s">
        <v>273</v>
      </c>
      <c r="B109" s="7">
        <v>13.478317620566266</v>
      </c>
      <c r="C109" s="7">
        <v>12.740584854465542</v>
      </c>
      <c r="D109" s="7">
        <v>9.7328229424768526</v>
      </c>
      <c r="E109" s="7">
        <v>5.960810377031426</v>
      </c>
      <c r="F109" s="7">
        <v>11.744658308487285</v>
      </c>
      <c r="G109" s="7">
        <v>11.463426790692733</v>
      </c>
      <c r="H109" s="7">
        <v>11.428452114397324</v>
      </c>
      <c r="I109" s="7">
        <v>11.97887468443602</v>
      </c>
      <c r="J109" s="7">
        <v>10.812673677357497</v>
      </c>
      <c r="K109" s="7">
        <v>19.232041143352955</v>
      </c>
      <c r="L109" s="7">
        <v>9.5321226860593349</v>
      </c>
      <c r="M109" s="7">
        <v>12.807031762992994</v>
      </c>
      <c r="N109" s="7">
        <v>9.7401878784296478</v>
      </c>
      <c r="O109" s="7">
        <v>15.225163076959047</v>
      </c>
      <c r="P109" s="6">
        <v>92</v>
      </c>
      <c r="Q109" s="7">
        <f t="shared" si="11"/>
        <v>10.93558185830249</v>
      </c>
      <c r="R109" s="7">
        <f t="shared" si="6"/>
        <v>12.761156415655359</v>
      </c>
      <c r="S109" s="8">
        <f t="shared" si="7"/>
        <v>0.29035854260479499</v>
      </c>
      <c r="T109">
        <f t="shared" si="8"/>
        <v>0.53706539211542648</v>
      </c>
      <c r="U109">
        <f t="shared" si="9"/>
        <v>1.1669389503921879</v>
      </c>
      <c r="V109">
        <f t="shared" si="10"/>
        <v>0.22272908694903928</v>
      </c>
      <c r="W109" t="s">
        <v>210</v>
      </c>
      <c r="X109" t="s">
        <v>206</v>
      </c>
      <c r="Y109" s="8">
        <v>0.62104466000000003</v>
      </c>
      <c r="Z109">
        <v>0.2068771677</v>
      </c>
      <c r="AA109" t="s">
        <v>210</v>
      </c>
      <c r="AB109" t="s">
        <v>206</v>
      </c>
    </row>
    <row r="110" spans="1:28" ht="17">
      <c r="A110" s="7" t="s">
        <v>274</v>
      </c>
      <c r="B110" s="7">
        <v>2.4235610896170812E-2</v>
      </c>
      <c r="C110" s="7">
        <v>3.2308430909072122E-2</v>
      </c>
      <c r="D110" s="7">
        <v>1.7737438320201439E-2</v>
      </c>
      <c r="E110" s="7">
        <v>1.3564670340600637E-2</v>
      </c>
      <c r="F110" s="7">
        <v>1.9859644026684754E-2</v>
      </c>
      <c r="G110" s="7">
        <v>1.3124365628963982E-2</v>
      </c>
      <c r="H110" s="7">
        <v>3.237416850590763E-2</v>
      </c>
      <c r="I110" s="7">
        <v>2.569598618418889E-2</v>
      </c>
      <c r="J110" s="7">
        <v>2.6597989586608039E-2</v>
      </c>
      <c r="K110" s="7">
        <v>3.3725768359710771E-2</v>
      </c>
      <c r="L110" s="7">
        <v>1.0749759385442374E-2</v>
      </c>
      <c r="M110" s="7">
        <v>2.6603012645631856E-2</v>
      </c>
      <c r="N110" s="7">
        <v>1.2096237637308717E-2</v>
      </c>
      <c r="O110" s="7">
        <v>3.9708594948845745E-2</v>
      </c>
      <c r="P110" s="6">
        <v>145</v>
      </c>
      <c r="Q110" s="7">
        <f t="shared" si="11"/>
        <v>2.188633266108591E-2</v>
      </c>
      <c r="R110" s="7">
        <f t="shared" si="6"/>
        <v>2.5025335535390911E-2</v>
      </c>
      <c r="S110" s="8">
        <f t="shared" si="7"/>
        <v>0.30535406072569327</v>
      </c>
      <c r="T110">
        <f t="shared" si="8"/>
        <v>0.51519630020050522</v>
      </c>
      <c r="U110">
        <f t="shared" si="9"/>
        <v>1.1434229719027427</v>
      </c>
      <c r="V110">
        <f t="shared" si="10"/>
        <v>0.19335918009416153</v>
      </c>
      <c r="W110" t="s">
        <v>210</v>
      </c>
      <c r="X110" t="s">
        <v>206</v>
      </c>
      <c r="Y110" s="8">
        <v>0.64712650000000005</v>
      </c>
      <c r="Z110">
        <v>0.18901081820000001</v>
      </c>
      <c r="AA110" t="s">
        <v>210</v>
      </c>
      <c r="AB110" t="s">
        <v>206</v>
      </c>
    </row>
    <row r="111" spans="1:28" ht="17">
      <c r="A111" s="7" t="s">
        <v>275</v>
      </c>
      <c r="B111" s="7">
        <v>1.5369314131617223E-2</v>
      </c>
      <c r="C111" s="7">
        <v>1.1473356955876106E-2</v>
      </c>
      <c r="D111" s="7">
        <v>7.4051980028655906E-3</v>
      </c>
      <c r="E111" s="7">
        <v>4.8225648973688898E-3</v>
      </c>
      <c r="F111" s="7">
        <v>1.2905658168446002E-2</v>
      </c>
      <c r="G111" s="7">
        <v>1.2884627842787603E-2</v>
      </c>
      <c r="H111" s="7">
        <v>1.0988591112348083E-2</v>
      </c>
      <c r="I111" s="7">
        <v>4.4811249304710608E-3</v>
      </c>
      <c r="J111" s="7">
        <v>8.4720070572644208E-3</v>
      </c>
      <c r="K111" s="7">
        <v>8.1298547007737712E-3</v>
      </c>
      <c r="L111" s="7">
        <v>7.0127352733690565E-3</v>
      </c>
      <c r="M111" s="7">
        <v>1.1759744293007987E-2</v>
      </c>
      <c r="N111" s="7">
        <v>3.3992050921075562E-3</v>
      </c>
      <c r="O111" s="7">
        <v>1.5572333774736937E-2</v>
      </c>
      <c r="P111" s="6">
        <v>91</v>
      </c>
      <c r="Q111" s="7">
        <f t="shared" si="11"/>
        <v>1.0835615873044213E-2</v>
      </c>
      <c r="R111" s="7">
        <f t="shared" si="6"/>
        <v>8.4038578745329693E-3</v>
      </c>
      <c r="S111" s="8">
        <f t="shared" si="7"/>
        <v>0.31190099703202412</v>
      </c>
      <c r="T111">
        <f t="shared" si="8"/>
        <v>0.50598323696195124</v>
      </c>
      <c r="U111">
        <f t="shared" si="9"/>
        <v>0.7755773158625221</v>
      </c>
      <c r="V111">
        <f t="shared" si="10"/>
        <v>-0.36665748686714372</v>
      </c>
      <c r="W111" t="s">
        <v>210</v>
      </c>
      <c r="X111" t="s">
        <v>206</v>
      </c>
      <c r="Y111" s="8">
        <v>0.64735251999999999</v>
      </c>
      <c r="Z111">
        <v>0.1888591567</v>
      </c>
      <c r="AA111" t="s">
        <v>210</v>
      </c>
      <c r="AB111" t="s">
        <v>206</v>
      </c>
    </row>
    <row r="112" spans="1:28" ht="17">
      <c r="A112" s="7" t="s">
        <v>276</v>
      </c>
      <c r="B112" s="7">
        <v>0.3239864827099041</v>
      </c>
      <c r="C112" s="7">
        <v>0.31817323129278163</v>
      </c>
      <c r="D112" s="7">
        <v>0.32223694645267059</v>
      </c>
      <c r="E112" s="7">
        <v>0.31386683662930681</v>
      </c>
      <c r="F112" s="7">
        <v>0.26998895584740323</v>
      </c>
      <c r="G112" s="7">
        <v>0.3264052452314205</v>
      </c>
      <c r="H112" s="7">
        <v>0.32732012877462269</v>
      </c>
      <c r="I112" s="7">
        <v>0.35859811132201924</v>
      </c>
      <c r="J112" s="7">
        <v>0.29519890845008689</v>
      </c>
      <c r="K112" s="7">
        <v>0.2534678402021584</v>
      </c>
      <c r="L112" s="7">
        <v>0.31196523919697478</v>
      </c>
      <c r="M112" s="7">
        <v>0.29662067829533828</v>
      </c>
      <c r="N112" s="7">
        <v>0.28566632930288588</v>
      </c>
      <c r="O112" s="7">
        <v>0.29101003975364415</v>
      </c>
      <c r="P112" s="6">
        <v>95</v>
      </c>
      <c r="Q112" s="7">
        <f t="shared" si="11"/>
        <v>0.31456826099115848</v>
      </c>
      <c r="R112" s="7">
        <f t="shared" si="6"/>
        <v>0.29893244950330106</v>
      </c>
      <c r="S112" s="8">
        <f t="shared" si="7"/>
        <v>0.31215016001674883</v>
      </c>
      <c r="T112">
        <f t="shared" si="8"/>
        <v>0.50563643810135039</v>
      </c>
      <c r="U112">
        <f t="shared" si="9"/>
        <v>0.95029437668443961</v>
      </c>
      <c r="V112">
        <f t="shared" si="10"/>
        <v>-7.3553602500511697E-2</v>
      </c>
      <c r="W112" t="s">
        <v>210</v>
      </c>
      <c r="X112" t="s">
        <v>206</v>
      </c>
      <c r="Y112" s="8">
        <v>0.64735251999999999</v>
      </c>
      <c r="Z112">
        <v>0.1888591567</v>
      </c>
      <c r="AA112" t="s">
        <v>210</v>
      </c>
      <c r="AB112" t="s">
        <v>206</v>
      </c>
    </row>
    <row r="113" spans="1:28" ht="17">
      <c r="A113" s="7" t="s">
        <v>277</v>
      </c>
      <c r="B113" s="7">
        <v>1.0618176196511047</v>
      </c>
      <c r="C113" s="7">
        <v>1.0781337908243276</v>
      </c>
      <c r="D113" s="7">
        <v>0.82113276202928176</v>
      </c>
      <c r="E113" s="7">
        <v>0.34097882536619872</v>
      </c>
      <c r="F113" s="7">
        <v>1.0427138537498033</v>
      </c>
      <c r="G113" s="7">
        <v>0.23590396284050713</v>
      </c>
      <c r="H113" s="7">
        <v>0.67127581066310293</v>
      </c>
      <c r="I113" s="7">
        <v>0.89577215756596151</v>
      </c>
      <c r="J113" s="7">
        <v>0.66577230672766252</v>
      </c>
      <c r="K113" s="7">
        <v>2.1053391829253063</v>
      </c>
      <c r="L113" s="7">
        <v>0.64170199446645326</v>
      </c>
      <c r="M113" s="7">
        <v>0.52774549308597762</v>
      </c>
      <c r="N113" s="7">
        <v>0.85665475692626114</v>
      </c>
      <c r="O113" s="7">
        <v>1.5215615231595629</v>
      </c>
      <c r="P113" s="6">
        <v>94</v>
      </c>
      <c r="Q113" s="7">
        <f t="shared" si="11"/>
        <v>0.75027951787490388</v>
      </c>
      <c r="R113" s="7">
        <f t="shared" si="6"/>
        <v>1.0306496306938837</v>
      </c>
      <c r="S113" s="8">
        <f t="shared" si="7"/>
        <v>0.3160757204522926</v>
      </c>
      <c r="T113">
        <f t="shared" si="8"/>
        <v>0.50020886347257509</v>
      </c>
      <c r="U113">
        <f t="shared" si="9"/>
        <v>1.3736875472931764</v>
      </c>
      <c r="V113">
        <f t="shared" si="10"/>
        <v>0.45805389263326468</v>
      </c>
      <c r="W113" t="s">
        <v>210</v>
      </c>
      <c r="X113" t="s">
        <v>206</v>
      </c>
      <c r="Y113" s="8">
        <v>0.64735251999999999</v>
      </c>
      <c r="Z113">
        <v>0.1888591567</v>
      </c>
      <c r="AA113" t="s">
        <v>210</v>
      </c>
      <c r="AB113" t="s">
        <v>206</v>
      </c>
    </row>
    <row r="114" spans="1:28" ht="17">
      <c r="A114" s="6" t="s">
        <v>278</v>
      </c>
      <c r="B114" s="6">
        <v>1.9236763794373046</v>
      </c>
      <c r="C114" s="6">
        <v>1.6937381517304224</v>
      </c>
      <c r="D114" s="6">
        <v>0.69973999873744419</v>
      </c>
      <c r="E114" s="6">
        <v>1.6067967398827931</v>
      </c>
      <c r="F114" s="6">
        <v>1.6015843025851151</v>
      </c>
      <c r="G114" s="6">
        <v>1.9139237031566694</v>
      </c>
      <c r="H114" s="6">
        <v>1.1522455357370487</v>
      </c>
      <c r="I114" s="6">
        <v>2.0751699079813495</v>
      </c>
      <c r="J114" s="6">
        <v>1.4692136665027717</v>
      </c>
      <c r="K114" s="6">
        <v>1.2064667761835717</v>
      </c>
      <c r="L114" s="6">
        <v>1.9521135064542665</v>
      </c>
      <c r="M114" s="6">
        <v>2.0348593276923475</v>
      </c>
      <c r="N114" s="6">
        <v>1.5739133335039726</v>
      </c>
      <c r="O114" s="6">
        <v>1.2173457884104644</v>
      </c>
      <c r="P114" s="6">
        <v>148</v>
      </c>
      <c r="Q114" s="7">
        <f t="shared" si="11"/>
        <v>1.5131006873238282</v>
      </c>
      <c r="R114" s="7">
        <f t="shared" si="6"/>
        <v>1.6470117581041062</v>
      </c>
      <c r="S114" s="8">
        <f t="shared" si="7"/>
        <v>0.3166702806233192</v>
      </c>
      <c r="T114">
        <f t="shared" si="8"/>
        <v>0.49939269307562723</v>
      </c>
      <c r="U114">
        <f t="shared" si="9"/>
        <v>1.0885010970533111</v>
      </c>
      <c r="V114">
        <f t="shared" si="10"/>
        <v>0.12234286155696385</v>
      </c>
      <c r="W114" t="s">
        <v>210</v>
      </c>
      <c r="X114" t="s">
        <v>206</v>
      </c>
      <c r="Y114" s="8">
        <v>0.64735251999999999</v>
      </c>
      <c r="Z114">
        <v>0.1888591567</v>
      </c>
      <c r="AA114" t="s">
        <v>210</v>
      </c>
      <c r="AB114" t="s">
        <v>206</v>
      </c>
    </row>
    <row r="115" spans="1:28" ht="17">
      <c r="A115" s="6" t="s">
        <v>279</v>
      </c>
      <c r="B115" s="6">
        <v>1.9236763794373046</v>
      </c>
      <c r="C115" s="6">
        <v>1.6937381517304224</v>
      </c>
      <c r="D115" s="6">
        <v>0.69973999873744419</v>
      </c>
      <c r="E115" s="6">
        <v>1.6067967398827931</v>
      </c>
      <c r="F115" s="6">
        <v>1.6015843025851151</v>
      </c>
      <c r="G115" s="6">
        <v>1.9139237031566694</v>
      </c>
      <c r="H115" s="6">
        <v>1.1660789184420803</v>
      </c>
      <c r="I115" s="6">
        <v>2.0751699079813495</v>
      </c>
      <c r="J115" s="6">
        <v>1.4692136665027717</v>
      </c>
      <c r="K115" s="6">
        <v>1.2064667761835717</v>
      </c>
      <c r="L115" s="6">
        <v>1.9521135064542665</v>
      </c>
      <c r="M115" s="6">
        <v>2.0348593276923475</v>
      </c>
      <c r="N115" s="6">
        <v>1.5739133335039726</v>
      </c>
      <c r="O115" s="6">
        <v>1.2173457884104644</v>
      </c>
      <c r="P115" s="6">
        <v>149</v>
      </c>
      <c r="Q115" s="7">
        <f t="shared" si="11"/>
        <v>1.5150768848531186</v>
      </c>
      <c r="R115" s="7">
        <f t="shared" si="6"/>
        <v>1.6470117581041062</v>
      </c>
      <c r="S115" s="8">
        <f t="shared" si="7"/>
        <v>0.3239930919674453</v>
      </c>
      <c r="T115">
        <f t="shared" si="8"/>
        <v>0.48946424952302575</v>
      </c>
      <c r="U115">
        <f t="shared" si="9"/>
        <v>1.0870813056221751</v>
      </c>
      <c r="V115">
        <f t="shared" si="10"/>
        <v>0.12045984729368864</v>
      </c>
      <c r="W115" t="s">
        <v>210</v>
      </c>
      <c r="X115" t="s">
        <v>206</v>
      </c>
      <c r="Y115" s="8">
        <v>0.65651232000000004</v>
      </c>
      <c r="Z115">
        <v>0.18275712099999999</v>
      </c>
      <c r="AA115" t="s">
        <v>210</v>
      </c>
      <c r="AB115" t="s">
        <v>206</v>
      </c>
    </row>
    <row r="116" spans="1:28" ht="17">
      <c r="A116" s="7" t="s">
        <v>280</v>
      </c>
      <c r="B116" s="7">
        <v>1.7260415722105278</v>
      </c>
      <c r="C116" s="7">
        <v>1.9315200202337404</v>
      </c>
      <c r="D116" s="7">
        <v>1.1023957465834469</v>
      </c>
      <c r="E116" s="7">
        <v>0.45173033931805545</v>
      </c>
      <c r="F116" s="7">
        <v>1.34100945832541</v>
      </c>
      <c r="G116" s="7">
        <v>1.0411148425755115</v>
      </c>
      <c r="H116" s="7">
        <v>0.89550486808274277</v>
      </c>
      <c r="I116" s="7">
        <v>0.95152391875203823</v>
      </c>
      <c r="J116" s="7">
        <v>1.1164827453662476</v>
      </c>
      <c r="K116" s="7">
        <v>0.99509298699204585</v>
      </c>
      <c r="L116" s="7">
        <v>1.091395742012603</v>
      </c>
      <c r="M116" s="7">
        <v>1.1671123368847929</v>
      </c>
      <c r="N116" s="7">
        <v>0.88815372960341521</v>
      </c>
      <c r="O116" s="7">
        <v>0.89418547963215667</v>
      </c>
      <c r="P116" s="6">
        <v>106</v>
      </c>
      <c r="Q116" s="7">
        <f t="shared" si="11"/>
        <v>1.2127595496184909</v>
      </c>
      <c r="R116" s="7">
        <f t="shared" si="6"/>
        <v>1.0148495627490426</v>
      </c>
      <c r="S116" s="8">
        <f t="shared" si="7"/>
        <v>0.32996959779109519</v>
      </c>
      <c r="T116">
        <f t="shared" si="8"/>
        <v>0.48152607260638014</v>
      </c>
      <c r="U116">
        <f t="shared" si="9"/>
        <v>0.83681020122108574</v>
      </c>
      <c r="V116">
        <f t="shared" si="10"/>
        <v>-0.25702765587257859</v>
      </c>
      <c r="W116" t="s">
        <v>210</v>
      </c>
      <c r="X116" t="s">
        <v>206</v>
      </c>
      <c r="Y116" s="8">
        <v>0.66280850000000002</v>
      </c>
      <c r="Z116">
        <v>0.17861193310000001</v>
      </c>
      <c r="AA116" t="s">
        <v>210</v>
      </c>
      <c r="AB116" t="s">
        <v>206</v>
      </c>
    </row>
    <row r="117" spans="1:28" ht="17">
      <c r="A117" s="7" t="s">
        <v>281</v>
      </c>
      <c r="B117" s="7">
        <v>2.0036859983725135</v>
      </c>
      <c r="C117" s="7">
        <v>3.697372061466266</v>
      </c>
      <c r="D117" s="7">
        <v>1.9464626968858785</v>
      </c>
      <c r="E117" s="7">
        <v>3.0102727081097416</v>
      </c>
      <c r="F117" s="7">
        <v>3.1226938764740604</v>
      </c>
      <c r="G117" s="7">
        <v>1.7166012736246254</v>
      </c>
      <c r="H117" s="7">
        <v>2.8725270175202282</v>
      </c>
      <c r="I117" s="7">
        <v>2.8505383327026439</v>
      </c>
      <c r="J117" s="7">
        <v>0.77577712062138959</v>
      </c>
      <c r="K117" s="7">
        <v>1.4143091987377403</v>
      </c>
      <c r="L117" s="7">
        <v>2.0014509061070616</v>
      </c>
      <c r="M117" s="7">
        <v>2.2371755905522499</v>
      </c>
      <c r="N117" s="7">
        <v>1.273310444751361</v>
      </c>
      <c r="O117" s="7">
        <v>4.0916688820667595</v>
      </c>
      <c r="P117" s="6">
        <v>102</v>
      </c>
      <c r="Q117" s="7">
        <f t="shared" si="11"/>
        <v>2.6242308046361873</v>
      </c>
      <c r="R117" s="7">
        <f t="shared" si="6"/>
        <v>2.0920329250770293</v>
      </c>
      <c r="S117" s="8">
        <f t="shared" si="7"/>
        <v>0.33922515433965017</v>
      </c>
      <c r="T117">
        <f t="shared" si="8"/>
        <v>0.46951195126832673</v>
      </c>
      <c r="U117">
        <f t="shared" si="9"/>
        <v>0.79719852437562566</v>
      </c>
      <c r="V117">
        <f t="shared" si="10"/>
        <v>-0.32698905515436705</v>
      </c>
      <c r="W117" t="s">
        <v>210</v>
      </c>
      <c r="X117" t="s">
        <v>206</v>
      </c>
      <c r="Y117" s="8">
        <v>0.67364988000000003</v>
      </c>
      <c r="Z117">
        <v>0.1715657615</v>
      </c>
      <c r="AA117" t="s">
        <v>210</v>
      </c>
      <c r="AB117" t="s">
        <v>206</v>
      </c>
    </row>
    <row r="118" spans="1:28" ht="17">
      <c r="A118" s="7" t="s">
        <v>282</v>
      </c>
      <c r="B118" s="7">
        <v>1.2269336979584272E-2</v>
      </c>
      <c r="C118" s="7">
        <v>1.3097120337915663E-2</v>
      </c>
      <c r="D118" s="7">
        <v>4.0163866007932834E-3</v>
      </c>
      <c r="E118" s="7">
        <v>4.8515458421590427E-3</v>
      </c>
      <c r="F118" s="7">
        <v>7.7073319372972663E-3</v>
      </c>
      <c r="G118" s="7">
        <v>7.6493472863882689E-3</v>
      </c>
      <c r="H118" s="7">
        <v>7.1728011106373096E-3</v>
      </c>
      <c r="I118" s="7">
        <v>1.1638297235998697E-2</v>
      </c>
      <c r="J118" s="7">
        <v>8.779873144687745E-3</v>
      </c>
      <c r="K118" s="7">
        <v>8.9964895987502888E-3</v>
      </c>
      <c r="L118" s="7">
        <v>7.3105269087167246E-3</v>
      </c>
      <c r="M118" s="7">
        <v>1.0919676773482694E-2</v>
      </c>
      <c r="N118" s="7">
        <v>7.1064052253516303E-3</v>
      </c>
      <c r="O118" s="7">
        <v>1.0870883694766412E-2</v>
      </c>
      <c r="P118" s="6">
        <v>117</v>
      </c>
      <c r="Q118" s="7">
        <f t="shared" si="11"/>
        <v>8.109124299253586E-3</v>
      </c>
      <c r="R118" s="7">
        <f t="shared" si="6"/>
        <v>9.3745932259648845E-3</v>
      </c>
      <c r="S118" s="8">
        <f t="shared" si="7"/>
        <v>0.34119929127171128</v>
      </c>
      <c r="T118">
        <f t="shared" si="8"/>
        <v>0.46699187960622807</v>
      </c>
      <c r="U118">
        <f t="shared" si="9"/>
        <v>1.1560549425574571</v>
      </c>
      <c r="V118">
        <f t="shared" si="10"/>
        <v>0.20920996485551949</v>
      </c>
      <c r="W118" t="s">
        <v>210</v>
      </c>
      <c r="X118" t="s">
        <v>206</v>
      </c>
      <c r="Y118" s="8">
        <v>0.67364988000000003</v>
      </c>
      <c r="Z118">
        <v>0.1715657615</v>
      </c>
      <c r="AA118" t="s">
        <v>210</v>
      </c>
      <c r="AB118" t="s">
        <v>206</v>
      </c>
    </row>
    <row r="119" spans="1:28" ht="17">
      <c r="A119" s="7" t="s">
        <v>283</v>
      </c>
      <c r="B119" s="7">
        <v>0.12928216354926475</v>
      </c>
      <c r="C119" s="7">
        <v>0.15782965463382459</v>
      </c>
      <c r="D119" s="7">
        <v>0.29034957546344137</v>
      </c>
      <c r="E119" s="7">
        <v>0.11342513703329678</v>
      </c>
      <c r="F119" s="7">
        <v>0.15682489944608549</v>
      </c>
      <c r="G119" s="7">
        <v>0.13631329608351569</v>
      </c>
      <c r="H119" s="7">
        <v>0.48890757267235807</v>
      </c>
      <c r="I119" s="7">
        <v>0.10568409332834745</v>
      </c>
      <c r="J119" s="7">
        <v>0.20379295575304607</v>
      </c>
      <c r="K119" s="7">
        <v>0.12252473605292104</v>
      </c>
      <c r="L119" s="7">
        <v>0.13874437874461593</v>
      </c>
      <c r="M119" s="7">
        <v>0.18352553006280944</v>
      </c>
      <c r="N119" s="7">
        <v>9.5539416276142194E-2</v>
      </c>
      <c r="O119" s="7">
        <v>0.42522192549293863</v>
      </c>
      <c r="P119" s="6">
        <v>168</v>
      </c>
      <c r="Q119" s="7">
        <f t="shared" si="11"/>
        <v>0.21041889984025525</v>
      </c>
      <c r="R119" s="7">
        <f t="shared" si="6"/>
        <v>0.18214757653011723</v>
      </c>
      <c r="S119" s="8">
        <f t="shared" si="7"/>
        <v>0.3474019448859339</v>
      </c>
      <c r="T119">
        <f t="shared" si="8"/>
        <v>0.45916775453928094</v>
      </c>
      <c r="U119">
        <f t="shared" si="9"/>
        <v>0.86564266170196269</v>
      </c>
      <c r="V119">
        <f t="shared" si="10"/>
        <v>-0.2081564932397397</v>
      </c>
      <c r="W119" t="s">
        <v>210</v>
      </c>
      <c r="X119" t="s">
        <v>206</v>
      </c>
      <c r="Y119" s="8">
        <v>0.67872357999999999</v>
      </c>
      <c r="Z119">
        <v>0.1683070596</v>
      </c>
      <c r="AA119" t="s">
        <v>210</v>
      </c>
      <c r="AB119" t="s">
        <v>206</v>
      </c>
    </row>
    <row r="120" spans="1:28" ht="17">
      <c r="A120" s="7" t="s">
        <v>284</v>
      </c>
      <c r="B120" s="7">
        <v>9.5980758622301904E-2</v>
      </c>
      <c r="C120" s="7">
        <v>0.15860069535064208</v>
      </c>
      <c r="D120" s="7">
        <v>0.36760383601743274</v>
      </c>
      <c r="E120" s="7">
        <v>4.2960173711523261E-2</v>
      </c>
      <c r="F120" s="7">
        <v>9.639137740562144E-2</v>
      </c>
      <c r="G120" s="7">
        <v>4.9209229423129643E-2</v>
      </c>
      <c r="H120" s="7">
        <v>0.32287846190760588</v>
      </c>
      <c r="I120" s="7">
        <v>8.0216021750664945E-2</v>
      </c>
      <c r="J120" s="7">
        <v>0.11271538693360093</v>
      </c>
      <c r="K120" s="7">
        <v>8.4750336021813907E-2</v>
      </c>
      <c r="L120" s="7">
        <v>4.7535890559988719E-2</v>
      </c>
      <c r="M120" s="7">
        <v>0.12884300714028921</v>
      </c>
      <c r="N120" s="7">
        <v>3.7099189233036019E-2</v>
      </c>
      <c r="O120" s="7">
        <v>0.3486997128297108</v>
      </c>
      <c r="P120" s="6">
        <v>141</v>
      </c>
      <c r="Q120" s="7">
        <f t="shared" si="11"/>
        <v>0.16194636177689387</v>
      </c>
      <c r="R120" s="7">
        <f t="shared" si="6"/>
        <v>0.11997993492415779</v>
      </c>
      <c r="S120" s="8">
        <f t="shared" si="7"/>
        <v>0.34964548288641956</v>
      </c>
      <c r="T120">
        <f t="shared" si="8"/>
        <v>0.45637207809205083</v>
      </c>
      <c r="U120">
        <f t="shared" si="9"/>
        <v>0.7408621818219584</v>
      </c>
      <c r="V120">
        <f t="shared" si="10"/>
        <v>-0.43272290336084362</v>
      </c>
      <c r="W120" t="s">
        <v>210</v>
      </c>
      <c r="X120" t="s">
        <v>206</v>
      </c>
      <c r="Y120" s="8">
        <v>0.67872357999999999</v>
      </c>
      <c r="Z120">
        <v>0.1683070596</v>
      </c>
      <c r="AA120" t="s">
        <v>210</v>
      </c>
      <c r="AB120" t="s">
        <v>206</v>
      </c>
    </row>
    <row r="121" spans="1:28" ht="17">
      <c r="A121" s="7" t="s">
        <v>285</v>
      </c>
      <c r="B121" s="7">
        <v>50.478340237673279</v>
      </c>
      <c r="C121" s="7">
        <v>43.873348655530442</v>
      </c>
      <c r="D121" s="7">
        <v>24.284557504444194</v>
      </c>
      <c r="E121" s="7">
        <v>54.720406835690234</v>
      </c>
      <c r="F121" s="7">
        <v>29.60135554720333</v>
      </c>
      <c r="G121" s="7">
        <v>56.642948255540261</v>
      </c>
      <c r="H121" s="7">
        <v>18.513239138552962</v>
      </c>
      <c r="I121" s="7">
        <v>52.546832323423381</v>
      </c>
      <c r="J121" s="7">
        <v>22.065449896057437</v>
      </c>
      <c r="K121" s="7">
        <v>25.905738565245407</v>
      </c>
      <c r="L121" s="7">
        <v>45.58556665452987</v>
      </c>
      <c r="M121" s="7">
        <v>40.384011321311526</v>
      </c>
      <c r="N121" s="7">
        <v>36.292876669664658</v>
      </c>
      <c r="O121" s="7">
        <v>22.391957484069021</v>
      </c>
      <c r="P121" s="6">
        <v>143</v>
      </c>
      <c r="Q121" s="7">
        <f t="shared" si="11"/>
        <v>39.73059945351924</v>
      </c>
      <c r="R121" s="7">
        <f t="shared" si="6"/>
        <v>35.024633273471615</v>
      </c>
      <c r="S121" s="8">
        <f t="shared" si="7"/>
        <v>0.36211879155896542</v>
      </c>
      <c r="T121">
        <f t="shared" si="8"/>
        <v>0.44114893760052848</v>
      </c>
      <c r="U121">
        <f t="shared" si="9"/>
        <v>0.88155310403626996</v>
      </c>
      <c r="V121">
        <f t="shared" si="10"/>
        <v>-0.181880615957695</v>
      </c>
      <c r="W121" t="s">
        <v>210</v>
      </c>
      <c r="X121" t="s">
        <v>206</v>
      </c>
      <c r="Y121" s="8">
        <v>0.69707867000000001</v>
      </c>
      <c r="Z121">
        <v>0.15671820380000001</v>
      </c>
      <c r="AA121" t="s">
        <v>210</v>
      </c>
      <c r="AB121" t="s">
        <v>206</v>
      </c>
    </row>
    <row r="122" spans="1:28" ht="17">
      <c r="A122" s="7" t="s">
        <v>286</v>
      </c>
      <c r="B122" s="7">
        <v>5.4005030891668229</v>
      </c>
      <c r="C122" s="7">
        <v>5.3820489494408159</v>
      </c>
      <c r="D122" s="7">
        <v>6.7303505953927187</v>
      </c>
      <c r="E122" s="7">
        <v>4.9865822528391419</v>
      </c>
      <c r="F122" s="7">
        <v>7.7100275119855484</v>
      </c>
      <c r="G122" s="7">
        <v>5.0403869716270382</v>
      </c>
      <c r="H122" s="7">
        <v>5.7377963774766858</v>
      </c>
      <c r="I122" s="7">
        <v>5.5546925625476051</v>
      </c>
      <c r="J122" s="7">
        <v>5.2293632291053056</v>
      </c>
      <c r="K122" s="7">
        <v>5.5912753175353771</v>
      </c>
      <c r="L122" s="7">
        <v>5.8826816313498531</v>
      </c>
      <c r="M122" s="7">
        <v>4.3852377072862261</v>
      </c>
      <c r="N122" s="7">
        <v>5.4829184393812067</v>
      </c>
      <c r="O122" s="7">
        <v>5.2563793016613518</v>
      </c>
      <c r="P122" s="6">
        <v>90</v>
      </c>
      <c r="Q122" s="7">
        <f t="shared" si="11"/>
        <v>5.8553851068469669</v>
      </c>
      <c r="R122" s="7">
        <f t="shared" si="6"/>
        <v>5.34036402698099</v>
      </c>
      <c r="S122" s="8">
        <f t="shared" si="7"/>
        <v>0.36823383923017677</v>
      </c>
      <c r="T122">
        <f t="shared" si="8"/>
        <v>0.43387630405672956</v>
      </c>
      <c r="U122">
        <f t="shared" si="9"/>
        <v>0.91204317556094827</v>
      </c>
      <c r="V122">
        <f t="shared" si="10"/>
        <v>-0.13282597258804818</v>
      </c>
      <c r="W122" t="s">
        <v>210</v>
      </c>
      <c r="X122" t="s">
        <v>206</v>
      </c>
      <c r="Y122" s="8">
        <v>0.69971072000000001</v>
      </c>
      <c r="Z122">
        <v>0.15508147410000001</v>
      </c>
      <c r="AA122" t="s">
        <v>210</v>
      </c>
      <c r="AB122" t="s">
        <v>206</v>
      </c>
    </row>
    <row r="123" spans="1:28" ht="17">
      <c r="A123" s="7" t="s">
        <v>287</v>
      </c>
      <c r="B123" s="7">
        <v>0.59074753566205107</v>
      </c>
      <c r="C123" s="7">
        <v>0.70630621124384807</v>
      </c>
      <c r="D123" s="7">
        <v>0.77485125689048062</v>
      </c>
      <c r="E123" s="7">
        <v>0.47910676932171931</v>
      </c>
      <c r="F123" s="7">
        <v>0.58399887330147071</v>
      </c>
      <c r="G123" s="7">
        <v>0.60601788277408919</v>
      </c>
      <c r="H123" s="7">
        <v>0.76641948740297339</v>
      </c>
      <c r="I123" s="7">
        <v>0.68507767252093099</v>
      </c>
      <c r="J123" s="7">
        <v>0.49566472120035471</v>
      </c>
      <c r="K123" s="7">
        <v>0.80114991839371086</v>
      </c>
      <c r="L123" s="7">
        <v>0.34534593941255354</v>
      </c>
      <c r="M123" s="7">
        <v>0.72425910015622907</v>
      </c>
      <c r="N123" s="7">
        <v>0.35024915770890569</v>
      </c>
      <c r="O123" s="7">
        <v>0.71931355840011924</v>
      </c>
      <c r="P123" s="6">
        <v>139</v>
      </c>
      <c r="Q123" s="7">
        <f t="shared" si="11"/>
        <v>0.6439211452280903</v>
      </c>
      <c r="R123" s="7">
        <f t="shared" si="6"/>
        <v>0.58872286682754349</v>
      </c>
      <c r="S123" s="8">
        <f t="shared" si="7"/>
        <v>0.37248318702843208</v>
      </c>
      <c r="T123">
        <f t="shared" si="8"/>
        <v>0.42889332545412068</v>
      </c>
      <c r="U123">
        <f t="shared" si="9"/>
        <v>0.91427789130764692</v>
      </c>
      <c r="V123">
        <f t="shared" si="10"/>
        <v>-0.12929536124803398</v>
      </c>
      <c r="W123" t="s">
        <v>210</v>
      </c>
      <c r="X123" t="s">
        <v>206</v>
      </c>
      <c r="Y123" s="8">
        <v>0.69971072000000001</v>
      </c>
      <c r="Z123">
        <v>0.15508147410000001</v>
      </c>
      <c r="AA123" t="s">
        <v>210</v>
      </c>
      <c r="AB123" t="s">
        <v>206</v>
      </c>
    </row>
    <row r="124" spans="1:28" ht="17">
      <c r="A124" s="7" t="s">
        <v>288</v>
      </c>
      <c r="B124" s="7">
        <v>0.26054875979183928</v>
      </c>
      <c r="C124" s="7">
        <v>0.209573710033919</v>
      </c>
      <c r="D124" s="7">
        <v>0.31926664831218871</v>
      </c>
      <c r="E124" s="7">
        <v>0.22403965280280996</v>
      </c>
      <c r="F124" s="7">
        <v>0.20287146363301251</v>
      </c>
      <c r="G124" s="7">
        <v>0.30403683705322937</v>
      </c>
      <c r="H124" s="7">
        <v>0.23252071883952236</v>
      </c>
      <c r="I124" s="7">
        <v>0.20644215601940369</v>
      </c>
      <c r="J124" s="7">
        <v>0.22300162324413245</v>
      </c>
      <c r="K124" s="7">
        <v>0.31105097158759415</v>
      </c>
      <c r="L124" s="7">
        <v>0.29397861635264205</v>
      </c>
      <c r="M124" s="7">
        <v>0.37188087033718337</v>
      </c>
      <c r="N124" s="7">
        <v>0.20452646668050312</v>
      </c>
      <c r="O124" s="7">
        <v>0.41654927569293981</v>
      </c>
      <c r="P124" s="6">
        <v>98</v>
      </c>
      <c r="Q124" s="7">
        <f t="shared" si="11"/>
        <v>0.25040825578093162</v>
      </c>
      <c r="R124" s="7">
        <f t="shared" si="6"/>
        <v>0.28963285427348551</v>
      </c>
      <c r="S124" s="8">
        <f t="shared" si="7"/>
        <v>0.37257323905036555</v>
      </c>
      <c r="T124">
        <f t="shared" si="8"/>
        <v>0.42878834254267545</v>
      </c>
      <c r="U124">
        <f t="shared" si="9"/>
        <v>1.1566425929936963</v>
      </c>
      <c r="V124">
        <f t="shared" si="10"/>
        <v>0.20994313499588782</v>
      </c>
      <c r="W124" t="s">
        <v>210</v>
      </c>
      <c r="X124" t="s">
        <v>206</v>
      </c>
      <c r="Y124" s="8">
        <v>0.69971072000000001</v>
      </c>
      <c r="Z124">
        <v>0.15508147410000001</v>
      </c>
      <c r="AA124" t="s">
        <v>210</v>
      </c>
      <c r="AB124" t="s">
        <v>206</v>
      </c>
    </row>
    <row r="125" spans="1:28" ht="17">
      <c r="A125" s="7" t="s">
        <v>289</v>
      </c>
      <c r="B125" s="7">
        <v>4.7085970813404612E-2</v>
      </c>
      <c r="C125" s="7">
        <v>4.125427366261724E-2</v>
      </c>
      <c r="D125" s="7">
        <v>4.7556052636387826E-2</v>
      </c>
      <c r="E125" s="7">
        <v>4.5939832926646003E-2</v>
      </c>
      <c r="F125" s="7">
        <v>2.9303531115235235E-2</v>
      </c>
      <c r="G125" s="7">
        <v>2.1036329828427749E-2</v>
      </c>
      <c r="H125" s="7">
        <v>0.14931228875179525</v>
      </c>
      <c r="I125" s="7">
        <v>2.4098871556932498E-2</v>
      </c>
      <c r="J125" s="7">
        <v>4.0826429473319555E-2</v>
      </c>
      <c r="K125" s="7">
        <v>4.8729595776322993E-2</v>
      </c>
      <c r="L125" s="7">
        <v>2.7513862985559252E-2</v>
      </c>
      <c r="M125" s="7">
        <v>4.5638822943172896E-2</v>
      </c>
      <c r="N125" s="7">
        <v>3.7450495367729347E-2</v>
      </c>
      <c r="O125" s="7">
        <v>9.5209322461980286E-2</v>
      </c>
      <c r="P125" s="6">
        <v>162</v>
      </c>
      <c r="Q125" s="7">
        <f t="shared" si="11"/>
        <v>5.4498325676359129E-2</v>
      </c>
      <c r="R125" s="7">
        <f t="shared" si="6"/>
        <v>4.5638200080716687E-2</v>
      </c>
      <c r="S125" s="8">
        <f t="shared" si="7"/>
        <v>0.38657680159902658</v>
      </c>
      <c r="T125">
        <f t="shared" si="8"/>
        <v>0.41276421145548248</v>
      </c>
      <c r="U125">
        <f t="shared" si="9"/>
        <v>0.83742389356585534</v>
      </c>
      <c r="V125">
        <f t="shared" si="10"/>
        <v>-0.25597001292427146</v>
      </c>
      <c r="W125" t="s">
        <v>210</v>
      </c>
      <c r="X125" t="s">
        <v>206</v>
      </c>
      <c r="Y125" s="8">
        <v>0.71833574</v>
      </c>
      <c r="Z125">
        <v>0.14367252220000001</v>
      </c>
      <c r="AA125" t="s">
        <v>210</v>
      </c>
      <c r="AB125" t="s">
        <v>206</v>
      </c>
    </row>
    <row r="126" spans="1:28" ht="17">
      <c r="A126" s="7" t="s">
        <v>290</v>
      </c>
      <c r="B126" s="7">
        <v>0.54778035636635847</v>
      </c>
      <c r="C126" s="7">
        <v>0.47278804632615862</v>
      </c>
      <c r="D126" s="7">
        <v>0.49850192538512389</v>
      </c>
      <c r="E126" s="7">
        <v>0.50470503984063209</v>
      </c>
      <c r="F126" s="7">
        <v>0.57147467715067812</v>
      </c>
      <c r="G126" s="7">
        <v>0.94770138554685457</v>
      </c>
      <c r="H126" s="7">
        <v>0.3986105183366474</v>
      </c>
      <c r="I126" s="7">
        <v>0.52462910140201346</v>
      </c>
      <c r="J126" s="7">
        <v>0.37902485537018199</v>
      </c>
      <c r="K126" s="7">
        <v>0.58759087741659177</v>
      </c>
      <c r="L126" s="7">
        <v>0.51711613347802543</v>
      </c>
      <c r="M126" s="7">
        <v>0.61824346967927946</v>
      </c>
      <c r="N126" s="7">
        <v>0.47353198215956971</v>
      </c>
      <c r="O126" s="7">
        <v>0.37709482239109338</v>
      </c>
      <c r="P126" s="6">
        <v>116</v>
      </c>
      <c r="Q126" s="7">
        <f t="shared" si="11"/>
        <v>0.56308027842177899</v>
      </c>
      <c r="R126" s="7">
        <f t="shared" si="6"/>
        <v>0.49674732027096508</v>
      </c>
      <c r="S126" s="8">
        <f t="shared" si="7"/>
        <v>0.3887098186966359</v>
      </c>
      <c r="T126">
        <f t="shared" si="8"/>
        <v>0.41037448907824808</v>
      </c>
      <c r="U126">
        <f t="shared" si="9"/>
        <v>0.88219626811165497</v>
      </c>
      <c r="V126">
        <f t="shared" si="10"/>
        <v>-0.18082843736835882</v>
      </c>
      <c r="W126" t="s">
        <v>210</v>
      </c>
      <c r="X126" t="s">
        <v>206</v>
      </c>
      <c r="Y126" s="8">
        <v>0.71833574</v>
      </c>
      <c r="Z126">
        <v>0.14367252220000001</v>
      </c>
      <c r="AA126" t="s">
        <v>210</v>
      </c>
      <c r="AB126" t="s">
        <v>206</v>
      </c>
    </row>
    <row r="127" spans="1:28" ht="17">
      <c r="A127" s="7" t="s">
        <v>291</v>
      </c>
      <c r="B127" s="7">
        <v>1.4690747492620893</v>
      </c>
      <c r="C127" s="7">
        <v>1.4512365382894388</v>
      </c>
      <c r="D127" s="7">
        <v>0.74877483692112501</v>
      </c>
      <c r="E127" s="7">
        <v>0.42180735960446814</v>
      </c>
      <c r="F127" s="7">
        <v>1.1123740055321707</v>
      </c>
      <c r="G127" s="7">
        <v>1.3879282319294584</v>
      </c>
      <c r="H127" s="7">
        <v>0.86655779017459156</v>
      </c>
      <c r="I127" s="7">
        <v>1.3389353214144819</v>
      </c>
      <c r="J127" s="7">
        <v>1.1034601739554728</v>
      </c>
      <c r="K127" s="7">
        <v>1.2404691893063347</v>
      </c>
      <c r="L127" s="7">
        <v>0.99140358956599572</v>
      </c>
      <c r="M127" s="7">
        <v>1.6118004667245371</v>
      </c>
      <c r="N127" s="7">
        <v>0.95967389830091676</v>
      </c>
      <c r="O127" s="7">
        <v>1.277555573002606</v>
      </c>
      <c r="P127" s="6">
        <v>115</v>
      </c>
      <c r="Q127" s="7">
        <f t="shared" si="11"/>
        <v>1.0653933588161917</v>
      </c>
      <c r="R127" s="7">
        <f t="shared" si="6"/>
        <v>1.217614030324335</v>
      </c>
      <c r="S127" s="8">
        <f t="shared" si="7"/>
        <v>0.39186619789785482</v>
      </c>
      <c r="T127">
        <f t="shared" si="8"/>
        <v>0.40686219684230129</v>
      </c>
      <c r="U127">
        <f t="shared" si="9"/>
        <v>1.1428774360648191</v>
      </c>
      <c r="V127">
        <f t="shared" si="10"/>
        <v>0.19267069501127954</v>
      </c>
      <c r="W127" t="s">
        <v>210</v>
      </c>
      <c r="X127" t="s">
        <v>206</v>
      </c>
      <c r="Y127" s="8">
        <v>0.71842136000000001</v>
      </c>
      <c r="Z127">
        <v>0.14362076209999999</v>
      </c>
      <c r="AA127" t="s">
        <v>210</v>
      </c>
      <c r="AB127" t="s">
        <v>206</v>
      </c>
    </row>
    <row r="128" spans="1:28" ht="17">
      <c r="A128" s="7" t="s">
        <v>292</v>
      </c>
      <c r="B128" s="7">
        <v>0.13004566251218816</v>
      </c>
      <c r="C128" s="7">
        <v>0.18307167438812241</v>
      </c>
      <c r="D128" s="7">
        <v>0.40690014909244793</v>
      </c>
      <c r="E128" s="7">
        <v>3.3253242934175954E-2</v>
      </c>
      <c r="F128" s="7">
        <v>0.1031457573727806</v>
      </c>
      <c r="G128" s="7">
        <v>9.3021429852429949E-2</v>
      </c>
      <c r="H128" s="7">
        <v>0.18105158878847014</v>
      </c>
      <c r="I128" s="7">
        <v>0.16563647303303727</v>
      </c>
      <c r="J128" s="7">
        <v>0.1454621551240777</v>
      </c>
      <c r="K128" s="7">
        <v>9.4534011825322728E-2</v>
      </c>
      <c r="L128" s="7">
        <v>5.1302023645066745E-2</v>
      </c>
      <c r="M128" s="7">
        <v>0.10398381438187083</v>
      </c>
      <c r="N128" s="7">
        <v>5.401861886426472E-2</v>
      </c>
      <c r="O128" s="7">
        <v>0.21840144582004689</v>
      </c>
      <c r="P128" s="6">
        <v>119</v>
      </c>
      <c r="Q128" s="7">
        <f t="shared" si="11"/>
        <v>0.16149850070580216</v>
      </c>
      <c r="R128" s="7">
        <f t="shared" si="6"/>
        <v>0.11904836324195529</v>
      </c>
      <c r="S128" s="8">
        <f t="shared" si="7"/>
        <v>0.39665649712572765</v>
      </c>
      <c r="T128">
        <f t="shared" si="8"/>
        <v>0.40158542769384409</v>
      </c>
      <c r="U128">
        <f t="shared" si="9"/>
        <v>0.73714841141976151</v>
      </c>
      <c r="V128">
        <f t="shared" si="10"/>
        <v>-0.43997298592789291</v>
      </c>
      <c r="W128" t="s">
        <v>210</v>
      </c>
      <c r="X128" t="s">
        <v>206</v>
      </c>
      <c r="Y128" s="8">
        <v>0.72147757000000001</v>
      </c>
      <c r="Z128">
        <v>0.14177716879999999</v>
      </c>
      <c r="AA128" t="s">
        <v>210</v>
      </c>
      <c r="AB128" t="s">
        <v>206</v>
      </c>
    </row>
    <row r="129" spans="1:28" ht="17">
      <c r="A129" s="7" t="s">
        <v>293</v>
      </c>
      <c r="B129" s="7">
        <v>1.589169855835202E-2</v>
      </c>
      <c r="C129" s="7">
        <v>1.0979793898575228E-2</v>
      </c>
      <c r="D129" s="7">
        <v>1.7705485281277925E-2</v>
      </c>
      <c r="E129" s="7">
        <v>8.3124434059546302E-3</v>
      </c>
      <c r="F129" s="7">
        <v>2.2749243514253153E-2</v>
      </c>
      <c r="G129" s="7">
        <v>1.0135531806118394E-2</v>
      </c>
      <c r="H129" s="7">
        <v>4.3409061343506396E-2</v>
      </c>
      <c r="I129" s="7">
        <v>2.7749419959942439E-2</v>
      </c>
      <c r="J129" s="7">
        <v>2.4370199036715261E-2</v>
      </c>
      <c r="K129" s="7">
        <v>2.8651142000366784E-2</v>
      </c>
      <c r="L129" s="7">
        <v>2.7187700191706522E-3</v>
      </c>
      <c r="M129" s="7">
        <v>3.2237590990968984E-2</v>
      </c>
      <c r="N129" s="7">
        <v>5.0706446130209019E-2</v>
      </c>
      <c r="O129" s="7">
        <v>1.3593940561943574E-2</v>
      </c>
      <c r="P129" s="6">
        <v>104</v>
      </c>
      <c r="Q129" s="7">
        <f t="shared" si="11"/>
        <v>1.8454751115433963E-2</v>
      </c>
      <c r="R129" s="7">
        <f t="shared" si="6"/>
        <v>2.5718215528473816E-2</v>
      </c>
      <c r="S129" s="8">
        <f t="shared" si="7"/>
        <v>0.40207236619174203</v>
      </c>
      <c r="T129">
        <f t="shared" si="8"/>
        <v>0.39569577425556496</v>
      </c>
      <c r="U129">
        <f t="shared" si="9"/>
        <v>1.3935823554382869</v>
      </c>
      <c r="V129">
        <f t="shared" si="10"/>
        <v>0.47879826277298532</v>
      </c>
      <c r="W129" t="s">
        <v>210</v>
      </c>
      <c r="X129" t="s">
        <v>206</v>
      </c>
      <c r="Y129" s="8">
        <v>0.72561496999999997</v>
      </c>
      <c r="Z129">
        <v>0.13929376399999999</v>
      </c>
      <c r="AA129" t="s">
        <v>210</v>
      </c>
      <c r="AB129" t="s">
        <v>206</v>
      </c>
    </row>
    <row r="130" spans="1:28" ht="17">
      <c r="A130" s="7" t="s">
        <v>294</v>
      </c>
      <c r="B130" s="7">
        <v>7.7741844489526771E-2</v>
      </c>
      <c r="C130" s="7">
        <v>9.7320314084023543E-2</v>
      </c>
      <c r="D130" s="7">
        <v>3.7888117109342236E-2</v>
      </c>
      <c r="E130" s="7">
        <v>5.2968117522930326E-2</v>
      </c>
      <c r="F130" s="7">
        <v>7.9295536893023488E-2</v>
      </c>
      <c r="G130" s="7">
        <v>0.11396372052946506</v>
      </c>
      <c r="H130" s="7">
        <v>0.10119585358957554</v>
      </c>
      <c r="I130" s="7">
        <v>0.18063755993337549</v>
      </c>
      <c r="J130" s="7">
        <v>5.8243438806614638E-2</v>
      </c>
      <c r="K130" s="7">
        <v>0.14342636959295926</v>
      </c>
      <c r="L130" s="7">
        <v>6.557869970046519E-2</v>
      </c>
      <c r="M130" s="7">
        <v>7.1277084110408978E-2</v>
      </c>
      <c r="N130" s="7">
        <v>0.14579316148119797</v>
      </c>
      <c r="O130" s="7">
        <v>4.588017242065924E-2</v>
      </c>
      <c r="P130" s="6">
        <v>110</v>
      </c>
      <c r="Q130" s="7">
        <f t="shared" si="11"/>
        <v>8.0053357745412432E-2</v>
      </c>
      <c r="R130" s="7">
        <f t="shared" ref="R130:R193" si="12">AVERAGE(I130:O130)</f>
        <v>0.10154806943509727</v>
      </c>
      <c r="S130" s="8">
        <f t="shared" ref="S130:S193" si="13">TTEST(B130:H130,I130:O130,2,1)</f>
        <v>0.4060752785463565</v>
      </c>
      <c r="T130">
        <f t="shared" ref="T130:T193" si="14">-LOG10(S130)</f>
        <v>0.39139344911549295</v>
      </c>
      <c r="U130">
        <f t="shared" ref="U130:U193" si="15">R130/Q130</f>
        <v>1.2685048109792325</v>
      </c>
      <c r="V130">
        <f t="shared" ref="V130:V193" si="16">LOG(U130,2)</f>
        <v>0.34312899103190231</v>
      </c>
      <c r="W130" t="s">
        <v>210</v>
      </c>
      <c r="X130" t="s">
        <v>206</v>
      </c>
      <c r="Y130" s="8">
        <v>0.72593134000000004</v>
      </c>
      <c r="Z130">
        <v>0.13910445420000001</v>
      </c>
      <c r="AA130" t="s">
        <v>210</v>
      </c>
      <c r="AB130" t="s">
        <v>206</v>
      </c>
    </row>
    <row r="131" spans="1:28" ht="17">
      <c r="A131" s="7" t="s">
        <v>295</v>
      </c>
      <c r="B131" s="7">
        <v>2.181201386557417E-2</v>
      </c>
      <c r="C131" s="7">
        <v>2.3887836400429286E-2</v>
      </c>
      <c r="D131" s="7">
        <v>7.9708613625108712E-3</v>
      </c>
      <c r="E131" s="7">
        <v>1.7605745037431012E-2</v>
      </c>
      <c r="F131" s="7">
        <v>1.7686366376074302E-2</v>
      </c>
      <c r="G131" s="7">
        <v>2.6342556349003621E-2</v>
      </c>
      <c r="H131" s="7">
        <v>1.7997361782559538E-2</v>
      </c>
      <c r="I131" s="7">
        <v>2.770685660338432E-2</v>
      </c>
      <c r="J131" s="7">
        <v>2.1614343548608236E-2</v>
      </c>
      <c r="K131" s="7">
        <v>2.2561526274658534E-2</v>
      </c>
      <c r="L131" s="7">
        <v>1.7854477854430034E-2</v>
      </c>
      <c r="M131" s="7">
        <v>2.6263419233149649E-2</v>
      </c>
      <c r="N131" s="7">
        <v>1.5842427054748646E-2</v>
      </c>
      <c r="O131" s="7">
        <v>2.0431059534981314E-2</v>
      </c>
      <c r="P131" s="6">
        <v>108</v>
      </c>
      <c r="Q131" s="7">
        <f t="shared" ref="Q131:Q194" si="17">AVERAGE(B131:H131)</f>
        <v>1.9043248739083259E-2</v>
      </c>
      <c r="R131" s="7">
        <f t="shared" si="12"/>
        <v>2.1753444300565816E-2</v>
      </c>
      <c r="S131" s="8">
        <f t="shared" si="13"/>
        <v>0.40870759326404427</v>
      </c>
      <c r="T131">
        <f t="shared" si="14"/>
        <v>0.38858729357776245</v>
      </c>
      <c r="U131">
        <f t="shared" si="15"/>
        <v>1.1423179205720455</v>
      </c>
      <c r="V131">
        <f t="shared" si="16"/>
        <v>0.19196422565800442</v>
      </c>
      <c r="W131" t="s">
        <v>210</v>
      </c>
      <c r="X131" t="s">
        <v>206</v>
      </c>
      <c r="Y131" s="8">
        <v>0.72593134000000004</v>
      </c>
      <c r="Z131">
        <v>0.13910445420000001</v>
      </c>
      <c r="AA131" t="s">
        <v>210</v>
      </c>
      <c r="AB131" t="s">
        <v>206</v>
      </c>
    </row>
    <row r="132" spans="1:28" ht="17">
      <c r="A132" s="7" t="s">
        <v>296</v>
      </c>
      <c r="B132" s="7">
        <v>1.4101393457596662E-2</v>
      </c>
      <c r="C132" s="7">
        <v>8.2457703534496978E-3</v>
      </c>
      <c r="D132" s="7">
        <v>3.8262791603518439E-3</v>
      </c>
      <c r="E132" s="7">
        <v>7.363274713537587E-3</v>
      </c>
      <c r="F132" s="7">
        <v>1.9323492892908196E-2</v>
      </c>
      <c r="G132" s="7">
        <v>7.9703015857679957E-3</v>
      </c>
      <c r="H132" s="7">
        <v>4.6645537045173664E-2</v>
      </c>
      <c r="I132" s="7">
        <v>1.1756746984081258E-2</v>
      </c>
      <c r="J132" s="7">
        <v>1.4142048980388729E-2</v>
      </c>
      <c r="K132" s="7">
        <v>6.6029971843907216E-3</v>
      </c>
      <c r="L132" s="7">
        <v>3.7501407450951088E-3</v>
      </c>
      <c r="M132" s="7">
        <v>1.6738520124299376E-2</v>
      </c>
      <c r="N132" s="7">
        <v>1.1331512241634679E-2</v>
      </c>
      <c r="O132" s="7">
        <v>6.3326744009707028E-3</v>
      </c>
      <c r="P132" s="6">
        <v>113</v>
      </c>
      <c r="Q132" s="7">
        <f t="shared" si="17"/>
        <v>1.5353721315540806E-2</v>
      </c>
      <c r="R132" s="7">
        <f t="shared" si="12"/>
        <v>1.0093520094408653E-2</v>
      </c>
      <c r="S132" s="8">
        <f t="shared" si="13"/>
        <v>0.41414220616774355</v>
      </c>
      <c r="T132">
        <f t="shared" si="14"/>
        <v>0.38285050731046782</v>
      </c>
      <c r="U132">
        <f t="shared" si="15"/>
        <v>0.65739893847051556</v>
      </c>
      <c r="V132">
        <f t="shared" si="16"/>
        <v>-0.60515896804711222</v>
      </c>
      <c r="W132" t="s">
        <v>210</v>
      </c>
      <c r="X132" t="s">
        <v>206</v>
      </c>
      <c r="Y132" s="8">
        <v>0.72593134000000004</v>
      </c>
      <c r="Z132">
        <v>0.13910445420000001</v>
      </c>
      <c r="AA132" t="s">
        <v>210</v>
      </c>
      <c r="AB132" t="s">
        <v>206</v>
      </c>
    </row>
    <row r="133" spans="1:28" ht="17">
      <c r="A133" s="7" t="s">
        <v>297</v>
      </c>
      <c r="B133" s="7">
        <v>0.25504509642087647</v>
      </c>
      <c r="C133" s="7">
        <v>0.18110208285301121</v>
      </c>
      <c r="D133" s="7">
        <v>0.16128920262431429</v>
      </c>
      <c r="E133" s="7">
        <v>0.19996795401499584</v>
      </c>
      <c r="F133" s="7">
        <v>0.19880708748566497</v>
      </c>
      <c r="G133" s="7">
        <v>0.17424277803268146</v>
      </c>
      <c r="H133" s="7">
        <v>0.1708969665612623</v>
      </c>
      <c r="I133" s="7">
        <v>0.19375575328972719</v>
      </c>
      <c r="J133" s="7">
        <v>0.15949315051359625</v>
      </c>
      <c r="K133" s="7">
        <v>0.2056638799904118</v>
      </c>
      <c r="L133" s="7">
        <v>0.17287746656010763</v>
      </c>
      <c r="M133" s="7">
        <v>0.20663711139163252</v>
      </c>
      <c r="N133" s="7">
        <v>0.15703495093531986</v>
      </c>
      <c r="O133" s="7">
        <v>0.17099902186161844</v>
      </c>
      <c r="P133" s="6">
        <v>126</v>
      </c>
      <c r="Q133" s="7">
        <f t="shared" si="17"/>
        <v>0.19162159542754381</v>
      </c>
      <c r="R133" s="7">
        <f t="shared" si="12"/>
        <v>0.18092304779177337</v>
      </c>
      <c r="S133" s="8">
        <f t="shared" si="13"/>
        <v>0.42223204802853298</v>
      </c>
      <c r="T133">
        <f t="shared" si="14"/>
        <v>0.37444880619244242</v>
      </c>
      <c r="U133">
        <f t="shared" si="15"/>
        <v>0.94416836154662021</v>
      </c>
      <c r="V133">
        <f t="shared" si="16"/>
        <v>-8.2883954886088088E-2</v>
      </c>
      <c r="W133" t="s">
        <v>210</v>
      </c>
      <c r="X133" t="s">
        <v>206</v>
      </c>
      <c r="Y133" s="8">
        <v>0.72593134000000004</v>
      </c>
      <c r="Z133">
        <v>0.13910445420000001</v>
      </c>
      <c r="AA133" t="s">
        <v>210</v>
      </c>
      <c r="AB133" t="s">
        <v>206</v>
      </c>
    </row>
    <row r="134" spans="1:28" ht="17">
      <c r="A134" s="7" t="s">
        <v>298</v>
      </c>
      <c r="B134" s="7">
        <v>0.70097588482916795</v>
      </c>
      <c r="C134" s="7">
        <v>0.73055069516047566</v>
      </c>
      <c r="D134" s="7">
        <v>1.2556754143596469</v>
      </c>
      <c r="E134" s="7">
        <v>0.37710505514529374</v>
      </c>
      <c r="F134" s="7">
        <v>0.61574319237644637</v>
      </c>
      <c r="G134" s="7">
        <v>0.86749572396117325</v>
      </c>
      <c r="H134" s="7">
        <v>0.93196237636629742</v>
      </c>
      <c r="I134" s="7">
        <v>0.73565573917542293</v>
      </c>
      <c r="J134" s="7">
        <v>0.82631202603973997</v>
      </c>
      <c r="K134" s="7">
        <v>0.89061764503701368</v>
      </c>
      <c r="L134" s="7">
        <v>0.80526410227164968</v>
      </c>
      <c r="M134" s="7">
        <v>0.52452360764196992</v>
      </c>
      <c r="N134" s="7">
        <v>0.86678888904175011</v>
      </c>
      <c r="O134" s="7">
        <v>1.6099104373212043</v>
      </c>
      <c r="P134" s="6">
        <v>137</v>
      </c>
      <c r="Q134" s="7">
        <f t="shared" si="17"/>
        <v>0.78278690602835754</v>
      </c>
      <c r="R134" s="7">
        <f t="shared" si="12"/>
        <v>0.8941532066469644</v>
      </c>
      <c r="S134" s="8">
        <f t="shared" si="13"/>
        <v>0.42398627126663246</v>
      </c>
      <c r="T134">
        <f t="shared" si="14"/>
        <v>0.37264820569423496</v>
      </c>
      <c r="U134">
        <f t="shared" si="15"/>
        <v>1.1422689875890342</v>
      </c>
      <c r="V134">
        <f t="shared" si="16"/>
        <v>0.19190242422538217</v>
      </c>
      <c r="W134" t="s">
        <v>210</v>
      </c>
      <c r="X134" t="s">
        <v>206</v>
      </c>
      <c r="Y134" s="8">
        <v>0.72593134000000004</v>
      </c>
      <c r="Z134">
        <v>0.13910445420000001</v>
      </c>
      <c r="AA134" t="s">
        <v>210</v>
      </c>
      <c r="AB134" t="s">
        <v>206</v>
      </c>
    </row>
    <row r="135" spans="1:28" ht="17">
      <c r="A135" s="7" t="s">
        <v>299</v>
      </c>
      <c r="B135" s="7">
        <v>0.24854300073405614</v>
      </c>
      <c r="C135" s="7">
        <v>0.48688951673559272</v>
      </c>
      <c r="D135" s="7">
        <v>0.38444941891104695</v>
      </c>
      <c r="E135" s="7">
        <v>0.14830073949457559</v>
      </c>
      <c r="F135" s="7">
        <v>0.31611434125327842</v>
      </c>
      <c r="G135" s="7">
        <v>0.49367801894948682</v>
      </c>
      <c r="H135" s="7">
        <v>0.63158939534965464</v>
      </c>
      <c r="I135" s="7">
        <v>0.24055895568472108</v>
      </c>
      <c r="J135" s="7">
        <v>0.21108872615082921</v>
      </c>
      <c r="K135" s="7">
        <v>0.28930264476200229</v>
      </c>
      <c r="L135" s="7">
        <v>0.4512202596736839</v>
      </c>
      <c r="M135" s="7">
        <v>0.21861818185079507</v>
      </c>
      <c r="N135" s="7">
        <v>0.37503611894376948</v>
      </c>
      <c r="O135" s="7">
        <v>0.52042211212311995</v>
      </c>
      <c r="P135" s="6">
        <v>127</v>
      </c>
      <c r="Q135" s="7">
        <f t="shared" si="17"/>
        <v>0.3870806330610988</v>
      </c>
      <c r="R135" s="7">
        <f t="shared" si="12"/>
        <v>0.32946385702698866</v>
      </c>
      <c r="S135" s="8">
        <f t="shared" si="13"/>
        <v>0.42412197769711296</v>
      </c>
      <c r="T135">
        <f t="shared" si="14"/>
        <v>0.37250922212818316</v>
      </c>
      <c r="U135">
        <f t="shared" si="15"/>
        <v>0.85115045519465293</v>
      </c>
      <c r="V135">
        <f t="shared" si="16"/>
        <v>-0.23251391975934574</v>
      </c>
      <c r="W135" t="s">
        <v>210</v>
      </c>
      <c r="X135" t="s">
        <v>206</v>
      </c>
      <c r="Y135" s="8">
        <v>0.72593134000000004</v>
      </c>
      <c r="Z135">
        <v>0.13910445420000001</v>
      </c>
      <c r="AA135" t="s">
        <v>210</v>
      </c>
      <c r="AB135" t="s">
        <v>206</v>
      </c>
    </row>
    <row r="136" spans="1:28" ht="17">
      <c r="A136" s="7" t="s">
        <v>300</v>
      </c>
      <c r="B136" s="7">
        <v>0.50074210088062832</v>
      </c>
      <c r="C136" s="7">
        <v>0.41607901239653361</v>
      </c>
      <c r="D136" s="7">
        <v>0.21729013555564577</v>
      </c>
      <c r="E136" s="7">
        <v>0.31550462926811967</v>
      </c>
      <c r="F136" s="7">
        <v>0.5284980147128403</v>
      </c>
      <c r="G136" s="7">
        <v>0.23358219454194651</v>
      </c>
      <c r="H136" s="7">
        <v>0.22805467427544876</v>
      </c>
      <c r="I136" s="7">
        <v>0.54098678813283374</v>
      </c>
      <c r="J136" s="7">
        <v>0.37250606549724447</v>
      </c>
      <c r="K136" s="7">
        <v>0.25347732675443813</v>
      </c>
      <c r="L136" s="7">
        <v>0.35788177201633159</v>
      </c>
      <c r="M136" s="7">
        <v>0.498890173256892</v>
      </c>
      <c r="N136" s="7">
        <v>0.23093120533824729</v>
      </c>
      <c r="O136" s="7">
        <v>0.26872284931373647</v>
      </c>
      <c r="P136" s="6">
        <v>201</v>
      </c>
      <c r="Q136" s="7">
        <f t="shared" si="17"/>
        <v>0.34853582309016617</v>
      </c>
      <c r="R136" s="7">
        <f t="shared" si="12"/>
        <v>0.36048516861567481</v>
      </c>
      <c r="S136" s="8">
        <f t="shared" si="13"/>
        <v>0.4242455878675197</v>
      </c>
      <c r="T136">
        <f t="shared" si="14"/>
        <v>0.37238266562726619</v>
      </c>
      <c r="U136">
        <f t="shared" si="15"/>
        <v>1.034284411339885</v>
      </c>
      <c r="V136">
        <f t="shared" si="16"/>
        <v>4.8632957808515641E-2</v>
      </c>
      <c r="W136" t="s">
        <v>210</v>
      </c>
      <c r="X136" t="s">
        <v>206</v>
      </c>
      <c r="Y136" s="8">
        <v>0.72593134000000004</v>
      </c>
      <c r="Z136">
        <v>0.13910445420000001</v>
      </c>
      <c r="AA136" t="s">
        <v>210</v>
      </c>
      <c r="AB136" t="s">
        <v>206</v>
      </c>
    </row>
    <row r="137" spans="1:28" ht="17">
      <c r="A137" s="7" t="s">
        <v>301</v>
      </c>
      <c r="B137" s="7">
        <v>0.59931883974381261</v>
      </c>
      <c r="C137" s="7">
        <v>0.58490526434176326</v>
      </c>
      <c r="D137" s="7">
        <v>0.63350780208137747</v>
      </c>
      <c r="E137" s="7">
        <v>0.25537723016830022</v>
      </c>
      <c r="F137" s="7">
        <v>1.2575438673032819</v>
      </c>
      <c r="G137" s="7">
        <v>0.63015213486924604</v>
      </c>
      <c r="H137" s="7">
        <v>1.5112728702419</v>
      </c>
      <c r="I137" s="7">
        <v>0.45167125836764166</v>
      </c>
      <c r="J137" s="7">
        <v>0.45577851791734225</v>
      </c>
      <c r="K137" s="7">
        <v>0.83807194002243446</v>
      </c>
      <c r="L137" s="7">
        <v>0.43675533135638039</v>
      </c>
      <c r="M137" s="7">
        <v>0.542576906387219</v>
      </c>
      <c r="N137" s="7">
        <v>0.6065626173702322</v>
      </c>
      <c r="O137" s="7">
        <v>1.4584438462873845</v>
      </c>
      <c r="P137" s="6">
        <v>165</v>
      </c>
      <c r="Q137" s="7">
        <f t="shared" si="17"/>
        <v>0.78172542982138304</v>
      </c>
      <c r="R137" s="7">
        <f t="shared" si="12"/>
        <v>0.6842657739583764</v>
      </c>
      <c r="S137" s="8">
        <f t="shared" si="13"/>
        <v>0.4315022842903849</v>
      </c>
      <c r="T137">
        <f t="shared" si="14"/>
        <v>0.3650169008709423</v>
      </c>
      <c r="U137">
        <f t="shared" si="15"/>
        <v>0.87532750996053021</v>
      </c>
      <c r="V137">
        <f t="shared" si="16"/>
        <v>-0.19210518241001795</v>
      </c>
      <c r="W137" t="s">
        <v>210</v>
      </c>
      <c r="X137" t="s">
        <v>206</v>
      </c>
      <c r="Y137" s="8">
        <v>0.73291932000000004</v>
      </c>
      <c r="Z137">
        <v>0.13494382930000001</v>
      </c>
      <c r="AA137" t="s">
        <v>210</v>
      </c>
      <c r="AB137" t="s">
        <v>206</v>
      </c>
    </row>
    <row r="138" spans="1:28" ht="17">
      <c r="A138" s="7" t="s">
        <v>302</v>
      </c>
      <c r="B138" s="7">
        <v>0.17643529379881218</v>
      </c>
      <c r="C138" s="7">
        <v>0.33369194850067196</v>
      </c>
      <c r="D138" s="7">
        <v>0.81138667093686279</v>
      </c>
      <c r="E138" s="7">
        <v>0.11898911715642596</v>
      </c>
      <c r="F138" s="7">
        <v>0.21942495737538686</v>
      </c>
      <c r="G138" s="7">
        <v>0.27710811530698776</v>
      </c>
      <c r="H138" s="7">
        <v>0.34502973243723245</v>
      </c>
      <c r="I138" s="7">
        <v>0.24929985224655549</v>
      </c>
      <c r="J138" s="7">
        <v>0.38378149942599366</v>
      </c>
      <c r="K138" s="7">
        <v>0.23733193770140548</v>
      </c>
      <c r="L138" s="7">
        <v>6.8482411182891334E-2</v>
      </c>
      <c r="M138" s="7">
        <v>0.24483290377827213</v>
      </c>
      <c r="N138" s="7">
        <v>0.22427610279771576</v>
      </c>
      <c r="O138" s="7">
        <v>0.37524580833626081</v>
      </c>
      <c r="P138" s="6">
        <v>129</v>
      </c>
      <c r="Q138" s="7">
        <f t="shared" si="17"/>
        <v>0.32600940507319714</v>
      </c>
      <c r="R138" s="7">
        <f t="shared" si="12"/>
        <v>0.2547500736384421</v>
      </c>
      <c r="S138" s="8">
        <f t="shared" si="13"/>
        <v>0.43769709765006759</v>
      </c>
      <c r="T138">
        <f t="shared" si="14"/>
        <v>0.35882633316467727</v>
      </c>
      <c r="U138">
        <f t="shared" si="15"/>
        <v>0.78141939979076502</v>
      </c>
      <c r="V138">
        <f t="shared" si="16"/>
        <v>-0.3558310220705263</v>
      </c>
      <c r="W138" t="s">
        <v>210</v>
      </c>
      <c r="X138" t="s">
        <v>206</v>
      </c>
      <c r="Y138" s="8">
        <v>0.73801481000000002</v>
      </c>
      <c r="Z138">
        <v>0.13193492039999999</v>
      </c>
      <c r="AA138" t="s">
        <v>210</v>
      </c>
      <c r="AB138" t="s">
        <v>206</v>
      </c>
    </row>
    <row r="139" spans="1:28" ht="17">
      <c r="A139" s="7" t="s">
        <v>303</v>
      </c>
      <c r="B139" s="7">
        <v>27.154291969309863</v>
      </c>
      <c r="C139" s="7">
        <v>14.692058211636725</v>
      </c>
      <c r="D139" s="7">
        <v>9.9963598280239534</v>
      </c>
      <c r="E139" s="7">
        <v>14.637980125960933</v>
      </c>
      <c r="F139" s="7">
        <v>15.908245444412835</v>
      </c>
      <c r="G139" s="7">
        <v>26.305988512835462</v>
      </c>
      <c r="H139" s="7">
        <v>22.771900597102011</v>
      </c>
      <c r="I139" s="7">
        <v>20.830744363281898</v>
      </c>
      <c r="J139" s="7">
        <v>13.363580482100032</v>
      </c>
      <c r="K139" s="7">
        <v>23.918357331008522</v>
      </c>
      <c r="L139" s="7">
        <v>11.463589723574874</v>
      </c>
      <c r="M139" s="7">
        <v>17.656993538128674</v>
      </c>
      <c r="N139" s="7">
        <v>11.456271013918249</v>
      </c>
      <c r="O139" s="7">
        <v>13.156553821432192</v>
      </c>
      <c r="P139" s="6">
        <v>112</v>
      </c>
      <c r="Q139" s="7">
        <f t="shared" si="17"/>
        <v>18.780974955611686</v>
      </c>
      <c r="R139" s="7">
        <f t="shared" si="12"/>
        <v>15.97801289620635</v>
      </c>
      <c r="S139" s="8">
        <f t="shared" si="13"/>
        <v>0.45046273150959137</v>
      </c>
      <c r="T139">
        <f t="shared" si="14"/>
        <v>0.34634113402844485</v>
      </c>
      <c r="U139">
        <f t="shared" si="15"/>
        <v>0.85075524215169551</v>
      </c>
      <c r="V139">
        <f t="shared" si="16"/>
        <v>-0.2331839591255776</v>
      </c>
      <c r="W139" t="s">
        <v>210</v>
      </c>
      <c r="X139" t="s">
        <v>206</v>
      </c>
      <c r="Y139" s="8">
        <v>0.74539569999999999</v>
      </c>
      <c r="Z139">
        <v>0.127613117</v>
      </c>
      <c r="AA139" t="s">
        <v>210</v>
      </c>
      <c r="AB139" t="s">
        <v>206</v>
      </c>
    </row>
    <row r="140" spans="1:28" ht="17">
      <c r="A140" s="7" t="s">
        <v>304</v>
      </c>
      <c r="B140" s="7">
        <v>0.10293962568905936</v>
      </c>
      <c r="C140" s="7">
        <v>2.0394809016617482E-2</v>
      </c>
      <c r="D140" s="7">
        <v>3.1643700380151296E-2</v>
      </c>
      <c r="E140" s="7">
        <v>4.9045117422270725E-2</v>
      </c>
      <c r="F140" s="7">
        <v>6.5912787053938146E-2</v>
      </c>
      <c r="G140" s="7">
        <v>4.7493688825918527E-2</v>
      </c>
      <c r="H140" s="7">
        <v>9.0166367888415158E-2</v>
      </c>
      <c r="I140" s="7">
        <v>6.3610069462234131E-2</v>
      </c>
      <c r="J140" s="7">
        <v>5.8471082708359108E-2</v>
      </c>
      <c r="K140" s="7">
        <v>4.5746708712598248E-2</v>
      </c>
      <c r="L140" s="7">
        <v>4.842012963409096E-2</v>
      </c>
      <c r="M140" s="7">
        <v>8.745227559258871E-2</v>
      </c>
      <c r="N140" s="7">
        <v>3.3075533715859182E-2</v>
      </c>
      <c r="O140" s="7">
        <v>0.13342749981168175</v>
      </c>
      <c r="P140" s="6">
        <v>157</v>
      </c>
      <c r="Q140" s="7">
        <f t="shared" si="17"/>
        <v>5.8228013753767238E-2</v>
      </c>
      <c r="R140" s="7">
        <f t="shared" si="12"/>
        <v>6.7171899948201733E-2</v>
      </c>
      <c r="S140" s="8">
        <f t="shared" si="13"/>
        <v>0.45131452852408016</v>
      </c>
      <c r="T140">
        <f t="shared" si="14"/>
        <v>0.34552068563279409</v>
      </c>
      <c r="U140">
        <f t="shared" si="15"/>
        <v>1.1536010867939976</v>
      </c>
      <c r="V140">
        <f t="shared" si="16"/>
        <v>0.20614442883802042</v>
      </c>
      <c r="W140" t="s">
        <v>210</v>
      </c>
      <c r="X140" t="s">
        <v>206</v>
      </c>
      <c r="Y140" s="8">
        <v>0.74539569999999999</v>
      </c>
      <c r="Z140">
        <v>0.127613117</v>
      </c>
      <c r="AA140" t="s">
        <v>210</v>
      </c>
      <c r="AB140" t="s">
        <v>206</v>
      </c>
    </row>
    <row r="141" spans="1:28" ht="17">
      <c r="A141" s="7" t="s">
        <v>305</v>
      </c>
      <c r="B141" s="7">
        <v>0.28137328728834027</v>
      </c>
      <c r="C141" s="7">
        <v>0.42137498362858988</v>
      </c>
      <c r="D141" s="7">
        <v>0.29254557456693475</v>
      </c>
      <c r="E141" s="7">
        <v>0.30966071127910483</v>
      </c>
      <c r="F141" s="7">
        <v>0.25052648372965786</v>
      </c>
      <c r="G141" s="7">
        <v>0.39165073671592188</v>
      </c>
      <c r="H141" s="7">
        <v>0.41779670147792514</v>
      </c>
      <c r="I141" s="7">
        <v>0.38979857170824833</v>
      </c>
      <c r="J141" s="7">
        <v>0.20219182295093896</v>
      </c>
      <c r="K141" s="7">
        <v>0.41238917826542287</v>
      </c>
      <c r="L141" s="7">
        <v>0.14956042941180175</v>
      </c>
      <c r="M141" s="7">
        <v>0.37030804246295729</v>
      </c>
      <c r="N141" s="7">
        <v>0.13158428835309627</v>
      </c>
      <c r="O141" s="7">
        <v>0.35711657901368976</v>
      </c>
      <c r="P141" s="6">
        <v>109</v>
      </c>
      <c r="Q141" s="7">
        <f t="shared" si="17"/>
        <v>0.3378469255266392</v>
      </c>
      <c r="R141" s="7">
        <f t="shared" si="12"/>
        <v>0.28756413030945077</v>
      </c>
      <c r="S141" s="8">
        <f t="shared" si="13"/>
        <v>0.45656892400744742</v>
      </c>
      <c r="T141">
        <f t="shared" si="14"/>
        <v>0.34049365174060714</v>
      </c>
      <c r="U141">
        <f t="shared" si="15"/>
        <v>0.8511669297010559</v>
      </c>
      <c r="V141">
        <f t="shared" si="16"/>
        <v>-0.23248599583763724</v>
      </c>
      <c r="W141" t="s">
        <v>210</v>
      </c>
      <c r="X141" t="s">
        <v>206</v>
      </c>
      <c r="Y141" s="8">
        <v>0.74539569999999999</v>
      </c>
      <c r="Z141">
        <v>0.127613117</v>
      </c>
      <c r="AA141" t="s">
        <v>210</v>
      </c>
      <c r="AB141" t="s">
        <v>206</v>
      </c>
    </row>
    <row r="142" spans="1:28" ht="17">
      <c r="A142" s="7" t="s">
        <v>306</v>
      </c>
      <c r="B142" s="7">
        <v>6.7730999172173787</v>
      </c>
      <c r="C142" s="7">
        <v>5.0514475215674954</v>
      </c>
      <c r="D142" s="7">
        <v>4.1580326274355643</v>
      </c>
      <c r="E142" s="7">
        <v>3.5615437280771762</v>
      </c>
      <c r="F142" s="7">
        <v>4.3086805762150098</v>
      </c>
      <c r="G142" s="7">
        <v>6.9609619352071759</v>
      </c>
      <c r="H142" s="7">
        <v>4.0116056309730252</v>
      </c>
      <c r="I142" s="7">
        <v>6.7016706511325594</v>
      </c>
      <c r="J142" s="7">
        <v>3.987620092658648</v>
      </c>
      <c r="K142" s="7">
        <v>4.5663759923398333</v>
      </c>
      <c r="L142" s="7">
        <v>5.5537990412514002</v>
      </c>
      <c r="M142" s="7">
        <v>6.3373237116696313</v>
      </c>
      <c r="N142" s="7">
        <v>5.2890905809752606</v>
      </c>
      <c r="O142" s="7">
        <v>5.4847645810492622</v>
      </c>
      <c r="P142" s="6">
        <v>135</v>
      </c>
      <c r="Q142" s="7">
        <f t="shared" si="17"/>
        <v>4.9750531338132609</v>
      </c>
      <c r="R142" s="7">
        <f t="shared" si="12"/>
        <v>5.4172349501537997</v>
      </c>
      <c r="S142" s="8">
        <f t="shared" si="13"/>
        <v>0.45676022909111802</v>
      </c>
      <c r="T142">
        <f t="shared" si="14"/>
        <v>0.3403117178931408</v>
      </c>
      <c r="U142">
        <f t="shared" si="15"/>
        <v>1.0888798178526422</v>
      </c>
      <c r="V142">
        <f t="shared" si="16"/>
        <v>0.12284472930168958</v>
      </c>
      <c r="W142" t="s">
        <v>210</v>
      </c>
      <c r="X142" t="s">
        <v>206</v>
      </c>
      <c r="Y142" s="8">
        <v>0.74539569999999999</v>
      </c>
      <c r="Z142">
        <v>0.127613117</v>
      </c>
      <c r="AA142" t="s">
        <v>210</v>
      </c>
      <c r="AB142" t="s">
        <v>206</v>
      </c>
    </row>
    <row r="143" spans="1:28" ht="17">
      <c r="A143" s="7" t="s">
        <v>307</v>
      </c>
      <c r="B143" s="7">
        <v>2.6134458396241844</v>
      </c>
      <c r="C143" s="7">
        <v>0.901832939064379</v>
      </c>
      <c r="D143" s="7">
        <v>0.59260263889622</v>
      </c>
      <c r="E143" s="7">
        <v>1.0558402892086596</v>
      </c>
      <c r="F143" s="7">
        <v>1.8170788150699808</v>
      </c>
      <c r="G143" s="7">
        <v>1.899242373220611</v>
      </c>
      <c r="H143" s="7">
        <v>1.5524749863058469</v>
      </c>
      <c r="I143" s="7">
        <v>1.312527592969847</v>
      </c>
      <c r="J143" s="7">
        <v>0.61200940647048063</v>
      </c>
      <c r="K143" s="7">
        <v>0.82088725587628497</v>
      </c>
      <c r="L143" s="7">
        <v>1.7969659810095313</v>
      </c>
      <c r="M143" s="7">
        <v>0.71442926809561158</v>
      </c>
      <c r="N143" s="7">
        <v>1.9279026969452215</v>
      </c>
      <c r="O143" s="7">
        <v>1.7027829501101643</v>
      </c>
      <c r="P143" s="6">
        <v>140</v>
      </c>
      <c r="Q143" s="7">
        <f t="shared" si="17"/>
        <v>1.4903596973414115</v>
      </c>
      <c r="R143" s="7">
        <f t="shared" si="12"/>
        <v>1.2696435930681631</v>
      </c>
      <c r="S143" s="8">
        <f t="shared" si="13"/>
        <v>0.45944495859195322</v>
      </c>
      <c r="T143">
        <f t="shared" si="14"/>
        <v>0.3377665095479277</v>
      </c>
      <c r="U143">
        <f t="shared" si="15"/>
        <v>0.85190413786217223</v>
      </c>
      <c r="V143">
        <f t="shared" si="16"/>
        <v>-0.23123699731393355</v>
      </c>
      <c r="W143" t="s">
        <v>210</v>
      </c>
      <c r="X143" t="s">
        <v>206</v>
      </c>
      <c r="Y143" s="8">
        <v>0.74539569999999999</v>
      </c>
      <c r="Z143">
        <v>0.127613117</v>
      </c>
      <c r="AA143" t="s">
        <v>210</v>
      </c>
      <c r="AB143" t="s">
        <v>206</v>
      </c>
    </row>
    <row r="144" spans="1:28" ht="17">
      <c r="A144" s="7" t="s">
        <v>308</v>
      </c>
      <c r="B144" s="7">
        <v>23.609833862356869</v>
      </c>
      <c r="C144" s="7">
        <v>25.629159412827232</v>
      </c>
      <c r="D144" s="7">
        <v>15.143983269829862</v>
      </c>
      <c r="E144" s="7">
        <v>9.7514251094785269</v>
      </c>
      <c r="F144" s="7">
        <v>20.12909029199146</v>
      </c>
      <c r="G144" s="7">
        <v>19.565547225325098</v>
      </c>
      <c r="H144" s="7">
        <v>23.427464351497601</v>
      </c>
      <c r="I144" s="7">
        <v>20.715984028568535</v>
      </c>
      <c r="J144" s="7">
        <v>22.831869611257538</v>
      </c>
      <c r="K144" s="7">
        <v>30.516525398732984</v>
      </c>
      <c r="L144" s="7">
        <v>15.562246251592462</v>
      </c>
      <c r="M144" s="7">
        <v>21.590791455736241</v>
      </c>
      <c r="N144" s="7">
        <v>12.90037488321212</v>
      </c>
      <c r="O144" s="7">
        <v>28.338536015833999</v>
      </c>
      <c r="P144" s="6">
        <v>136</v>
      </c>
      <c r="Q144" s="7">
        <f t="shared" si="17"/>
        <v>19.608071931900952</v>
      </c>
      <c r="R144" s="7">
        <f t="shared" si="12"/>
        <v>21.779475377847696</v>
      </c>
      <c r="S144" s="8">
        <f t="shared" si="13"/>
        <v>0.46402937881083184</v>
      </c>
      <c r="T144">
        <f t="shared" si="14"/>
        <v>0.33345452235133149</v>
      </c>
      <c r="U144">
        <f t="shared" si="15"/>
        <v>1.1107402835673008</v>
      </c>
      <c r="V144">
        <f t="shared" si="16"/>
        <v>0.15152152112682113</v>
      </c>
      <c r="W144" t="s">
        <v>210</v>
      </c>
      <c r="X144" t="s">
        <v>206</v>
      </c>
      <c r="Y144" s="8">
        <v>0.74539569999999999</v>
      </c>
      <c r="Z144">
        <v>0.127613117</v>
      </c>
      <c r="AA144" t="s">
        <v>210</v>
      </c>
      <c r="AB144" t="s">
        <v>206</v>
      </c>
    </row>
    <row r="145" spans="1:28" ht="17">
      <c r="A145" s="7" t="s">
        <v>309</v>
      </c>
      <c r="B145" s="7">
        <v>1.2109631548773592E-2</v>
      </c>
      <c r="C145" s="7">
        <v>1.6279634983635494E-2</v>
      </c>
      <c r="D145" s="7">
        <v>2.9292203512350391E-2</v>
      </c>
      <c r="E145" s="7">
        <v>6.5310842660113938E-3</v>
      </c>
      <c r="F145" s="7">
        <v>9.6091944290049407E-3</v>
      </c>
      <c r="G145" s="7">
        <v>4.663252252995561E-2</v>
      </c>
      <c r="H145" s="7">
        <v>5.0151581447001825E-2</v>
      </c>
      <c r="I145" s="7">
        <v>1.3008423042545269E-2</v>
      </c>
      <c r="J145" s="7">
        <v>1.8466513207084919E-2</v>
      </c>
      <c r="K145" s="7">
        <v>2.6655478024728139E-2</v>
      </c>
      <c r="L145" s="7">
        <v>1.6486715640530746E-2</v>
      </c>
      <c r="M145" s="7">
        <v>1.6174915417139651E-2</v>
      </c>
      <c r="N145" s="7">
        <v>1.1593668536343669E-2</v>
      </c>
      <c r="O145" s="7">
        <v>3.6358162758711808E-2</v>
      </c>
      <c r="P145" s="6">
        <v>151</v>
      </c>
      <c r="Q145" s="7">
        <f t="shared" si="17"/>
        <v>2.4372264673819036E-2</v>
      </c>
      <c r="R145" s="7">
        <f t="shared" si="12"/>
        <v>1.9820553803869174E-2</v>
      </c>
      <c r="S145" s="8">
        <f t="shared" si="13"/>
        <v>0.46466225450071774</v>
      </c>
      <c r="T145">
        <f t="shared" si="14"/>
        <v>0.3328626047491115</v>
      </c>
      <c r="U145">
        <f t="shared" si="15"/>
        <v>0.81324218611332566</v>
      </c>
      <c r="V145">
        <f t="shared" si="16"/>
        <v>-0.29824303942201574</v>
      </c>
      <c r="W145" t="s">
        <v>210</v>
      </c>
      <c r="X145" t="s">
        <v>206</v>
      </c>
      <c r="Y145" s="8">
        <v>0.74539569999999999</v>
      </c>
      <c r="Z145">
        <v>0.127613117</v>
      </c>
      <c r="AA145" t="s">
        <v>210</v>
      </c>
      <c r="AB145" t="s">
        <v>206</v>
      </c>
    </row>
    <row r="146" spans="1:28" ht="17">
      <c r="A146" s="7" t="s">
        <v>310</v>
      </c>
      <c r="B146" s="7">
        <v>1.0461749351572474</v>
      </c>
      <c r="C146" s="7">
        <v>1.1454327232620416</v>
      </c>
      <c r="D146" s="7">
        <v>1.4698481917978721</v>
      </c>
      <c r="E146" s="7">
        <v>0.43305671815208985</v>
      </c>
      <c r="F146" s="7">
        <v>1.6725331369233361</v>
      </c>
      <c r="G146" s="7">
        <v>1.1357845284909645</v>
      </c>
      <c r="H146" s="7">
        <v>2.0306375015983367</v>
      </c>
      <c r="I146" s="7">
        <v>0.94388797035876193</v>
      </c>
      <c r="J146" s="7">
        <v>0.62074182569424829</v>
      </c>
      <c r="K146" s="7">
        <v>1.1815654959262312</v>
      </c>
      <c r="L146" s="7">
        <v>0.65604593639071074</v>
      </c>
      <c r="M146" s="7">
        <v>1.1715746093749779</v>
      </c>
      <c r="N146" s="7">
        <v>1.0702328342978522</v>
      </c>
      <c r="O146" s="7">
        <v>2.5267504160698491</v>
      </c>
      <c r="P146" s="6">
        <v>176</v>
      </c>
      <c r="Q146" s="7">
        <f t="shared" si="17"/>
        <v>1.276209676483127</v>
      </c>
      <c r="R146" s="7">
        <f t="shared" si="12"/>
        <v>1.1672570125875186</v>
      </c>
      <c r="S146" s="8">
        <f t="shared" si="13"/>
        <v>0.46950522432921882</v>
      </c>
      <c r="T146">
        <f t="shared" si="14"/>
        <v>0.32835957084253914</v>
      </c>
      <c r="U146">
        <f t="shared" si="15"/>
        <v>0.91462792838567786</v>
      </c>
      <c r="V146">
        <f t="shared" si="16"/>
        <v>-0.12874312202682212</v>
      </c>
      <c r="W146" t="s">
        <v>210</v>
      </c>
      <c r="X146" t="s">
        <v>206</v>
      </c>
      <c r="Y146" s="8">
        <v>0.74797038999999998</v>
      </c>
      <c r="Z146">
        <v>0.12611559319999999</v>
      </c>
      <c r="AA146" t="s">
        <v>210</v>
      </c>
      <c r="AB146" t="s">
        <v>206</v>
      </c>
    </row>
    <row r="147" spans="1:28" ht="17">
      <c r="A147" s="7" t="s">
        <v>311</v>
      </c>
      <c r="B147" s="7">
        <v>22.522126919650201</v>
      </c>
      <c r="C147" s="7">
        <v>17.676230919911035</v>
      </c>
      <c r="D147" s="7">
        <v>10.476159121569427</v>
      </c>
      <c r="E147" s="7">
        <v>9.2557128004475882</v>
      </c>
      <c r="F147" s="7">
        <v>14.319407797453202</v>
      </c>
      <c r="G147" s="7">
        <v>17.188275598134226</v>
      </c>
      <c r="H147" s="7">
        <v>13.554534350270758</v>
      </c>
      <c r="I147" s="7">
        <v>19.308312523734926</v>
      </c>
      <c r="J147" s="7">
        <v>16.200552256372703</v>
      </c>
      <c r="K147" s="7">
        <v>13.344934662398224</v>
      </c>
      <c r="L147" s="7">
        <v>14.563743737565728</v>
      </c>
      <c r="M147" s="7">
        <v>17.855922598953789</v>
      </c>
      <c r="N147" s="7">
        <v>13.327463886158043</v>
      </c>
      <c r="O147" s="7">
        <v>18.152379168936498</v>
      </c>
      <c r="P147" s="6">
        <v>153</v>
      </c>
      <c r="Q147" s="7">
        <f t="shared" si="17"/>
        <v>14.998921072490919</v>
      </c>
      <c r="R147" s="7">
        <f t="shared" si="12"/>
        <v>16.107615547731417</v>
      </c>
      <c r="S147" s="8">
        <f t="shared" si="13"/>
        <v>0.47481225878397437</v>
      </c>
      <c r="T147">
        <f t="shared" si="14"/>
        <v>0.32347807688360614</v>
      </c>
      <c r="U147">
        <f t="shared" si="15"/>
        <v>1.0739182818472137</v>
      </c>
      <c r="V147">
        <f t="shared" si="16"/>
        <v>0.10288421784925039</v>
      </c>
      <c r="W147" t="s">
        <v>210</v>
      </c>
      <c r="X147" t="s">
        <v>206</v>
      </c>
      <c r="Y147" s="8">
        <v>0.74951243999999995</v>
      </c>
      <c r="Z147">
        <v>0.12522115650000001</v>
      </c>
      <c r="AA147" t="s">
        <v>210</v>
      </c>
      <c r="AB147" t="s">
        <v>206</v>
      </c>
    </row>
    <row r="148" spans="1:28" ht="17">
      <c r="A148" s="7" t="s">
        <v>312</v>
      </c>
      <c r="B148" s="7">
        <v>0.34913665923443254</v>
      </c>
      <c r="C148" s="7">
        <v>0.21634239892657425</v>
      </c>
      <c r="D148" s="7">
        <v>0.19507096901849061</v>
      </c>
      <c r="E148" s="7">
        <v>0.10452372815600459</v>
      </c>
      <c r="F148" s="7">
        <v>0.81621242839509434</v>
      </c>
      <c r="G148" s="7">
        <v>0.41171965309135417</v>
      </c>
      <c r="H148" s="7">
        <v>0.44440979832213812</v>
      </c>
      <c r="I148" s="7">
        <v>0.30390067193782699</v>
      </c>
      <c r="J148" s="7">
        <v>0.23546883197907895</v>
      </c>
      <c r="K148" s="7">
        <v>0.31077001165620211</v>
      </c>
      <c r="L148" s="7">
        <v>0.21866864308155307</v>
      </c>
      <c r="M148" s="7">
        <v>0.18292308851391442</v>
      </c>
      <c r="N148" s="7">
        <v>0.26306198993561708</v>
      </c>
      <c r="O148" s="7">
        <v>0.49664777614422123</v>
      </c>
      <c r="P148" s="6">
        <v>124</v>
      </c>
      <c r="Q148" s="7">
        <f t="shared" si="17"/>
        <v>0.36248794787772692</v>
      </c>
      <c r="R148" s="7">
        <f t="shared" si="12"/>
        <v>0.28734871617834484</v>
      </c>
      <c r="S148" s="8">
        <f t="shared" si="13"/>
        <v>0.47841832866281864</v>
      </c>
      <c r="T148">
        <f t="shared" si="14"/>
        <v>0.32019219046479075</v>
      </c>
      <c r="U148">
        <f t="shared" si="15"/>
        <v>0.79271246909227511</v>
      </c>
      <c r="V148">
        <f t="shared" si="16"/>
        <v>-0.33513042522137665</v>
      </c>
      <c r="W148" t="s">
        <v>210</v>
      </c>
      <c r="X148" t="s">
        <v>206</v>
      </c>
      <c r="Y148" s="8">
        <v>0.74951243999999995</v>
      </c>
      <c r="Z148">
        <v>0.12522115650000001</v>
      </c>
      <c r="AA148" t="s">
        <v>210</v>
      </c>
      <c r="AB148" t="s">
        <v>206</v>
      </c>
    </row>
    <row r="149" spans="1:28" ht="17">
      <c r="A149" s="7" t="s">
        <v>313</v>
      </c>
      <c r="B149" s="7">
        <v>55.421905165573783</v>
      </c>
      <c r="C149" s="7">
        <v>47.324174644132533</v>
      </c>
      <c r="D149" s="7">
        <v>28.586927911052811</v>
      </c>
      <c r="E149" s="7">
        <v>30.017122109256196</v>
      </c>
      <c r="F149" s="7">
        <v>41.976703779613565</v>
      </c>
      <c r="G149" s="7">
        <v>48.527633848957322</v>
      </c>
      <c r="H149" s="7">
        <v>42.225042052690092</v>
      </c>
      <c r="I149" s="7">
        <v>48.732844561974559</v>
      </c>
      <c r="J149" s="7">
        <v>49.667894782014841</v>
      </c>
      <c r="K149" s="7">
        <v>37.683592025430393</v>
      </c>
      <c r="L149" s="7">
        <v>40.200327680306167</v>
      </c>
      <c r="M149" s="7">
        <v>46.500284022223525</v>
      </c>
      <c r="N149" s="7">
        <v>42.028313917888241</v>
      </c>
      <c r="O149" s="7">
        <v>42.686431806658987</v>
      </c>
      <c r="P149" s="6">
        <v>164</v>
      </c>
      <c r="Q149" s="7">
        <f t="shared" si="17"/>
        <v>42.0113585016109</v>
      </c>
      <c r="R149" s="7">
        <f t="shared" si="12"/>
        <v>43.928526970928097</v>
      </c>
      <c r="S149" s="8">
        <f t="shared" si="13"/>
        <v>0.48118285985913412</v>
      </c>
      <c r="T149">
        <f t="shared" si="14"/>
        <v>0.31768985099381791</v>
      </c>
      <c r="U149">
        <f t="shared" si="15"/>
        <v>1.0456345268921423</v>
      </c>
      <c r="V149">
        <f t="shared" si="16"/>
        <v>6.4378684878031056E-2</v>
      </c>
      <c r="W149" t="s">
        <v>210</v>
      </c>
      <c r="X149" t="s">
        <v>206</v>
      </c>
      <c r="Y149" s="8">
        <v>0.74951243999999995</v>
      </c>
      <c r="Z149">
        <v>0.12522115650000001</v>
      </c>
      <c r="AA149" t="s">
        <v>210</v>
      </c>
      <c r="AB149" t="s">
        <v>206</v>
      </c>
    </row>
    <row r="150" spans="1:28" ht="17">
      <c r="A150" s="7" t="s">
        <v>314</v>
      </c>
      <c r="B150" s="7">
        <v>0.39707240213626038</v>
      </c>
      <c r="C150" s="7">
        <v>0.59917217973358194</v>
      </c>
      <c r="D150" s="7">
        <v>1.1206801665100155</v>
      </c>
      <c r="E150" s="7">
        <v>0.16425581079092855</v>
      </c>
      <c r="F150" s="7">
        <v>0.61429321782868951</v>
      </c>
      <c r="G150" s="7">
        <v>0.5013683580065893</v>
      </c>
      <c r="H150" s="7">
        <v>0.65011640093695122</v>
      </c>
      <c r="I150" s="7">
        <v>0.25565024367112349</v>
      </c>
      <c r="J150" s="7">
        <v>0.35333415200612989</v>
      </c>
      <c r="K150" s="7">
        <v>0.64943186999152103</v>
      </c>
      <c r="L150" s="7">
        <v>0.23534247964386265</v>
      </c>
      <c r="M150" s="7">
        <v>0.40023635849319344</v>
      </c>
      <c r="N150" s="7">
        <v>0.29595642348853474</v>
      </c>
      <c r="O150" s="7">
        <v>1.2082561708268331</v>
      </c>
      <c r="P150" s="6">
        <v>155</v>
      </c>
      <c r="Q150" s="7">
        <f t="shared" si="17"/>
        <v>0.57813693370614505</v>
      </c>
      <c r="R150" s="7">
        <f t="shared" si="12"/>
        <v>0.48545824258874265</v>
      </c>
      <c r="S150" s="8">
        <f t="shared" si="13"/>
        <v>0.48345174485683096</v>
      </c>
      <c r="T150">
        <f t="shared" si="14"/>
        <v>0.31564686798896863</v>
      </c>
      <c r="U150">
        <f t="shared" si="15"/>
        <v>0.83969422170750119</v>
      </c>
      <c r="V150">
        <f t="shared" si="16"/>
        <v>-0.25206403501840752</v>
      </c>
      <c r="W150" t="s">
        <v>210</v>
      </c>
      <c r="X150" t="s">
        <v>206</v>
      </c>
      <c r="Y150" s="8">
        <v>0.74951243999999995</v>
      </c>
      <c r="Z150">
        <v>0.12522115650000001</v>
      </c>
      <c r="AA150" t="s">
        <v>210</v>
      </c>
      <c r="AB150" t="s">
        <v>206</v>
      </c>
    </row>
    <row r="151" spans="1:28" ht="17">
      <c r="A151" s="7" t="s">
        <v>315</v>
      </c>
      <c r="B151" s="7">
        <v>4.5979208747920524</v>
      </c>
      <c r="C151" s="7">
        <v>4.8922404030395885</v>
      </c>
      <c r="D151" s="7">
        <v>6.2957020709781357</v>
      </c>
      <c r="E151" s="7">
        <v>4.2359520381095939</v>
      </c>
      <c r="F151" s="7">
        <v>6.0815716836104263</v>
      </c>
      <c r="G151" s="7">
        <v>4.2419680742049168</v>
      </c>
      <c r="H151" s="7">
        <v>4.9803308900311967</v>
      </c>
      <c r="I151" s="7">
        <v>4.9989647447359085</v>
      </c>
      <c r="J151" s="7">
        <v>4.6389597181689473</v>
      </c>
      <c r="K151" s="7">
        <v>4.8610501095656913</v>
      </c>
      <c r="L151" s="7">
        <v>5.2528262795519876</v>
      </c>
      <c r="M151" s="7">
        <v>4.0455705586018995</v>
      </c>
      <c r="N151" s="7">
        <v>4.6549840726432103</v>
      </c>
      <c r="O151" s="7">
        <v>4.8074121982095601</v>
      </c>
      <c r="P151" s="6">
        <v>118</v>
      </c>
      <c r="Q151" s="7">
        <f t="shared" si="17"/>
        <v>5.0465265763951299</v>
      </c>
      <c r="R151" s="7">
        <f t="shared" si="12"/>
        <v>4.7513953830681714</v>
      </c>
      <c r="S151" s="8">
        <f t="shared" si="13"/>
        <v>0.49849505881154044</v>
      </c>
      <c r="T151">
        <f t="shared" si="14"/>
        <v>0.30233914214975266</v>
      </c>
      <c r="U151">
        <f t="shared" si="15"/>
        <v>0.94151795519963777</v>
      </c>
      <c r="V151">
        <f t="shared" si="16"/>
        <v>-8.6939486898125057E-2</v>
      </c>
      <c r="W151" t="s">
        <v>210</v>
      </c>
      <c r="X151" t="s">
        <v>206</v>
      </c>
      <c r="Y151" s="8">
        <v>0.76768239000000005</v>
      </c>
      <c r="Z151">
        <v>0.1148184213</v>
      </c>
      <c r="AA151" t="s">
        <v>210</v>
      </c>
      <c r="AB151" t="s">
        <v>206</v>
      </c>
    </row>
    <row r="152" spans="1:28" ht="17">
      <c r="A152" s="7" t="s">
        <v>316</v>
      </c>
      <c r="B152" s="7">
        <v>0.2293379232287458</v>
      </c>
      <c r="C152" s="7">
        <v>0.41472925546885547</v>
      </c>
      <c r="D152" s="7">
        <v>0.53493045490088964</v>
      </c>
      <c r="E152" s="7">
        <v>0.12831562037980396</v>
      </c>
      <c r="F152" s="7">
        <v>0.29775151561746321</v>
      </c>
      <c r="G152" s="7">
        <v>0.38638618387009022</v>
      </c>
      <c r="H152" s="7">
        <v>0.59309635351903811</v>
      </c>
      <c r="I152" s="7">
        <v>0.1739258885686526</v>
      </c>
      <c r="J152" s="7">
        <v>0.27183956464721143</v>
      </c>
      <c r="K152" s="7">
        <v>0.37558253654669782</v>
      </c>
      <c r="L152" s="7">
        <v>0.20122311975134496</v>
      </c>
      <c r="M152" s="7">
        <v>0.37513313962533457</v>
      </c>
      <c r="N152" s="7">
        <v>0.2054681383402715</v>
      </c>
      <c r="O152" s="7">
        <v>0.73406134695998526</v>
      </c>
      <c r="P152" s="6">
        <v>172</v>
      </c>
      <c r="Q152" s="7">
        <f t="shared" si="17"/>
        <v>0.36922104385498372</v>
      </c>
      <c r="R152" s="7">
        <f t="shared" si="12"/>
        <v>0.33389053349135683</v>
      </c>
      <c r="S152" s="8">
        <f t="shared" si="13"/>
        <v>0.50444447164491468</v>
      </c>
      <c r="T152">
        <f t="shared" si="14"/>
        <v>0.29718663316435218</v>
      </c>
      <c r="U152">
        <f t="shared" si="15"/>
        <v>0.90431068068399867</v>
      </c>
      <c r="V152">
        <f t="shared" si="16"/>
        <v>-0.14510959162792689</v>
      </c>
      <c r="W152" t="s">
        <v>210</v>
      </c>
      <c r="X152" t="s">
        <v>206</v>
      </c>
      <c r="Y152" s="8">
        <v>0.77169982000000004</v>
      </c>
      <c r="Z152">
        <v>0.1125516006</v>
      </c>
      <c r="AA152" t="s">
        <v>210</v>
      </c>
      <c r="AB152" t="s">
        <v>206</v>
      </c>
    </row>
    <row r="153" spans="1:28" ht="17">
      <c r="A153" s="7" t="s">
        <v>317</v>
      </c>
      <c r="B153" s="7">
        <v>1.1700427464058847</v>
      </c>
      <c r="C153" s="7">
        <v>1.155819509627384</v>
      </c>
      <c r="D153" s="7">
        <v>0.99345842114640515</v>
      </c>
      <c r="E153" s="7">
        <v>0.40767596445139132</v>
      </c>
      <c r="F153" s="7">
        <v>1.1103223101594808</v>
      </c>
      <c r="G153" s="7">
        <v>1.1285130418439389</v>
      </c>
      <c r="H153" s="7">
        <v>1.0824450995820365</v>
      </c>
      <c r="I153" s="7">
        <v>1.2772332926447856</v>
      </c>
      <c r="J153" s="7">
        <v>0.92992948254996222</v>
      </c>
      <c r="K153" s="7">
        <v>1.2753670115084725</v>
      </c>
      <c r="L153" s="7">
        <v>0.98515241282013022</v>
      </c>
      <c r="M153" s="7">
        <v>1.133535442890466</v>
      </c>
      <c r="N153" s="7">
        <v>0.69719547974568274</v>
      </c>
      <c r="O153" s="7">
        <v>1.3399981038568562</v>
      </c>
      <c r="P153" s="6">
        <v>144</v>
      </c>
      <c r="Q153" s="7">
        <f t="shared" si="17"/>
        <v>1.0068967276023604</v>
      </c>
      <c r="R153" s="7">
        <f t="shared" si="12"/>
        <v>1.0912016037166221</v>
      </c>
      <c r="S153" s="8">
        <f t="shared" si="13"/>
        <v>0.53182381429476588</v>
      </c>
      <c r="T153">
        <f t="shared" si="14"/>
        <v>0.27423221949552995</v>
      </c>
      <c r="U153">
        <f t="shared" si="15"/>
        <v>1.083727430830975</v>
      </c>
      <c r="V153">
        <f t="shared" si="16"/>
        <v>0.11600194890983635</v>
      </c>
      <c r="W153" t="s">
        <v>210</v>
      </c>
      <c r="X153" t="s">
        <v>206</v>
      </c>
      <c r="Y153" s="8">
        <v>0.80792788000000004</v>
      </c>
      <c r="Z153">
        <v>9.2627403299999994E-2</v>
      </c>
      <c r="AA153" t="s">
        <v>210</v>
      </c>
      <c r="AB153" t="s">
        <v>206</v>
      </c>
    </row>
    <row r="154" spans="1:28" ht="17">
      <c r="A154" s="7" t="s">
        <v>318</v>
      </c>
      <c r="B154" s="7">
        <v>0.2148869869229976</v>
      </c>
      <c r="C154" s="7">
        <v>0.3655129213002235</v>
      </c>
      <c r="D154" s="7">
        <v>0.30627563551117343</v>
      </c>
      <c r="E154" s="7">
        <v>0.15833994601398799</v>
      </c>
      <c r="F154" s="7">
        <v>0.35530199620683378</v>
      </c>
      <c r="G154" s="7">
        <v>0.17979455447698472</v>
      </c>
      <c r="H154" s="7">
        <v>0.23124426904545103</v>
      </c>
      <c r="I154" s="7">
        <v>0.25010102368656767</v>
      </c>
      <c r="J154" s="7">
        <v>0.22933829313972948</v>
      </c>
      <c r="K154" s="7">
        <v>0.24791324440913454</v>
      </c>
      <c r="L154" s="7">
        <v>0.20909496310776612</v>
      </c>
      <c r="M154" s="7">
        <v>0.21526375611014475</v>
      </c>
      <c r="N154" s="7">
        <v>0.2304122999310072</v>
      </c>
      <c r="O154" s="7">
        <v>0.27591375638660681</v>
      </c>
      <c r="P154" s="6">
        <v>142</v>
      </c>
      <c r="Q154" s="7">
        <f t="shared" si="17"/>
        <v>0.25876518706823604</v>
      </c>
      <c r="R154" s="7">
        <f t="shared" si="12"/>
        <v>0.23686247668156521</v>
      </c>
      <c r="S154" s="8">
        <f t="shared" si="13"/>
        <v>0.535121065370328</v>
      </c>
      <c r="T154">
        <f t="shared" si="14"/>
        <v>0.27154795241946467</v>
      </c>
      <c r="U154">
        <f t="shared" si="15"/>
        <v>0.91535681196213192</v>
      </c>
      <c r="V154">
        <f t="shared" si="16"/>
        <v>-0.12759387006470657</v>
      </c>
      <c r="W154" t="s">
        <v>210</v>
      </c>
      <c r="X154" t="s">
        <v>206</v>
      </c>
      <c r="Y154" s="8">
        <v>0.80792788000000004</v>
      </c>
      <c r="Z154">
        <v>9.2627403299999994E-2</v>
      </c>
      <c r="AA154" t="s">
        <v>210</v>
      </c>
      <c r="AB154" t="s">
        <v>206</v>
      </c>
    </row>
    <row r="155" spans="1:28" ht="17">
      <c r="A155" s="7" t="s">
        <v>319</v>
      </c>
      <c r="B155" s="7">
        <v>8.8436355792309532E-2</v>
      </c>
      <c r="C155" s="7">
        <v>0.10636445154828175</v>
      </c>
      <c r="D155" s="7">
        <v>0.11771558246942289</v>
      </c>
      <c r="E155" s="7">
        <v>4.9907230688295723E-2</v>
      </c>
      <c r="F155" s="7">
        <v>8.4935322787937584E-2</v>
      </c>
      <c r="G155" s="7">
        <v>9.50629973066765E-2</v>
      </c>
      <c r="H155" s="7">
        <v>8.1698637227372389E-2</v>
      </c>
      <c r="I155" s="7">
        <v>9.1532156903204293E-2</v>
      </c>
      <c r="J155" s="7">
        <v>9.1047171567854551E-2</v>
      </c>
      <c r="K155" s="7">
        <v>4.5630070968584485E-2</v>
      </c>
      <c r="L155" s="7">
        <v>8.0405869078621781E-2</v>
      </c>
      <c r="M155" s="7">
        <v>9.1749170622531781E-2</v>
      </c>
      <c r="N155" s="7">
        <v>4.7705105794637354E-2</v>
      </c>
      <c r="O155" s="7">
        <v>0.1113688142289134</v>
      </c>
      <c r="P155" s="6">
        <v>125</v>
      </c>
      <c r="Q155" s="7">
        <f t="shared" si="17"/>
        <v>8.9160082545756622E-2</v>
      </c>
      <c r="R155" s="7">
        <f t="shared" si="12"/>
        <v>7.9919765594906808E-2</v>
      </c>
      <c r="S155" s="8">
        <f t="shared" si="13"/>
        <v>0.54992443717672757</v>
      </c>
      <c r="T155">
        <f t="shared" si="14"/>
        <v>0.25969698099970412</v>
      </c>
      <c r="U155">
        <f t="shared" si="15"/>
        <v>0.89636262453988069</v>
      </c>
      <c r="V155">
        <f t="shared" si="16"/>
        <v>-0.157845600562845</v>
      </c>
      <c r="W155" t="s">
        <v>210</v>
      </c>
      <c r="X155" t="s">
        <v>206</v>
      </c>
      <c r="Y155" s="8">
        <v>0.81910090000000002</v>
      </c>
      <c r="Z155">
        <v>8.6662599300000004E-2</v>
      </c>
      <c r="AA155" t="s">
        <v>210</v>
      </c>
      <c r="AB155" t="s">
        <v>206</v>
      </c>
    </row>
    <row r="156" spans="1:28" ht="17">
      <c r="A156" s="7" t="s">
        <v>320</v>
      </c>
      <c r="B156" s="7">
        <v>27.943268442724897</v>
      </c>
      <c r="C156" s="7">
        <v>24.540295657192182</v>
      </c>
      <c r="D156" s="7">
        <v>13.113551287341386</v>
      </c>
      <c r="E156" s="7">
        <v>18.043211096643617</v>
      </c>
      <c r="F156" s="7">
        <v>18.110960624875457</v>
      </c>
      <c r="G156" s="7">
        <v>29.944636481285272</v>
      </c>
      <c r="H156" s="7">
        <v>16.144218521621571</v>
      </c>
      <c r="I156" s="7">
        <v>26.414191811384274</v>
      </c>
      <c r="J156" s="7">
        <v>17.923777017885126</v>
      </c>
      <c r="K156" s="7">
        <v>20.472156757493089</v>
      </c>
      <c r="L156" s="7">
        <v>26.904965847521261</v>
      </c>
      <c r="M156" s="7">
        <v>28.414552680193271</v>
      </c>
      <c r="N156" s="7">
        <v>21.338964086171302</v>
      </c>
      <c r="O156" s="7">
        <v>18.865399352888819</v>
      </c>
      <c r="P156" s="6">
        <v>147</v>
      </c>
      <c r="Q156" s="7">
        <f t="shared" si="17"/>
        <v>21.1200203016692</v>
      </c>
      <c r="R156" s="7">
        <f t="shared" si="12"/>
        <v>22.904858221933875</v>
      </c>
      <c r="S156" s="8">
        <f t="shared" si="13"/>
        <v>0.55587452012084848</v>
      </c>
      <c r="T156">
        <f t="shared" si="14"/>
        <v>0.25502323246355302</v>
      </c>
      <c r="U156">
        <f t="shared" si="15"/>
        <v>1.0845092899898212</v>
      </c>
      <c r="V156">
        <f t="shared" si="16"/>
        <v>0.11704241129957454</v>
      </c>
      <c r="W156" t="s">
        <v>210</v>
      </c>
      <c r="X156" t="s">
        <v>206</v>
      </c>
      <c r="Y156" s="8">
        <v>0.81910090000000002</v>
      </c>
      <c r="Z156">
        <v>8.6662599300000004E-2</v>
      </c>
      <c r="AA156" t="s">
        <v>210</v>
      </c>
      <c r="AB156" t="s">
        <v>206</v>
      </c>
    </row>
    <row r="157" spans="1:28" ht="17">
      <c r="A157" s="7" t="s">
        <v>321</v>
      </c>
      <c r="B157" s="7">
        <v>771.02991226680501</v>
      </c>
      <c r="C157" s="7">
        <v>836.32618715850595</v>
      </c>
      <c r="D157" s="7">
        <v>992.78037383479705</v>
      </c>
      <c r="E157" s="7">
        <v>1177.57919662431</v>
      </c>
      <c r="F157" s="7">
        <v>695.24724211946</v>
      </c>
      <c r="G157" s="7">
        <v>610.79493203515301</v>
      </c>
      <c r="H157" s="7">
        <v>712.17090071311202</v>
      </c>
      <c r="I157" s="7">
        <v>954.100271593245</v>
      </c>
      <c r="J157" s="7">
        <v>1143.14458959633</v>
      </c>
      <c r="K157" s="7">
        <v>618.41742753291499</v>
      </c>
      <c r="L157" s="7">
        <v>834.46374635072505</v>
      </c>
      <c r="M157" s="7">
        <v>779.44974227809803</v>
      </c>
      <c r="N157" s="7">
        <v>953.267768064042</v>
      </c>
      <c r="O157" s="7">
        <v>1015.88523743197</v>
      </c>
      <c r="P157" s="6">
        <v>132</v>
      </c>
      <c r="Q157" s="7">
        <f t="shared" si="17"/>
        <v>827.98982067887755</v>
      </c>
      <c r="R157" s="7">
        <f t="shared" si="12"/>
        <v>899.81839754961788</v>
      </c>
      <c r="S157" s="8">
        <f t="shared" si="13"/>
        <v>0.55883689236967138</v>
      </c>
      <c r="T157">
        <f t="shared" si="14"/>
        <v>0.25271493107664778</v>
      </c>
      <c r="U157">
        <f t="shared" si="15"/>
        <v>1.0867505554740362</v>
      </c>
      <c r="V157">
        <f t="shared" si="16"/>
        <v>0.1200208330251842</v>
      </c>
      <c r="W157" t="s">
        <v>210</v>
      </c>
      <c r="X157" t="s">
        <v>206</v>
      </c>
      <c r="Y157" s="8">
        <v>0.81910090000000002</v>
      </c>
      <c r="Z157">
        <v>8.6662599300000004E-2</v>
      </c>
      <c r="AA157" t="s">
        <v>210</v>
      </c>
      <c r="AB157" t="s">
        <v>206</v>
      </c>
    </row>
    <row r="158" spans="1:28" ht="17">
      <c r="A158" s="7" t="s">
        <v>322</v>
      </c>
      <c r="B158" s="7">
        <v>7.8480499774400258E-3</v>
      </c>
      <c r="C158" s="7">
        <v>6.5388126687402166E-3</v>
      </c>
      <c r="D158" s="7">
        <v>7.4599227830511308E-3</v>
      </c>
      <c r="E158" s="7">
        <v>2.4737994382833346E-3</v>
      </c>
      <c r="F158" s="7">
        <v>5.4064854745815814E-3</v>
      </c>
      <c r="G158" s="7">
        <v>8.8092209606304706E-3</v>
      </c>
      <c r="H158" s="7">
        <v>8.6865891909404386E-3</v>
      </c>
      <c r="I158" s="7">
        <v>8.1282006975490258E-3</v>
      </c>
      <c r="J158" s="7">
        <v>3.5624630686797568E-3</v>
      </c>
      <c r="K158" s="7">
        <v>7.2751381586788778E-3</v>
      </c>
      <c r="L158" s="7">
        <v>8.68990947670914E-3</v>
      </c>
      <c r="M158" s="7">
        <v>9.1330882847301745E-3</v>
      </c>
      <c r="N158" s="7">
        <v>7.3506407917699008E-3</v>
      </c>
      <c r="O158" s="7">
        <v>8.2402360784133415E-3</v>
      </c>
      <c r="P158" s="6">
        <v>138</v>
      </c>
      <c r="Q158" s="7">
        <f t="shared" si="17"/>
        <v>6.7461257848095996E-3</v>
      </c>
      <c r="R158" s="7">
        <f t="shared" si="12"/>
        <v>7.4828109366471742E-3</v>
      </c>
      <c r="S158" s="8">
        <f t="shared" si="13"/>
        <v>0.56038654255946285</v>
      </c>
      <c r="T158">
        <f t="shared" si="14"/>
        <v>0.25151230265525254</v>
      </c>
      <c r="U158">
        <f t="shared" si="15"/>
        <v>1.1092012179044133</v>
      </c>
      <c r="V158">
        <f t="shared" si="16"/>
        <v>0.14952110557197362</v>
      </c>
      <c r="W158" t="s">
        <v>210</v>
      </c>
      <c r="X158" t="s">
        <v>206</v>
      </c>
      <c r="Y158" s="8">
        <v>0.81910090000000002</v>
      </c>
      <c r="Z158">
        <v>8.6662599300000004E-2</v>
      </c>
      <c r="AA158" t="s">
        <v>210</v>
      </c>
      <c r="AB158" t="s">
        <v>206</v>
      </c>
    </row>
    <row r="159" spans="1:28" ht="17">
      <c r="A159" s="7" t="s">
        <v>323</v>
      </c>
      <c r="B159" s="7">
        <v>4.8362815626497045E-2</v>
      </c>
      <c r="C159" s="7">
        <v>7.839889101504266E-2</v>
      </c>
      <c r="D159" s="7">
        <v>2.718866847902119E-2</v>
      </c>
      <c r="E159" s="7">
        <v>3.5364157182309883E-2</v>
      </c>
      <c r="F159" s="7">
        <v>6.1311774425018069E-2</v>
      </c>
      <c r="G159" s="7">
        <v>2.9843833046593129E-2</v>
      </c>
      <c r="H159" s="7">
        <v>7.7553987895692539E-2</v>
      </c>
      <c r="I159" s="7">
        <v>4.3631954555818926E-2</v>
      </c>
      <c r="J159" s="7">
        <v>4.3068413422241041E-2</v>
      </c>
      <c r="K159" s="7">
        <v>8.6736305747266887E-2</v>
      </c>
      <c r="L159" s="7">
        <v>9.020301748832002E-2</v>
      </c>
      <c r="M159" s="7">
        <v>8.2510282307040134E-2</v>
      </c>
      <c r="N159" s="7">
        <v>3.4544849112803568E-2</v>
      </c>
      <c r="O159" s="7">
        <v>4.0439124535999543E-2</v>
      </c>
      <c r="P159" s="6">
        <v>133</v>
      </c>
      <c r="Q159" s="7">
        <f t="shared" si="17"/>
        <v>5.1146303952882062E-2</v>
      </c>
      <c r="R159" s="7">
        <f t="shared" si="12"/>
        <v>6.0161992452784308E-2</v>
      </c>
      <c r="S159" s="8">
        <f t="shared" si="13"/>
        <v>0.56276867541328701</v>
      </c>
      <c r="T159">
        <f t="shared" si="14"/>
        <v>0.24967008407624527</v>
      </c>
      <c r="U159">
        <f t="shared" si="15"/>
        <v>1.1762725319938629</v>
      </c>
      <c r="V159">
        <f t="shared" si="16"/>
        <v>0.23422235864729965</v>
      </c>
      <c r="W159" t="s">
        <v>210</v>
      </c>
      <c r="X159" t="s">
        <v>206</v>
      </c>
      <c r="Y159" s="8">
        <v>0.81910090000000002</v>
      </c>
      <c r="Z159">
        <v>8.6662599300000004E-2</v>
      </c>
      <c r="AA159" t="s">
        <v>210</v>
      </c>
      <c r="AB159" t="s">
        <v>206</v>
      </c>
    </row>
    <row r="160" spans="1:28" ht="17">
      <c r="A160" s="7" t="s">
        <v>324</v>
      </c>
      <c r="B160" s="7">
        <v>4.3529934184528607E-2</v>
      </c>
      <c r="C160" s="7">
        <v>5.3701725150778298E-2</v>
      </c>
      <c r="D160" s="7">
        <v>4.2193559242022713E-2</v>
      </c>
      <c r="E160" s="7">
        <v>2.3698546386506005E-2</v>
      </c>
      <c r="F160" s="7">
        <v>2.7669798699145379E-2</v>
      </c>
      <c r="G160" s="7">
        <v>6.6722515659248138E-2</v>
      </c>
      <c r="H160" s="7">
        <v>3.8139629286770921E-2</v>
      </c>
      <c r="I160" s="7">
        <v>3.8286508904008698E-2</v>
      </c>
      <c r="J160" s="7">
        <v>1.796822284238726E-2</v>
      </c>
      <c r="K160" s="7">
        <v>4.9897443882420019E-2</v>
      </c>
      <c r="L160" s="7">
        <v>4.629344356180036E-2</v>
      </c>
      <c r="M160" s="7">
        <v>8.1888374834727953E-2</v>
      </c>
      <c r="N160" s="7">
        <v>5.5774312189772371E-2</v>
      </c>
      <c r="O160" s="7">
        <v>5.1285249439567339E-2</v>
      </c>
      <c r="P160" s="6">
        <v>134</v>
      </c>
      <c r="Q160" s="7">
        <f t="shared" si="17"/>
        <v>4.223652980128572E-2</v>
      </c>
      <c r="R160" s="7">
        <f t="shared" si="12"/>
        <v>4.8770507950669138E-2</v>
      </c>
      <c r="S160" s="8">
        <f t="shared" si="13"/>
        <v>0.56379672020866001</v>
      </c>
      <c r="T160">
        <f t="shared" si="14"/>
        <v>0.24887745489120583</v>
      </c>
      <c r="U160">
        <f t="shared" si="15"/>
        <v>1.1546996919520722</v>
      </c>
      <c r="V160">
        <f t="shared" si="16"/>
        <v>0.20751769210398216</v>
      </c>
      <c r="W160" t="s">
        <v>210</v>
      </c>
      <c r="X160" t="s">
        <v>206</v>
      </c>
      <c r="Y160" s="8">
        <v>0.81910090000000002</v>
      </c>
      <c r="Z160">
        <v>8.6662599300000004E-2</v>
      </c>
      <c r="AA160" t="s">
        <v>210</v>
      </c>
      <c r="AB160" t="s">
        <v>206</v>
      </c>
    </row>
    <row r="161" spans="1:28" ht="17">
      <c r="A161" s="7" t="s">
        <v>325</v>
      </c>
      <c r="B161" s="7">
        <v>0.34111500563041258</v>
      </c>
      <c r="C161" s="7">
        <v>0.79901044265061982</v>
      </c>
      <c r="D161" s="7">
        <v>0.58915527237554022</v>
      </c>
      <c r="E161" s="7">
        <v>0.19537168663400187</v>
      </c>
      <c r="F161" s="7">
        <v>0.65615871549592986</v>
      </c>
      <c r="G161" s="7">
        <v>0.35824912587804486</v>
      </c>
      <c r="H161" s="7">
        <v>0.33299667462915428</v>
      </c>
      <c r="I161" s="7">
        <v>0.45233287190399901</v>
      </c>
      <c r="J161" s="7">
        <v>0.26783137211775604</v>
      </c>
      <c r="K161" s="7">
        <v>0.44822627145856303</v>
      </c>
      <c r="L161" s="7">
        <v>0.2296270372190756</v>
      </c>
      <c r="M161" s="7">
        <v>0.42437926976535328</v>
      </c>
      <c r="N161" s="7">
        <v>0.40749219908080975</v>
      </c>
      <c r="O161" s="7">
        <v>0.62683121137067488</v>
      </c>
      <c r="P161" s="6">
        <v>146</v>
      </c>
      <c r="Q161" s="7">
        <f t="shared" si="17"/>
        <v>0.4674367033276719</v>
      </c>
      <c r="R161" s="7">
        <f t="shared" si="12"/>
        <v>0.40810289041660447</v>
      </c>
      <c r="S161" s="8">
        <f t="shared" si="13"/>
        <v>0.58043634239540054</v>
      </c>
      <c r="T161">
        <f t="shared" si="14"/>
        <v>0.23624540325074267</v>
      </c>
      <c r="U161">
        <f t="shared" si="15"/>
        <v>0.87306556697693771</v>
      </c>
      <c r="V161">
        <f t="shared" si="16"/>
        <v>-0.19583809097488558</v>
      </c>
      <c r="W161" t="s">
        <v>210</v>
      </c>
      <c r="X161" t="s">
        <v>206</v>
      </c>
      <c r="Y161" s="8">
        <v>0.83800496999999996</v>
      </c>
      <c r="Z161">
        <v>7.6753405999999996E-2</v>
      </c>
      <c r="AA161" t="s">
        <v>210</v>
      </c>
      <c r="AB161" t="s">
        <v>206</v>
      </c>
    </row>
    <row r="162" spans="1:28" ht="17">
      <c r="A162" s="7" t="s">
        <v>326</v>
      </c>
      <c r="B162" s="7">
        <v>4.4052247514282055</v>
      </c>
      <c r="C162" s="7">
        <v>4.9779610555073273</v>
      </c>
      <c r="D162" s="7">
        <v>2.7135589243274736</v>
      </c>
      <c r="E162" s="7">
        <v>2.1826121691844822</v>
      </c>
      <c r="F162" s="7">
        <v>4.3119925627973608</v>
      </c>
      <c r="G162" s="7">
        <v>3.6015820507078811</v>
      </c>
      <c r="H162" s="7">
        <v>4.4083884851424386</v>
      </c>
      <c r="I162" s="7">
        <v>3.9799875718259488</v>
      </c>
      <c r="J162" s="7">
        <v>4.9107936996955708</v>
      </c>
      <c r="K162" s="7">
        <v>5.7535277830813163</v>
      </c>
      <c r="L162" s="7">
        <v>2.6839382214466387</v>
      </c>
      <c r="M162" s="7">
        <v>4.4970036602342622</v>
      </c>
      <c r="N162" s="7">
        <v>2.5848377237198608</v>
      </c>
      <c r="O162" s="7">
        <v>4.1568516559501818</v>
      </c>
      <c r="P162" s="6">
        <v>160</v>
      </c>
      <c r="Q162" s="7">
        <f t="shared" si="17"/>
        <v>3.8001885712993095</v>
      </c>
      <c r="R162" s="7">
        <f t="shared" si="12"/>
        <v>4.0809914737076829</v>
      </c>
      <c r="S162" s="8">
        <f t="shared" si="13"/>
        <v>0.59050841703368229</v>
      </c>
      <c r="T162">
        <f t="shared" si="14"/>
        <v>0.22877390762670727</v>
      </c>
      <c r="U162">
        <f t="shared" si="15"/>
        <v>1.0738918338234897</v>
      </c>
      <c r="V162">
        <f t="shared" si="16"/>
        <v>0.10284868730361096</v>
      </c>
      <c r="W162" t="s">
        <v>210</v>
      </c>
      <c r="X162" t="s">
        <v>206</v>
      </c>
      <c r="Y162" s="8">
        <v>0.84725121000000003</v>
      </c>
      <c r="Z162">
        <v>7.19878038E-2</v>
      </c>
      <c r="AA162" t="s">
        <v>210</v>
      </c>
      <c r="AB162" t="s">
        <v>206</v>
      </c>
    </row>
    <row r="163" spans="1:28" ht="17">
      <c r="A163" s="7" t="s">
        <v>327</v>
      </c>
      <c r="B163" s="7">
        <v>0.90350194727310784</v>
      </c>
      <c r="C163" s="7">
        <v>0.35785062067410034</v>
      </c>
      <c r="D163" s="7">
        <v>0.33651312676893846</v>
      </c>
      <c r="E163" s="7">
        <v>0.95938287766844033</v>
      </c>
      <c r="F163" s="7">
        <v>1.9690314336866368</v>
      </c>
      <c r="G163" s="7">
        <v>0.7387329410336404</v>
      </c>
      <c r="H163" s="7">
        <v>0.91146708607405891</v>
      </c>
      <c r="I163" s="7">
        <v>0.62404522954446029</v>
      </c>
      <c r="J163" s="7">
        <v>0.52959168803470091</v>
      </c>
      <c r="K163" s="7">
        <v>0.46414782300921997</v>
      </c>
      <c r="L163" s="7">
        <v>1.3267878063605389</v>
      </c>
      <c r="M163" s="7">
        <v>0.53630656520910691</v>
      </c>
      <c r="N163" s="7">
        <v>0.939114193017766</v>
      </c>
      <c r="O163" s="7">
        <v>0.85775444708839543</v>
      </c>
      <c r="P163" s="6">
        <v>156</v>
      </c>
      <c r="Q163" s="7">
        <f t="shared" si="17"/>
        <v>0.88235429045413194</v>
      </c>
      <c r="R163" s="7">
        <f t="shared" si="12"/>
        <v>0.75396396460916981</v>
      </c>
      <c r="S163" s="8">
        <f t="shared" si="13"/>
        <v>0.59828915859999388</v>
      </c>
      <c r="T163">
        <f t="shared" si="14"/>
        <v>0.22308886679335022</v>
      </c>
      <c r="U163">
        <f t="shared" si="15"/>
        <v>0.85449118655173995</v>
      </c>
      <c r="V163">
        <f t="shared" si="16"/>
        <v>-0.22686248324770455</v>
      </c>
      <c r="W163" t="s">
        <v>210</v>
      </c>
      <c r="X163" t="s">
        <v>206</v>
      </c>
      <c r="Y163" s="8">
        <v>0.85311601999999997</v>
      </c>
      <c r="Z163">
        <v>6.89919014E-2</v>
      </c>
      <c r="AA163" t="s">
        <v>210</v>
      </c>
      <c r="AB163" t="s">
        <v>206</v>
      </c>
    </row>
    <row r="164" spans="1:28" ht="17">
      <c r="A164" s="7" t="s">
        <v>328</v>
      </c>
      <c r="B164" s="7">
        <v>0.73645189017074919</v>
      </c>
      <c r="C164" s="7">
        <v>0.69890252784178653</v>
      </c>
      <c r="D164" s="7">
        <v>0.30805108520747176</v>
      </c>
      <c r="E164" s="7">
        <v>0.40412867169209427</v>
      </c>
      <c r="F164" s="7">
        <v>0.47790675187685683</v>
      </c>
      <c r="G164" s="7">
        <v>0.75994399076579022</v>
      </c>
      <c r="H164" s="7">
        <v>0.4861702084643727</v>
      </c>
      <c r="I164" s="7">
        <v>0.7005475451060369</v>
      </c>
      <c r="J164" s="7">
        <v>0.5185009922622037</v>
      </c>
      <c r="K164" s="7">
        <v>0.53943464343641778</v>
      </c>
      <c r="L164" s="7">
        <v>0.65679658244066919</v>
      </c>
      <c r="M164" s="7">
        <v>0.76746913073567513</v>
      </c>
      <c r="N164" s="7">
        <v>0.44960328549845047</v>
      </c>
      <c r="O164" s="7">
        <v>0.57562898595790879</v>
      </c>
      <c r="P164" s="6">
        <v>150</v>
      </c>
      <c r="Q164" s="7">
        <f t="shared" si="17"/>
        <v>0.55307930371701741</v>
      </c>
      <c r="R164" s="7">
        <f t="shared" si="12"/>
        <v>0.60114016649105173</v>
      </c>
      <c r="S164" s="8">
        <f t="shared" si="13"/>
        <v>0.60355016145296525</v>
      </c>
      <c r="T164">
        <f t="shared" si="14"/>
        <v>0.21928662956509817</v>
      </c>
      <c r="U164">
        <f t="shared" si="15"/>
        <v>1.0868968743741396</v>
      </c>
      <c r="V164">
        <f t="shared" si="16"/>
        <v>0.12021506282435739</v>
      </c>
      <c r="W164" t="s">
        <v>210</v>
      </c>
      <c r="X164" t="s">
        <v>206</v>
      </c>
      <c r="Y164" s="8">
        <v>0.85533795999999995</v>
      </c>
      <c r="Z164">
        <v>6.7862254100000005E-2</v>
      </c>
      <c r="AA164" t="s">
        <v>210</v>
      </c>
      <c r="AB164" t="s">
        <v>206</v>
      </c>
    </row>
    <row r="165" spans="1:28" ht="17">
      <c r="A165" s="7" t="s">
        <v>329</v>
      </c>
      <c r="B165" s="7">
        <v>6.0813942177787433E-2</v>
      </c>
      <c r="C165" s="7">
        <v>0.13982994610597846</v>
      </c>
      <c r="D165" s="7">
        <v>1.3744057270256521E-2</v>
      </c>
      <c r="E165" s="7">
        <v>2.5150703816067502E-2</v>
      </c>
      <c r="F165" s="7">
        <v>9.6098380034486494E-2</v>
      </c>
      <c r="G165" s="7">
        <v>4.5335719137795251E-2</v>
      </c>
      <c r="H165" s="7">
        <v>0.27359345291329462</v>
      </c>
      <c r="I165" s="7">
        <v>5.8687597171555111E-2</v>
      </c>
      <c r="J165" s="7">
        <v>5.9609246236674338E-2</v>
      </c>
      <c r="K165" s="7">
        <v>0.1264232399310046</v>
      </c>
      <c r="L165" s="7">
        <v>1.4177161713579934E-2</v>
      </c>
      <c r="M165" s="7">
        <v>7.8824311428859303E-2</v>
      </c>
      <c r="N165" s="7">
        <v>0.10439633985680861</v>
      </c>
      <c r="O165" s="7">
        <v>8.1438589651668808E-2</v>
      </c>
      <c r="P165" s="6">
        <v>158</v>
      </c>
      <c r="Q165" s="7">
        <f t="shared" si="17"/>
        <v>9.3509457350809483E-2</v>
      </c>
      <c r="R165" s="7">
        <f t="shared" si="12"/>
        <v>7.4793783712878675E-2</v>
      </c>
      <c r="S165" s="8">
        <f t="shared" si="13"/>
        <v>0.63106793492435509</v>
      </c>
      <c r="T165">
        <f t="shared" si="14"/>
        <v>0.19992388612089243</v>
      </c>
      <c r="U165">
        <f t="shared" si="15"/>
        <v>0.79985261204417857</v>
      </c>
      <c r="V165">
        <f t="shared" si="16"/>
        <v>-0.32219391421590687</v>
      </c>
      <c r="W165" t="s">
        <v>210</v>
      </c>
      <c r="X165" t="s">
        <v>206</v>
      </c>
      <c r="Y165" s="8">
        <v>0.87915737000000005</v>
      </c>
      <c r="Z165">
        <v>5.5933380300000002E-2</v>
      </c>
      <c r="AA165" t="s">
        <v>210</v>
      </c>
      <c r="AB165" t="s">
        <v>206</v>
      </c>
    </row>
    <row r="166" spans="1:28" ht="17">
      <c r="A166" s="7" t="s">
        <v>330</v>
      </c>
      <c r="B166" s="7">
        <v>2.4160003086960653E-2</v>
      </c>
      <c r="C166" s="7">
        <v>0.10686157003594376</v>
      </c>
      <c r="D166" s="7">
        <v>5.7420271312653724E-2</v>
      </c>
      <c r="E166" s="7">
        <v>4.7902746215089352E-3</v>
      </c>
      <c r="F166" s="7">
        <v>9.8651320964634592E-3</v>
      </c>
      <c r="G166" s="7">
        <v>5.9628753518763192E-2</v>
      </c>
      <c r="H166" s="7">
        <v>5.2399545609979163E-2</v>
      </c>
      <c r="I166" s="7">
        <v>1.6388992457981717E-2</v>
      </c>
      <c r="J166" s="7">
        <v>1.02944636798289E-2</v>
      </c>
      <c r="K166" s="7">
        <v>1.9706356791948879E-2</v>
      </c>
      <c r="L166" s="7">
        <v>7.6325174296898654E-2</v>
      </c>
      <c r="M166" s="7">
        <v>9.4207113752819323E-3</v>
      </c>
      <c r="N166" s="7">
        <v>7.4439428590329301E-3</v>
      </c>
      <c r="O166" s="7">
        <v>9.8501704060386802E-2</v>
      </c>
      <c r="P166" s="6">
        <v>152</v>
      </c>
      <c r="Q166" s="7">
        <f t="shared" si="17"/>
        <v>4.5017935754610418E-2</v>
      </c>
      <c r="R166" s="7">
        <f t="shared" si="12"/>
        <v>3.4011620788765691E-2</v>
      </c>
      <c r="S166" s="8">
        <f t="shared" si="13"/>
        <v>0.63136338434326356</v>
      </c>
      <c r="T166">
        <f t="shared" si="14"/>
        <v>0.19972060844123141</v>
      </c>
      <c r="U166">
        <f t="shared" si="15"/>
        <v>0.75551266886515256</v>
      </c>
      <c r="V166">
        <f t="shared" si="16"/>
        <v>-0.40447214736531051</v>
      </c>
      <c r="W166" t="s">
        <v>210</v>
      </c>
      <c r="X166" t="s">
        <v>206</v>
      </c>
      <c r="Y166" s="8">
        <v>0.87915737000000005</v>
      </c>
      <c r="Z166">
        <v>5.5933380300000002E-2</v>
      </c>
      <c r="AA166" t="s">
        <v>210</v>
      </c>
      <c r="AB166" t="s">
        <v>206</v>
      </c>
    </row>
    <row r="167" spans="1:28" ht="17">
      <c r="A167" s="7" t="s">
        <v>331</v>
      </c>
      <c r="B167" s="7">
        <v>0.46325517175677766</v>
      </c>
      <c r="C167" s="7">
        <v>0.33297851790076383</v>
      </c>
      <c r="D167" s="7">
        <v>0.2110499355230597</v>
      </c>
      <c r="E167" s="7">
        <v>0.3754770650295205</v>
      </c>
      <c r="F167" s="7">
        <v>0.50406123041625839</v>
      </c>
      <c r="G167" s="7">
        <v>0.35715563384338478</v>
      </c>
      <c r="H167" s="7">
        <v>0.43944199571254183</v>
      </c>
      <c r="I167" s="7">
        <v>0.3760071920993226</v>
      </c>
      <c r="J167" s="7">
        <v>0.18147389482232323</v>
      </c>
      <c r="K167" s="7">
        <v>0.2882575791247794</v>
      </c>
      <c r="L167" s="7">
        <v>0.3679752482958546</v>
      </c>
      <c r="M167" s="7">
        <v>0.28213169688249917</v>
      </c>
      <c r="N167" s="7">
        <v>0.47556498634832201</v>
      </c>
      <c r="O167" s="7">
        <v>0.53564794822883788</v>
      </c>
      <c r="P167" s="6">
        <v>167</v>
      </c>
      <c r="Q167" s="7">
        <f t="shared" si="17"/>
        <v>0.38334565002604382</v>
      </c>
      <c r="R167" s="7">
        <f t="shared" si="12"/>
        <v>0.35815122082884843</v>
      </c>
      <c r="S167" s="8">
        <f t="shared" si="13"/>
        <v>0.63177542399542408</v>
      </c>
      <c r="T167">
        <f t="shared" si="14"/>
        <v>0.19943727211679191</v>
      </c>
      <c r="U167">
        <f t="shared" si="15"/>
        <v>0.93427751379079504</v>
      </c>
      <c r="V167">
        <f t="shared" si="16"/>
        <v>-9.8076949339891598E-2</v>
      </c>
      <c r="W167" t="s">
        <v>210</v>
      </c>
      <c r="X167" t="s">
        <v>206</v>
      </c>
      <c r="Y167" s="8">
        <v>0.87915737000000005</v>
      </c>
      <c r="Z167">
        <v>5.5933380300000002E-2</v>
      </c>
      <c r="AA167" t="s">
        <v>210</v>
      </c>
      <c r="AB167" t="s">
        <v>206</v>
      </c>
    </row>
    <row r="168" spans="1:28" ht="17">
      <c r="A168" s="7" t="s">
        <v>332</v>
      </c>
      <c r="B168" s="7">
        <v>0.26123509598712374</v>
      </c>
      <c r="C168" s="7">
        <v>0.3188197549801805</v>
      </c>
      <c r="D168" s="7">
        <v>0.1443244777714395</v>
      </c>
      <c r="E168" s="7">
        <v>0.16494839774659456</v>
      </c>
      <c r="F168" s="7">
        <v>0.28750697375365925</v>
      </c>
      <c r="G168" s="7">
        <v>0.2171105011383366</v>
      </c>
      <c r="H168" s="7">
        <v>0.24716583038194123</v>
      </c>
      <c r="I168" s="7">
        <v>0.20090532636606814</v>
      </c>
      <c r="J168" s="7">
        <v>0.23343842047154068</v>
      </c>
      <c r="K168" s="7">
        <v>0.26714533485484349</v>
      </c>
      <c r="L168" s="7">
        <v>0.271391089367362</v>
      </c>
      <c r="M168" s="7">
        <v>0.40001381705845029</v>
      </c>
      <c r="N168" s="7">
        <v>0.18878103549954908</v>
      </c>
      <c r="O168" s="7">
        <v>0.19982073861699234</v>
      </c>
      <c r="P168" s="6">
        <v>163</v>
      </c>
      <c r="Q168" s="7">
        <f t="shared" si="17"/>
        <v>0.23444443310846791</v>
      </c>
      <c r="R168" s="7">
        <f t="shared" si="12"/>
        <v>0.25164225174782945</v>
      </c>
      <c r="S168" s="8">
        <f t="shared" si="13"/>
        <v>0.63910475145658419</v>
      </c>
      <c r="T168">
        <f t="shared" si="14"/>
        <v>0.19442795365516072</v>
      </c>
      <c r="U168">
        <f t="shared" si="15"/>
        <v>1.0733556280750109</v>
      </c>
      <c r="V168">
        <f t="shared" si="16"/>
        <v>0.10212815424532763</v>
      </c>
      <c r="W168" t="s">
        <v>210</v>
      </c>
      <c r="X168" t="s">
        <v>206</v>
      </c>
      <c r="Y168" s="8">
        <v>0.88403111999999995</v>
      </c>
      <c r="Z168">
        <v>5.3532444899999997E-2</v>
      </c>
      <c r="AA168" t="s">
        <v>210</v>
      </c>
      <c r="AB168" t="s">
        <v>206</v>
      </c>
    </row>
    <row r="169" spans="1:28" ht="17">
      <c r="A169" s="7" t="s">
        <v>333</v>
      </c>
      <c r="B169" s="7">
        <v>9.6846092007202081E-3</v>
      </c>
      <c r="C169" s="7">
        <v>1.0836081602284209E-2</v>
      </c>
      <c r="D169" s="7">
        <v>8.7899831092375647E-3</v>
      </c>
      <c r="E169" s="7">
        <v>3.7383660738931858E-3</v>
      </c>
      <c r="F169" s="7">
        <v>8.2616076360374179E-3</v>
      </c>
      <c r="G169" s="7">
        <v>1.5073643113947271E-2</v>
      </c>
      <c r="H169" s="7">
        <v>1.5110573819701174E-2</v>
      </c>
      <c r="I169" s="7">
        <v>8.1441161825489862E-3</v>
      </c>
      <c r="J169" s="7">
        <v>6.1647542130132127E-3</v>
      </c>
      <c r="K169" s="7">
        <v>7.7400497123481203E-3</v>
      </c>
      <c r="L169" s="7">
        <v>1.0675998440382833E-2</v>
      </c>
      <c r="M169" s="7">
        <v>8.3503843386867754E-3</v>
      </c>
      <c r="N169" s="7">
        <v>9.3525585842395096E-3</v>
      </c>
      <c r="O169" s="7">
        <v>1.5965336339307069E-2</v>
      </c>
      <c r="P169" s="6">
        <v>170</v>
      </c>
      <c r="Q169" s="7">
        <f t="shared" si="17"/>
        <v>1.0213552079403004E-2</v>
      </c>
      <c r="R169" s="7">
        <f t="shared" si="12"/>
        <v>9.4847425443609305E-3</v>
      </c>
      <c r="S169" s="8">
        <f t="shared" si="13"/>
        <v>0.6583351383029874</v>
      </c>
      <c r="T169">
        <f t="shared" si="14"/>
        <v>0.18155296404231835</v>
      </c>
      <c r="U169">
        <f t="shared" si="15"/>
        <v>0.92864289236730724</v>
      </c>
      <c r="V169">
        <f t="shared" si="16"/>
        <v>-0.10680417691999813</v>
      </c>
      <c r="W169" t="s">
        <v>210</v>
      </c>
      <c r="X169" t="s">
        <v>206</v>
      </c>
      <c r="Y169" s="8">
        <v>0.90321516000000002</v>
      </c>
      <c r="Z169">
        <v>4.4208780400000001E-2</v>
      </c>
      <c r="AA169" t="s">
        <v>210</v>
      </c>
      <c r="AB169" t="s">
        <v>206</v>
      </c>
    </row>
    <row r="170" spans="1:28" ht="17">
      <c r="A170" s="7" t="s">
        <v>334</v>
      </c>
      <c r="B170" s="7">
        <v>1.5329886124794838</v>
      </c>
      <c r="C170" s="7">
        <v>1.7940626431293256</v>
      </c>
      <c r="D170" s="7">
        <v>0.55325266803383666</v>
      </c>
      <c r="E170" s="7">
        <v>0.4504863635590427</v>
      </c>
      <c r="F170" s="7">
        <v>1.478977767326328</v>
      </c>
      <c r="G170" s="7">
        <v>1.17618290976008</v>
      </c>
      <c r="H170" s="7">
        <v>2.0283274483582137</v>
      </c>
      <c r="I170" s="7">
        <v>1.1525743928458585</v>
      </c>
      <c r="J170" s="7">
        <v>1.2181180387510906</v>
      </c>
      <c r="K170" s="7">
        <v>1.0667486733498559</v>
      </c>
      <c r="L170" s="7">
        <v>1.0572011724239585</v>
      </c>
      <c r="M170" s="7">
        <v>1.3785151175456991</v>
      </c>
      <c r="N170" s="7">
        <v>1.1863522679113696</v>
      </c>
      <c r="O170" s="7">
        <v>2.5274443268139071</v>
      </c>
      <c r="P170" s="6">
        <v>187</v>
      </c>
      <c r="Q170" s="7">
        <f t="shared" si="17"/>
        <v>1.2877540589494729</v>
      </c>
      <c r="R170" s="7">
        <f t="shared" si="12"/>
        <v>1.3695648556631057</v>
      </c>
      <c r="S170" s="8">
        <f t="shared" si="13"/>
        <v>0.66079377695170882</v>
      </c>
      <c r="T170">
        <f t="shared" si="14"/>
        <v>0.17993405565174733</v>
      </c>
      <c r="U170">
        <f t="shared" si="15"/>
        <v>1.0635298302071534</v>
      </c>
      <c r="V170">
        <f t="shared" si="16"/>
        <v>8.8860499014035574E-2</v>
      </c>
      <c r="W170" t="s">
        <v>210</v>
      </c>
      <c r="X170" t="s">
        <v>206</v>
      </c>
      <c r="Y170" s="8">
        <v>0.90321516000000002</v>
      </c>
      <c r="Z170">
        <v>4.4208780400000001E-2</v>
      </c>
      <c r="AA170" t="s">
        <v>210</v>
      </c>
      <c r="AB170" t="s">
        <v>206</v>
      </c>
    </row>
    <row r="171" spans="1:28" ht="17">
      <c r="A171" s="7" t="s">
        <v>335</v>
      </c>
      <c r="B171" s="7">
        <v>0.12307975788809042</v>
      </c>
      <c r="C171" s="7">
        <v>0.1258580062130808</v>
      </c>
      <c r="D171" s="7">
        <v>0.12266163535444313</v>
      </c>
      <c r="E171" s="7">
        <v>0.13880895865242984</v>
      </c>
      <c r="F171" s="7">
        <v>0.1196552368053093</v>
      </c>
      <c r="G171" s="7">
        <v>0.12362920000763289</v>
      </c>
      <c r="H171" s="7">
        <v>0.15067009251747099</v>
      </c>
      <c r="I171" s="7">
        <v>0.12664023072282285</v>
      </c>
      <c r="J171" s="7">
        <v>0.12084271237697033</v>
      </c>
      <c r="K171" s="7">
        <v>0.16996885316286556</v>
      </c>
      <c r="L171" s="7">
        <v>0.10981398175065979</v>
      </c>
      <c r="M171" s="7">
        <v>0.15622897052403195</v>
      </c>
      <c r="N171" s="7">
        <v>0.15912558854261957</v>
      </c>
      <c r="O171" s="7">
        <v>0.10358818612252263</v>
      </c>
      <c r="P171" s="6">
        <v>154</v>
      </c>
      <c r="Q171" s="7">
        <f t="shared" si="17"/>
        <v>0.12919469820549392</v>
      </c>
      <c r="R171" s="7">
        <f t="shared" si="12"/>
        <v>0.13517264617178468</v>
      </c>
      <c r="S171" s="8">
        <f t="shared" si="13"/>
        <v>0.67393720294117698</v>
      </c>
      <c r="T171">
        <f t="shared" si="14"/>
        <v>0.17138056887521536</v>
      </c>
      <c r="U171">
        <f t="shared" si="15"/>
        <v>1.0462708458576402</v>
      </c>
      <c r="V171">
        <f t="shared" si="16"/>
        <v>6.5256367259098016E-2</v>
      </c>
      <c r="W171" t="s">
        <v>210</v>
      </c>
      <c r="X171" t="s">
        <v>206</v>
      </c>
      <c r="Y171" s="8">
        <v>0.91321470999999999</v>
      </c>
      <c r="Z171">
        <v>3.94271021E-2</v>
      </c>
      <c r="AA171" t="s">
        <v>210</v>
      </c>
      <c r="AB171" t="s">
        <v>206</v>
      </c>
    </row>
    <row r="172" spans="1:28" ht="17">
      <c r="A172" s="7" t="s">
        <v>336</v>
      </c>
      <c r="B172" s="7">
        <v>3.0199899801718031</v>
      </c>
      <c r="C172" s="7">
        <v>1.5784579567400403</v>
      </c>
      <c r="D172" s="7">
        <v>1.4887152197722369</v>
      </c>
      <c r="E172" s="7">
        <v>1.0761483671245553</v>
      </c>
      <c r="F172" s="7">
        <v>3.3639828734631325</v>
      </c>
      <c r="G172" s="7">
        <v>2.158291188099235</v>
      </c>
      <c r="H172" s="7">
        <v>2.8502740270780267</v>
      </c>
      <c r="I172" s="7">
        <v>1.5520158655846599</v>
      </c>
      <c r="J172" s="7">
        <v>1.3325627368011721</v>
      </c>
      <c r="K172" s="7">
        <v>1.7355371482792821</v>
      </c>
      <c r="L172" s="7">
        <v>2.1591190200197632</v>
      </c>
      <c r="M172" s="7">
        <v>1.3506569246126374</v>
      </c>
      <c r="N172" s="7">
        <v>3.0084652239858429</v>
      </c>
      <c r="O172" s="7">
        <v>3.0715032620929983</v>
      </c>
      <c r="P172" s="6">
        <v>166</v>
      </c>
      <c r="Q172" s="7">
        <f t="shared" si="17"/>
        <v>2.219408516064147</v>
      </c>
      <c r="R172" s="7">
        <f t="shared" si="12"/>
        <v>2.0299800259109078</v>
      </c>
      <c r="S172" s="8">
        <f t="shared" si="13"/>
        <v>0.67986711326059113</v>
      </c>
      <c r="T172">
        <f t="shared" si="14"/>
        <v>0.16757596614297524</v>
      </c>
      <c r="U172">
        <f t="shared" si="15"/>
        <v>0.91464911088600853</v>
      </c>
      <c r="V172">
        <f t="shared" si="16"/>
        <v>-0.12870971004216811</v>
      </c>
      <c r="W172" t="s">
        <v>210</v>
      </c>
      <c r="X172" t="s">
        <v>206</v>
      </c>
      <c r="Y172" s="8">
        <v>0.91321470999999999</v>
      </c>
      <c r="Z172">
        <v>3.94271021E-2</v>
      </c>
      <c r="AA172" t="s">
        <v>210</v>
      </c>
      <c r="AB172" t="s">
        <v>206</v>
      </c>
    </row>
    <row r="173" spans="1:28" ht="17">
      <c r="A173" s="7" t="s">
        <v>337</v>
      </c>
      <c r="B173" s="7">
        <v>2.0723578473970194</v>
      </c>
      <c r="C173" s="7">
        <v>2.3953977071638595</v>
      </c>
      <c r="D173" s="7">
        <v>1.2457054093430084</v>
      </c>
      <c r="E173" s="7">
        <v>0.4873613392784551</v>
      </c>
      <c r="F173" s="7">
        <v>1.8959523927876252</v>
      </c>
      <c r="G173" s="7">
        <v>1.6109104062085162</v>
      </c>
      <c r="H173" s="7">
        <v>1.7913891385552727</v>
      </c>
      <c r="I173" s="7">
        <v>1.8559187442720659</v>
      </c>
      <c r="J173" s="7">
        <v>1.6088003941176046</v>
      </c>
      <c r="K173" s="7">
        <v>2.2917520143969567</v>
      </c>
      <c r="L173" s="7">
        <v>1.3411838562603517</v>
      </c>
      <c r="M173" s="7">
        <v>1.868672521026721</v>
      </c>
      <c r="N173" s="7">
        <v>1.3050543745795142</v>
      </c>
      <c r="O173" s="7">
        <v>1.9671772416628261</v>
      </c>
      <c r="P173" s="6">
        <v>169</v>
      </c>
      <c r="Q173" s="7">
        <f t="shared" si="17"/>
        <v>1.6427248915333938</v>
      </c>
      <c r="R173" s="7">
        <f t="shared" si="12"/>
        <v>1.748365592330863</v>
      </c>
      <c r="S173" s="8">
        <f t="shared" si="13"/>
        <v>0.68226296371953132</v>
      </c>
      <c r="T173">
        <f t="shared" si="14"/>
        <v>0.16604820352414371</v>
      </c>
      <c r="U173">
        <f t="shared" si="15"/>
        <v>1.0643082121309182</v>
      </c>
      <c r="V173">
        <f t="shared" si="16"/>
        <v>8.9916000202640636E-2</v>
      </c>
      <c r="W173" t="s">
        <v>210</v>
      </c>
      <c r="X173" t="s">
        <v>206</v>
      </c>
      <c r="Y173" s="8">
        <v>0.91321470999999999</v>
      </c>
      <c r="Z173">
        <v>3.94271021E-2</v>
      </c>
      <c r="AA173" t="s">
        <v>210</v>
      </c>
      <c r="AB173" t="s">
        <v>206</v>
      </c>
    </row>
    <row r="174" spans="1:28" ht="17">
      <c r="A174" s="7" t="s">
        <v>338</v>
      </c>
      <c r="B174" s="7">
        <v>2.4881294298335019</v>
      </c>
      <c r="C174" s="7">
        <v>2.0647399734267826</v>
      </c>
      <c r="D174" s="7">
        <v>2.2557808571145146</v>
      </c>
      <c r="E174" s="7">
        <v>2.0118334889356908</v>
      </c>
      <c r="F174" s="7">
        <v>2.5016450868164211</v>
      </c>
      <c r="G174" s="7">
        <v>3.7384619830482078</v>
      </c>
      <c r="H174" s="7">
        <v>1.7336263154957239</v>
      </c>
      <c r="I174" s="7">
        <v>2.2941313283452462</v>
      </c>
      <c r="J174" s="7">
        <v>2.0976473550901367</v>
      </c>
      <c r="K174" s="7">
        <v>2.2283866167728692</v>
      </c>
      <c r="L174" s="7">
        <v>2.6138099627987712</v>
      </c>
      <c r="M174" s="7">
        <v>2.7223526455769069</v>
      </c>
      <c r="N174" s="7">
        <v>1.8728383482516213</v>
      </c>
      <c r="O174" s="7">
        <v>2.0516108220069116</v>
      </c>
      <c r="P174" s="6">
        <v>161</v>
      </c>
      <c r="Q174" s="7">
        <f t="shared" si="17"/>
        <v>2.3991738763815489</v>
      </c>
      <c r="R174" s="7">
        <f t="shared" si="12"/>
        <v>2.2686824398346377</v>
      </c>
      <c r="S174" s="8">
        <f t="shared" si="13"/>
        <v>0.68392270395712507</v>
      </c>
      <c r="T174">
        <f t="shared" si="14"/>
        <v>0.16499297889654752</v>
      </c>
      <c r="U174">
        <f t="shared" si="15"/>
        <v>0.94560984602594989</v>
      </c>
      <c r="V174">
        <f t="shared" si="16"/>
        <v>-8.0683037439961219E-2</v>
      </c>
      <c r="W174" t="s">
        <v>210</v>
      </c>
      <c r="X174" t="s">
        <v>206</v>
      </c>
      <c r="Y174" s="8">
        <v>0.91321470999999999</v>
      </c>
      <c r="Z174">
        <v>3.94271021E-2</v>
      </c>
      <c r="AA174" t="s">
        <v>210</v>
      </c>
      <c r="AB174" t="s">
        <v>206</v>
      </c>
    </row>
    <row r="175" spans="1:28" ht="17">
      <c r="A175" s="7" t="s">
        <v>339</v>
      </c>
      <c r="B175" s="7">
        <v>38.261749970875002</v>
      </c>
      <c r="C175" s="7">
        <v>39.341568652498424</v>
      </c>
      <c r="D175" s="7">
        <v>42.013485127494015</v>
      </c>
      <c r="E175" s="7">
        <v>35.471686181848668</v>
      </c>
      <c r="F175" s="7">
        <v>46.962392559569736</v>
      </c>
      <c r="G175" s="7">
        <v>56.760343399892591</v>
      </c>
      <c r="H175" s="7">
        <v>35.906371359226839</v>
      </c>
      <c r="I175" s="7">
        <v>40.667670945938703</v>
      </c>
      <c r="J175" s="7">
        <v>38.573682135431064</v>
      </c>
      <c r="K175" s="7">
        <v>32.891949483084389</v>
      </c>
      <c r="L175" s="7">
        <v>61.11992414791429</v>
      </c>
      <c r="M175" s="7">
        <v>54.293695965740895</v>
      </c>
      <c r="N175" s="7">
        <v>34.870902908203199</v>
      </c>
      <c r="O175" s="7">
        <v>49.156368512798792</v>
      </c>
      <c r="P175" s="6">
        <v>159</v>
      </c>
      <c r="Q175" s="7">
        <f t="shared" si="17"/>
        <v>42.102513893057896</v>
      </c>
      <c r="R175" s="7">
        <f t="shared" si="12"/>
        <v>44.510599157015911</v>
      </c>
      <c r="S175" s="8">
        <f t="shared" si="13"/>
        <v>0.69268694610919057</v>
      </c>
      <c r="T175">
        <f t="shared" si="14"/>
        <v>0.15946299669427824</v>
      </c>
      <c r="U175">
        <f t="shared" si="15"/>
        <v>1.0571957596184078</v>
      </c>
      <c r="V175">
        <f t="shared" si="16"/>
        <v>8.024254349567396E-2</v>
      </c>
      <c r="W175" t="s">
        <v>210</v>
      </c>
      <c r="X175" t="s">
        <v>206</v>
      </c>
      <c r="Y175" s="8">
        <v>0.91917709000000003</v>
      </c>
      <c r="Z175">
        <v>3.6600809400000003E-2</v>
      </c>
      <c r="AA175" t="s">
        <v>210</v>
      </c>
      <c r="AB175" t="s">
        <v>206</v>
      </c>
    </row>
    <row r="176" spans="1:28" ht="17">
      <c r="A176" s="7" t="s">
        <v>340</v>
      </c>
      <c r="B176" s="7">
        <v>0.45993894441276706</v>
      </c>
      <c r="C176" s="7">
        <v>0.53713400778364928</v>
      </c>
      <c r="D176" s="7">
        <v>0.30055005979250926</v>
      </c>
      <c r="E176" s="7">
        <v>0.22629675901853896</v>
      </c>
      <c r="F176" s="7">
        <v>0.38698122815078134</v>
      </c>
      <c r="G176" s="7">
        <v>0.84025280268276237</v>
      </c>
      <c r="H176" s="7">
        <v>0.37574429361860179</v>
      </c>
      <c r="I176" s="7">
        <v>0.41172762608118363</v>
      </c>
      <c r="J176" s="7">
        <v>0.45490843302994988</v>
      </c>
      <c r="K176" s="7">
        <v>0.46507382181728341</v>
      </c>
      <c r="L176" s="7">
        <v>0.45509257196744735</v>
      </c>
      <c r="M176" s="7">
        <v>0.31182598436387249</v>
      </c>
      <c r="N176" s="7">
        <v>0.47671834890621773</v>
      </c>
      <c r="O176" s="7">
        <v>0.34500246330256351</v>
      </c>
      <c r="P176" s="6">
        <v>174</v>
      </c>
      <c r="Q176" s="7">
        <f t="shared" si="17"/>
        <v>0.44669972792280144</v>
      </c>
      <c r="R176" s="7">
        <f t="shared" si="12"/>
        <v>0.41719274992407396</v>
      </c>
      <c r="S176" s="8">
        <f t="shared" si="13"/>
        <v>0.69838703393997081</v>
      </c>
      <c r="T176">
        <f t="shared" si="14"/>
        <v>0.15590383221857346</v>
      </c>
      <c r="U176">
        <f t="shared" si="15"/>
        <v>0.93394449077473607</v>
      </c>
      <c r="V176">
        <f t="shared" si="16"/>
        <v>-9.8591289346255828E-2</v>
      </c>
      <c r="W176" t="s">
        <v>210</v>
      </c>
      <c r="X176" t="s">
        <v>206</v>
      </c>
      <c r="Y176" s="8">
        <v>0.91917709000000003</v>
      </c>
      <c r="Z176">
        <v>3.6600809400000003E-2</v>
      </c>
      <c r="AA176" t="s">
        <v>210</v>
      </c>
      <c r="AB176" t="s">
        <v>206</v>
      </c>
    </row>
    <row r="177" spans="1:28" ht="17">
      <c r="A177" s="7" t="s">
        <v>341</v>
      </c>
      <c r="B177" s="7">
        <v>2.6077174730728268E-2</v>
      </c>
      <c r="C177" s="7">
        <v>2.6538484701429353E-2</v>
      </c>
      <c r="D177" s="7">
        <v>2.3684826447997138E-2</v>
      </c>
      <c r="E177" s="7">
        <v>1.8047151106867193E-2</v>
      </c>
      <c r="F177" s="7">
        <v>2.270187318014839E-2</v>
      </c>
      <c r="G177" s="7">
        <v>1.9223450961380204E-2</v>
      </c>
      <c r="H177" s="7">
        <v>2.4569567887497101E-2</v>
      </c>
      <c r="I177" s="7">
        <v>1.9215651522018568E-2</v>
      </c>
      <c r="J177" s="7">
        <v>2.1387675606920582E-2</v>
      </c>
      <c r="K177" s="7">
        <v>2.5211468351051237E-2</v>
      </c>
      <c r="L177" s="7">
        <v>2.0003368396085974E-2</v>
      </c>
      <c r="M177" s="7">
        <v>3.4017611473956724E-2</v>
      </c>
      <c r="N177" s="7">
        <v>1.8186076302636415E-2</v>
      </c>
      <c r="O177" s="7">
        <v>2.9376155533637194E-2</v>
      </c>
      <c r="P177" s="6">
        <v>175</v>
      </c>
      <c r="Q177" s="7">
        <f t="shared" si="17"/>
        <v>2.2977504145149662E-2</v>
      </c>
      <c r="R177" s="7">
        <f t="shared" si="12"/>
        <v>2.3914001026615245E-2</v>
      </c>
      <c r="S177" s="8">
        <f t="shared" si="13"/>
        <v>0.70032540080106587</v>
      </c>
      <c r="T177">
        <f t="shared" si="14"/>
        <v>0.1547001215062403</v>
      </c>
      <c r="U177">
        <f t="shared" si="15"/>
        <v>1.0407571194656173</v>
      </c>
      <c r="V177">
        <f t="shared" si="16"/>
        <v>5.7633427498173344E-2</v>
      </c>
      <c r="W177" t="s">
        <v>210</v>
      </c>
      <c r="X177" t="s">
        <v>206</v>
      </c>
      <c r="Y177" s="8">
        <v>0.91917709000000003</v>
      </c>
      <c r="Z177">
        <v>3.6600809400000003E-2</v>
      </c>
      <c r="AA177" t="s">
        <v>210</v>
      </c>
      <c r="AB177" t="s">
        <v>206</v>
      </c>
    </row>
    <row r="178" spans="1:28" ht="17">
      <c r="A178" s="7" t="s">
        <v>342</v>
      </c>
      <c r="B178" s="7">
        <v>3.5238318377923796E-3</v>
      </c>
      <c r="C178" s="7">
        <v>3.1661766819561367E-3</v>
      </c>
      <c r="D178" s="7">
        <v>2.4146717866393133E-3</v>
      </c>
      <c r="E178" s="7">
        <v>6.5472684147826832E-3</v>
      </c>
      <c r="F178" s="7">
        <v>8.0386349404573329E-3</v>
      </c>
      <c r="G178" s="7">
        <v>8.4993908722898297E-3</v>
      </c>
      <c r="H178" s="7">
        <v>3.184211791969211E-2</v>
      </c>
      <c r="I178" s="7">
        <v>9.1483338472107458E-3</v>
      </c>
      <c r="J178" s="7">
        <v>1.985023042129793E-3</v>
      </c>
      <c r="K178" s="7">
        <v>2.6259809525448056E-3</v>
      </c>
      <c r="L178" s="7">
        <v>1.4367640182275758E-3</v>
      </c>
      <c r="M178" s="7">
        <v>1.5527693558513909E-2</v>
      </c>
      <c r="N178" s="7">
        <v>1.5563446338142091E-2</v>
      </c>
      <c r="O178" s="7">
        <v>6.0012730842295874E-3</v>
      </c>
      <c r="P178" s="6">
        <v>171</v>
      </c>
      <c r="Q178" s="7">
        <f t="shared" si="17"/>
        <v>9.14744177908711E-3</v>
      </c>
      <c r="R178" s="7">
        <f t="shared" si="12"/>
        <v>7.4697878344283583E-3</v>
      </c>
      <c r="S178" s="8">
        <f t="shared" si="13"/>
        <v>0.7161458110099066</v>
      </c>
      <c r="T178">
        <f t="shared" si="14"/>
        <v>0.14499854407493151</v>
      </c>
      <c r="U178">
        <f t="shared" si="15"/>
        <v>0.81659856545966703</v>
      </c>
      <c r="V178">
        <f t="shared" si="16"/>
        <v>-0.29230106174267007</v>
      </c>
      <c r="W178" t="s">
        <v>210</v>
      </c>
      <c r="X178" t="s">
        <v>206</v>
      </c>
      <c r="Y178" s="8">
        <v>0.92920902999999999</v>
      </c>
      <c r="Z178">
        <v>3.1886576899999998E-2</v>
      </c>
      <c r="AA178" t="s">
        <v>210</v>
      </c>
      <c r="AB178" t="s">
        <v>206</v>
      </c>
    </row>
    <row r="179" spans="1:28" ht="17">
      <c r="A179" s="7" t="s">
        <v>343</v>
      </c>
      <c r="B179" s="7">
        <v>1.2028012293870181</v>
      </c>
      <c r="C179" s="7">
        <v>1.0584264336581188</v>
      </c>
      <c r="D179" s="7">
        <v>1.5278740981810102</v>
      </c>
      <c r="E179" s="7">
        <v>0.65753440444483924</v>
      </c>
      <c r="F179" s="7">
        <v>1.0629432669525176</v>
      </c>
      <c r="G179" s="7">
        <v>1.0972703801985801</v>
      </c>
      <c r="H179" s="7">
        <v>2.0012172398594843</v>
      </c>
      <c r="I179" s="7">
        <v>0.99025070245280955</v>
      </c>
      <c r="J179" s="7">
        <v>1.0787478355177649</v>
      </c>
      <c r="K179" s="7">
        <v>0.7051849537205177</v>
      </c>
      <c r="L179" s="7">
        <v>0.88798293437750697</v>
      </c>
      <c r="M179" s="7">
        <v>1.1644345413266732</v>
      </c>
      <c r="N179" s="7">
        <v>0.88160879802286141</v>
      </c>
      <c r="O179" s="7">
        <v>2.4807254641797294</v>
      </c>
      <c r="P179" s="6">
        <v>198</v>
      </c>
      <c r="Q179" s="7">
        <f t="shared" si="17"/>
        <v>1.2297238646687954</v>
      </c>
      <c r="R179" s="7">
        <f t="shared" si="12"/>
        <v>1.169847889942552</v>
      </c>
      <c r="S179" s="8">
        <f t="shared" si="13"/>
        <v>0.71631034931383997</v>
      </c>
      <c r="T179">
        <f t="shared" si="14"/>
        <v>0.14489877407183682</v>
      </c>
      <c r="U179">
        <f t="shared" si="15"/>
        <v>0.95130941470151109</v>
      </c>
      <c r="V179">
        <f t="shared" si="16"/>
        <v>-7.2013438919375727E-2</v>
      </c>
      <c r="W179" t="s">
        <v>210</v>
      </c>
      <c r="X179" t="s">
        <v>206</v>
      </c>
      <c r="Y179" s="8">
        <v>0.92920902999999999</v>
      </c>
      <c r="Z179">
        <v>3.1886576899999998E-2</v>
      </c>
      <c r="AA179" t="s">
        <v>210</v>
      </c>
      <c r="AB179" t="s">
        <v>206</v>
      </c>
    </row>
    <row r="180" spans="1:28" ht="17">
      <c r="A180" s="7" t="s">
        <v>344</v>
      </c>
      <c r="B180" s="7">
        <v>0.25745327674444646</v>
      </c>
      <c r="C180" s="7">
        <v>0.32830102049993637</v>
      </c>
      <c r="D180" s="7">
        <v>0.40985234113048746</v>
      </c>
      <c r="E180" s="7">
        <v>0.11538567627855799</v>
      </c>
      <c r="F180" s="7">
        <v>0.12498463898062806</v>
      </c>
      <c r="G180" s="7">
        <v>0.32736742691508947</v>
      </c>
      <c r="H180" s="7">
        <v>0.37755523292263854</v>
      </c>
      <c r="I180" s="7">
        <v>0.40476581490414726</v>
      </c>
      <c r="J180" s="7">
        <v>0.14207597225356117</v>
      </c>
      <c r="K180" s="7">
        <v>0.27949068972923219</v>
      </c>
      <c r="L180" s="7">
        <v>0.21376076486554435</v>
      </c>
      <c r="M180" s="7">
        <v>0.23698479273367604</v>
      </c>
      <c r="N180" s="7">
        <v>0.18592328398426447</v>
      </c>
      <c r="O180" s="7">
        <v>0.34080296532593696</v>
      </c>
      <c r="P180" s="6">
        <v>177</v>
      </c>
      <c r="Q180" s="7">
        <f t="shared" si="17"/>
        <v>0.27727137335311203</v>
      </c>
      <c r="R180" s="7">
        <f t="shared" si="12"/>
        <v>0.25768632625662324</v>
      </c>
      <c r="S180" s="8">
        <f t="shared" si="13"/>
        <v>0.720220511175796</v>
      </c>
      <c r="T180">
        <f t="shared" si="14"/>
        <v>0.14253451450649918</v>
      </c>
      <c r="U180">
        <f t="shared" si="15"/>
        <v>0.9293650590046787</v>
      </c>
      <c r="V180">
        <f t="shared" si="16"/>
        <v>-0.10568268949242601</v>
      </c>
      <c r="W180" t="s">
        <v>210</v>
      </c>
      <c r="X180" t="s">
        <v>206</v>
      </c>
      <c r="Y180" s="8">
        <v>0.92920902999999999</v>
      </c>
      <c r="Z180">
        <v>3.1886576899999998E-2</v>
      </c>
      <c r="AA180" t="s">
        <v>210</v>
      </c>
      <c r="AB180" t="s">
        <v>206</v>
      </c>
    </row>
    <row r="181" spans="1:28" ht="17">
      <c r="A181" s="7" t="s">
        <v>345</v>
      </c>
      <c r="B181" s="7">
        <v>1.4750161115465454</v>
      </c>
      <c r="C181" s="7">
        <v>0.67416776299638159</v>
      </c>
      <c r="D181" s="7">
        <v>0.41224128414258543</v>
      </c>
      <c r="E181" s="7">
        <v>0.9499401556230096</v>
      </c>
      <c r="F181" s="7">
        <v>1.8832457647863741</v>
      </c>
      <c r="G181" s="7">
        <v>1.6209537424004816</v>
      </c>
      <c r="H181" s="7">
        <v>1.3534711000215258</v>
      </c>
      <c r="I181" s="7">
        <v>0.8956573159032386</v>
      </c>
      <c r="J181" s="7">
        <v>0.77537921569675494</v>
      </c>
      <c r="K181" s="7">
        <v>0.79436651615778042</v>
      </c>
      <c r="L181" s="7">
        <v>1.6315919440560158</v>
      </c>
      <c r="M181" s="7">
        <v>0.68748042117744579</v>
      </c>
      <c r="N181" s="7">
        <v>1.4566904530012033</v>
      </c>
      <c r="O181" s="7">
        <v>1.5230094776781202</v>
      </c>
      <c r="P181" s="6">
        <v>180</v>
      </c>
      <c r="Q181" s="7">
        <f t="shared" si="17"/>
        <v>1.1955765602167006</v>
      </c>
      <c r="R181" s="7">
        <f t="shared" si="12"/>
        <v>1.1091679062386512</v>
      </c>
      <c r="S181" s="8">
        <f t="shared" si="13"/>
        <v>0.7295912068363859</v>
      </c>
      <c r="T181">
        <f t="shared" si="14"/>
        <v>0.13692040884280984</v>
      </c>
      <c r="U181">
        <f t="shared" si="15"/>
        <v>0.92772637332201668</v>
      </c>
      <c r="V181">
        <f t="shared" si="16"/>
        <v>-0.10822874003186994</v>
      </c>
      <c r="W181" t="s">
        <v>210</v>
      </c>
      <c r="X181" t="s">
        <v>206</v>
      </c>
      <c r="Y181" s="8">
        <v>0.92920902999999999</v>
      </c>
      <c r="Z181">
        <v>3.1886576899999998E-2</v>
      </c>
      <c r="AA181" t="s">
        <v>210</v>
      </c>
      <c r="AB181" t="s">
        <v>206</v>
      </c>
    </row>
    <row r="182" spans="1:28" ht="17">
      <c r="A182" s="7" t="s">
        <v>346</v>
      </c>
      <c r="B182" s="7">
        <v>9.7237773147604484E-2</v>
      </c>
      <c r="C182" s="7">
        <v>0.23720588479179583</v>
      </c>
      <c r="D182" s="7">
        <v>3.9267505018822611E-2</v>
      </c>
      <c r="E182" s="7">
        <v>0.11305486573320903</v>
      </c>
      <c r="F182" s="7">
        <v>0.20147927406893321</v>
      </c>
      <c r="G182" s="7">
        <v>0.20594099316510542</v>
      </c>
      <c r="H182" s="7">
        <v>0.58193117396333016</v>
      </c>
      <c r="I182" s="7">
        <v>0.24499926821684737</v>
      </c>
      <c r="J182" s="7">
        <v>0.1089717732023011</v>
      </c>
      <c r="K182" s="7">
        <v>0.15302622249134362</v>
      </c>
      <c r="L182" s="7">
        <v>8.8386525761500995E-2</v>
      </c>
      <c r="M182" s="7">
        <v>0.25174916449522072</v>
      </c>
      <c r="N182" s="7">
        <v>0.30542456057030964</v>
      </c>
      <c r="O182" s="7">
        <v>0.14100917974120877</v>
      </c>
      <c r="P182" s="6">
        <v>178</v>
      </c>
      <c r="Q182" s="7">
        <f t="shared" si="17"/>
        <v>0.21087392426982868</v>
      </c>
      <c r="R182" s="7">
        <f t="shared" si="12"/>
        <v>0.18479524206839029</v>
      </c>
      <c r="S182" s="8">
        <f t="shared" si="13"/>
        <v>0.74873233578024423</v>
      </c>
      <c r="T182">
        <f t="shared" si="14"/>
        <v>0.12567341043055832</v>
      </c>
      <c r="U182">
        <f t="shared" si="15"/>
        <v>0.87633045531002307</v>
      </c>
      <c r="V182">
        <f t="shared" si="16"/>
        <v>-0.19045309682161665</v>
      </c>
      <c r="W182" t="s">
        <v>210</v>
      </c>
      <c r="X182" t="s">
        <v>206</v>
      </c>
      <c r="Y182" s="8">
        <v>0.92920902999999999</v>
      </c>
      <c r="Z182">
        <v>3.1886576899999998E-2</v>
      </c>
      <c r="AA182" t="s">
        <v>210</v>
      </c>
      <c r="AB182" t="s">
        <v>206</v>
      </c>
    </row>
    <row r="183" spans="1:28" ht="17">
      <c r="A183" s="7" t="s">
        <v>347</v>
      </c>
      <c r="B183" s="7">
        <v>0.40252309243982998</v>
      </c>
      <c r="C183" s="7">
        <v>0.48950809394588957</v>
      </c>
      <c r="D183" s="7">
        <v>0.18925703905122113</v>
      </c>
      <c r="E183" s="7">
        <v>0.13623360182526054</v>
      </c>
      <c r="F183" s="7">
        <v>0.29936072088905025</v>
      </c>
      <c r="G183" s="7">
        <v>0.33762839305530656</v>
      </c>
      <c r="H183" s="7">
        <v>0.26281840620572555</v>
      </c>
      <c r="I183" s="7">
        <v>0.34318156868713723</v>
      </c>
      <c r="J183" s="7">
        <v>0.2849271478826963</v>
      </c>
      <c r="K183" s="7">
        <v>0.28070912018839539</v>
      </c>
      <c r="L183" s="7">
        <v>0.25760944342072095</v>
      </c>
      <c r="M183" s="7">
        <v>0.36796515094217941</v>
      </c>
      <c r="N183" s="7">
        <v>0.2221899803343475</v>
      </c>
      <c r="O183" s="7">
        <v>0.25577231909412596</v>
      </c>
      <c r="P183" s="6">
        <v>183</v>
      </c>
      <c r="Q183" s="7">
        <f t="shared" si="17"/>
        <v>0.30247562105889764</v>
      </c>
      <c r="R183" s="7">
        <f t="shared" si="12"/>
        <v>0.2874792472213718</v>
      </c>
      <c r="S183" s="8">
        <f t="shared" si="13"/>
        <v>0.7501799120105902</v>
      </c>
      <c r="T183">
        <f t="shared" si="14"/>
        <v>0.1248345693771879</v>
      </c>
      <c r="U183">
        <f t="shared" si="15"/>
        <v>0.95042121482376996</v>
      </c>
      <c r="V183">
        <f t="shared" si="16"/>
        <v>-7.3361055277037943E-2</v>
      </c>
      <c r="W183" t="s">
        <v>210</v>
      </c>
      <c r="X183" t="s">
        <v>206</v>
      </c>
      <c r="Y183" s="8">
        <v>0.92920902999999999</v>
      </c>
      <c r="Z183">
        <v>3.1886576899999998E-2</v>
      </c>
      <c r="AA183" t="s">
        <v>210</v>
      </c>
      <c r="AB183" t="s">
        <v>206</v>
      </c>
    </row>
    <row r="184" spans="1:28" ht="17">
      <c r="A184" s="7" t="s">
        <v>348</v>
      </c>
      <c r="B184" s="7">
        <v>2.2484802481938764</v>
      </c>
      <c r="C184" s="7">
        <v>2.907635711555276</v>
      </c>
      <c r="D184" s="7">
        <v>6.0945169647299222</v>
      </c>
      <c r="E184" s="7">
        <v>2.8185484842192583</v>
      </c>
      <c r="F184" s="7">
        <v>3.38008442889452</v>
      </c>
      <c r="G184" s="7">
        <v>3.3276966668737074</v>
      </c>
      <c r="H184" s="7">
        <v>3.3554529531218833</v>
      </c>
      <c r="I184" s="7">
        <v>3.7539153217550045</v>
      </c>
      <c r="J184" s="7">
        <v>3.5538507438808242</v>
      </c>
      <c r="K184" s="7">
        <v>4.2072489182337822</v>
      </c>
      <c r="L184" s="7">
        <v>4.0720527006841429</v>
      </c>
      <c r="M184" s="7">
        <v>2.7059453421978525</v>
      </c>
      <c r="N184" s="7">
        <v>2.8193587472716732</v>
      </c>
      <c r="O184" s="7">
        <v>1.8477630330378796</v>
      </c>
      <c r="P184" s="6">
        <v>185</v>
      </c>
      <c r="Q184" s="7">
        <f t="shared" si="17"/>
        <v>3.4474879225126349</v>
      </c>
      <c r="R184" s="7">
        <f t="shared" si="12"/>
        <v>3.2800192581515941</v>
      </c>
      <c r="S184" s="8">
        <f t="shared" si="13"/>
        <v>0.75028342685427107</v>
      </c>
      <c r="T184">
        <f t="shared" si="14"/>
        <v>0.12477464665290326</v>
      </c>
      <c r="U184">
        <f t="shared" si="15"/>
        <v>0.95142298736786157</v>
      </c>
      <c r="V184">
        <f t="shared" si="16"/>
        <v>-7.1841212154812553E-2</v>
      </c>
      <c r="W184" t="s">
        <v>210</v>
      </c>
      <c r="X184" t="s">
        <v>206</v>
      </c>
      <c r="Y184" s="8">
        <v>0.92920902999999999</v>
      </c>
      <c r="Z184">
        <v>3.1886576899999998E-2</v>
      </c>
      <c r="AA184" t="s">
        <v>210</v>
      </c>
      <c r="AB184" t="s">
        <v>206</v>
      </c>
    </row>
    <row r="185" spans="1:28" ht="17">
      <c r="A185" s="7" t="s">
        <v>349</v>
      </c>
      <c r="B185" s="7">
        <v>0.1996843062241952</v>
      </c>
      <c r="C185" s="7">
        <v>0.17179618702999025</v>
      </c>
      <c r="D185" s="7">
        <v>0.23399576572226743</v>
      </c>
      <c r="E185" s="7">
        <v>0.23615691798561222</v>
      </c>
      <c r="F185" s="7">
        <v>0.19171666926357581</v>
      </c>
      <c r="G185" s="7">
        <v>0.33355590169582688</v>
      </c>
      <c r="H185" s="7">
        <v>0.178896382294498</v>
      </c>
      <c r="I185" s="7">
        <v>0.21058682698964529</v>
      </c>
      <c r="J185" s="7">
        <v>0.22189711807341689</v>
      </c>
      <c r="K185" s="7">
        <v>0.18959962735939961</v>
      </c>
      <c r="L185" s="7">
        <v>0.20373271858097605</v>
      </c>
      <c r="M185" s="7">
        <v>0.29457658469354353</v>
      </c>
      <c r="N185" s="7">
        <v>0.2078395409285172</v>
      </c>
      <c r="O185" s="7">
        <v>0.15317413318435841</v>
      </c>
      <c r="P185" s="6">
        <v>179</v>
      </c>
      <c r="Q185" s="7">
        <f t="shared" si="17"/>
        <v>0.22082887574513799</v>
      </c>
      <c r="R185" s="7">
        <f t="shared" si="12"/>
        <v>0.21162950711569387</v>
      </c>
      <c r="S185" s="8">
        <f t="shared" si="13"/>
        <v>0.75065480234201154</v>
      </c>
      <c r="T185">
        <f t="shared" si="14"/>
        <v>0.1245597326408622</v>
      </c>
      <c r="U185">
        <f t="shared" si="15"/>
        <v>0.95834164079130102</v>
      </c>
      <c r="V185">
        <f t="shared" si="16"/>
        <v>-6.1388038497396998E-2</v>
      </c>
      <c r="W185" t="s">
        <v>210</v>
      </c>
      <c r="X185" t="s">
        <v>206</v>
      </c>
      <c r="Y185" s="8">
        <v>0.92920902999999999</v>
      </c>
      <c r="Z185">
        <v>3.1886576899999998E-2</v>
      </c>
      <c r="AA185" t="s">
        <v>210</v>
      </c>
      <c r="AB185" t="s">
        <v>206</v>
      </c>
    </row>
    <row r="186" spans="1:28" ht="17">
      <c r="A186" s="7" t="s">
        <v>350</v>
      </c>
      <c r="B186" s="7">
        <v>9.7784051429741347E-3</v>
      </c>
      <c r="C186" s="7">
        <v>1.0457002429144097E-2</v>
      </c>
      <c r="D186" s="7">
        <v>1.2681680037403215E-2</v>
      </c>
      <c r="E186" s="7">
        <v>3.8575288406286355E-3</v>
      </c>
      <c r="F186" s="7">
        <v>9.9456833382891019E-3</v>
      </c>
      <c r="G186" s="7">
        <v>1.4615053246265573E-2</v>
      </c>
      <c r="H186" s="7">
        <v>2.0212203850047478E-2</v>
      </c>
      <c r="I186" s="7">
        <v>1.3844602262566516E-2</v>
      </c>
      <c r="J186" s="7">
        <v>5.5382958279716708E-3</v>
      </c>
      <c r="K186" s="7">
        <v>1.0779060739049211E-2</v>
      </c>
      <c r="L186" s="7">
        <v>1.426076530490588E-2</v>
      </c>
      <c r="M186" s="7">
        <v>1.3492984996746024E-2</v>
      </c>
      <c r="N186" s="7">
        <v>1.0608786899821747E-2</v>
      </c>
      <c r="O186" s="7">
        <v>1.7877976430731232E-2</v>
      </c>
      <c r="P186" s="6">
        <v>186</v>
      </c>
      <c r="Q186" s="7">
        <f t="shared" si="17"/>
        <v>1.1649650983536033E-2</v>
      </c>
      <c r="R186" s="7">
        <f t="shared" si="12"/>
        <v>1.2343210351684611E-2</v>
      </c>
      <c r="S186" s="8">
        <f t="shared" si="13"/>
        <v>0.75117973642310676</v>
      </c>
      <c r="T186">
        <f t="shared" si="14"/>
        <v>0.12425613596868283</v>
      </c>
      <c r="U186">
        <f t="shared" si="15"/>
        <v>1.059534776546418</v>
      </c>
      <c r="V186">
        <f t="shared" si="16"/>
        <v>8.3430941299194414E-2</v>
      </c>
      <c r="W186" t="s">
        <v>210</v>
      </c>
      <c r="X186" t="s">
        <v>206</v>
      </c>
      <c r="Y186" s="8">
        <v>0.92920902999999999</v>
      </c>
      <c r="Z186">
        <v>3.1886576899999998E-2</v>
      </c>
      <c r="AA186" t="s">
        <v>210</v>
      </c>
      <c r="AB186" t="s">
        <v>206</v>
      </c>
    </row>
    <row r="187" spans="1:28" ht="17">
      <c r="A187" s="7" t="s">
        <v>351</v>
      </c>
      <c r="B187" s="7">
        <v>0.59223937234632618</v>
      </c>
      <c r="C187" s="7">
        <v>0.42591631901878702</v>
      </c>
      <c r="D187" s="7">
        <v>0.15344920126975758</v>
      </c>
      <c r="E187" s="7">
        <v>0.19668824374562857</v>
      </c>
      <c r="F187" s="7">
        <v>0.33129559713694812</v>
      </c>
      <c r="G187" s="7">
        <v>0.30286729056025308</v>
      </c>
      <c r="H187" s="7">
        <v>0.60592598562740985</v>
      </c>
      <c r="I187" s="7">
        <v>0.21356317609957987</v>
      </c>
      <c r="J187" s="7">
        <v>0.31177546647797527</v>
      </c>
      <c r="K187" s="7">
        <v>0.35520487052251976</v>
      </c>
      <c r="L187" s="7">
        <v>0.2832726574302048</v>
      </c>
      <c r="M187" s="7">
        <v>0.3631376427265019</v>
      </c>
      <c r="N187" s="7">
        <v>0.22588799305387736</v>
      </c>
      <c r="O187" s="7">
        <v>0.69059794614077108</v>
      </c>
      <c r="P187" s="6">
        <v>192</v>
      </c>
      <c r="Q187" s="7">
        <f t="shared" si="17"/>
        <v>0.37262600138644436</v>
      </c>
      <c r="R187" s="7">
        <f t="shared" si="12"/>
        <v>0.34906282177877573</v>
      </c>
      <c r="S187" s="8">
        <f t="shared" si="13"/>
        <v>0.75301104038901467</v>
      </c>
      <c r="T187">
        <f t="shared" si="14"/>
        <v>0.12319865627622205</v>
      </c>
      <c r="U187">
        <f t="shared" si="15"/>
        <v>0.93676453194356768</v>
      </c>
      <c r="V187">
        <f t="shared" si="16"/>
        <v>-9.4241641761526079E-2</v>
      </c>
      <c r="W187" t="s">
        <v>210</v>
      </c>
      <c r="X187" t="s">
        <v>206</v>
      </c>
      <c r="Y187" s="8">
        <v>0.92920902999999999</v>
      </c>
      <c r="Z187">
        <v>3.1886576899999998E-2</v>
      </c>
      <c r="AA187" t="s">
        <v>210</v>
      </c>
      <c r="AB187" t="s">
        <v>206</v>
      </c>
    </row>
    <row r="188" spans="1:28" ht="17">
      <c r="A188" s="7" t="s">
        <v>352</v>
      </c>
      <c r="B188" s="7">
        <v>0.68526032712929075</v>
      </c>
      <c r="C188" s="7">
        <v>1.5353707699239589</v>
      </c>
      <c r="D188" s="7">
        <v>3.8861248478586967</v>
      </c>
      <c r="E188" s="7">
        <v>1.4877841890569814</v>
      </c>
      <c r="F188" s="7">
        <v>1.8588155925670808</v>
      </c>
      <c r="G188" s="7">
        <v>4.0564606507649144</v>
      </c>
      <c r="H188" s="7">
        <v>2.6325897675263419</v>
      </c>
      <c r="I188" s="7">
        <v>1.2431906699304678</v>
      </c>
      <c r="J188" s="7">
        <v>1.1815957605375502</v>
      </c>
      <c r="K188" s="7">
        <v>0.99551369175916238</v>
      </c>
      <c r="L188" s="7">
        <v>6.3144034717502953</v>
      </c>
      <c r="M188" s="7">
        <v>5.1365655710483091</v>
      </c>
      <c r="N188" s="7">
        <v>0.80354089791155114</v>
      </c>
      <c r="O188" s="7">
        <v>2.9670493635626571</v>
      </c>
      <c r="P188" s="6">
        <v>173</v>
      </c>
      <c r="Q188" s="7">
        <f t="shared" si="17"/>
        <v>2.3060580206896089</v>
      </c>
      <c r="R188" s="7">
        <f t="shared" si="12"/>
        <v>2.6631227752142843</v>
      </c>
      <c r="S188" s="8">
        <f t="shared" si="13"/>
        <v>0.76056509127205296</v>
      </c>
      <c r="T188">
        <f t="shared" si="14"/>
        <v>0.11886361189293175</v>
      </c>
      <c r="U188">
        <f t="shared" si="15"/>
        <v>1.1548377149755746</v>
      </c>
      <c r="V188">
        <f t="shared" si="16"/>
        <v>0.20769012934719394</v>
      </c>
      <c r="W188" t="s">
        <v>210</v>
      </c>
      <c r="X188" t="s">
        <v>206</v>
      </c>
      <c r="Y188" s="8">
        <v>0.92920902999999999</v>
      </c>
      <c r="Z188">
        <v>3.1886576899999998E-2</v>
      </c>
      <c r="AA188" t="s">
        <v>210</v>
      </c>
      <c r="AB188" t="s">
        <v>206</v>
      </c>
    </row>
    <row r="189" spans="1:28" ht="17">
      <c r="A189" s="7" t="s">
        <v>353</v>
      </c>
      <c r="B189" s="7">
        <v>0.13548136291944446</v>
      </c>
      <c r="C189" s="7">
        <v>8.3803877059588389E-2</v>
      </c>
      <c r="D189" s="7">
        <v>7.3293100360704827E-2</v>
      </c>
      <c r="E189" s="7">
        <v>8.220502245232876E-2</v>
      </c>
      <c r="F189" s="7">
        <v>0.12434169209505359</v>
      </c>
      <c r="G189" s="7">
        <v>0.14421969223121442</v>
      </c>
      <c r="H189" s="7">
        <v>6.7037159427948245E-2</v>
      </c>
      <c r="I189" s="7">
        <v>0.14099273390645725</v>
      </c>
      <c r="J189" s="7">
        <v>6.4908196845117852E-2</v>
      </c>
      <c r="K189" s="7">
        <v>7.4467801636565786E-2</v>
      </c>
      <c r="L189" s="7">
        <v>0.13993438547905479</v>
      </c>
      <c r="M189" s="7">
        <v>9.2186004812093922E-2</v>
      </c>
      <c r="N189" s="7">
        <v>0.11213187743780653</v>
      </c>
      <c r="O189" s="7">
        <v>0.1161048589093237</v>
      </c>
      <c r="P189" s="6">
        <v>190</v>
      </c>
      <c r="Q189" s="7">
        <f t="shared" si="17"/>
        <v>0.1014831295066118</v>
      </c>
      <c r="R189" s="7">
        <f t="shared" si="12"/>
        <v>0.10581797986091712</v>
      </c>
      <c r="S189" s="8">
        <f t="shared" si="13"/>
        <v>0.76495067322130716</v>
      </c>
      <c r="T189">
        <f t="shared" si="14"/>
        <v>0.11636656881824729</v>
      </c>
      <c r="U189">
        <f t="shared" si="15"/>
        <v>1.0427149849968205</v>
      </c>
      <c r="V189">
        <f t="shared" si="16"/>
        <v>6.0344866463904016E-2</v>
      </c>
      <c r="W189" t="s">
        <v>210</v>
      </c>
      <c r="X189" t="s">
        <v>206</v>
      </c>
      <c r="Y189" s="8">
        <v>0.92920902999999999</v>
      </c>
      <c r="Z189">
        <v>3.1886576899999998E-2</v>
      </c>
      <c r="AA189" t="s">
        <v>210</v>
      </c>
      <c r="AB189" t="s">
        <v>206</v>
      </c>
    </row>
    <row r="190" spans="1:28" ht="17">
      <c r="A190" s="7" t="s">
        <v>354</v>
      </c>
      <c r="B190" s="7">
        <v>0.48791714914437739</v>
      </c>
      <c r="C190" s="7">
        <v>0.60694092144742617</v>
      </c>
      <c r="D190" s="7">
        <v>0.21808605907670492</v>
      </c>
      <c r="E190" s="7">
        <v>0.38041284966479594</v>
      </c>
      <c r="F190" s="7">
        <v>0.44385731178986082</v>
      </c>
      <c r="G190" s="7">
        <v>0.54961538816748645</v>
      </c>
      <c r="H190" s="7">
        <v>0.35386355794785196</v>
      </c>
      <c r="I190" s="7">
        <v>0.53197798458425472</v>
      </c>
      <c r="J190" s="7">
        <v>0.48790797326474933</v>
      </c>
      <c r="K190" s="7">
        <v>0.39457111836829628</v>
      </c>
      <c r="L190" s="7">
        <v>0.49866571913030638</v>
      </c>
      <c r="M190" s="7">
        <v>0.50387328844568968</v>
      </c>
      <c r="N190" s="7">
        <v>0.36635176930395447</v>
      </c>
      <c r="O190" s="7">
        <v>0.36251203498160117</v>
      </c>
      <c r="P190" s="6">
        <v>189</v>
      </c>
      <c r="Q190" s="7">
        <f t="shared" si="17"/>
        <v>0.43438474817692907</v>
      </c>
      <c r="R190" s="7">
        <f t="shared" si="12"/>
        <v>0.44940855543983604</v>
      </c>
      <c r="S190" s="8">
        <f t="shared" si="13"/>
        <v>0.76505908999979044</v>
      </c>
      <c r="T190">
        <f t="shared" si="14"/>
        <v>0.11630502044143079</v>
      </c>
      <c r="U190">
        <f t="shared" si="15"/>
        <v>1.0345864060051841</v>
      </c>
      <c r="V190">
        <f t="shared" si="16"/>
        <v>4.9054140422184603E-2</v>
      </c>
      <c r="W190" t="s">
        <v>210</v>
      </c>
      <c r="X190" t="s">
        <v>206</v>
      </c>
      <c r="Y190" s="8">
        <v>0.92920902999999999</v>
      </c>
      <c r="Z190">
        <v>3.1886576899999998E-2</v>
      </c>
      <c r="AA190" t="s">
        <v>210</v>
      </c>
      <c r="AB190" t="s">
        <v>206</v>
      </c>
    </row>
    <row r="191" spans="1:28" ht="17">
      <c r="A191" s="7" t="s">
        <v>355</v>
      </c>
      <c r="B191" s="7">
        <v>1.2868346021676427</v>
      </c>
      <c r="C191" s="7">
        <v>1.0858125819320872</v>
      </c>
      <c r="D191" s="7">
        <v>1.0583237587189736</v>
      </c>
      <c r="E191" s="7">
        <v>1.111962009907834</v>
      </c>
      <c r="F191" s="7">
        <v>1.010856643521886</v>
      </c>
      <c r="G191" s="7">
        <v>2.3245234330582187</v>
      </c>
      <c r="H191" s="7">
        <v>1.7308832796438911</v>
      </c>
      <c r="I191" s="7">
        <v>0.95778714440962875</v>
      </c>
      <c r="J191" s="7">
        <v>1.1135435741102353</v>
      </c>
      <c r="K191" s="7">
        <v>0.63813971663941305</v>
      </c>
      <c r="L191" s="7">
        <v>1.945925803821505</v>
      </c>
      <c r="M191" s="7">
        <v>1.2098275685909707</v>
      </c>
      <c r="N191" s="7">
        <v>0.90899132969216101</v>
      </c>
      <c r="O191" s="7">
        <v>2.2304492662689723</v>
      </c>
      <c r="P191" s="6">
        <v>182</v>
      </c>
      <c r="Q191" s="7">
        <f t="shared" si="17"/>
        <v>1.3727423298500763</v>
      </c>
      <c r="R191" s="7">
        <f t="shared" si="12"/>
        <v>1.2863806290761264</v>
      </c>
      <c r="S191" s="8">
        <f t="shared" si="13"/>
        <v>0.76573132752494399</v>
      </c>
      <c r="T191">
        <f t="shared" si="14"/>
        <v>0.11592358472936019</v>
      </c>
      <c r="U191">
        <f t="shared" si="15"/>
        <v>0.93708819281227973</v>
      </c>
      <c r="V191">
        <f t="shared" si="16"/>
        <v>-9.3743263283115913E-2</v>
      </c>
      <c r="W191" t="s">
        <v>210</v>
      </c>
      <c r="X191" t="s">
        <v>206</v>
      </c>
      <c r="Y191" s="8">
        <v>0.92920902999999999</v>
      </c>
      <c r="Z191">
        <v>3.1886576899999998E-2</v>
      </c>
      <c r="AA191" t="s">
        <v>210</v>
      </c>
      <c r="AB191" t="s">
        <v>206</v>
      </c>
    </row>
    <row r="192" spans="1:28" ht="17">
      <c r="A192" s="7" t="s">
        <v>356</v>
      </c>
      <c r="B192" s="7">
        <v>6.1300682689058794</v>
      </c>
      <c r="C192" s="7">
        <v>5.6401260580065156</v>
      </c>
      <c r="D192" s="7">
        <v>6.1136189652156405</v>
      </c>
      <c r="E192" s="7">
        <v>5.722230142201564</v>
      </c>
      <c r="F192" s="7">
        <v>6.3559829467502196</v>
      </c>
      <c r="G192" s="7">
        <v>9.5275946673443297</v>
      </c>
      <c r="H192" s="7">
        <v>4.657596334959841</v>
      </c>
      <c r="I192" s="7">
        <v>5.8121380152962789</v>
      </c>
      <c r="J192" s="7">
        <v>6.2617326869349057</v>
      </c>
      <c r="K192" s="7">
        <v>5.7715339467448183</v>
      </c>
      <c r="L192" s="7">
        <v>6.7761050472991133</v>
      </c>
      <c r="M192" s="7">
        <v>7.3219071483896396</v>
      </c>
      <c r="N192" s="7">
        <v>5.2770572215766451</v>
      </c>
      <c r="O192" s="7">
        <v>5.4246205577700533</v>
      </c>
      <c r="P192" s="6">
        <v>181</v>
      </c>
      <c r="Q192" s="7">
        <f t="shared" si="17"/>
        <v>6.3067453404834266</v>
      </c>
      <c r="R192" s="7">
        <f t="shared" si="12"/>
        <v>6.0921563748587806</v>
      </c>
      <c r="S192" s="8">
        <f t="shared" si="13"/>
        <v>0.7716775086278278</v>
      </c>
      <c r="T192">
        <f t="shared" si="14"/>
        <v>0.1125641575460436</v>
      </c>
      <c r="U192">
        <f t="shared" si="15"/>
        <v>0.96597468994868319</v>
      </c>
      <c r="V192">
        <f t="shared" si="16"/>
        <v>-4.9942706203007718E-2</v>
      </c>
      <c r="W192" t="s">
        <v>210</v>
      </c>
      <c r="X192" t="s">
        <v>206</v>
      </c>
      <c r="Y192" s="8">
        <v>0.92920902999999999</v>
      </c>
      <c r="Z192">
        <v>3.1886576899999998E-2</v>
      </c>
      <c r="AA192" t="s">
        <v>210</v>
      </c>
      <c r="AB192" t="s">
        <v>206</v>
      </c>
    </row>
    <row r="193" spans="1:28" ht="17">
      <c r="A193" s="7" t="s">
        <v>357</v>
      </c>
      <c r="B193" s="7">
        <v>1.2710977471324127</v>
      </c>
      <c r="C193" s="7">
        <v>1.3570201889192695</v>
      </c>
      <c r="D193" s="7">
        <v>1.6110663218555932</v>
      </c>
      <c r="E193" s="7">
        <v>0.5026282173591049</v>
      </c>
      <c r="F193" s="7">
        <v>1.2874195978745173</v>
      </c>
      <c r="G193" s="7">
        <v>1.9389265970216412</v>
      </c>
      <c r="H193" s="7">
        <v>2.6614537258517932</v>
      </c>
      <c r="I193" s="7">
        <v>1.8136870985167621</v>
      </c>
      <c r="J193" s="7">
        <v>0.71244565500264123</v>
      </c>
      <c r="K193" s="7">
        <v>1.3645821385655827</v>
      </c>
      <c r="L193" s="7">
        <v>1.8713295341966745</v>
      </c>
      <c r="M193" s="7">
        <v>1.7580679908226478</v>
      </c>
      <c r="N193" s="7">
        <v>1.4098610419954716</v>
      </c>
      <c r="O193" s="7">
        <v>2.2877799038562134</v>
      </c>
      <c r="P193" s="6">
        <v>188</v>
      </c>
      <c r="Q193" s="7">
        <f t="shared" si="17"/>
        <v>1.5185160565734759</v>
      </c>
      <c r="R193" s="7">
        <f t="shared" si="12"/>
        <v>1.6025361947079992</v>
      </c>
      <c r="S193" s="8">
        <f t="shared" si="13"/>
        <v>0.77232958603497681</v>
      </c>
      <c r="T193">
        <f t="shared" si="14"/>
        <v>0.11219732809621218</v>
      </c>
      <c r="U193">
        <f t="shared" si="15"/>
        <v>1.055330424575236</v>
      </c>
      <c r="V193">
        <f t="shared" si="16"/>
        <v>7.7694778326270073E-2</v>
      </c>
      <c r="W193" t="s">
        <v>210</v>
      </c>
      <c r="X193" t="s">
        <v>206</v>
      </c>
      <c r="Y193" s="8">
        <v>0.92920902999999999</v>
      </c>
      <c r="Z193">
        <v>3.1886576899999998E-2</v>
      </c>
      <c r="AA193" t="s">
        <v>210</v>
      </c>
      <c r="AB193" t="s">
        <v>206</v>
      </c>
    </row>
    <row r="194" spans="1:28" ht="17">
      <c r="A194" s="7" t="s">
        <v>358</v>
      </c>
      <c r="B194" s="7">
        <v>5.6724742684999265</v>
      </c>
      <c r="C194" s="7">
        <v>4.2895298176275016</v>
      </c>
      <c r="D194" s="7">
        <v>2.7498867481589238</v>
      </c>
      <c r="E194" s="7">
        <v>1.2502229049014091</v>
      </c>
      <c r="F194" s="7">
        <v>4.5550573805695942</v>
      </c>
      <c r="G194" s="7">
        <v>4.7815431271686686</v>
      </c>
      <c r="H194" s="7">
        <v>6.7283726913179995</v>
      </c>
      <c r="I194" s="7">
        <v>5.7369148641272059</v>
      </c>
      <c r="J194" s="7">
        <v>4.3274230171340182</v>
      </c>
      <c r="K194" s="7">
        <v>5.9879655418166351</v>
      </c>
      <c r="L194" s="7">
        <v>3.6697020851214472</v>
      </c>
      <c r="M194" s="7">
        <v>2.8449396330074639</v>
      </c>
      <c r="N194" s="7">
        <v>2.776582264149881</v>
      </c>
      <c r="O194" s="7">
        <v>6.1965660878813642</v>
      </c>
      <c r="P194" s="6">
        <v>194</v>
      </c>
      <c r="Q194" s="7">
        <f t="shared" si="17"/>
        <v>4.289583848320575</v>
      </c>
      <c r="R194" s="7">
        <f t="shared" ref="R194:R232" si="18">AVERAGE(I194:O194)</f>
        <v>4.5057276418911449</v>
      </c>
      <c r="S194" s="8">
        <f t="shared" ref="S194:S232" si="19">TTEST(B194:H194,I194:O194,2,1)</f>
        <v>0.78118457452377943</v>
      </c>
      <c r="T194">
        <f t="shared" ref="T194:T232" si="20">-LOG10(S194)</f>
        <v>0.10724634099266372</v>
      </c>
      <c r="U194">
        <f t="shared" ref="U194:U232" si="21">R194/Q194</f>
        <v>1.0503880565605899</v>
      </c>
      <c r="V194">
        <f t="shared" ref="V194:V232" si="22">LOG(U194,2)</f>
        <v>7.0922417269971338E-2</v>
      </c>
      <c r="W194" t="s">
        <v>210</v>
      </c>
      <c r="X194" t="s">
        <v>206</v>
      </c>
      <c r="Y194" s="8">
        <v>0.93041116000000001</v>
      </c>
      <c r="Z194">
        <v>3.1325090999999999E-2</v>
      </c>
      <c r="AA194" t="s">
        <v>210</v>
      </c>
      <c r="AB194" t="s">
        <v>206</v>
      </c>
    </row>
    <row r="195" spans="1:28" ht="17">
      <c r="A195" s="7" t="s">
        <v>359</v>
      </c>
      <c r="B195" s="7">
        <v>0.95501623534739988</v>
      </c>
      <c r="C195" s="7">
        <v>1.4653354707709481</v>
      </c>
      <c r="D195" s="7">
        <v>2.0311630591226852</v>
      </c>
      <c r="E195" s="7">
        <v>0.7982633537029109</v>
      </c>
      <c r="F195" s="7">
        <v>1.0920338666770921</v>
      </c>
      <c r="G195" s="7">
        <v>1.1089102053957731</v>
      </c>
      <c r="H195" s="7">
        <v>1.6023434550327311</v>
      </c>
      <c r="I195" s="7">
        <v>0.88463576596619187</v>
      </c>
      <c r="J195" s="7">
        <v>1.5154120823387784</v>
      </c>
      <c r="K195" s="7">
        <v>0.94636258128489426</v>
      </c>
      <c r="L195" s="7">
        <v>1.1844225176305891</v>
      </c>
      <c r="M195" s="7">
        <v>1.2923661123497052</v>
      </c>
      <c r="N195" s="7">
        <v>0.99575567485667538</v>
      </c>
      <c r="O195" s="7">
        <v>1.8589261860279442</v>
      </c>
      <c r="P195" s="6">
        <v>193</v>
      </c>
      <c r="Q195" s="7">
        <f t="shared" ref="Q195:Q232" si="23">AVERAGE(B195:H195)</f>
        <v>1.2932950922927913</v>
      </c>
      <c r="R195" s="7">
        <f t="shared" si="18"/>
        <v>1.2396972743506824</v>
      </c>
      <c r="S195" s="8">
        <f t="shared" si="19"/>
        <v>0.78138426070850586</v>
      </c>
      <c r="T195">
        <f t="shared" si="20"/>
        <v>0.10713534094369857</v>
      </c>
      <c r="U195">
        <f t="shared" si="21"/>
        <v>0.95855716281495429</v>
      </c>
      <c r="V195">
        <f t="shared" si="22"/>
        <v>-6.1063626425719393E-2</v>
      </c>
      <c r="W195" t="s">
        <v>210</v>
      </c>
      <c r="X195" t="s">
        <v>206</v>
      </c>
      <c r="Y195" s="8">
        <v>0.93041116000000001</v>
      </c>
      <c r="Z195">
        <v>3.1325090999999999E-2</v>
      </c>
      <c r="AA195" t="s">
        <v>210</v>
      </c>
      <c r="AB195" t="s">
        <v>206</v>
      </c>
    </row>
    <row r="196" spans="1:28" ht="17">
      <c r="A196" s="7" t="s">
        <v>360</v>
      </c>
      <c r="B196" s="7">
        <v>2.1293761263160844</v>
      </c>
      <c r="C196" s="7">
        <v>2.3689865196748419</v>
      </c>
      <c r="D196" s="7">
        <v>1.1451091597378946</v>
      </c>
      <c r="E196" s="7">
        <v>0.89805288469645217</v>
      </c>
      <c r="F196" s="7">
        <v>2.6213580823624141</v>
      </c>
      <c r="G196" s="7">
        <v>1.6439164720994086</v>
      </c>
      <c r="H196" s="7">
        <v>1.4422884897705719</v>
      </c>
      <c r="I196" s="7">
        <v>1.4776372053160607</v>
      </c>
      <c r="J196" s="7">
        <v>1.7893288569603591</v>
      </c>
      <c r="K196" s="7">
        <v>1.8613612030131397</v>
      </c>
      <c r="L196" s="7">
        <v>1.4945091898903466</v>
      </c>
      <c r="M196" s="7">
        <v>2.4942650823936052</v>
      </c>
      <c r="N196" s="7">
        <v>1.1232836565459301</v>
      </c>
      <c r="O196" s="7">
        <v>1.6145371285080252</v>
      </c>
      <c r="P196" s="6">
        <v>199</v>
      </c>
      <c r="Q196" s="7">
        <f t="shared" si="23"/>
        <v>1.7498696763796671</v>
      </c>
      <c r="R196" s="7">
        <f t="shared" si="18"/>
        <v>1.6935603318039238</v>
      </c>
      <c r="S196" s="8">
        <f t="shared" si="19"/>
        <v>0.80129480241169393</v>
      </c>
      <c r="T196">
        <f t="shared" si="20"/>
        <v>9.6207674295332418E-2</v>
      </c>
      <c r="U196">
        <f t="shared" si="21"/>
        <v>0.96782083526800555</v>
      </c>
      <c r="V196">
        <f t="shared" si="22"/>
        <v>-4.7188096968093667E-2</v>
      </c>
      <c r="W196" t="s">
        <v>210</v>
      </c>
      <c r="X196" t="s">
        <v>206</v>
      </c>
      <c r="Y196" s="8">
        <v>0.94922614999999999</v>
      </c>
      <c r="Z196">
        <v>2.26303058E-2</v>
      </c>
      <c r="AA196" t="s">
        <v>210</v>
      </c>
      <c r="AB196" t="s">
        <v>206</v>
      </c>
    </row>
    <row r="197" spans="1:28" ht="17">
      <c r="A197" s="7" t="s">
        <v>361</v>
      </c>
      <c r="B197" s="7">
        <v>0.73674041932898882</v>
      </c>
      <c r="C197" s="7">
        <v>0.47726193172043135</v>
      </c>
      <c r="D197" s="7">
        <v>0.38812305025107818</v>
      </c>
      <c r="E197" s="7">
        <v>0.38626675230855811</v>
      </c>
      <c r="F197" s="7">
        <v>0.37143023195814928</v>
      </c>
      <c r="G197" s="7">
        <v>0.67984978655963257</v>
      </c>
      <c r="H197" s="7">
        <v>0.54570023133303103</v>
      </c>
      <c r="I197" s="7">
        <v>0.59919679296381889</v>
      </c>
      <c r="J197" s="7">
        <v>0.40085817612443536</v>
      </c>
      <c r="K197" s="7">
        <v>0.48010444774536315</v>
      </c>
      <c r="L197" s="7">
        <v>0.52752995874694686</v>
      </c>
      <c r="M197" s="7">
        <v>0.53210846489412478</v>
      </c>
      <c r="N197" s="7">
        <v>0.54741492463936947</v>
      </c>
      <c r="O197" s="7">
        <v>0.58114419002674611</v>
      </c>
      <c r="P197" s="6">
        <v>200</v>
      </c>
      <c r="Q197" s="7">
        <f t="shared" si="23"/>
        <v>0.51219605763712417</v>
      </c>
      <c r="R197" s="7">
        <f t="shared" si="18"/>
        <v>0.5240509935915435</v>
      </c>
      <c r="S197" s="8">
        <f t="shared" si="19"/>
        <v>0.81318968227953214</v>
      </c>
      <c r="T197">
        <f t="shared" si="20"/>
        <v>8.9808140311288503E-2</v>
      </c>
      <c r="U197">
        <f t="shared" si="21"/>
        <v>1.0231453088668991</v>
      </c>
      <c r="V197">
        <f t="shared" si="22"/>
        <v>3.3011053680022634E-2</v>
      </c>
      <c r="W197" t="s">
        <v>210</v>
      </c>
      <c r="X197" t="s">
        <v>206</v>
      </c>
      <c r="Y197" s="8">
        <v>0.95429191000000002</v>
      </c>
      <c r="Z197">
        <v>2.03187583E-2</v>
      </c>
      <c r="AA197" t="s">
        <v>210</v>
      </c>
      <c r="AB197" t="s">
        <v>206</v>
      </c>
    </row>
    <row r="198" spans="1:28" ht="17">
      <c r="A198" s="7" t="s">
        <v>362</v>
      </c>
      <c r="B198" s="7">
        <v>0.77321278059860854</v>
      </c>
      <c r="C198" s="7">
        <v>0.9843841615849368</v>
      </c>
      <c r="D198" s="7">
        <v>1.1016149582577108</v>
      </c>
      <c r="E198" s="7">
        <v>0.51958556336557182</v>
      </c>
      <c r="F198" s="7">
        <v>0.65956026890765151</v>
      </c>
      <c r="G198" s="7">
        <v>1.1937232067205747</v>
      </c>
      <c r="H198" s="7">
        <v>0.87055295331107596</v>
      </c>
      <c r="I198" s="7">
        <v>0.81341493074713256</v>
      </c>
      <c r="J198" s="7">
        <v>0.72907276040631008</v>
      </c>
      <c r="K198" s="7">
        <v>0.67061216624851194</v>
      </c>
      <c r="L198" s="7">
        <v>1.1476264735753323</v>
      </c>
      <c r="M198" s="7">
        <v>0.83931185349436677</v>
      </c>
      <c r="N198" s="7">
        <v>0.71043102437423578</v>
      </c>
      <c r="O198" s="7">
        <v>0.96254465985184323</v>
      </c>
      <c r="P198" s="6">
        <v>184</v>
      </c>
      <c r="Q198" s="7">
        <f t="shared" si="23"/>
        <v>0.87180484182087581</v>
      </c>
      <c r="R198" s="7">
        <f t="shared" si="18"/>
        <v>0.83900198124253322</v>
      </c>
      <c r="S198" s="8">
        <f t="shared" si="19"/>
        <v>0.83138987600796166</v>
      </c>
      <c r="T198">
        <f t="shared" si="20"/>
        <v>8.019526828379403E-2</v>
      </c>
      <c r="U198">
        <f t="shared" si="21"/>
        <v>0.96237361963965506</v>
      </c>
      <c r="V198">
        <f t="shared" si="22"/>
        <v>-5.5330998650047272E-2</v>
      </c>
      <c r="W198" t="s">
        <v>210</v>
      </c>
      <c r="X198" t="s">
        <v>206</v>
      </c>
      <c r="Y198" s="8">
        <v>0.95429191000000002</v>
      </c>
      <c r="Z198">
        <v>2.03187583E-2</v>
      </c>
      <c r="AA198" t="s">
        <v>210</v>
      </c>
      <c r="AB198" t="s">
        <v>206</v>
      </c>
    </row>
    <row r="199" spans="1:28" ht="17">
      <c r="A199" s="7" t="s">
        <v>363</v>
      </c>
      <c r="B199" s="7">
        <v>0.10526068977284772</v>
      </c>
      <c r="C199" s="7">
        <v>6.6503277841830466E-2</v>
      </c>
      <c r="D199" s="7">
        <v>6.2264464425681593E-2</v>
      </c>
      <c r="E199" s="7">
        <v>7.1816312695558257E-2</v>
      </c>
      <c r="F199" s="7">
        <v>0.10609101118115633</v>
      </c>
      <c r="G199" s="7">
        <v>9.2707505382365912E-2</v>
      </c>
      <c r="H199" s="7">
        <v>6.7773449206532069E-2</v>
      </c>
      <c r="I199" s="7">
        <v>8.5305717692454347E-2</v>
      </c>
      <c r="J199" s="7">
        <v>6.5063171561346098E-2</v>
      </c>
      <c r="K199" s="7">
        <v>0.12848072770851887</v>
      </c>
      <c r="L199" s="7">
        <v>0.11377626165238863</v>
      </c>
      <c r="M199" s="7">
        <v>7.1865345458295316E-2</v>
      </c>
      <c r="N199" s="7">
        <v>6.1221527172876045E-2</v>
      </c>
      <c r="O199" s="7">
        <v>6.8982874879396375E-2</v>
      </c>
      <c r="P199" s="6">
        <v>191</v>
      </c>
      <c r="Q199" s="7">
        <f t="shared" si="23"/>
        <v>8.1773815786567478E-2</v>
      </c>
      <c r="R199" s="7">
        <f t="shared" si="18"/>
        <v>8.4956518017896512E-2</v>
      </c>
      <c r="S199" s="8">
        <f t="shared" si="19"/>
        <v>0.83173794576915416</v>
      </c>
      <c r="T199">
        <f t="shared" si="20"/>
        <v>8.0013484566594462E-2</v>
      </c>
      <c r="U199">
        <f t="shared" si="21"/>
        <v>1.0389207987998994</v>
      </c>
      <c r="V199">
        <f t="shared" si="22"/>
        <v>5.5085675864951826E-2</v>
      </c>
      <c r="W199" t="s">
        <v>210</v>
      </c>
      <c r="X199" t="s">
        <v>206</v>
      </c>
      <c r="Y199" s="8">
        <v>0.95429191000000002</v>
      </c>
      <c r="Z199">
        <v>2.03187583E-2</v>
      </c>
      <c r="AA199" t="s">
        <v>210</v>
      </c>
      <c r="AB199" t="s">
        <v>206</v>
      </c>
    </row>
    <row r="200" spans="1:28" ht="17">
      <c r="A200" s="7" t="s">
        <v>364</v>
      </c>
      <c r="B200" s="7">
        <v>1.8389500527985392</v>
      </c>
      <c r="C200" s="7">
        <v>1.1566622999401215</v>
      </c>
      <c r="D200" s="7">
        <v>0.38828717541526991</v>
      </c>
      <c r="E200" s="7">
        <v>1.1337875084713971</v>
      </c>
      <c r="F200" s="7">
        <v>1.1819880764736457</v>
      </c>
      <c r="G200" s="7">
        <v>1.4556641189834636</v>
      </c>
      <c r="H200" s="7">
        <v>1.0419271572310262</v>
      </c>
      <c r="I200" s="7">
        <v>1.5120279664587948</v>
      </c>
      <c r="J200" s="7">
        <v>0.99508823034176375</v>
      </c>
      <c r="K200" s="7">
        <v>0.96475062003385104</v>
      </c>
      <c r="L200" s="7">
        <v>1.3368244580491393</v>
      </c>
      <c r="M200" s="7">
        <v>1.3536924002610065</v>
      </c>
      <c r="N200" s="7">
        <v>1.1046935625415288</v>
      </c>
      <c r="O200" s="7">
        <v>1.1243980923865857</v>
      </c>
      <c r="P200" s="6">
        <v>205</v>
      </c>
      <c r="Q200" s="7">
        <f t="shared" si="23"/>
        <v>1.1710380556162092</v>
      </c>
      <c r="R200" s="7">
        <f t="shared" si="18"/>
        <v>1.1987821900103814</v>
      </c>
      <c r="S200" s="8">
        <f t="shared" si="19"/>
        <v>0.83225600257854537</v>
      </c>
      <c r="T200">
        <f t="shared" si="20"/>
        <v>7.9743063846466594E-2</v>
      </c>
      <c r="U200">
        <f t="shared" si="21"/>
        <v>1.0236919152721924</v>
      </c>
      <c r="V200">
        <f t="shared" si="22"/>
        <v>3.3781595039814927E-2</v>
      </c>
      <c r="W200" t="s">
        <v>210</v>
      </c>
      <c r="X200" t="s">
        <v>206</v>
      </c>
      <c r="Y200" s="8">
        <v>0.95429191000000002</v>
      </c>
      <c r="Z200">
        <v>2.03187583E-2</v>
      </c>
      <c r="AA200" t="s">
        <v>210</v>
      </c>
      <c r="AB200" t="s">
        <v>206</v>
      </c>
    </row>
    <row r="201" spans="1:28" ht="17">
      <c r="A201" s="7" t="s">
        <v>365</v>
      </c>
      <c r="B201" s="7">
        <v>1.1546686608096002</v>
      </c>
      <c r="C201" s="7">
        <v>0.62667646872073601</v>
      </c>
      <c r="D201" s="7">
        <v>0.40779949468492371</v>
      </c>
      <c r="E201" s="7">
        <v>0.90847577954640812</v>
      </c>
      <c r="F201" s="7">
        <v>1.6366513556144826</v>
      </c>
      <c r="G201" s="7">
        <v>0.82229633534310431</v>
      </c>
      <c r="H201" s="7">
        <v>1.1482580623491887</v>
      </c>
      <c r="I201" s="7">
        <v>0.53840958968217645</v>
      </c>
      <c r="J201" s="7">
        <v>0.52036471583266919</v>
      </c>
      <c r="K201" s="7">
        <v>0.65893552112003562</v>
      </c>
      <c r="L201" s="7">
        <v>1.5567241846018158</v>
      </c>
      <c r="M201" s="7">
        <v>0.48905953951542686</v>
      </c>
      <c r="N201" s="7">
        <v>1.2151041117024264</v>
      </c>
      <c r="O201" s="7">
        <v>1.3606789425089518</v>
      </c>
      <c r="P201" s="6">
        <v>195</v>
      </c>
      <c r="Q201" s="7">
        <f t="shared" si="23"/>
        <v>0.95783230815263465</v>
      </c>
      <c r="R201" s="7">
        <f t="shared" si="18"/>
        <v>0.90561094356621463</v>
      </c>
      <c r="S201" s="8">
        <f t="shared" si="19"/>
        <v>0.83334510376936466</v>
      </c>
      <c r="T201">
        <f t="shared" si="20"/>
        <v>7.9175111888444158E-2</v>
      </c>
      <c r="U201">
        <f t="shared" si="21"/>
        <v>0.94547963757127895</v>
      </c>
      <c r="V201">
        <f t="shared" si="22"/>
        <v>-8.0881707142015841E-2</v>
      </c>
      <c r="W201" t="s">
        <v>210</v>
      </c>
      <c r="X201" t="s">
        <v>206</v>
      </c>
      <c r="Y201" s="8">
        <v>0.95429191000000002</v>
      </c>
      <c r="Z201">
        <v>2.03187583E-2</v>
      </c>
      <c r="AA201" t="s">
        <v>210</v>
      </c>
      <c r="AB201" t="s">
        <v>206</v>
      </c>
    </row>
    <row r="202" spans="1:28" ht="17">
      <c r="A202" s="7" t="s">
        <v>366</v>
      </c>
      <c r="B202" s="7">
        <v>0.50618544479973049</v>
      </c>
      <c r="C202" s="7">
        <v>0.62037113073491079</v>
      </c>
      <c r="D202" s="7">
        <v>0.33734030515874741</v>
      </c>
      <c r="E202" s="7">
        <v>0.36449984539692082</v>
      </c>
      <c r="F202" s="7">
        <v>1.0121968390780869</v>
      </c>
      <c r="G202" s="7">
        <v>1.1396665544390729</v>
      </c>
      <c r="H202" s="7">
        <v>3.6045396999913146</v>
      </c>
      <c r="I202" s="7">
        <v>1.5259400658655549</v>
      </c>
      <c r="J202" s="7">
        <v>0.47004205000730814</v>
      </c>
      <c r="K202" s="7">
        <v>0.93685981762886772</v>
      </c>
      <c r="L202" s="7">
        <v>0.36901250553194131</v>
      </c>
      <c r="M202" s="7">
        <v>1.159805986877775</v>
      </c>
      <c r="N202" s="7">
        <v>1.6854313945992574</v>
      </c>
      <c r="O202" s="7">
        <v>0.68134979766484116</v>
      </c>
      <c r="P202" s="6">
        <v>197</v>
      </c>
      <c r="Q202" s="7">
        <f t="shared" si="23"/>
        <v>1.0835428313712547</v>
      </c>
      <c r="R202" s="7">
        <f t="shared" si="18"/>
        <v>0.97549165973936358</v>
      </c>
      <c r="S202" s="8">
        <f t="shared" si="19"/>
        <v>0.83375738301503266</v>
      </c>
      <c r="T202">
        <f t="shared" si="20"/>
        <v>7.8960307332075971E-2</v>
      </c>
      <c r="U202">
        <f t="shared" si="21"/>
        <v>0.90027974113847509</v>
      </c>
      <c r="V202">
        <f t="shared" si="22"/>
        <v>-0.1515547396173236</v>
      </c>
      <c r="W202" t="s">
        <v>210</v>
      </c>
      <c r="X202" t="s">
        <v>206</v>
      </c>
      <c r="Y202" s="8">
        <v>0.95429191000000002</v>
      </c>
      <c r="Z202">
        <v>2.03187583E-2</v>
      </c>
      <c r="AA202" t="s">
        <v>210</v>
      </c>
      <c r="AB202" t="s">
        <v>206</v>
      </c>
    </row>
    <row r="203" spans="1:28" ht="17">
      <c r="A203" s="7" t="s">
        <v>367</v>
      </c>
      <c r="B203" s="7">
        <v>1.1546686608096002</v>
      </c>
      <c r="C203" s="7">
        <v>0.62667646872073601</v>
      </c>
      <c r="D203" s="7">
        <v>0.40535718976266427</v>
      </c>
      <c r="E203" s="7">
        <v>0.90847577954640812</v>
      </c>
      <c r="F203" s="7">
        <v>1.6366513556144826</v>
      </c>
      <c r="G203" s="7">
        <v>0.82229633534310431</v>
      </c>
      <c r="H203" s="7">
        <v>1.1482580623491887</v>
      </c>
      <c r="I203" s="7">
        <v>0.53840958968217645</v>
      </c>
      <c r="J203" s="7">
        <v>0.52036471583266919</v>
      </c>
      <c r="K203" s="7">
        <v>0.65893552112003562</v>
      </c>
      <c r="L203" s="7">
        <v>1.5567241846018158</v>
      </c>
      <c r="M203" s="7">
        <v>0.48905953951542686</v>
      </c>
      <c r="N203" s="7">
        <v>1.2151041117024264</v>
      </c>
      <c r="O203" s="7">
        <v>1.3606789425089518</v>
      </c>
      <c r="P203" s="6">
        <v>196</v>
      </c>
      <c r="Q203" s="7">
        <f t="shared" si="23"/>
        <v>0.95748340744945482</v>
      </c>
      <c r="R203" s="7">
        <f t="shared" si="18"/>
        <v>0.90561094356621463</v>
      </c>
      <c r="S203" s="8">
        <f t="shared" si="19"/>
        <v>0.83448902879105047</v>
      </c>
      <c r="T203">
        <f t="shared" si="20"/>
        <v>7.8579368711310826E-2</v>
      </c>
      <c r="U203">
        <f t="shared" si="21"/>
        <v>0.94582416417907633</v>
      </c>
      <c r="V203">
        <f t="shared" si="22"/>
        <v>-8.0356094246233037E-2</v>
      </c>
      <c r="W203" t="s">
        <v>210</v>
      </c>
      <c r="X203" t="s">
        <v>206</v>
      </c>
      <c r="Y203" s="8">
        <v>0.95429191000000002</v>
      </c>
      <c r="Z203">
        <v>2.03187583E-2</v>
      </c>
      <c r="AA203" t="s">
        <v>210</v>
      </c>
      <c r="AB203" t="s">
        <v>206</v>
      </c>
    </row>
    <row r="204" spans="1:28" ht="17">
      <c r="A204" s="7" t="s">
        <v>368</v>
      </c>
      <c r="B204" s="7">
        <v>2590.0304404265898</v>
      </c>
      <c r="C204" s="7">
        <v>4532.3957484999501</v>
      </c>
      <c r="D204" s="7">
        <v>3181.76041988313</v>
      </c>
      <c r="E204" s="7">
        <v>3795.6524331856999</v>
      </c>
      <c r="F204" s="7">
        <v>3135.90322998894</v>
      </c>
      <c r="G204" s="7">
        <v>2293.66585080405</v>
      </c>
      <c r="H204" s="7">
        <v>2495.07794695029</v>
      </c>
      <c r="I204" s="7">
        <v>2596.4744565748802</v>
      </c>
      <c r="J204" s="7">
        <v>4017.5845132593699</v>
      </c>
      <c r="K204" s="7">
        <v>2842.2540943643598</v>
      </c>
      <c r="L204" s="7">
        <v>3508.8938377869699</v>
      </c>
      <c r="M204" s="7">
        <v>3232.8853080758399</v>
      </c>
      <c r="N204" s="7">
        <v>3424.7329316760502</v>
      </c>
      <c r="O204" s="7">
        <v>2101.5960036813299</v>
      </c>
      <c r="P204" s="6">
        <v>209</v>
      </c>
      <c r="Q204" s="7">
        <f t="shared" si="23"/>
        <v>3146.3551528198068</v>
      </c>
      <c r="R204" s="7">
        <f t="shared" si="18"/>
        <v>3103.4887350598287</v>
      </c>
      <c r="S204" s="8">
        <f t="shared" si="19"/>
        <v>0.84666585044844511</v>
      </c>
      <c r="T204">
        <f t="shared" si="20"/>
        <v>7.2287956775992701E-2</v>
      </c>
      <c r="U204">
        <f t="shared" si="21"/>
        <v>0.98637584898146013</v>
      </c>
      <c r="V204">
        <f t="shared" si="22"/>
        <v>-1.9790618525796663E-2</v>
      </c>
      <c r="W204" t="s">
        <v>210</v>
      </c>
      <c r="X204" t="s">
        <v>206</v>
      </c>
      <c r="Y204" s="8">
        <v>0.96018935999999999</v>
      </c>
      <c r="Z204">
        <v>1.76431121E-2</v>
      </c>
      <c r="AA204" t="s">
        <v>210</v>
      </c>
      <c r="AB204" t="s">
        <v>206</v>
      </c>
    </row>
    <row r="205" spans="1:28" ht="17">
      <c r="A205" s="7" t="s">
        <v>369</v>
      </c>
      <c r="B205" s="7">
        <v>1.6757284598878663E-2</v>
      </c>
      <c r="C205" s="7">
        <v>3.6933126567946353E-2</v>
      </c>
      <c r="D205" s="7">
        <v>0.10357450898573792</v>
      </c>
      <c r="E205" s="7">
        <v>2.3706487248187816E-2</v>
      </c>
      <c r="F205" s="7">
        <v>2.8495568211118413E-2</v>
      </c>
      <c r="G205" s="7">
        <v>4.1199145182959668E-2</v>
      </c>
      <c r="H205" s="7">
        <v>3.3048344746679573E-2</v>
      </c>
      <c r="I205" s="7">
        <v>5.560370232428629E-2</v>
      </c>
      <c r="J205" s="7">
        <v>4.361722088728414E-2</v>
      </c>
      <c r="K205" s="7">
        <v>5.7150680223591314E-2</v>
      </c>
      <c r="L205" s="7">
        <v>1.3867269431804961E-2</v>
      </c>
      <c r="M205" s="7">
        <v>4.8481169464339134E-2</v>
      </c>
      <c r="N205" s="7">
        <v>6.2084640729611661E-3</v>
      </c>
      <c r="O205" s="7">
        <v>4.276994091604383E-2</v>
      </c>
      <c r="P205" s="6">
        <v>202</v>
      </c>
      <c r="Q205" s="7">
        <f t="shared" si="23"/>
        <v>4.05306379345012E-2</v>
      </c>
      <c r="R205" s="7">
        <f t="shared" si="18"/>
        <v>3.8242635331472978E-2</v>
      </c>
      <c r="S205" s="8">
        <f t="shared" si="19"/>
        <v>0.84795943233102844</v>
      </c>
      <c r="T205">
        <f t="shared" si="20"/>
        <v>7.162492455486022E-2</v>
      </c>
      <c r="U205">
        <f t="shared" si="21"/>
        <v>0.94354881345006936</v>
      </c>
      <c r="V205">
        <f t="shared" si="22"/>
        <v>-8.3830938905111216E-2</v>
      </c>
      <c r="W205" t="s">
        <v>210</v>
      </c>
      <c r="X205" t="s">
        <v>206</v>
      </c>
      <c r="Y205" s="8">
        <v>0.96018935999999999</v>
      </c>
      <c r="Z205">
        <v>1.76431121E-2</v>
      </c>
      <c r="AA205" t="s">
        <v>210</v>
      </c>
      <c r="AB205" t="s">
        <v>206</v>
      </c>
    </row>
    <row r="206" spans="1:28" ht="17">
      <c r="A206" s="7" t="s">
        <v>370</v>
      </c>
      <c r="B206" s="7">
        <v>1.2972278954415233</v>
      </c>
      <c r="C206" s="7">
        <v>1.1794079460807949</v>
      </c>
      <c r="D206" s="7">
        <v>1.1403305599555027</v>
      </c>
      <c r="E206" s="7">
        <v>0.58176731059723163</v>
      </c>
      <c r="F206" s="7">
        <v>2.7311880502859593</v>
      </c>
      <c r="G206" s="7">
        <v>1.3740938511927923</v>
      </c>
      <c r="H206" s="7">
        <v>2.149195650550487</v>
      </c>
      <c r="I206" s="7">
        <v>0.86314317254983552</v>
      </c>
      <c r="J206" s="7">
        <v>1.0715942191817809</v>
      </c>
      <c r="K206" s="7">
        <v>1.3255441271171646</v>
      </c>
      <c r="L206" s="7">
        <v>1.6935127709270117</v>
      </c>
      <c r="M206" s="7">
        <v>1.2525776688641896</v>
      </c>
      <c r="N206" s="7">
        <v>2.1377451146261515</v>
      </c>
      <c r="O206" s="7">
        <v>2.5107611423834602</v>
      </c>
      <c r="P206" s="6">
        <v>203</v>
      </c>
      <c r="Q206" s="7">
        <f t="shared" si="23"/>
        <v>1.4933158948720417</v>
      </c>
      <c r="R206" s="7">
        <f t="shared" si="18"/>
        <v>1.5506968879499419</v>
      </c>
      <c r="S206" s="8">
        <f t="shared" si="19"/>
        <v>0.86431718628746235</v>
      </c>
      <c r="T206">
        <f t="shared" si="20"/>
        <v>6.3326851299818465E-2</v>
      </c>
      <c r="U206">
        <f t="shared" si="21"/>
        <v>1.0384252208624734</v>
      </c>
      <c r="V206">
        <f t="shared" si="22"/>
        <v>5.4397328483731015E-2</v>
      </c>
      <c r="W206" t="s">
        <v>210</v>
      </c>
      <c r="X206" t="s">
        <v>206</v>
      </c>
      <c r="Y206" s="8">
        <v>0.97393790000000002</v>
      </c>
      <c r="Z206">
        <v>1.14687325E-2</v>
      </c>
      <c r="AA206" t="s">
        <v>210</v>
      </c>
      <c r="AB206" t="s">
        <v>206</v>
      </c>
    </row>
    <row r="207" spans="1:28" ht="17">
      <c r="A207" s="7" t="s">
        <v>371</v>
      </c>
      <c r="B207" s="7">
        <v>1.4767230612312436</v>
      </c>
      <c r="C207" s="7">
        <v>1.3581407611061498</v>
      </c>
      <c r="D207" s="7">
        <v>3.2346118668322261</v>
      </c>
      <c r="E207" s="7">
        <v>0.88854842589696637</v>
      </c>
      <c r="F207" s="7">
        <v>1.2618696850587607</v>
      </c>
      <c r="G207" s="7">
        <v>1.3109318227491398</v>
      </c>
      <c r="H207" s="7">
        <v>1.8146585336027587</v>
      </c>
      <c r="I207" s="7">
        <v>1.2134404822862104</v>
      </c>
      <c r="J207" s="7">
        <v>1.6234360170789124</v>
      </c>
      <c r="K207" s="7">
        <v>1.6142515690313095</v>
      </c>
      <c r="L207" s="7">
        <v>1.3148110574200647</v>
      </c>
      <c r="M207" s="7">
        <v>1.2606461744370232</v>
      </c>
      <c r="N207" s="7">
        <v>1.3105005464280599</v>
      </c>
      <c r="O207" s="7">
        <v>2.6572761210106663</v>
      </c>
      <c r="P207" s="6">
        <v>207</v>
      </c>
      <c r="Q207" s="7">
        <f t="shared" si="23"/>
        <v>1.6207834509253209</v>
      </c>
      <c r="R207" s="7">
        <f t="shared" si="18"/>
        <v>1.5706231382417495</v>
      </c>
      <c r="S207" s="8">
        <f t="shared" si="19"/>
        <v>0.87029550171330072</v>
      </c>
      <c r="T207">
        <f t="shared" si="20"/>
        <v>6.0333261204940182E-2</v>
      </c>
      <c r="U207">
        <f t="shared" si="21"/>
        <v>0.96905181092826775</v>
      </c>
      <c r="V207">
        <f t="shared" si="22"/>
        <v>-4.5354292641191743E-2</v>
      </c>
      <c r="W207" t="s">
        <v>210</v>
      </c>
      <c r="X207" t="s">
        <v>206</v>
      </c>
      <c r="Y207" s="8">
        <v>0.97591388999999995</v>
      </c>
      <c r="Z207">
        <v>1.0588501700000001E-2</v>
      </c>
      <c r="AA207" t="s">
        <v>210</v>
      </c>
      <c r="AB207" t="s">
        <v>206</v>
      </c>
    </row>
    <row r="208" spans="1:28" ht="17">
      <c r="A208" s="7" t="s">
        <v>372</v>
      </c>
      <c r="B208" s="7">
        <v>0.99466782534989207</v>
      </c>
      <c r="C208" s="7">
        <v>0.7443602772398642</v>
      </c>
      <c r="D208" s="7">
        <v>1.0362519587600392</v>
      </c>
      <c r="E208" s="7">
        <v>1.0162029620518187</v>
      </c>
      <c r="F208" s="7">
        <v>0.89111443571114435</v>
      </c>
      <c r="G208" s="7">
        <v>1.6595125045198764</v>
      </c>
      <c r="H208" s="7">
        <v>2.1231250645180255</v>
      </c>
      <c r="I208" s="7">
        <v>0.93651435158760954</v>
      </c>
      <c r="J208" s="7">
        <v>0.8288646032889726</v>
      </c>
      <c r="K208" s="7">
        <v>0.56983022780203374</v>
      </c>
      <c r="L208" s="7">
        <v>1.1588831819049907</v>
      </c>
      <c r="M208" s="7">
        <v>1.1357541314588451</v>
      </c>
      <c r="N208" s="7">
        <v>1.2807959788161427</v>
      </c>
      <c r="O208" s="7">
        <v>2.6829180212451327</v>
      </c>
      <c r="P208" s="6">
        <v>221</v>
      </c>
      <c r="Q208" s="7">
        <f t="shared" si="23"/>
        <v>1.2093192897358089</v>
      </c>
      <c r="R208" s="7">
        <f t="shared" si="18"/>
        <v>1.2276514994433896</v>
      </c>
      <c r="S208" s="8">
        <f t="shared" si="19"/>
        <v>0.89624156233099483</v>
      </c>
      <c r="T208">
        <f t="shared" si="20"/>
        <v>4.7574919971661925E-2</v>
      </c>
      <c r="U208">
        <f t="shared" si="21"/>
        <v>1.0151591146053625</v>
      </c>
      <c r="V208">
        <f t="shared" si="22"/>
        <v>2.170587111604386E-2</v>
      </c>
      <c r="W208" t="s">
        <v>210</v>
      </c>
      <c r="X208" t="s">
        <v>206</v>
      </c>
      <c r="Y208" s="8">
        <v>0.97957024000000004</v>
      </c>
      <c r="Z208">
        <v>8.9644170000000006E-3</v>
      </c>
      <c r="AA208" t="s">
        <v>210</v>
      </c>
      <c r="AB208" t="s">
        <v>206</v>
      </c>
    </row>
    <row r="209" spans="1:28" ht="17">
      <c r="A209" s="7" t="s">
        <v>373</v>
      </c>
      <c r="B209" s="7">
        <v>0.61177074265660436</v>
      </c>
      <c r="C209" s="7">
        <v>0.87955332745866188</v>
      </c>
      <c r="D209" s="7">
        <v>0.73609731852628246</v>
      </c>
      <c r="E209" s="7">
        <v>0.23953208360076628</v>
      </c>
      <c r="F209" s="7">
        <v>0.29716513454792659</v>
      </c>
      <c r="G209" s="7">
        <v>1.2683234079474099</v>
      </c>
      <c r="H209" s="7">
        <v>1.008196991856626</v>
      </c>
      <c r="I209" s="7">
        <v>1.1593087101693178</v>
      </c>
      <c r="J209" s="7">
        <v>0.19024707975938462</v>
      </c>
      <c r="K209" s="7">
        <v>0.65981718204382345</v>
      </c>
      <c r="L209" s="7">
        <v>0.6504379896723288</v>
      </c>
      <c r="M209" s="7">
        <v>0.76351350088224568</v>
      </c>
      <c r="N209" s="7">
        <v>0.57919046686208919</v>
      </c>
      <c r="O209" s="7">
        <v>0.84968361066233544</v>
      </c>
      <c r="P209" s="6">
        <v>204</v>
      </c>
      <c r="Q209" s="7">
        <f t="shared" si="23"/>
        <v>0.72009128665632538</v>
      </c>
      <c r="R209" s="7">
        <f t="shared" si="18"/>
        <v>0.69317122000736064</v>
      </c>
      <c r="S209" s="8">
        <f t="shared" si="19"/>
        <v>0.89678030236190254</v>
      </c>
      <c r="T209">
        <f t="shared" si="20"/>
        <v>4.7313939518214304E-2</v>
      </c>
      <c r="U209">
        <f t="shared" si="21"/>
        <v>0.96261575837979452</v>
      </c>
      <c r="V209">
        <f t="shared" si="22"/>
        <v>-5.496805393415681E-2</v>
      </c>
      <c r="W209" t="s">
        <v>210</v>
      </c>
      <c r="X209" t="s">
        <v>206</v>
      </c>
      <c r="Y209" s="8">
        <v>0.97957024000000004</v>
      </c>
      <c r="Z209">
        <v>8.9644170000000006E-3</v>
      </c>
      <c r="AA209" t="s">
        <v>210</v>
      </c>
      <c r="AB209" t="s">
        <v>206</v>
      </c>
    </row>
    <row r="210" spans="1:28" ht="17">
      <c r="A210" s="7" t="s">
        <v>374</v>
      </c>
      <c r="B210" s="7">
        <v>12.4896359693245</v>
      </c>
      <c r="C210" s="7">
        <v>10.832809119938243</v>
      </c>
      <c r="D210" s="7">
        <v>5.1988686770039108</v>
      </c>
      <c r="E210" s="7">
        <v>8.1274204368689418</v>
      </c>
      <c r="F210" s="7">
        <v>10.862854032074393</v>
      </c>
      <c r="G210" s="7">
        <v>11.842774633370002</v>
      </c>
      <c r="H210" s="7">
        <v>8.4894802096148361</v>
      </c>
      <c r="I210" s="7">
        <v>11.914391427629656</v>
      </c>
      <c r="J210" s="7">
        <v>10.65129211900569</v>
      </c>
      <c r="K210" s="7">
        <v>9.5756202591236654</v>
      </c>
      <c r="L210" s="7">
        <v>9.3171225069050845</v>
      </c>
      <c r="M210" s="7">
        <v>11.578657333989446</v>
      </c>
      <c r="N210" s="7">
        <v>8.2211222930684773</v>
      </c>
      <c r="O210" s="7">
        <v>7.4392147181863022</v>
      </c>
      <c r="P210" s="6">
        <v>210</v>
      </c>
      <c r="Q210" s="7">
        <f t="shared" si="23"/>
        <v>9.6919775825992627</v>
      </c>
      <c r="R210" s="7">
        <f t="shared" si="18"/>
        <v>9.8139172368440466</v>
      </c>
      <c r="S210" s="8">
        <f t="shared" si="19"/>
        <v>0.89890795677625224</v>
      </c>
      <c r="T210">
        <f t="shared" si="20"/>
        <v>4.6284775353147373E-2</v>
      </c>
      <c r="U210">
        <f t="shared" si="21"/>
        <v>1.012581503950619</v>
      </c>
      <c r="V210">
        <f t="shared" si="22"/>
        <v>1.803803699770502E-2</v>
      </c>
      <c r="W210" t="s">
        <v>210</v>
      </c>
      <c r="X210" t="s">
        <v>206</v>
      </c>
      <c r="Y210" s="8">
        <v>0.97957024000000004</v>
      </c>
      <c r="Z210">
        <v>8.9644170000000006E-3</v>
      </c>
      <c r="AA210" t="s">
        <v>210</v>
      </c>
      <c r="AB210" t="s">
        <v>206</v>
      </c>
    </row>
    <row r="211" spans="1:28" ht="17">
      <c r="A211" s="7" t="s">
        <v>375</v>
      </c>
      <c r="B211" s="7">
        <v>0.30933079208154479</v>
      </c>
      <c r="C211" s="7">
        <v>0.4469392955952291</v>
      </c>
      <c r="D211" s="7">
        <v>0.69501691193843562</v>
      </c>
      <c r="E211" s="7">
        <v>0.2922600535809497</v>
      </c>
      <c r="F211" s="7">
        <v>0.27489915817909244</v>
      </c>
      <c r="G211" s="7">
        <v>0.48305561560482396</v>
      </c>
      <c r="H211" s="7">
        <v>0.58272410122571683</v>
      </c>
      <c r="I211" s="7">
        <v>0.46165271531491048</v>
      </c>
      <c r="J211" s="7">
        <v>0.3045505572826967</v>
      </c>
      <c r="K211" s="7">
        <v>0.49124856161552216</v>
      </c>
      <c r="L211" s="7">
        <v>0.42904884470561644</v>
      </c>
      <c r="M211" s="7">
        <v>0.82177786892432336</v>
      </c>
      <c r="N211" s="7">
        <v>0.24825038547519845</v>
      </c>
      <c r="O211" s="7">
        <v>0.42325121055793102</v>
      </c>
      <c r="P211" s="6">
        <v>206</v>
      </c>
      <c r="Q211" s="7">
        <f t="shared" si="23"/>
        <v>0.44060370402939891</v>
      </c>
      <c r="R211" s="7">
        <f t="shared" si="18"/>
        <v>0.45425430626802843</v>
      </c>
      <c r="S211" s="8">
        <f t="shared" si="19"/>
        <v>0.90277240333711717</v>
      </c>
      <c r="T211">
        <f t="shared" si="20"/>
        <v>4.4421725249561117E-2</v>
      </c>
      <c r="U211">
        <f t="shared" si="21"/>
        <v>1.0309815875667687</v>
      </c>
      <c r="V211">
        <f t="shared" si="22"/>
        <v>4.401856765916122E-2</v>
      </c>
      <c r="W211" t="s">
        <v>210</v>
      </c>
      <c r="X211" t="s">
        <v>206</v>
      </c>
      <c r="Y211" s="8">
        <v>0.97957024000000004</v>
      </c>
      <c r="Z211">
        <v>8.9644170000000006E-3</v>
      </c>
      <c r="AA211" t="s">
        <v>210</v>
      </c>
      <c r="AB211" t="s">
        <v>206</v>
      </c>
    </row>
    <row r="212" spans="1:28" ht="17">
      <c r="A212" s="7" t="s">
        <v>376</v>
      </c>
      <c r="B212" s="7">
        <v>6.8825458314703117E-2</v>
      </c>
      <c r="C212" s="7">
        <v>0.12180134296357063</v>
      </c>
      <c r="D212" s="7">
        <v>4.0357790633872528E-2</v>
      </c>
      <c r="E212" s="7">
        <v>0.11602860499153002</v>
      </c>
      <c r="F212" s="7">
        <v>0.17681168572617187</v>
      </c>
      <c r="G212" s="7">
        <v>9.1512922928203885E-2</v>
      </c>
      <c r="H212" s="7">
        <v>0.26715008397936085</v>
      </c>
      <c r="I212" s="7">
        <v>0.14791143058330558</v>
      </c>
      <c r="J212" s="7">
        <v>0.11244396114602814</v>
      </c>
      <c r="K212" s="7">
        <v>0.13282671996720122</v>
      </c>
      <c r="L212" s="7">
        <v>6.9039071109721864E-2</v>
      </c>
      <c r="M212" s="7">
        <v>0.14075106348456984</v>
      </c>
      <c r="N212" s="7">
        <v>0.19043530697564842</v>
      </c>
      <c r="O212" s="7">
        <v>0.11716266249034989</v>
      </c>
      <c r="P212" s="6">
        <v>208</v>
      </c>
      <c r="Q212" s="7">
        <f t="shared" si="23"/>
        <v>0.12606969850534469</v>
      </c>
      <c r="R212" s="7">
        <f t="shared" si="18"/>
        <v>0.13008145939383214</v>
      </c>
      <c r="S212" s="8">
        <f t="shared" si="19"/>
        <v>0.91173043961681066</v>
      </c>
      <c r="T212">
        <f t="shared" si="20"/>
        <v>4.0133545324417937E-2</v>
      </c>
      <c r="U212">
        <f t="shared" si="21"/>
        <v>1.0318217695136105</v>
      </c>
      <c r="V212">
        <f t="shared" si="22"/>
        <v>4.5193790097132119E-2</v>
      </c>
      <c r="W212" t="s">
        <v>210</v>
      </c>
      <c r="X212" t="s">
        <v>206</v>
      </c>
      <c r="Y212" s="8">
        <v>0.97957024000000004</v>
      </c>
      <c r="Z212">
        <v>8.9644170000000006E-3</v>
      </c>
      <c r="AA212" t="s">
        <v>210</v>
      </c>
      <c r="AB212" t="s">
        <v>206</v>
      </c>
    </row>
    <row r="213" spans="1:28" ht="17">
      <c r="A213" s="7" t="s">
        <v>377</v>
      </c>
      <c r="B213" s="7">
        <v>2.697835270034286</v>
      </c>
      <c r="C213" s="7">
        <v>3.0172617117950247</v>
      </c>
      <c r="D213" s="7">
        <v>1.2466834722165783</v>
      </c>
      <c r="E213" s="7">
        <v>1.4993948036536482</v>
      </c>
      <c r="F213" s="7">
        <v>2.2565312845852055</v>
      </c>
      <c r="G213" s="7">
        <v>1.895179713613389</v>
      </c>
      <c r="H213" s="7">
        <v>1.6142980778960541</v>
      </c>
      <c r="I213" s="7">
        <v>2.1129597113579512</v>
      </c>
      <c r="J213" s="7">
        <v>2.8801206323399384</v>
      </c>
      <c r="K213" s="7">
        <v>2.1469912186852063</v>
      </c>
      <c r="L213" s="7">
        <v>1.8545694487147044</v>
      </c>
      <c r="M213" s="7">
        <v>2.0546859278540586</v>
      </c>
      <c r="N213" s="7">
        <v>1.5634780809729407</v>
      </c>
      <c r="O213" s="7">
        <v>1.7654990885514688</v>
      </c>
      <c r="P213" s="6">
        <v>217</v>
      </c>
      <c r="Q213" s="7">
        <f t="shared" si="23"/>
        <v>2.0324549048277407</v>
      </c>
      <c r="R213" s="7">
        <f t="shared" si="18"/>
        <v>2.054043444068038</v>
      </c>
      <c r="S213" s="8">
        <f t="shared" si="19"/>
        <v>0.91183570495062449</v>
      </c>
      <c r="T213">
        <f t="shared" si="20"/>
        <v>4.008340603684888E-2</v>
      </c>
      <c r="U213">
        <f t="shared" si="21"/>
        <v>1.0106219031915629</v>
      </c>
      <c r="V213">
        <f t="shared" si="22"/>
        <v>1.5243352912769976E-2</v>
      </c>
      <c r="W213" t="s">
        <v>210</v>
      </c>
      <c r="X213" t="s">
        <v>206</v>
      </c>
      <c r="Y213" s="8">
        <v>0.97957024000000004</v>
      </c>
      <c r="Z213">
        <v>8.9644170000000006E-3</v>
      </c>
      <c r="AA213" t="s">
        <v>210</v>
      </c>
      <c r="AB213" t="s">
        <v>206</v>
      </c>
    </row>
    <row r="214" spans="1:28" ht="17">
      <c r="A214" s="6" t="s">
        <v>378</v>
      </c>
      <c r="B214" s="6">
        <v>4.0406147250324674E-2</v>
      </c>
      <c r="C214" s="6">
        <v>5.8961235733861972E-2</v>
      </c>
      <c r="D214" s="6">
        <v>3.6916077830637654E-2</v>
      </c>
      <c r="E214" s="6">
        <v>3.9906490946662453E-2</v>
      </c>
      <c r="F214" s="6">
        <v>5.6766763991979274E-2</v>
      </c>
      <c r="G214" s="6">
        <v>4.9614364333312351E-2</v>
      </c>
      <c r="H214" s="6">
        <v>0.14296492987526155</v>
      </c>
      <c r="I214" s="6">
        <v>7.8077743247843459E-2</v>
      </c>
      <c r="J214" s="6">
        <v>5.5880068084525905E-2</v>
      </c>
      <c r="K214" s="6">
        <v>5.7649527464728963E-2</v>
      </c>
      <c r="L214" s="6">
        <v>3.4398440636539393E-2</v>
      </c>
      <c r="M214" s="6">
        <v>9.4523575887619379E-2</v>
      </c>
      <c r="N214" s="6">
        <v>5.3950183902008703E-2</v>
      </c>
      <c r="O214" s="6">
        <v>6.257722781942518E-2</v>
      </c>
      <c r="P214" s="6">
        <v>212</v>
      </c>
      <c r="Q214" s="7">
        <f t="shared" si="23"/>
        <v>6.0790858566005704E-2</v>
      </c>
      <c r="R214" s="7">
        <f t="shared" si="18"/>
        <v>6.243668100609872E-2</v>
      </c>
      <c r="S214" s="8">
        <f t="shared" si="19"/>
        <v>0.91761249629017261</v>
      </c>
      <c r="T214">
        <f t="shared" si="20"/>
        <v>3.7340680729159685E-2</v>
      </c>
      <c r="U214">
        <f t="shared" si="21"/>
        <v>1.0270735185999389</v>
      </c>
      <c r="V214">
        <f t="shared" si="22"/>
        <v>3.8539454414974562E-2</v>
      </c>
      <c r="W214" t="s">
        <v>210</v>
      </c>
      <c r="X214" t="s">
        <v>206</v>
      </c>
      <c r="Y214" s="8">
        <v>0.97957024000000004</v>
      </c>
      <c r="Z214">
        <v>8.9644170000000006E-3</v>
      </c>
      <c r="AA214" t="s">
        <v>210</v>
      </c>
      <c r="AB214" t="s">
        <v>206</v>
      </c>
    </row>
    <row r="215" spans="1:28" ht="17">
      <c r="A215" s="7" t="s">
        <v>379</v>
      </c>
      <c r="B215" s="7">
        <v>11.651241006331407</v>
      </c>
      <c r="C215" s="7">
        <v>9.3342660830811184</v>
      </c>
      <c r="D215" s="7">
        <v>6.2991255527290413</v>
      </c>
      <c r="E215" s="7">
        <v>6.0142916583170543</v>
      </c>
      <c r="F215" s="7">
        <v>7.6987229088101126</v>
      </c>
      <c r="G215" s="7">
        <v>13.610224489104635</v>
      </c>
      <c r="H215" s="7">
        <v>5.6650437103661329</v>
      </c>
      <c r="I215" s="7">
        <v>10.193714757317014</v>
      </c>
      <c r="J215" s="7">
        <v>6.0676241115649958</v>
      </c>
      <c r="K215" s="7">
        <v>7.5094763091256898</v>
      </c>
      <c r="L215" s="7">
        <v>7.4601368703362603</v>
      </c>
      <c r="M215" s="7">
        <v>9.8803433099707227</v>
      </c>
      <c r="N215" s="7">
        <v>8.9202590821283341</v>
      </c>
      <c r="O215" s="7">
        <v>9.3979547958936909</v>
      </c>
      <c r="P215" s="6">
        <v>213</v>
      </c>
      <c r="Q215" s="7">
        <f t="shared" si="23"/>
        <v>8.6104164869627873</v>
      </c>
      <c r="R215" s="7">
        <f t="shared" si="18"/>
        <v>8.489929890905243</v>
      </c>
      <c r="S215" s="8">
        <f t="shared" si="19"/>
        <v>0.92095378461572985</v>
      </c>
      <c r="T215">
        <f t="shared" si="20"/>
        <v>3.5762163060440604E-2</v>
      </c>
      <c r="U215">
        <f t="shared" si="21"/>
        <v>0.98600687943028353</v>
      </c>
      <c r="V215">
        <f t="shared" si="22"/>
        <v>-2.0330382477552058E-2</v>
      </c>
      <c r="W215" t="s">
        <v>210</v>
      </c>
      <c r="X215" t="s">
        <v>206</v>
      </c>
      <c r="Y215" s="8">
        <v>0.97957024000000004</v>
      </c>
      <c r="Z215">
        <v>8.9644170000000006E-3</v>
      </c>
      <c r="AA215" t="s">
        <v>210</v>
      </c>
      <c r="AB215" t="s">
        <v>206</v>
      </c>
    </row>
    <row r="216" spans="1:28" ht="17">
      <c r="A216" s="7" t="s">
        <v>380</v>
      </c>
      <c r="B216" s="7">
        <v>0.17694350092301184</v>
      </c>
      <c r="C216" s="7">
        <v>0.16341992274508757</v>
      </c>
      <c r="D216" s="7">
        <v>7.1433129616397084E-2</v>
      </c>
      <c r="E216" s="7">
        <v>0.10050679259108895</v>
      </c>
      <c r="F216" s="7">
        <v>0.10193767052677404</v>
      </c>
      <c r="G216" s="7">
        <v>0.23956649038113476</v>
      </c>
      <c r="H216" s="7">
        <v>0.14331163137586053</v>
      </c>
      <c r="I216" s="7">
        <v>0.10137502050518289</v>
      </c>
      <c r="J216" s="7">
        <v>0.10045440781278453</v>
      </c>
      <c r="K216" s="7">
        <v>0.20585787311514386</v>
      </c>
      <c r="L216" s="7">
        <v>5.0341029725474676E-2</v>
      </c>
      <c r="M216" s="7">
        <v>0.21419448958224196</v>
      </c>
      <c r="N216" s="7">
        <v>0.17830799574079298</v>
      </c>
      <c r="O216" s="7">
        <v>0.1696824612438243</v>
      </c>
      <c r="P216" s="6">
        <v>211</v>
      </c>
      <c r="Q216" s="7">
        <f t="shared" si="23"/>
        <v>0.14244559116562211</v>
      </c>
      <c r="R216" s="7">
        <f t="shared" si="18"/>
        <v>0.14574475396077788</v>
      </c>
      <c r="S216" s="8">
        <f t="shared" si="19"/>
        <v>0.92483693805865297</v>
      </c>
      <c r="T216">
        <f t="shared" si="20"/>
        <v>3.3934832822030511E-2</v>
      </c>
      <c r="U216">
        <f t="shared" si="21"/>
        <v>1.0231608628119617</v>
      </c>
      <c r="V216">
        <f t="shared" si="22"/>
        <v>3.3032985490344127E-2</v>
      </c>
      <c r="W216" t="s">
        <v>210</v>
      </c>
      <c r="X216" t="s">
        <v>206</v>
      </c>
      <c r="Y216" s="8">
        <v>0.97957024000000004</v>
      </c>
      <c r="Z216">
        <v>8.9644170000000006E-3</v>
      </c>
      <c r="AA216" t="s">
        <v>210</v>
      </c>
      <c r="AB216" t="s">
        <v>206</v>
      </c>
    </row>
    <row r="217" spans="1:28" ht="17">
      <c r="A217" s="7" t="s">
        <v>381</v>
      </c>
      <c r="B217" s="7">
        <v>3.0714487240682731</v>
      </c>
      <c r="C217" s="7">
        <v>1.9932392567212449</v>
      </c>
      <c r="D217" s="7">
        <v>1.7270115974513676</v>
      </c>
      <c r="E217" s="7">
        <v>1.4587375502520796</v>
      </c>
      <c r="F217" s="7">
        <v>5.2476553303338349</v>
      </c>
      <c r="G217" s="7">
        <v>3.6121010014047861</v>
      </c>
      <c r="H217" s="7">
        <v>4.3465960677456312</v>
      </c>
      <c r="I217" s="7">
        <v>2.4786467355843453</v>
      </c>
      <c r="J217" s="7">
        <v>2.0625096643080965</v>
      </c>
      <c r="K217" s="7">
        <v>2.8578614775250473</v>
      </c>
      <c r="L217" s="7">
        <v>3.2187773828514259</v>
      </c>
      <c r="M217" s="7">
        <v>2.4020402749873848</v>
      </c>
      <c r="N217" s="7">
        <v>3.9026461956467862</v>
      </c>
      <c r="O217" s="7">
        <v>4.9161444699690762</v>
      </c>
      <c r="P217" s="6">
        <v>214</v>
      </c>
      <c r="Q217" s="7">
        <f t="shared" si="23"/>
        <v>3.0652556468538878</v>
      </c>
      <c r="R217" s="7">
        <f t="shared" si="18"/>
        <v>3.1198037429817376</v>
      </c>
      <c r="S217" s="8">
        <f t="shared" si="19"/>
        <v>0.9257074763656179</v>
      </c>
      <c r="T217">
        <f t="shared" si="20"/>
        <v>3.3526228729157059E-2</v>
      </c>
      <c r="U217">
        <f t="shared" si="21"/>
        <v>1.0177956106805763</v>
      </c>
      <c r="V217">
        <f t="shared" si="22"/>
        <v>2.5447874711282219E-2</v>
      </c>
      <c r="W217" t="s">
        <v>210</v>
      </c>
      <c r="X217" t="s">
        <v>206</v>
      </c>
      <c r="Y217" s="8">
        <v>0.97957024000000004</v>
      </c>
      <c r="Z217">
        <v>8.9644170000000006E-3</v>
      </c>
      <c r="AA217" t="s">
        <v>210</v>
      </c>
      <c r="AB217" t="s">
        <v>206</v>
      </c>
    </row>
    <row r="218" spans="1:28" ht="17">
      <c r="A218" s="7" t="s">
        <v>382</v>
      </c>
      <c r="B218" s="7">
        <v>1.0158724884824093</v>
      </c>
      <c r="C218" s="7">
        <v>0.99036090165009816</v>
      </c>
      <c r="D218" s="7">
        <v>0.88244737595841238</v>
      </c>
      <c r="E218" s="7">
        <v>0.33597725359280428</v>
      </c>
      <c r="F218" s="7">
        <v>0.73697207024178335</v>
      </c>
      <c r="G218" s="7">
        <v>0.55168789209663383</v>
      </c>
      <c r="H218" s="7">
        <v>0.94189506231463327</v>
      </c>
      <c r="I218" s="7">
        <v>0.94137244892004013</v>
      </c>
      <c r="J218" s="7">
        <v>0.67655171062170572</v>
      </c>
      <c r="K218" s="7">
        <v>0.87389242521586497</v>
      </c>
      <c r="L218" s="7">
        <v>0.46430098216362542</v>
      </c>
      <c r="M218" s="7">
        <v>0.81851010540657076</v>
      </c>
      <c r="N218" s="7">
        <v>0.40286471070566693</v>
      </c>
      <c r="O218" s="7">
        <v>1.2291052751304739</v>
      </c>
      <c r="P218" s="6">
        <v>222</v>
      </c>
      <c r="Q218" s="7">
        <f t="shared" si="23"/>
        <v>0.77931614919096781</v>
      </c>
      <c r="R218" s="7">
        <f t="shared" si="18"/>
        <v>0.77237109402342108</v>
      </c>
      <c r="S218" s="8">
        <f t="shared" si="19"/>
        <v>0.92851780760473346</v>
      </c>
      <c r="T218">
        <f t="shared" si="20"/>
        <v>3.2209762715465981E-2</v>
      </c>
      <c r="U218">
        <f t="shared" si="21"/>
        <v>0.99108826992131938</v>
      </c>
      <c r="V218">
        <f t="shared" si="22"/>
        <v>-1.2914540092547038E-2</v>
      </c>
      <c r="W218" t="s">
        <v>210</v>
      </c>
      <c r="X218" t="s">
        <v>206</v>
      </c>
      <c r="Y218" s="8">
        <v>0.97957024000000004</v>
      </c>
      <c r="Z218">
        <v>8.9644170000000006E-3</v>
      </c>
      <c r="AA218" t="s">
        <v>210</v>
      </c>
      <c r="AB218" t="s">
        <v>206</v>
      </c>
    </row>
    <row r="219" spans="1:28" ht="17">
      <c r="A219" s="7" t="s">
        <v>383</v>
      </c>
      <c r="B219" s="7">
        <v>2.4712849104063163E-2</v>
      </c>
      <c r="C219" s="7">
        <v>3.0923181743017489E-2</v>
      </c>
      <c r="D219" s="7">
        <v>3.6362244082270935E-2</v>
      </c>
      <c r="E219" s="7">
        <v>1.0460393227013544E-2</v>
      </c>
      <c r="F219" s="7">
        <v>1.81748167418848E-2</v>
      </c>
      <c r="G219" s="7">
        <v>1.5318851966420487E-2</v>
      </c>
      <c r="H219" s="7">
        <v>4.5440264780447187E-2</v>
      </c>
      <c r="I219" s="7">
        <v>2.1259536754957765E-2</v>
      </c>
      <c r="J219" s="7">
        <v>1.4060592570727542E-2</v>
      </c>
      <c r="K219" s="7">
        <v>7.0549309544735345E-2</v>
      </c>
      <c r="L219" s="7">
        <v>1.2484143120642057E-2</v>
      </c>
      <c r="M219" s="7">
        <v>1.8990605275850635E-2</v>
      </c>
      <c r="N219" s="7">
        <v>7.255105846721524E-3</v>
      </c>
      <c r="O219" s="7">
        <v>3.2783032258432453E-2</v>
      </c>
      <c r="P219" s="6">
        <v>219</v>
      </c>
      <c r="Q219" s="7">
        <f t="shared" si="23"/>
        <v>2.5913228806445372E-2</v>
      </c>
      <c r="R219" s="7">
        <f t="shared" si="18"/>
        <v>2.5340332196009615E-2</v>
      </c>
      <c r="S219" s="8">
        <f t="shared" si="19"/>
        <v>0.93103211776406125</v>
      </c>
      <c r="T219">
        <f t="shared" si="20"/>
        <v>3.1035336927241034E-2</v>
      </c>
      <c r="U219">
        <f t="shared" si="21"/>
        <v>0.97789173187506218</v>
      </c>
      <c r="V219">
        <f t="shared" si="22"/>
        <v>-3.225335009165986E-2</v>
      </c>
      <c r="W219" t="s">
        <v>210</v>
      </c>
      <c r="X219" t="s">
        <v>206</v>
      </c>
      <c r="Y219" s="8">
        <v>0.97957024000000004</v>
      </c>
      <c r="Z219">
        <v>8.9644170000000006E-3</v>
      </c>
      <c r="AA219" t="s">
        <v>210</v>
      </c>
      <c r="AB219" t="s">
        <v>206</v>
      </c>
    </row>
    <row r="220" spans="1:28" ht="17">
      <c r="A220" s="7" t="s">
        <v>384</v>
      </c>
      <c r="B220" s="7">
        <v>0.62934670829251538</v>
      </c>
      <c r="C220" s="7">
        <v>0.65218368256180514</v>
      </c>
      <c r="D220" s="7">
        <v>0.57861927252438417</v>
      </c>
      <c r="E220" s="7">
        <v>0.21030476627044689</v>
      </c>
      <c r="F220" s="7">
        <v>0.37373554959536837</v>
      </c>
      <c r="G220" s="7">
        <v>1.0385838012085979</v>
      </c>
      <c r="H220" s="7">
        <v>0.85284729134468373</v>
      </c>
      <c r="I220" s="7">
        <v>0.86991205148252193</v>
      </c>
      <c r="J220" s="7">
        <v>0.25145475585112309</v>
      </c>
      <c r="K220" s="7">
        <v>0.54011491795328737</v>
      </c>
      <c r="L220" s="7">
        <v>0.6380418168427795</v>
      </c>
      <c r="M220" s="7">
        <v>0.62796706970639982</v>
      </c>
      <c r="N220" s="7">
        <v>0.62879422070951174</v>
      </c>
      <c r="O220" s="7">
        <v>0.85001186999652578</v>
      </c>
      <c r="P220" s="6">
        <v>215</v>
      </c>
      <c r="Q220" s="7">
        <f t="shared" si="23"/>
        <v>0.61937443882825749</v>
      </c>
      <c r="R220" s="7">
        <f t="shared" si="18"/>
        <v>0.62947095750602122</v>
      </c>
      <c r="S220" s="8">
        <f t="shared" si="19"/>
        <v>0.93721576463683909</v>
      </c>
      <c r="T220">
        <f t="shared" si="20"/>
        <v>2.8160414871055809E-2</v>
      </c>
      <c r="U220">
        <f t="shared" si="21"/>
        <v>1.0163011549150536</v>
      </c>
      <c r="V220">
        <f t="shared" si="22"/>
        <v>2.3327971326005798E-2</v>
      </c>
      <c r="W220" t="s">
        <v>210</v>
      </c>
      <c r="X220" t="s">
        <v>206</v>
      </c>
      <c r="Y220" s="8">
        <v>0.97957024000000004</v>
      </c>
      <c r="Z220">
        <v>8.9644170000000006E-3</v>
      </c>
      <c r="AA220" t="s">
        <v>210</v>
      </c>
      <c r="AB220" t="s">
        <v>206</v>
      </c>
    </row>
    <row r="221" spans="1:28" ht="17">
      <c r="A221" s="7" t="s">
        <v>385</v>
      </c>
      <c r="B221" s="7">
        <v>0.34287528396171996</v>
      </c>
      <c r="C221" s="7">
        <v>0.35259440014451993</v>
      </c>
      <c r="D221" s="7">
        <v>0.18819410862879138</v>
      </c>
      <c r="E221" s="7">
        <v>0.22976409095190431</v>
      </c>
      <c r="F221" s="7">
        <v>0.32270307817604699</v>
      </c>
      <c r="G221" s="7">
        <v>0.29886662054625773</v>
      </c>
      <c r="H221" s="7">
        <v>0.29398543817316469</v>
      </c>
      <c r="I221" s="7">
        <v>0.28679202175881768</v>
      </c>
      <c r="J221" s="7">
        <v>0.32228685264531448</v>
      </c>
      <c r="K221" s="7">
        <v>0.35709729562347664</v>
      </c>
      <c r="L221" s="7">
        <v>0.19234393850086626</v>
      </c>
      <c r="M221" s="7">
        <v>0.37833036552313942</v>
      </c>
      <c r="N221" s="7">
        <v>0.18046548673888077</v>
      </c>
      <c r="O221" s="7">
        <v>0.2920233143018619</v>
      </c>
      <c r="P221" s="6">
        <v>216</v>
      </c>
      <c r="Q221" s="7">
        <f t="shared" si="23"/>
        <v>0.28985471722605782</v>
      </c>
      <c r="R221" s="7">
        <f t="shared" si="18"/>
        <v>0.28704846787033672</v>
      </c>
      <c r="S221" s="8">
        <f t="shared" si="19"/>
        <v>0.93846624577938975</v>
      </c>
      <c r="T221">
        <f t="shared" si="20"/>
        <v>2.7581343218849044E-2</v>
      </c>
      <c r="U221">
        <f t="shared" si="21"/>
        <v>0.99031842785731683</v>
      </c>
      <c r="V221">
        <f t="shared" si="22"/>
        <v>-1.4035609669162856E-2</v>
      </c>
      <c r="W221" t="s">
        <v>210</v>
      </c>
      <c r="X221" t="s">
        <v>206</v>
      </c>
      <c r="Y221" s="8">
        <v>0.97957024000000004</v>
      </c>
      <c r="Z221">
        <v>8.9644170000000006E-3</v>
      </c>
      <c r="AA221" t="s">
        <v>210</v>
      </c>
      <c r="AB221" t="s">
        <v>206</v>
      </c>
    </row>
    <row r="222" spans="1:28" ht="17">
      <c r="A222" s="7" t="s">
        <v>386</v>
      </c>
      <c r="B222" s="7">
        <v>0.63119378625815203</v>
      </c>
      <c r="C222" s="7">
        <v>0.55879643677474888</v>
      </c>
      <c r="D222" s="7">
        <v>0.41676014670872286</v>
      </c>
      <c r="E222" s="7">
        <v>0.3784823114102</v>
      </c>
      <c r="F222" s="7">
        <v>0.6507690159281998</v>
      </c>
      <c r="G222" s="7">
        <v>1.404313202543239</v>
      </c>
      <c r="H222" s="7">
        <v>0.88122302701902366</v>
      </c>
      <c r="I222" s="7">
        <v>0.59527836795508549</v>
      </c>
      <c r="J222" s="7">
        <v>0.41962137549252515</v>
      </c>
      <c r="K222" s="7">
        <v>0.52830632969470037</v>
      </c>
      <c r="L222" s="7">
        <v>0.91374533420915893</v>
      </c>
      <c r="M222" s="7">
        <v>0.56377309791365071</v>
      </c>
      <c r="N222" s="7">
        <v>0.74367535551395814</v>
      </c>
      <c r="O222" s="7">
        <v>1.0833227535194188</v>
      </c>
      <c r="P222" s="6">
        <v>218</v>
      </c>
      <c r="Q222" s="7">
        <f t="shared" si="23"/>
        <v>0.70307684666318371</v>
      </c>
      <c r="R222" s="7">
        <f t="shared" si="18"/>
        <v>0.69253180204264253</v>
      </c>
      <c r="S222" s="8">
        <f t="shared" si="19"/>
        <v>0.94171385192933732</v>
      </c>
      <c r="T222">
        <f t="shared" si="20"/>
        <v>2.608104137573897E-2</v>
      </c>
      <c r="U222">
        <f t="shared" si="21"/>
        <v>0.98500157604309091</v>
      </c>
      <c r="V222">
        <f t="shared" si="22"/>
        <v>-2.1802061945016011E-2</v>
      </c>
      <c r="W222" t="s">
        <v>210</v>
      </c>
      <c r="X222" t="s">
        <v>206</v>
      </c>
      <c r="Y222" s="8">
        <v>0.97957024000000004</v>
      </c>
      <c r="Z222">
        <v>8.9644170000000006E-3</v>
      </c>
      <c r="AA222" t="s">
        <v>210</v>
      </c>
      <c r="AB222" t="s">
        <v>206</v>
      </c>
    </row>
    <row r="223" spans="1:28" ht="17">
      <c r="A223" s="7" t="s">
        <v>387</v>
      </c>
      <c r="B223" s="7">
        <v>1.9453532095491003E-2</v>
      </c>
      <c r="C223" s="7">
        <v>3.1100381189259917E-2</v>
      </c>
      <c r="D223" s="7">
        <v>3.0198043750359119E-2</v>
      </c>
      <c r="E223" s="7">
        <v>1.1398248829834338E-2</v>
      </c>
      <c r="F223" s="7">
        <v>2.9079574569543583E-2</v>
      </c>
      <c r="G223" s="7">
        <v>3.1068330940448578E-2</v>
      </c>
      <c r="H223" s="7">
        <v>8.2994721068136462E-2</v>
      </c>
      <c r="I223" s="7">
        <v>3.7852757012580382E-2</v>
      </c>
      <c r="J223" s="7">
        <v>8.1120277781542242E-3</v>
      </c>
      <c r="K223" s="7">
        <v>3.4593005936301227E-2</v>
      </c>
      <c r="L223" s="7">
        <v>2.9066299353498047E-2</v>
      </c>
      <c r="M223" s="7">
        <v>2.884075393342388E-2</v>
      </c>
      <c r="N223" s="7">
        <v>2.0809600330904163E-2</v>
      </c>
      <c r="O223" s="7">
        <v>7.3003490734495038E-2</v>
      </c>
      <c r="P223" s="6">
        <v>224</v>
      </c>
      <c r="Q223" s="7">
        <f t="shared" si="23"/>
        <v>3.3613261777581858E-2</v>
      </c>
      <c r="R223" s="7">
        <f t="shared" si="18"/>
        <v>3.3182562154193851E-2</v>
      </c>
      <c r="S223" s="8">
        <f t="shared" si="19"/>
        <v>0.94300509428864798</v>
      </c>
      <c r="T223">
        <f t="shared" si="20"/>
        <v>2.5485961116888937E-2</v>
      </c>
      <c r="U223">
        <f t="shared" si="21"/>
        <v>0.98718661621600612</v>
      </c>
      <c r="V223">
        <f t="shared" si="22"/>
        <v>-1.8605259607572734E-2</v>
      </c>
      <c r="W223" t="s">
        <v>210</v>
      </c>
      <c r="X223" t="s">
        <v>206</v>
      </c>
      <c r="Y223" s="8">
        <v>0.97957024000000004</v>
      </c>
      <c r="Z223">
        <v>8.9644170000000006E-3</v>
      </c>
      <c r="AA223" t="s">
        <v>210</v>
      </c>
      <c r="AB223" t="s">
        <v>206</v>
      </c>
    </row>
    <row r="224" spans="1:28" ht="17">
      <c r="A224" s="7" t="s">
        <v>388</v>
      </c>
      <c r="B224" s="7">
        <v>0.29290834139816868</v>
      </c>
      <c r="C224" s="7">
        <v>0.30875477634796872</v>
      </c>
      <c r="D224" s="7">
        <v>0.60097902421116678</v>
      </c>
      <c r="E224" s="7">
        <v>0.21468317185058503</v>
      </c>
      <c r="F224" s="7">
        <v>0.70127819893566989</v>
      </c>
      <c r="G224" s="7">
        <v>0.38575350637680217</v>
      </c>
      <c r="H224" s="7">
        <v>0.57385738003181053</v>
      </c>
      <c r="I224" s="7">
        <v>0.25210738828551876</v>
      </c>
      <c r="J224" s="7">
        <v>0.2543716852462985</v>
      </c>
      <c r="K224" s="7">
        <v>0.47205206288495216</v>
      </c>
      <c r="L224" s="7">
        <v>0.28827050380520119</v>
      </c>
      <c r="M224" s="7">
        <v>0.56002217034652058</v>
      </c>
      <c r="N224" s="7">
        <v>0.33414551295730482</v>
      </c>
      <c r="O224" s="7">
        <v>0.95081625714838292</v>
      </c>
      <c r="P224" s="6">
        <v>223</v>
      </c>
      <c r="Q224" s="7">
        <f t="shared" si="23"/>
        <v>0.43974491416459599</v>
      </c>
      <c r="R224" s="7">
        <f t="shared" si="18"/>
        <v>0.44454079723916845</v>
      </c>
      <c r="S224" s="8">
        <f t="shared" si="19"/>
        <v>0.9456457305822501</v>
      </c>
      <c r="T224">
        <f t="shared" si="20"/>
        <v>2.4271533862038626E-2</v>
      </c>
      <c r="U224">
        <f t="shared" si="21"/>
        <v>1.0109060569436794</v>
      </c>
      <c r="V224">
        <f t="shared" si="22"/>
        <v>1.5648934452884854E-2</v>
      </c>
      <c r="W224" t="s">
        <v>210</v>
      </c>
      <c r="X224" t="s">
        <v>206</v>
      </c>
      <c r="Y224" s="8">
        <v>0.97957024000000004</v>
      </c>
      <c r="Z224">
        <v>8.9644170000000006E-3</v>
      </c>
      <c r="AA224" t="s">
        <v>210</v>
      </c>
      <c r="AB224" t="s">
        <v>206</v>
      </c>
    </row>
    <row r="225" spans="1:28" ht="17">
      <c r="A225" s="7" t="s">
        <v>389</v>
      </c>
      <c r="B225" s="7">
        <v>19736.674094333601</v>
      </c>
      <c r="C225" s="7">
        <v>17650.6403379004</v>
      </c>
      <c r="D225" s="7">
        <v>16723.786407842199</v>
      </c>
      <c r="E225" s="7">
        <v>17366.408022262101</v>
      </c>
      <c r="F225" s="7">
        <v>17164.505542638901</v>
      </c>
      <c r="G225" s="7">
        <v>13988.9768676491</v>
      </c>
      <c r="H225" s="7">
        <v>20600.277834227902</v>
      </c>
      <c r="I225" s="7">
        <v>17500.4277681411</v>
      </c>
      <c r="J225" s="7">
        <v>19320.7564078781</v>
      </c>
      <c r="K225" s="7">
        <v>15415.3835314473</v>
      </c>
      <c r="L225" s="7">
        <v>18305.3874764336</v>
      </c>
      <c r="M225" s="7">
        <v>17188.593578139298</v>
      </c>
      <c r="N225" s="7">
        <v>18156.339933882598</v>
      </c>
      <c r="O225" s="7">
        <v>17737.2757765264</v>
      </c>
      <c r="P225" s="6">
        <v>220</v>
      </c>
      <c r="Q225" s="7">
        <f t="shared" si="23"/>
        <v>17604.467015264887</v>
      </c>
      <c r="R225" s="7">
        <f t="shared" si="18"/>
        <v>17660.594924635483</v>
      </c>
      <c r="S225" s="8">
        <f t="shared" si="19"/>
        <v>0.95357900915961058</v>
      </c>
      <c r="T225">
        <f t="shared" si="20"/>
        <v>2.0643317488997157E-2</v>
      </c>
      <c r="U225">
        <f t="shared" si="21"/>
        <v>1.0031882765506008</v>
      </c>
      <c r="V225">
        <f t="shared" si="22"/>
        <v>4.5923937418874926E-3</v>
      </c>
      <c r="W225" t="s">
        <v>210</v>
      </c>
      <c r="X225" t="s">
        <v>206</v>
      </c>
      <c r="Y225" s="8">
        <v>0.98337834999999996</v>
      </c>
      <c r="Z225">
        <v>7.2793559000000002E-3</v>
      </c>
      <c r="AA225" t="s">
        <v>210</v>
      </c>
      <c r="AB225" t="s">
        <v>206</v>
      </c>
    </row>
    <row r="226" spans="1:28" ht="17">
      <c r="A226" s="7" t="s">
        <v>390</v>
      </c>
      <c r="B226" s="7">
        <v>0.15584700498897411</v>
      </c>
      <c r="C226" s="7">
        <v>0.15482313339010742</v>
      </c>
      <c r="D226" s="7">
        <v>6.1236340471755864E-2</v>
      </c>
      <c r="E226" s="7">
        <v>3.4159728442522318E-2</v>
      </c>
      <c r="F226" s="7">
        <v>0.10598607889185496</v>
      </c>
      <c r="G226" s="7">
        <v>8.2315937355175034E-2</v>
      </c>
      <c r="H226" s="7">
        <v>7.3823382811671959E-2</v>
      </c>
      <c r="I226" s="7">
        <v>0.13767829042240634</v>
      </c>
      <c r="J226" s="7">
        <v>9.6055277078720788E-2</v>
      </c>
      <c r="K226" s="7">
        <v>0.10149139522977273</v>
      </c>
      <c r="L226" s="7">
        <v>5.3239100296819317E-2</v>
      </c>
      <c r="M226" s="7">
        <v>0.11347235468937866</v>
      </c>
      <c r="N226" s="7">
        <v>7.6848727862289939E-2</v>
      </c>
      <c r="O226" s="7">
        <v>9.4019723937941876E-2</v>
      </c>
      <c r="P226" s="6">
        <v>225</v>
      </c>
      <c r="Q226" s="7">
        <f t="shared" si="23"/>
        <v>9.5455943764580234E-2</v>
      </c>
      <c r="R226" s="7">
        <f t="shared" si="18"/>
        <v>9.6114981359618518E-2</v>
      </c>
      <c r="S226" s="8">
        <f t="shared" si="19"/>
        <v>0.95869900274213649</v>
      </c>
      <c r="T226">
        <f t="shared" si="20"/>
        <v>1.8317724390279681E-2</v>
      </c>
      <c r="U226">
        <f t="shared" si="21"/>
        <v>1.0069041022386584</v>
      </c>
      <c r="V226">
        <f t="shared" si="22"/>
        <v>9.9262873041705904E-3</v>
      </c>
      <c r="W226" t="s">
        <v>210</v>
      </c>
      <c r="X226" t="s">
        <v>206</v>
      </c>
      <c r="Y226" s="8">
        <v>0.98426431000000003</v>
      </c>
      <c r="Z226">
        <v>6.8882626000000002E-3</v>
      </c>
      <c r="AA226" t="s">
        <v>210</v>
      </c>
      <c r="AB226" t="s">
        <v>206</v>
      </c>
    </row>
    <row r="227" spans="1:28" ht="17">
      <c r="A227" s="7" t="s">
        <v>391</v>
      </c>
      <c r="B227" s="7">
        <v>0.32966279693097605</v>
      </c>
      <c r="C227" s="7">
        <v>0.41986880660434645</v>
      </c>
      <c r="D227" s="7">
        <v>0.44878566156792549</v>
      </c>
      <c r="E227" s="7">
        <v>5.2327750267146075E-2</v>
      </c>
      <c r="F227" s="7">
        <v>0.12840756820640176</v>
      </c>
      <c r="G227" s="7">
        <v>0.33525995929131791</v>
      </c>
      <c r="H227" s="7">
        <v>0.56167709216096129</v>
      </c>
      <c r="I227" s="7">
        <v>0.48795746360310277</v>
      </c>
      <c r="J227" s="7">
        <v>0.11814586118218728</v>
      </c>
      <c r="K227" s="7">
        <v>0.49070276140103097</v>
      </c>
      <c r="L227" s="7">
        <v>0.16422555573639788</v>
      </c>
      <c r="M227" s="7">
        <v>0.29407376820943054</v>
      </c>
      <c r="N227" s="7">
        <v>0.17724820376466349</v>
      </c>
      <c r="O227" s="7">
        <v>0.52322890378978393</v>
      </c>
      <c r="P227" s="6">
        <v>226</v>
      </c>
      <c r="Q227" s="7">
        <f t="shared" si="23"/>
        <v>0.325141376432725</v>
      </c>
      <c r="R227" s="7">
        <f t="shared" si="18"/>
        <v>0.32222607395522818</v>
      </c>
      <c r="S227" s="8">
        <f t="shared" si="19"/>
        <v>0.9663162115645898</v>
      </c>
      <c r="T227">
        <f t="shared" si="20"/>
        <v>1.4880734385943492E-2</v>
      </c>
      <c r="U227">
        <f t="shared" si="21"/>
        <v>0.99103373889388691</v>
      </c>
      <c r="V227">
        <f t="shared" si="22"/>
        <v>-1.2993921323895432E-2</v>
      </c>
      <c r="W227" t="s">
        <v>210</v>
      </c>
      <c r="X227" t="s">
        <v>206</v>
      </c>
      <c r="Y227" s="8">
        <v>0.98679673999999995</v>
      </c>
      <c r="Z227">
        <v>5.7722922000000001E-3</v>
      </c>
      <c r="AA227" t="s">
        <v>210</v>
      </c>
      <c r="AB227" t="s">
        <v>206</v>
      </c>
    </row>
    <row r="228" spans="1:28" ht="17">
      <c r="A228" s="7" t="s">
        <v>392</v>
      </c>
      <c r="B228" s="7">
        <v>6.3908848921508138E-2</v>
      </c>
      <c r="C228" s="7">
        <v>5.3399390493810227E-2</v>
      </c>
      <c r="D228" s="7">
        <v>9.1651080725954459E-2</v>
      </c>
      <c r="E228" s="7">
        <v>5.4758960808535151E-2</v>
      </c>
      <c r="F228" s="7">
        <v>5.5518288315188402E-2</v>
      </c>
      <c r="G228" s="7">
        <v>0.1520945453071032</v>
      </c>
      <c r="H228" s="7">
        <v>0.1959388254522777</v>
      </c>
      <c r="I228" s="7">
        <v>7.0712006504649608E-2</v>
      </c>
      <c r="J228" s="7">
        <v>8.0629411602795312E-2</v>
      </c>
      <c r="K228" s="7">
        <v>5.3488907548057463E-2</v>
      </c>
      <c r="L228" s="7">
        <v>0.11872752179231677</v>
      </c>
      <c r="M228" s="7">
        <v>6.2025806158353583E-2</v>
      </c>
      <c r="N228" s="7">
        <v>0.11336337181385302</v>
      </c>
      <c r="O228" s="7">
        <v>0.16431982809765699</v>
      </c>
      <c r="P228" s="6">
        <v>228</v>
      </c>
      <c r="Q228" s="7">
        <f t="shared" si="23"/>
        <v>9.532427714633962E-2</v>
      </c>
      <c r="R228" s="7">
        <f t="shared" si="18"/>
        <v>9.4752407645383244E-2</v>
      </c>
      <c r="S228" s="8">
        <f t="shared" si="19"/>
        <v>0.96989714288321882</v>
      </c>
      <c r="T228">
        <f t="shared" si="20"/>
        <v>1.3274320008795745E-2</v>
      </c>
      <c r="U228">
        <f t="shared" si="21"/>
        <v>0.99400079897717497</v>
      </c>
      <c r="V228">
        <f t="shared" si="22"/>
        <v>-8.6810834620293948E-3</v>
      </c>
      <c r="W228" t="s">
        <v>210</v>
      </c>
      <c r="X228" t="s">
        <v>206</v>
      </c>
      <c r="Y228" s="8">
        <v>0.98679673999999995</v>
      </c>
      <c r="Z228">
        <v>5.7722922000000001E-3</v>
      </c>
      <c r="AA228" t="s">
        <v>210</v>
      </c>
      <c r="AB228" t="s">
        <v>206</v>
      </c>
    </row>
    <row r="229" spans="1:28" ht="17">
      <c r="A229" s="7" t="s">
        <v>393</v>
      </c>
      <c r="B229" s="7">
        <v>2.4620798683645551</v>
      </c>
      <c r="C229" s="7">
        <v>2.4881070339649849</v>
      </c>
      <c r="D229" s="7">
        <v>2.2448398128240101</v>
      </c>
      <c r="E229" s="7">
        <v>1.701255419322109</v>
      </c>
      <c r="F229" s="7">
        <v>2.1807700332153823</v>
      </c>
      <c r="G229" s="7">
        <v>2.1059657420338391</v>
      </c>
      <c r="H229" s="7">
        <v>2.4703560747995934</v>
      </c>
      <c r="I229" s="7">
        <v>2.0532288205662028</v>
      </c>
      <c r="J229" s="7">
        <v>2.0387826398513731</v>
      </c>
      <c r="K229" s="7">
        <v>2.3755334671697343</v>
      </c>
      <c r="L229" s="7">
        <v>1.9675725561922301</v>
      </c>
      <c r="M229" s="7">
        <v>2.6596921484513043</v>
      </c>
      <c r="N229" s="7">
        <v>1.6803734679422939</v>
      </c>
      <c r="O229" s="7">
        <v>2.8413763914218384</v>
      </c>
      <c r="P229" s="6">
        <v>227</v>
      </c>
      <c r="Q229" s="7">
        <f t="shared" si="23"/>
        <v>2.2361962835034959</v>
      </c>
      <c r="R229" s="7">
        <f t="shared" si="18"/>
        <v>2.2309370702278537</v>
      </c>
      <c r="S229" s="8">
        <f t="shared" si="19"/>
        <v>0.97398120174507707</v>
      </c>
      <c r="T229">
        <f t="shared" si="20"/>
        <v>1.1449425110261344E-2</v>
      </c>
      <c r="U229">
        <f t="shared" si="21"/>
        <v>0.9976481432714831</v>
      </c>
      <c r="V229">
        <f t="shared" si="22"/>
        <v>-3.3970082451085801E-3</v>
      </c>
      <c r="W229" t="s">
        <v>210</v>
      </c>
      <c r="X229" t="s">
        <v>206</v>
      </c>
      <c r="Y229" s="8">
        <v>0.98679673999999995</v>
      </c>
      <c r="Z229">
        <v>5.7722922000000001E-3</v>
      </c>
      <c r="AA229" t="s">
        <v>210</v>
      </c>
      <c r="AB229" t="s">
        <v>206</v>
      </c>
    </row>
    <row r="230" spans="1:28" ht="17">
      <c r="A230" s="7" t="s">
        <v>394</v>
      </c>
      <c r="B230" s="7">
        <v>7.0207351733592452E-2</v>
      </c>
      <c r="C230" s="7">
        <v>4.1847779272099574E-2</v>
      </c>
      <c r="D230" s="7">
        <v>0.11314001215182183</v>
      </c>
      <c r="E230" s="7">
        <v>8.3561085238129679E-3</v>
      </c>
      <c r="F230" s="7">
        <v>2.9760873557396986E-2</v>
      </c>
      <c r="G230" s="7">
        <v>6.6774964257285491E-2</v>
      </c>
      <c r="H230" s="7">
        <v>0.10070421174733452</v>
      </c>
      <c r="I230" s="7">
        <v>3.4138632369143773E-2</v>
      </c>
      <c r="J230" s="7">
        <v>2.776048669000207E-2</v>
      </c>
      <c r="K230" s="7">
        <v>3.3129014843953156E-2</v>
      </c>
      <c r="L230" s="7">
        <v>6.5928618954852664E-2</v>
      </c>
      <c r="M230" s="7">
        <v>8.7266414229943093E-2</v>
      </c>
      <c r="N230" s="7">
        <v>3.5021595208692427E-2</v>
      </c>
      <c r="O230" s="7">
        <v>0.14427378647706485</v>
      </c>
      <c r="P230" s="6">
        <v>229</v>
      </c>
      <c r="Q230" s="7">
        <f t="shared" si="23"/>
        <v>6.154161446333483E-2</v>
      </c>
      <c r="R230" s="7">
        <f t="shared" si="18"/>
        <v>6.1074078396236006E-2</v>
      </c>
      <c r="S230" s="8">
        <f t="shared" si="19"/>
        <v>0.98243286660017948</v>
      </c>
      <c r="T230">
        <f t="shared" si="20"/>
        <v>7.6971169436093707E-3</v>
      </c>
      <c r="U230">
        <f t="shared" si="21"/>
        <v>0.9924029281458423</v>
      </c>
      <c r="V230">
        <f t="shared" si="22"/>
        <v>-1.1002102890338275E-2</v>
      </c>
      <c r="W230" t="s">
        <v>210</v>
      </c>
      <c r="X230" t="s">
        <v>206</v>
      </c>
      <c r="Y230" s="8">
        <v>0.99101307000000005</v>
      </c>
      <c r="Z230">
        <v>3.9206194000000003E-3</v>
      </c>
      <c r="AA230" t="s">
        <v>210</v>
      </c>
      <c r="AB230" t="s">
        <v>206</v>
      </c>
    </row>
    <row r="231" spans="1:28" ht="17">
      <c r="A231" s="7" t="s">
        <v>395</v>
      </c>
      <c r="B231" s="7">
        <v>0.13920922805818789</v>
      </c>
      <c r="C231" s="7">
        <v>0.10957795858082757</v>
      </c>
      <c r="D231" s="7">
        <v>5.8731057800055504E-2</v>
      </c>
      <c r="E231" s="7">
        <v>6.7140130823755792E-2</v>
      </c>
      <c r="F231" s="7">
        <v>9.4121631176211529E-2</v>
      </c>
      <c r="G231" s="7">
        <v>0.13337561745696691</v>
      </c>
      <c r="H231" s="7">
        <v>0.1324166611946852</v>
      </c>
      <c r="I231" s="7">
        <v>0.12273543103785786</v>
      </c>
      <c r="J231" s="7">
        <v>9.8197558756064104E-2</v>
      </c>
      <c r="K231" s="7">
        <v>6.5389020559953798E-2</v>
      </c>
      <c r="L231" s="7">
        <v>6.2965818503843488E-2</v>
      </c>
      <c r="M231" s="7">
        <v>0.14326628015143261</v>
      </c>
      <c r="N231" s="7">
        <v>7.6841923719813021E-2</v>
      </c>
      <c r="O231" s="7">
        <v>0.16361609928262297</v>
      </c>
      <c r="P231" s="6">
        <v>230</v>
      </c>
      <c r="Q231" s="7">
        <f t="shared" si="23"/>
        <v>0.10493889787009862</v>
      </c>
      <c r="R231" s="7">
        <f t="shared" si="18"/>
        <v>0.10471601885879826</v>
      </c>
      <c r="S231" s="8">
        <f t="shared" si="19"/>
        <v>0.98682976865611249</v>
      </c>
      <c r="T231">
        <f t="shared" si="20"/>
        <v>5.7577580796635526E-3</v>
      </c>
      <c r="U231">
        <f t="shared" si="21"/>
        <v>0.99787610680287253</v>
      </c>
      <c r="V231">
        <f t="shared" si="22"/>
        <v>-3.0673887402015683E-3</v>
      </c>
      <c r="W231" t="s">
        <v>210</v>
      </c>
      <c r="X231" t="s">
        <v>206</v>
      </c>
      <c r="Y231" s="8">
        <v>0.99112032999999999</v>
      </c>
      <c r="Z231">
        <v>3.8736142000000001E-3</v>
      </c>
      <c r="AA231" t="s">
        <v>210</v>
      </c>
      <c r="AB231" t="s">
        <v>206</v>
      </c>
    </row>
    <row r="232" spans="1:28" ht="17">
      <c r="A232" s="7" t="s">
        <v>396</v>
      </c>
      <c r="B232" s="7">
        <v>0.20923750519216516</v>
      </c>
      <c r="C232" s="7">
        <v>0.22354427692272263</v>
      </c>
      <c r="D232" s="7">
        <v>0.26047792159414995</v>
      </c>
      <c r="E232" s="7">
        <v>6.992494550216706E-2</v>
      </c>
      <c r="F232" s="7">
        <v>0.1609961115729277</v>
      </c>
      <c r="G232" s="7">
        <v>0.15141506344223485</v>
      </c>
      <c r="H232" s="7">
        <v>0.19530510970942494</v>
      </c>
      <c r="I232" s="7">
        <v>0.20653868540032522</v>
      </c>
      <c r="J232" s="7">
        <v>0.17687949074046075</v>
      </c>
      <c r="K232" s="7">
        <v>0.25598633092668216</v>
      </c>
      <c r="L232" s="7">
        <v>7.1239069024802967E-2</v>
      </c>
      <c r="M232" s="7">
        <v>0.19285485923942938</v>
      </c>
      <c r="N232" s="7">
        <v>0.10821915758855775</v>
      </c>
      <c r="O232" s="7">
        <v>0.25909447535417618</v>
      </c>
      <c r="P232" s="6">
        <v>231</v>
      </c>
      <c r="Q232" s="7">
        <f t="shared" si="23"/>
        <v>0.18155727627654178</v>
      </c>
      <c r="R232" s="7">
        <f t="shared" si="18"/>
        <v>0.18154458118206204</v>
      </c>
      <c r="S232" s="8">
        <f t="shared" si="19"/>
        <v>0.9993418637136251</v>
      </c>
      <c r="T232">
        <f t="shared" si="20"/>
        <v>2.8591905468907178E-4</v>
      </c>
      <c r="U232">
        <f t="shared" si="21"/>
        <v>0.9999300766417073</v>
      </c>
      <c r="V232">
        <f t="shared" si="22"/>
        <v>-1.0088160928274142E-4</v>
      </c>
      <c r="W232" t="s">
        <v>210</v>
      </c>
      <c r="X232" t="s">
        <v>206</v>
      </c>
      <c r="Y232" s="8">
        <v>0.99934186000000003</v>
      </c>
      <c r="Z232">
        <v>2.8591910000000002E-4</v>
      </c>
      <c r="AA232" t="s">
        <v>210</v>
      </c>
      <c r="AB232" t="s">
        <v>206</v>
      </c>
    </row>
  </sheetData>
  <conditionalFormatting sqref="S2:S232">
    <cfRule type="cellIs" dxfId="8" priority="4" operator="lessThanOrEqual">
      <formula>0.05</formula>
    </cfRule>
  </conditionalFormatting>
  <conditionalFormatting sqref="V2:V232">
    <cfRule type="cellIs" dxfId="7" priority="2" operator="lessThanOrEqual">
      <formula>-1</formula>
    </cfRule>
    <cfRule type="cellIs" dxfId="6" priority="3" operator="greaterThanOrEqual">
      <formula>1</formula>
    </cfRule>
  </conditionalFormatting>
  <conditionalFormatting sqref="Y2:Y1048576">
    <cfRule type="cellIs" dxfId="5" priority="1" operator="lessThanOrEqual">
      <formula>0.05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415A-E84E-4806-BC6B-EB2FB46D312E}">
  <sheetPr codeName="Sheet16">
    <tabColor rgb="FFC00000"/>
  </sheetPr>
  <dimension ref="A2:H45"/>
  <sheetViews>
    <sheetView workbookViewId="0">
      <selection activeCell="J7" sqref="J7"/>
    </sheetView>
  </sheetViews>
  <sheetFormatPr baseColWidth="10" defaultColWidth="8.83203125" defaultRowHeight="15"/>
  <sheetData>
    <row r="2" spans="1:8" ht="16">
      <c r="A2" s="4" t="s">
        <v>397</v>
      </c>
      <c r="B2" s="76" t="s">
        <v>170</v>
      </c>
      <c r="C2" s="76" t="s">
        <v>171</v>
      </c>
      <c r="D2" s="76" t="s">
        <v>172</v>
      </c>
      <c r="E2" s="76" t="s">
        <v>173</v>
      </c>
      <c r="F2" s="76" t="s">
        <v>174</v>
      </c>
      <c r="G2" s="76" t="s">
        <v>175</v>
      </c>
      <c r="H2" s="76" t="s">
        <v>176</v>
      </c>
    </row>
    <row r="3" spans="1:8">
      <c r="A3" s="5" t="s">
        <v>79</v>
      </c>
      <c r="B3">
        <v>0.4210526315789474</v>
      </c>
      <c r="C3">
        <v>4.4683544303797465E-2</v>
      </c>
      <c r="D3">
        <v>35.9</v>
      </c>
      <c r="E3">
        <v>5.1170568561872909E-2</v>
      </c>
      <c r="F3">
        <v>0.49734042553191488</v>
      </c>
      <c r="G3">
        <v>0.26386554621848735</v>
      </c>
      <c r="H3">
        <v>2.0622317596566524</v>
      </c>
    </row>
    <row r="4" spans="1:8">
      <c r="A4" s="5" t="s">
        <v>58</v>
      </c>
      <c r="B4">
        <v>1.7604166666666667</v>
      </c>
      <c r="C4">
        <v>2.0098522167487682</v>
      </c>
      <c r="D4">
        <v>1.6717171717171717</v>
      </c>
      <c r="E4">
        <v>0.59329140461215935</v>
      </c>
      <c r="F4">
        <v>0.47477744807121658</v>
      </c>
      <c r="G4">
        <v>1.4160305343511452</v>
      </c>
      <c r="H4">
        <v>0.6138392857142857</v>
      </c>
    </row>
    <row r="5" spans="1:8">
      <c r="A5" s="5" t="s">
        <v>59</v>
      </c>
      <c r="B5">
        <v>2.3243243243243246</v>
      </c>
      <c r="C5">
        <v>0.88543689320388341</v>
      </c>
      <c r="D5">
        <v>114.97326203208557</v>
      </c>
      <c r="E5">
        <v>1.2E-2</v>
      </c>
      <c r="F5">
        <v>0.17528735632183909</v>
      </c>
      <c r="G5">
        <v>0.84536082474226792</v>
      </c>
      <c r="H5">
        <v>2.584848484848485</v>
      </c>
    </row>
    <row r="6" spans="1:8">
      <c r="A6" s="5" t="s">
        <v>60</v>
      </c>
      <c r="B6">
        <v>1.0040160642570282</v>
      </c>
      <c r="C6">
        <v>0.65447154471544711</v>
      </c>
      <c r="D6">
        <v>1.2813852813852815</v>
      </c>
      <c r="E6">
        <v>0.98056801195814658</v>
      </c>
      <c r="F6">
        <v>0.97196261682243001</v>
      </c>
      <c r="G6">
        <v>2.5266666666666668</v>
      </c>
      <c r="H6">
        <v>1.3584905660377358</v>
      </c>
    </row>
    <row r="7" spans="1:8">
      <c r="A7" s="5" t="s">
        <v>61</v>
      </c>
      <c r="B7">
        <v>0.82262569832402244</v>
      </c>
      <c r="C7">
        <v>1.4590690208667736</v>
      </c>
      <c r="D7">
        <v>1.046875</v>
      </c>
      <c r="E7">
        <v>0.84441656210790472</v>
      </c>
      <c r="F7">
        <v>0.46602972399150744</v>
      </c>
      <c r="G7">
        <v>1.237789203084833</v>
      </c>
      <c r="H7">
        <v>1.1700404858299596</v>
      </c>
    </row>
    <row r="8" spans="1:8">
      <c r="A8" s="5" t="s">
        <v>62</v>
      </c>
      <c r="B8">
        <v>4.3386243386243386</v>
      </c>
      <c r="C8">
        <v>3.6159999999999997</v>
      </c>
      <c r="D8">
        <v>1.6134453781512603</v>
      </c>
      <c r="E8">
        <v>2.9397293972939731</v>
      </c>
      <c r="F8">
        <v>0.29103448275862071</v>
      </c>
      <c r="G8">
        <v>6.0961538461538463E-2</v>
      </c>
      <c r="H8">
        <v>0.53306451612903227</v>
      </c>
    </row>
    <row r="9" spans="1:8">
      <c r="A9" s="5" t="s">
        <v>63</v>
      </c>
      <c r="B9">
        <v>0.2930856553147575</v>
      </c>
      <c r="C9">
        <v>0.54942965779467678</v>
      </c>
      <c r="D9">
        <v>0.44083969465648853</v>
      </c>
      <c r="E9">
        <v>0.1703786191536748</v>
      </c>
      <c r="F9">
        <v>6.9510489510489507E-2</v>
      </c>
      <c r="G9">
        <v>3.2123893805309738</v>
      </c>
      <c r="H9">
        <v>0.90344827586206911</v>
      </c>
    </row>
    <row r="10" spans="1:8">
      <c r="A10" s="5" t="s">
        <v>64</v>
      </c>
      <c r="B10">
        <v>0.70140280561122237</v>
      </c>
      <c r="C10">
        <v>0.67924528301886788</v>
      </c>
      <c r="D10">
        <v>0.47949526813880122</v>
      </c>
      <c r="E10">
        <v>0.26852846401718583</v>
      </c>
      <c r="F10">
        <v>0.6271186440677966</v>
      </c>
      <c r="G10">
        <v>1.3529411764705881</v>
      </c>
      <c r="H10">
        <v>1.3254437869822484</v>
      </c>
    </row>
    <row r="11" spans="1:8">
      <c r="A11" s="5" t="s">
        <v>65</v>
      </c>
      <c r="B11">
        <v>0.502</v>
      </c>
      <c r="C11">
        <v>1.6299212598425197</v>
      </c>
      <c r="D11">
        <v>2.1283783783783785</v>
      </c>
      <c r="E11">
        <v>0.39371069182389939</v>
      </c>
      <c r="F11">
        <v>0.34214186369958272</v>
      </c>
      <c r="G11">
        <v>1.6151419558359623</v>
      </c>
      <c r="H11">
        <v>2.2609673790776155</v>
      </c>
    </row>
    <row r="12" spans="1:8">
      <c r="A12" s="5" t="s">
        <v>66</v>
      </c>
      <c r="B12">
        <v>0.1649425287356322</v>
      </c>
      <c r="C12">
        <v>0.1218487394957983</v>
      </c>
      <c r="D12">
        <v>3.1139240506329113E-2</v>
      </c>
      <c r="E12">
        <v>0.15586734693877552</v>
      </c>
      <c r="F12">
        <v>4.6054421768707483</v>
      </c>
      <c r="G12">
        <v>0.34436090225563909</v>
      </c>
      <c r="H12">
        <v>0.19303482587064677</v>
      </c>
    </row>
    <row r="13" spans="1:8">
      <c r="A13" s="5" t="s">
        <v>67</v>
      </c>
      <c r="B13">
        <v>0.79452054794520544</v>
      </c>
      <c r="C13">
        <v>1.749174917491749</v>
      </c>
      <c r="D13">
        <v>0.94366197183098588</v>
      </c>
      <c r="E13">
        <v>0.90306122448979598</v>
      </c>
      <c r="F13">
        <v>0.47509578544061298</v>
      </c>
      <c r="G13">
        <v>1.4955640050697085</v>
      </c>
      <c r="H13">
        <v>1.2024539877300615</v>
      </c>
    </row>
    <row r="14" spans="1:8">
      <c r="A14" s="5" t="s">
        <v>68</v>
      </c>
      <c r="B14">
        <v>0.49056603773584906</v>
      </c>
      <c r="C14">
        <v>0.52010376134889746</v>
      </c>
      <c r="D14">
        <v>1.3563501849568436</v>
      </c>
      <c r="E14">
        <v>0.70512820512820507</v>
      </c>
      <c r="F14">
        <v>0.53860294117647056</v>
      </c>
      <c r="G14">
        <v>0.66808059384941687</v>
      </c>
      <c r="H14">
        <v>1.3559322033898307</v>
      </c>
    </row>
    <row r="15" spans="1:8">
      <c r="A15" s="5" t="s">
        <v>69</v>
      </c>
      <c r="B15">
        <v>0.49289099526066349</v>
      </c>
      <c r="C15">
        <v>0.51302083333333326</v>
      </c>
      <c r="D15">
        <v>1.3506815365551423</v>
      </c>
      <c r="E15">
        <v>0.70322580645161292</v>
      </c>
      <c r="F15">
        <v>0.54259259259259252</v>
      </c>
      <c r="G15">
        <v>0.66454352441613596</v>
      </c>
      <c r="H15">
        <v>1.358974358974359</v>
      </c>
    </row>
    <row r="16" spans="1:8">
      <c r="A16" s="5" t="s">
        <v>80</v>
      </c>
      <c r="B16">
        <v>0.6608478802992519</v>
      </c>
      <c r="C16">
        <v>1.0109289617486339</v>
      </c>
      <c r="D16">
        <v>1.8970588235294119</v>
      </c>
      <c r="E16">
        <v>0.3993710691823899</v>
      </c>
      <c r="F16">
        <v>0.72330097087378642</v>
      </c>
      <c r="G16">
        <v>1.9119999999999999</v>
      </c>
      <c r="H16">
        <v>0.98154981549815501</v>
      </c>
    </row>
    <row r="17" spans="1:8">
      <c r="A17" s="5" t="s">
        <v>81</v>
      </c>
      <c r="B17">
        <v>0.71974522292993626</v>
      </c>
      <c r="C17">
        <v>0.23605947955390336</v>
      </c>
      <c r="D17">
        <v>1.4159292035398232</v>
      </c>
      <c r="E17">
        <v>0.93425605536332179</v>
      </c>
      <c r="F17">
        <v>0.40555555555555556</v>
      </c>
      <c r="G17">
        <v>1.7788461538461542</v>
      </c>
      <c r="H17">
        <v>1.3581081081081081</v>
      </c>
    </row>
    <row r="18" spans="1:8">
      <c r="A18" s="5" t="s">
        <v>82</v>
      </c>
      <c r="B18">
        <v>0.84920634920634919</v>
      </c>
      <c r="C18">
        <v>0.139375</v>
      </c>
      <c r="D18">
        <v>12.402597402597403</v>
      </c>
      <c r="E18">
        <v>0.47420147420147424</v>
      </c>
      <c r="F18">
        <v>0.22199170124481329</v>
      </c>
      <c r="G18">
        <v>0.84965034965034958</v>
      </c>
      <c r="H18">
        <v>0.67181818181818176</v>
      </c>
    </row>
    <row r="19" spans="1:8">
      <c r="A19" s="5" t="s">
        <v>83</v>
      </c>
      <c r="B19">
        <v>1.2362204724409449</v>
      </c>
      <c r="C19">
        <v>0.98469387755102045</v>
      </c>
      <c r="D19">
        <v>1.9793388429752068</v>
      </c>
      <c r="E19">
        <v>0.92172211350293543</v>
      </c>
      <c r="F19">
        <v>0.2412831241283124</v>
      </c>
      <c r="G19">
        <v>1.0431034482758621</v>
      </c>
      <c r="H19">
        <v>1.2148997134670487</v>
      </c>
    </row>
    <row r="20" spans="1:8">
      <c r="A20" s="5" t="s">
        <v>70</v>
      </c>
      <c r="B20">
        <v>1.0779220779220779</v>
      </c>
      <c r="C20">
        <v>1.1477272727272727</v>
      </c>
      <c r="D20">
        <v>1.885892116182573</v>
      </c>
      <c r="E20">
        <v>0.79945054945054939</v>
      </c>
      <c r="F20">
        <v>0.26379542395693134</v>
      </c>
      <c r="G20">
        <v>1.1229508196721312</v>
      </c>
      <c r="H20">
        <v>1.2537634408602152</v>
      </c>
    </row>
    <row r="21" spans="1:8">
      <c r="A21" s="5" t="s">
        <v>71</v>
      </c>
      <c r="B21">
        <v>0.48866666666666669</v>
      </c>
      <c r="C21">
        <v>0.59705882352941186</v>
      </c>
      <c r="D21">
        <v>0.55481727574750828</v>
      </c>
      <c r="E21">
        <v>0.1343558282208589</v>
      </c>
      <c r="F21">
        <v>0.21277777777777779</v>
      </c>
      <c r="G21">
        <v>1.0863039399624763</v>
      </c>
      <c r="H21">
        <v>0.4754098360655738</v>
      </c>
    </row>
    <row r="22" spans="1:8">
      <c r="A22" s="5" t="s">
        <v>72</v>
      </c>
      <c r="B22">
        <v>1.7821782178217822</v>
      </c>
      <c r="C22">
        <v>1.7205882352941178</v>
      </c>
      <c r="D22">
        <v>2.8624999999999998</v>
      </c>
      <c r="E22">
        <v>0.27787114845938377</v>
      </c>
      <c r="F22">
        <v>0.10092024539877301</v>
      </c>
      <c r="G22">
        <v>3.8095238095238098</v>
      </c>
      <c r="H22">
        <v>0.63934426229508201</v>
      </c>
    </row>
    <row r="23" spans="1:8">
      <c r="A23" s="24" t="s">
        <v>100</v>
      </c>
      <c r="B23">
        <v>4.2045454545454541</v>
      </c>
      <c r="C23">
        <v>1.5353260869565217</v>
      </c>
      <c r="D23">
        <v>2.3363228699551568</v>
      </c>
      <c r="E23">
        <v>0.37281553398058254</v>
      </c>
      <c r="F23">
        <v>5.3402061855670098E-2</v>
      </c>
      <c r="G23">
        <v>0.11716867469879517</v>
      </c>
      <c r="H23">
        <v>1.1071428571428572</v>
      </c>
    </row>
    <row r="24" spans="1:8">
      <c r="A24" s="5" t="s">
        <v>73</v>
      </c>
      <c r="B24">
        <v>1.0825688073394495</v>
      </c>
      <c r="C24">
        <v>1.6019417475728155</v>
      </c>
      <c r="D24">
        <v>0.8632124352331606</v>
      </c>
      <c r="E24">
        <v>0.49291497975708509</v>
      </c>
      <c r="F24">
        <v>0.47837150127226458</v>
      </c>
      <c r="G24">
        <v>1.8237704918032787</v>
      </c>
      <c r="H24">
        <v>3.604651162790698E-2</v>
      </c>
    </row>
    <row r="25" spans="1:8">
      <c r="A25" s="5" t="s">
        <v>84</v>
      </c>
      <c r="B25">
        <v>9.7540983606557385E-2</v>
      </c>
      <c r="C25">
        <v>7.3469387755102037E-3</v>
      </c>
      <c r="D25">
        <v>7.5802469135802468</v>
      </c>
      <c r="E25">
        <v>0.12792792792792793</v>
      </c>
      <c r="F25">
        <v>2.3449612403100777E-2</v>
      </c>
      <c r="G25">
        <v>0.26846590909090912</v>
      </c>
      <c r="H25">
        <v>1.5355805243445695</v>
      </c>
    </row>
    <row r="26" spans="1:8">
      <c r="A26" s="5" t="s">
        <v>85</v>
      </c>
      <c r="B26">
        <v>0.39259259259259255</v>
      </c>
      <c r="C26">
        <v>0.49649122807017537</v>
      </c>
      <c r="D26">
        <v>29.982668977469668</v>
      </c>
      <c r="E26">
        <v>0.45699481865284969</v>
      </c>
      <c r="F26">
        <v>0.60390624999999998</v>
      </c>
      <c r="G26">
        <v>2.2018348623853212</v>
      </c>
      <c r="H26">
        <v>0.73111782477341392</v>
      </c>
    </row>
    <row r="27" spans="1:8">
      <c r="A27" s="5" t="s">
        <v>74</v>
      </c>
      <c r="B27">
        <v>0.23617647058823529</v>
      </c>
      <c r="C27">
        <v>0.48482758620689653</v>
      </c>
      <c r="D27">
        <v>0.21870503597122304</v>
      </c>
      <c r="E27">
        <v>0.6424870466321243</v>
      </c>
      <c r="F27">
        <v>0.79537366548042709</v>
      </c>
      <c r="G27">
        <v>0.43643031784841074</v>
      </c>
      <c r="H27">
        <v>0.78260869565217395</v>
      </c>
    </row>
    <row r="28" spans="1:8">
      <c r="A28" s="5" t="s">
        <v>75</v>
      </c>
      <c r="B28">
        <v>0.38053097345132747</v>
      </c>
      <c r="C28">
        <v>9.6511627906976756</v>
      </c>
      <c r="D28">
        <v>2.3144876325088339</v>
      </c>
      <c r="E28">
        <v>0.45877659574468083</v>
      </c>
      <c r="F28">
        <v>69.270833333333329</v>
      </c>
      <c r="G28">
        <v>4.6557377049180326</v>
      </c>
      <c r="H28">
        <v>16.682692307692307</v>
      </c>
    </row>
    <row r="29" spans="1:8">
      <c r="A29" s="5" t="s">
        <v>76</v>
      </c>
      <c r="B29">
        <v>0.92700729927007297</v>
      </c>
      <c r="C29">
        <v>1</v>
      </c>
      <c r="D29">
        <v>0.85478260869565226</v>
      </c>
      <c r="E29">
        <v>0.9269662921348315</v>
      </c>
      <c r="F29">
        <v>0.25724637681159424</v>
      </c>
      <c r="G29">
        <v>0.94104308390022684</v>
      </c>
      <c r="H29">
        <v>1.0483091787439616</v>
      </c>
    </row>
    <row r="30" spans="1:8">
      <c r="A30" s="5" t="s">
        <v>86</v>
      </c>
      <c r="B30">
        <v>0.54594594594594592</v>
      </c>
      <c r="C30">
        <v>0.64360902255639096</v>
      </c>
      <c r="D30">
        <v>15.783783783783782</v>
      </c>
      <c r="E30">
        <v>0.36162361623616235</v>
      </c>
      <c r="F30">
        <v>0.44426229508196718</v>
      </c>
      <c r="G30">
        <v>4.0461847389558239</v>
      </c>
      <c r="H30">
        <v>0.35510204081632651</v>
      </c>
    </row>
    <row r="31" spans="1:8">
      <c r="A31" s="5" t="s">
        <v>77</v>
      </c>
      <c r="B31">
        <v>0.90265486725663713</v>
      </c>
      <c r="C31">
        <v>4.591549295774648</v>
      </c>
      <c r="D31">
        <v>0.12732732732732732</v>
      </c>
      <c r="E31">
        <v>8.137931034482758E-2</v>
      </c>
      <c r="F31">
        <v>0.22551724137931037</v>
      </c>
      <c r="G31">
        <v>1.3586956521739131</v>
      </c>
      <c r="H31">
        <v>0.80100334448160537</v>
      </c>
    </row>
    <row r="32" spans="1:8">
      <c r="A32" s="5" t="s">
        <v>78</v>
      </c>
      <c r="B32">
        <v>0.85815602836879434</v>
      </c>
      <c r="C32">
        <v>0.53040540540540537</v>
      </c>
      <c r="D32">
        <v>2.5522388059701493</v>
      </c>
      <c r="E32">
        <v>0.91428571428571426</v>
      </c>
      <c r="F32">
        <v>0.59708737864077666</v>
      </c>
      <c r="G32">
        <v>2.0096153846153846</v>
      </c>
      <c r="H32">
        <v>1.951048951048951</v>
      </c>
    </row>
    <row r="33" spans="1:8">
      <c r="A33" s="5" t="s">
        <v>87</v>
      </c>
      <c r="B33">
        <v>6.7617107942973522</v>
      </c>
      <c r="C33">
        <v>0.65762711864406787</v>
      </c>
      <c r="D33">
        <v>7.3664825046040523</v>
      </c>
      <c r="E33">
        <v>0.80152671755725191</v>
      </c>
      <c r="F33">
        <v>0.24370370370370367</v>
      </c>
      <c r="G33">
        <v>0.57412587412587412</v>
      </c>
      <c r="H33">
        <v>1897.1631205673759</v>
      </c>
    </row>
    <row r="34" spans="1:8">
      <c r="A34" s="5" t="s">
        <v>88</v>
      </c>
      <c r="B34">
        <v>0.17267267267267267</v>
      </c>
      <c r="C34">
        <v>0.96330275229357809</v>
      </c>
      <c r="D34">
        <v>4.7384615384615385</v>
      </c>
      <c r="E34">
        <v>0.58145695364238403</v>
      </c>
      <c r="F34">
        <v>1.004524886877828E-2</v>
      </c>
      <c r="G34">
        <v>4.7787610619469021</v>
      </c>
      <c r="H34">
        <v>1.4391534391534391E-2</v>
      </c>
    </row>
    <row r="35" spans="1:8">
      <c r="A35" s="5" t="s">
        <v>89</v>
      </c>
      <c r="B35">
        <v>1.501577287066246</v>
      </c>
      <c r="C35">
        <v>8.1989708404802741E-2</v>
      </c>
      <c r="D35">
        <v>0</v>
      </c>
      <c r="E35">
        <v>3.0555555555555558</v>
      </c>
      <c r="F35">
        <v>0.59649122807017552</v>
      </c>
      <c r="G35">
        <v>3.0352941176470587</v>
      </c>
      <c r="H35">
        <v>2.9153605015673985</v>
      </c>
    </row>
    <row r="36" spans="1:8">
      <c r="A36" s="5" t="s">
        <v>90</v>
      </c>
      <c r="B36">
        <v>0</v>
      </c>
      <c r="C36">
        <v>2.324074074074074</v>
      </c>
      <c r="D36">
        <v>1.6818181818181819</v>
      </c>
      <c r="E36">
        <v>0.80632411067193677</v>
      </c>
      <c r="F36">
        <v>1.0314960629921259</v>
      </c>
      <c r="G36">
        <v>2.3340248962655599</v>
      </c>
      <c r="H36">
        <v>1.5904761904761906</v>
      </c>
    </row>
    <row r="37" spans="1:8">
      <c r="A37" s="5" t="s">
        <v>91</v>
      </c>
      <c r="B37">
        <v>0</v>
      </c>
      <c r="C37">
        <v>1.4341085271317828</v>
      </c>
      <c r="D37">
        <v>1.209486166007905</v>
      </c>
      <c r="E37">
        <v>1.2933753943217667</v>
      </c>
      <c r="F37">
        <v>0.86752136752136744</v>
      </c>
      <c r="G37">
        <v>1.9560975609756095</v>
      </c>
      <c r="H37">
        <v>0.85249999999999992</v>
      </c>
    </row>
    <row r="38" spans="1:8">
      <c r="A38" s="5" t="s">
        <v>92</v>
      </c>
      <c r="B38">
        <v>0.25038402457757297</v>
      </c>
      <c r="C38">
        <v>9.5789473684210532E-3</v>
      </c>
      <c r="D38">
        <v>236.4341085271318</v>
      </c>
      <c r="E38" t="e">
        <v>#DIV/0!</v>
      </c>
      <c r="F38">
        <v>0.01</v>
      </c>
      <c r="G38">
        <v>0.38237704918032789</v>
      </c>
      <c r="H38">
        <v>0.81697612732095493</v>
      </c>
    </row>
    <row r="39" spans="1:8">
      <c r="A39" s="5" t="s">
        <v>93</v>
      </c>
      <c r="B39">
        <v>15.544554455445544</v>
      </c>
      <c r="C39">
        <v>0.4175824175824176</v>
      </c>
      <c r="D39">
        <v>0.22276422764227641</v>
      </c>
      <c r="E39">
        <v>0.70288461538461544</v>
      </c>
      <c r="F39">
        <v>0.19875776397515529</v>
      </c>
      <c r="G39">
        <v>0.83350895679662806</v>
      </c>
      <c r="H39" t="e">
        <v>#DIV/0!</v>
      </c>
    </row>
    <row r="40" spans="1:8">
      <c r="A40" s="5" t="s">
        <v>94</v>
      </c>
      <c r="B40">
        <v>1.1232394366197183</v>
      </c>
      <c r="C40">
        <v>0.64150943396226423</v>
      </c>
      <c r="D40">
        <v>1.1043478260869566</v>
      </c>
      <c r="E40">
        <v>0.56006768189509304</v>
      </c>
      <c r="F40" t="e">
        <v>#DIV/0!</v>
      </c>
      <c r="G40">
        <v>2.2713864306784659</v>
      </c>
      <c r="H40">
        <v>1.6782608695652175</v>
      </c>
    </row>
    <row r="41" spans="1:8">
      <c r="A41" s="25" t="s">
        <v>95</v>
      </c>
      <c r="B41">
        <v>0</v>
      </c>
      <c r="C41">
        <v>4.2643391521197005</v>
      </c>
      <c r="D41">
        <v>1.5340909090909092</v>
      </c>
      <c r="E41">
        <v>0.49302325581395345</v>
      </c>
      <c r="F41">
        <v>0</v>
      </c>
      <c r="G41">
        <v>1.5000000000000002</v>
      </c>
      <c r="H41">
        <v>0.95566502463054182</v>
      </c>
    </row>
    <row r="42" spans="1:8">
      <c r="A42" s="25" t="s">
        <v>96</v>
      </c>
      <c r="B42">
        <v>0</v>
      </c>
      <c r="C42">
        <v>0</v>
      </c>
      <c r="D42">
        <v>1.4391891891891893</v>
      </c>
      <c r="E42">
        <v>0.34918918918918918</v>
      </c>
      <c r="F42">
        <v>0.51544715447154477</v>
      </c>
      <c r="G42">
        <v>2.1192660550458715</v>
      </c>
      <c r="H42">
        <v>0.73819301848049279</v>
      </c>
    </row>
    <row r="43" spans="1:8">
      <c r="A43" s="25" t="s">
        <v>97</v>
      </c>
      <c r="B43">
        <v>9.040114613180517</v>
      </c>
      <c r="C43">
        <v>2.3597122302158273</v>
      </c>
      <c r="D43">
        <v>0</v>
      </c>
      <c r="E43" t="e">
        <v>#DIV/0!</v>
      </c>
      <c r="F43">
        <v>0.37386018237082075</v>
      </c>
      <c r="G43">
        <v>3.5654596100278551</v>
      </c>
      <c r="H43">
        <v>0.2707641196013289</v>
      </c>
    </row>
    <row r="44" spans="1:8">
      <c r="A44" s="25" t="s">
        <v>98</v>
      </c>
      <c r="B44" t="e">
        <v>#DIV/0!</v>
      </c>
      <c r="C44">
        <v>0</v>
      </c>
      <c r="D44">
        <v>0.70157068062827221</v>
      </c>
      <c r="E44">
        <v>2.6432160804020102</v>
      </c>
      <c r="F44">
        <v>0.39644970414201181</v>
      </c>
      <c r="G44">
        <v>1.2314049586776861</v>
      </c>
      <c r="H44">
        <v>0.85368956743002544</v>
      </c>
    </row>
    <row r="45" spans="1:8">
      <c r="A45" s="25" t="s">
        <v>99</v>
      </c>
      <c r="B45">
        <v>0</v>
      </c>
      <c r="C45">
        <v>0.54727272727272736</v>
      </c>
      <c r="D45">
        <v>1.9820971867007671</v>
      </c>
      <c r="E45" t="e">
        <v>#DIV/0!</v>
      </c>
      <c r="F45">
        <v>0.19500000000000001</v>
      </c>
      <c r="G45">
        <v>1.3406593406593406</v>
      </c>
      <c r="H45">
        <v>0.33938053097345133</v>
      </c>
    </row>
  </sheetData>
  <conditionalFormatting sqref="B3:H45">
    <cfRule type="containsErrors" dxfId="4" priority="4">
      <formula>ISERROR(B3)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E4A2-E3BC-41BD-A610-A63624A28905}">
  <sheetPr codeName="Sheet2">
    <tabColor rgb="FF7030A0"/>
  </sheetPr>
  <dimension ref="A1:BQ8"/>
  <sheetViews>
    <sheetView topLeftCell="AS1" workbookViewId="0">
      <selection activeCell="AX25" sqref="AX25"/>
    </sheetView>
  </sheetViews>
  <sheetFormatPr baseColWidth="10" defaultColWidth="8.83203125" defaultRowHeight="15"/>
  <cols>
    <col min="1" max="1" width="9.1640625" style="46"/>
    <col min="68" max="69" width="12" bestFit="1" customWidth="1"/>
  </cols>
  <sheetData>
    <row r="1" spans="1:69" ht="19">
      <c r="A1" s="4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37" t="s">
        <v>46</v>
      </c>
      <c r="AV1" s="38" t="s">
        <v>47</v>
      </c>
      <c r="AW1" s="39" t="s">
        <v>48</v>
      </c>
      <c r="AX1" s="37" t="s">
        <v>49</v>
      </c>
      <c r="AY1" s="38" t="s">
        <v>50</v>
      </c>
      <c r="AZ1" s="39" t="s">
        <v>51</v>
      </c>
      <c r="BA1" s="46" t="s">
        <v>55</v>
      </c>
      <c r="BB1" s="46" t="s">
        <v>56</v>
      </c>
      <c r="BC1" s="46" t="s">
        <v>57</v>
      </c>
      <c r="BG1" s="35" t="s">
        <v>0</v>
      </c>
      <c r="BH1" t="s">
        <v>57</v>
      </c>
      <c r="BI1" s="5" t="s">
        <v>25</v>
      </c>
      <c r="BJ1" s="5" t="s">
        <v>16</v>
      </c>
      <c r="BK1" s="35" t="s">
        <v>48</v>
      </c>
      <c r="BM1" s="46" t="s">
        <v>57</v>
      </c>
      <c r="BN1" s="5" t="s">
        <v>25</v>
      </c>
      <c r="BO1" s="5" t="s">
        <v>16</v>
      </c>
      <c r="BP1" s="49" t="s">
        <v>48</v>
      </c>
      <c r="BQ1" s="50" t="s">
        <v>47</v>
      </c>
    </row>
    <row r="2" spans="1:69">
      <c r="A2" s="45">
        <v>165</v>
      </c>
      <c r="B2" s="18">
        <v>1.2450091142312014</v>
      </c>
      <c r="C2" s="18">
        <v>1.1521223880642693</v>
      </c>
      <c r="D2" s="18">
        <v>7.2793395815440842</v>
      </c>
      <c r="E2" s="18">
        <v>1.6137429301884727</v>
      </c>
      <c r="F2" s="18">
        <v>1.3226951254405594</v>
      </c>
      <c r="G2" s="18">
        <v>4.0161418697700846</v>
      </c>
      <c r="H2" s="18">
        <v>4.7252278981832152</v>
      </c>
      <c r="I2" s="18">
        <v>2.3642521586340335</v>
      </c>
      <c r="J2" s="18">
        <v>0.74652624839259862</v>
      </c>
      <c r="K2" s="18">
        <v>5.890957656675635</v>
      </c>
      <c r="L2" s="18">
        <v>1.3578120024611668</v>
      </c>
      <c r="M2" s="18">
        <v>6.1578380510225115</v>
      </c>
      <c r="N2" s="18">
        <v>2.0985377327070571</v>
      </c>
      <c r="O2" s="18">
        <v>1.572573774830512</v>
      </c>
      <c r="P2" s="18">
        <v>1.680936461928485</v>
      </c>
      <c r="Q2" s="18">
        <v>1.4488356861328051</v>
      </c>
      <c r="R2" s="18">
        <v>1.3135876604605261</v>
      </c>
      <c r="S2" s="18">
        <v>1.6201278101039325</v>
      </c>
      <c r="T2" s="18">
        <v>1.1087712436350079</v>
      </c>
      <c r="U2" s="18">
        <v>1.9916786726026745</v>
      </c>
      <c r="V2" s="18">
        <v>1.2065371915521523</v>
      </c>
      <c r="W2" s="18">
        <v>1.2282261544683948</v>
      </c>
      <c r="X2" s="18">
        <v>2.1001047773649186</v>
      </c>
      <c r="Y2" s="18">
        <v>1.5643026518518355</v>
      </c>
      <c r="Z2" s="18">
        <v>1.4807872772647235</v>
      </c>
      <c r="AA2" s="18">
        <v>1.2114735902842046</v>
      </c>
      <c r="AB2" s="18">
        <v>0.95730532061424822</v>
      </c>
      <c r="AC2" s="18">
        <v>1.2507436773097806</v>
      </c>
      <c r="AD2" s="18">
        <v>1.8158328155859975</v>
      </c>
      <c r="AE2" s="18">
        <v>1.3626413553624002</v>
      </c>
      <c r="AF2" s="18">
        <v>2.0583921080934857</v>
      </c>
      <c r="AG2" s="18">
        <v>1.3967546522100809</v>
      </c>
      <c r="AH2" s="18">
        <v>1.2536214081199533</v>
      </c>
      <c r="AI2" s="18">
        <v>2.2771371962099742</v>
      </c>
      <c r="AJ2" s="18">
        <v>1.5272427155982866</v>
      </c>
      <c r="AK2" s="18">
        <v>1.1270056565378586</v>
      </c>
      <c r="AL2" s="18">
        <v>1.6282865521342569</v>
      </c>
      <c r="AM2" s="18">
        <v>7.5156086910284046</v>
      </c>
      <c r="AN2" s="18">
        <v>1.4128256214517068</v>
      </c>
      <c r="AO2" s="18">
        <v>1.5206716852815489</v>
      </c>
      <c r="AP2" s="18">
        <v>1.0078690765225913</v>
      </c>
      <c r="AQ2" s="18">
        <v>1.096584469038951</v>
      </c>
      <c r="AR2" s="18">
        <v>1.2062692716408638</v>
      </c>
      <c r="AS2" s="18">
        <v>1.1615766512153969</v>
      </c>
      <c r="AT2" s="18">
        <v>1.5029891742340848</v>
      </c>
      <c r="AU2" s="40">
        <v>1.0278102683217769</v>
      </c>
      <c r="AV2" s="26">
        <v>1.5920146779346873</v>
      </c>
      <c r="AW2" s="41">
        <v>2.2617656757601998</v>
      </c>
      <c r="AX2" s="40">
        <v>1.1438284329047119</v>
      </c>
      <c r="AY2" s="26">
        <v>1.2190679280627343</v>
      </c>
      <c r="AZ2" s="41">
        <v>1.2916191965591644</v>
      </c>
      <c r="BA2">
        <v>0.53333333333333333</v>
      </c>
      <c r="BB2">
        <v>0.56028368794326244</v>
      </c>
      <c r="BC2">
        <v>0.48936170212765956</v>
      </c>
      <c r="BG2" s="26">
        <v>165</v>
      </c>
      <c r="BH2">
        <v>-0.72</v>
      </c>
      <c r="BI2">
        <v>0.22747644909620152</v>
      </c>
      <c r="BJ2">
        <v>2.6445789511257649</v>
      </c>
      <c r="BK2" s="26">
        <v>2.6818920796487733</v>
      </c>
      <c r="BM2" s="19">
        <v>0.48936170212765956</v>
      </c>
      <c r="BN2" s="18">
        <v>1.4807872772647235</v>
      </c>
      <c r="BO2" s="18">
        <v>1.4488356861328051</v>
      </c>
      <c r="BP2" s="41">
        <v>2.2617656757601998</v>
      </c>
      <c r="BQ2" s="26">
        <v>1.5920146779346873</v>
      </c>
    </row>
    <row r="3" spans="1:69">
      <c r="A3" s="45">
        <v>333</v>
      </c>
      <c r="B3" s="18">
        <v>1.0039160633096857</v>
      </c>
      <c r="C3" s="18">
        <v>1.0112133588233516</v>
      </c>
      <c r="D3" s="18">
        <v>1.5302352655918152</v>
      </c>
      <c r="E3" s="18">
        <v>0.94138282358632652</v>
      </c>
      <c r="F3" s="18">
        <v>1.1826563485181172</v>
      </c>
      <c r="G3" s="18">
        <v>2.9932788171370697</v>
      </c>
      <c r="H3" s="18">
        <v>2.4750050534639265</v>
      </c>
      <c r="I3" s="18">
        <v>0.62976094054597209</v>
      </c>
      <c r="J3" s="18">
        <v>1.7596910868063407</v>
      </c>
      <c r="K3" s="18">
        <v>2.8899362998095546</v>
      </c>
      <c r="L3" s="18">
        <v>0.80317528799977966</v>
      </c>
      <c r="M3" s="18">
        <v>1.8497363192224958</v>
      </c>
      <c r="N3" s="18">
        <v>1.1776735531861122</v>
      </c>
      <c r="O3" s="18">
        <v>2.4142951386618106</v>
      </c>
      <c r="P3" s="18">
        <v>1.2424922352767085</v>
      </c>
      <c r="Q3" s="18">
        <v>2.0830346306234566</v>
      </c>
      <c r="R3" s="18">
        <v>1.6094086677319626</v>
      </c>
      <c r="S3" s="18">
        <v>1.292905583955859</v>
      </c>
      <c r="T3" s="18">
        <v>1.3465628584967142</v>
      </c>
      <c r="U3" s="18">
        <v>0.91449576674451694</v>
      </c>
      <c r="V3" s="18">
        <v>1.0146554522581437</v>
      </c>
      <c r="W3" s="18">
        <v>1.1803339950914038</v>
      </c>
      <c r="X3" s="18">
        <v>1.9306149076445318</v>
      </c>
      <c r="Y3" s="18">
        <v>1.3348190526931862</v>
      </c>
      <c r="Z3" s="18">
        <v>1.9030471534719788</v>
      </c>
      <c r="AA3" s="18">
        <v>1.1961243977371072</v>
      </c>
      <c r="AB3" s="18">
        <v>1.7280163852158774</v>
      </c>
      <c r="AC3" s="18">
        <v>1.178210176466594</v>
      </c>
      <c r="AD3" s="18">
        <v>1.6810665856136342</v>
      </c>
      <c r="AE3" s="18">
        <v>2.0636314807589549</v>
      </c>
      <c r="AF3" s="18">
        <v>1.7130614105373225</v>
      </c>
      <c r="AG3" s="18">
        <v>3.704055567399807</v>
      </c>
      <c r="AH3" s="18">
        <v>2.4490214906381222</v>
      </c>
      <c r="AI3" s="18">
        <v>1.6650878337659225</v>
      </c>
      <c r="AJ3" s="18">
        <v>2.8260191117779425</v>
      </c>
      <c r="AK3" s="18">
        <v>2.2660945752279211</v>
      </c>
      <c r="AL3" s="18">
        <v>2.9846685531826282</v>
      </c>
      <c r="AM3" s="18">
        <v>2.3364503832096508</v>
      </c>
      <c r="AN3" s="18">
        <v>1.0266694168529005</v>
      </c>
      <c r="AO3" s="18">
        <v>1.1259472004085662</v>
      </c>
      <c r="AP3" s="18">
        <v>1.060862956296396</v>
      </c>
      <c r="AQ3" s="18">
        <v>1.0521486103044866</v>
      </c>
      <c r="AR3" s="18">
        <v>0.9151940223343753</v>
      </c>
      <c r="AS3" s="18">
        <v>1.0559220054028966</v>
      </c>
      <c r="AT3" s="18">
        <v>1.2099870861413564</v>
      </c>
      <c r="AU3" s="40">
        <v>0.46005707502561238</v>
      </c>
      <c r="AV3" s="26">
        <v>0.58944591054741702</v>
      </c>
      <c r="AW3" s="41">
        <v>1.3355159203270766</v>
      </c>
      <c r="AX3" s="40">
        <v>1.0467648273062964</v>
      </c>
      <c r="AY3" s="26">
        <v>1.09300550346629</v>
      </c>
      <c r="AZ3" s="41">
        <v>1.1226918961915453</v>
      </c>
      <c r="BA3">
        <v>25</v>
      </c>
      <c r="BB3">
        <v>0.83687943262411346</v>
      </c>
      <c r="BC3">
        <v>0.51094890510948898</v>
      </c>
      <c r="BG3" s="26">
        <v>333</v>
      </c>
      <c r="BH3">
        <v>-0.67000000000000015</v>
      </c>
      <c r="BI3">
        <v>0.2632658044771074</v>
      </c>
      <c r="BJ3">
        <v>2.9193307333858303</v>
      </c>
      <c r="BK3" s="26">
        <v>0.26530709234172578</v>
      </c>
      <c r="BM3" s="19">
        <v>0.51094890510948898</v>
      </c>
      <c r="BN3" s="18">
        <v>1.9030471534719788</v>
      </c>
      <c r="BO3" s="18">
        <v>2.0830346306234566</v>
      </c>
      <c r="BP3" s="41">
        <v>1.3355159203270766</v>
      </c>
      <c r="BQ3" s="26">
        <v>0.58944591054741702</v>
      </c>
    </row>
    <row r="4" spans="1:69">
      <c r="A4" s="45">
        <v>354</v>
      </c>
      <c r="B4" s="18">
        <v>1.0314796021075485</v>
      </c>
      <c r="C4" s="18">
        <v>1.9130636806343866</v>
      </c>
      <c r="D4" s="18">
        <v>6.7307075549417155</v>
      </c>
      <c r="E4" s="18">
        <v>2.1378665511297297</v>
      </c>
      <c r="F4" s="18">
        <v>1.8567213148242483</v>
      </c>
      <c r="G4" s="18">
        <v>2.9557674258702527</v>
      </c>
      <c r="H4" s="18">
        <v>4.6138798841459199</v>
      </c>
      <c r="I4" s="18">
        <v>2.979289878206945</v>
      </c>
      <c r="J4" s="18">
        <v>1.8970494298210585</v>
      </c>
      <c r="K4" s="18">
        <v>9.6779970894765768</v>
      </c>
      <c r="L4" s="18">
        <v>5.4197763229515603</v>
      </c>
      <c r="M4" s="18">
        <v>6.5919612668068366</v>
      </c>
      <c r="N4" s="18">
        <v>3.4354479393617336</v>
      </c>
      <c r="O4" s="18">
        <v>5.5086447201035016</v>
      </c>
      <c r="P4" s="18">
        <v>1.5462662651789099</v>
      </c>
      <c r="Q4" s="18">
        <v>3.9410493627907557</v>
      </c>
      <c r="R4" s="18">
        <v>3.4993264796407297</v>
      </c>
      <c r="S4" s="18">
        <v>2.0411989881843047</v>
      </c>
      <c r="T4" s="18">
        <v>3.9878209331432606</v>
      </c>
      <c r="U4" s="18">
        <v>2.2069932154991232</v>
      </c>
      <c r="V4" s="18">
        <v>1.5438745739160973</v>
      </c>
      <c r="W4" s="18">
        <v>1.8367918756294921</v>
      </c>
      <c r="X4" s="18">
        <v>6.1833260255116027</v>
      </c>
      <c r="Y4" s="18">
        <v>1.8854991468010072</v>
      </c>
      <c r="Z4" s="18">
        <v>4.5593790357411104</v>
      </c>
      <c r="AA4" s="18">
        <v>4.1569775519884278</v>
      </c>
      <c r="AB4" s="18">
        <v>4.6762941562620508</v>
      </c>
      <c r="AC4" s="18">
        <v>3.652428102921788</v>
      </c>
      <c r="AD4" s="18">
        <v>5.9391482353785845</v>
      </c>
      <c r="AE4" s="18">
        <v>5.6237132629173106</v>
      </c>
      <c r="AF4" s="18">
        <v>7.3656522843338639</v>
      </c>
      <c r="AG4" s="18">
        <v>2.9909288699932817</v>
      </c>
      <c r="AH4" s="18">
        <v>2.3754515570534473</v>
      </c>
      <c r="AI4" s="18">
        <v>1.0251962010243556</v>
      </c>
      <c r="AJ4" s="18">
        <v>2.3580035816588039</v>
      </c>
      <c r="AK4" s="18">
        <v>3.5419640654247977</v>
      </c>
      <c r="AL4" s="18">
        <v>6.9961948642102509</v>
      </c>
      <c r="AM4" s="18">
        <v>8.6545556863314541</v>
      </c>
      <c r="AN4" s="18">
        <v>2.2636151859041447</v>
      </c>
      <c r="AO4" s="18">
        <v>1.9861151658244163</v>
      </c>
      <c r="AP4" s="18">
        <v>1.6358989874206609</v>
      </c>
      <c r="AQ4" s="18">
        <v>2.4256301891520726</v>
      </c>
      <c r="AR4" s="18">
        <v>1.5841129492315285</v>
      </c>
      <c r="AS4" s="18">
        <v>1.2967216486559159</v>
      </c>
      <c r="AT4" s="18">
        <v>1.9197938912636368</v>
      </c>
      <c r="AU4" s="40">
        <v>1.023841556158303</v>
      </c>
      <c r="AV4" s="26">
        <v>0.78648131958552392</v>
      </c>
      <c r="AW4" s="41">
        <v>0.17672854118896869</v>
      </c>
      <c r="AX4" s="40">
        <v>1.1007748012954592</v>
      </c>
      <c r="AY4" s="26">
        <v>1.1018365664745902</v>
      </c>
      <c r="AZ4" s="41">
        <v>1.1026549019647236</v>
      </c>
      <c r="BA4">
        <v>3.263157894736842</v>
      </c>
      <c r="BB4">
        <v>1.3814432989690724</v>
      </c>
      <c r="BC4">
        <v>1.0619469026548674</v>
      </c>
      <c r="BG4" s="26">
        <v>354</v>
      </c>
      <c r="BH4">
        <v>7.0000000000000062E-2</v>
      </c>
      <c r="BI4">
        <v>0.50554594953553056</v>
      </c>
      <c r="BJ4">
        <v>6.2725991879073373</v>
      </c>
      <c r="BK4" s="26">
        <v>-1.4871982798366279</v>
      </c>
      <c r="BM4">
        <v>1.0619469026548674</v>
      </c>
      <c r="BN4" s="18">
        <v>4.5593790357411104</v>
      </c>
      <c r="BO4" s="18">
        <v>3.9410493627907557</v>
      </c>
      <c r="BP4" s="48">
        <v>0.17672854118896869</v>
      </c>
      <c r="BQ4" s="26">
        <v>0.78648131958552392</v>
      </c>
    </row>
    <row r="5" spans="1:69">
      <c r="A5" s="45">
        <v>444</v>
      </c>
      <c r="B5" s="18">
        <v>2.5103856249141789</v>
      </c>
      <c r="C5" s="18">
        <v>2.5432117892357695</v>
      </c>
      <c r="D5" s="18">
        <v>4.6789341150889543</v>
      </c>
      <c r="E5" s="18">
        <v>2.5247639748880704</v>
      </c>
      <c r="F5" s="18">
        <v>1.1044991607437011</v>
      </c>
      <c r="G5" s="18">
        <v>1.3185865795350902</v>
      </c>
      <c r="H5" s="18">
        <v>7.7478412623672535</v>
      </c>
      <c r="I5" s="18">
        <v>4.6195626851045208</v>
      </c>
      <c r="J5" s="18">
        <v>1.35365093335891</v>
      </c>
      <c r="K5" s="18">
        <v>4.4024965243356329</v>
      </c>
      <c r="L5" s="18">
        <v>3.4053779153498214</v>
      </c>
      <c r="M5" s="18">
        <v>5.0493173868892578</v>
      </c>
      <c r="N5" s="18">
        <v>2.4034727877135555</v>
      </c>
      <c r="O5" s="18">
        <v>2.9006031441743811</v>
      </c>
      <c r="P5" s="18">
        <v>1.7218713044314786</v>
      </c>
      <c r="Q5" s="18">
        <v>2.317889450955303</v>
      </c>
      <c r="R5" s="18">
        <v>1.902915721253708</v>
      </c>
      <c r="S5" s="18">
        <v>1.4090763481329132</v>
      </c>
      <c r="T5" s="18">
        <v>1.9100878440307265</v>
      </c>
      <c r="U5" s="18">
        <v>1.4264313371018331</v>
      </c>
      <c r="V5" s="18">
        <v>1.68303816433061</v>
      </c>
      <c r="W5" s="18">
        <v>1.3407357869117948</v>
      </c>
      <c r="X5" s="18">
        <v>2.496538629045733</v>
      </c>
      <c r="Y5" s="18">
        <v>2.1494619873384928</v>
      </c>
      <c r="Z5" s="18">
        <v>1.8866795207110096</v>
      </c>
      <c r="AA5" s="18">
        <v>1.7248441748200107</v>
      </c>
      <c r="AB5" s="18">
        <v>4.9765626204560443</v>
      </c>
      <c r="AC5" s="18">
        <v>2.6776403889678639</v>
      </c>
      <c r="AD5" s="18">
        <v>2.2641620236832973</v>
      </c>
      <c r="AE5" s="18">
        <v>2.8270758829845972</v>
      </c>
      <c r="AF5" s="18">
        <v>1.8974960133881393</v>
      </c>
      <c r="AG5" s="18">
        <v>2.6846837833553554</v>
      </c>
      <c r="AH5" s="18">
        <v>2.8456139862699694</v>
      </c>
      <c r="AI5" s="18">
        <v>4.817771220478468</v>
      </c>
      <c r="AJ5" s="18">
        <v>3.050513685701556</v>
      </c>
      <c r="AK5" s="18">
        <v>3.1524802746519196</v>
      </c>
      <c r="AL5" s="18">
        <v>2.2356578398637899</v>
      </c>
      <c r="AM5" s="18">
        <v>4.9974768792995512</v>
      </c>
      <c r="AN5" s="18">
        <v>1.776573648336413</v>
      </c>
      <c r="AO5" s="18">
        <v>2.6286325050695964</v>
      </c>
      <c r="AP5" s="18">
        <v>2.5227713926259177</v>
      </c>
      <c r="AQ5" s="18">
        <v>2.0430772335492771</v>
      </c>
      <c r="AR5" s="18">
        <v>1.9462802687772074</v>
      </c>
      <c r="AS5" s="18">
        <v>1.6357616874555592</v>
      </c>
      <c r="AT5" s="18">
        <v>4.7166887800624693</v>
      </c>
      <c r="AU5" s="40">
        <v>1.8311900593583725</v>
      </c>
      <c r="AV5" s="26">
        <v>3.1055993487267219</v>
      </c>
      <c r="AW5" s="41">
        <v>19.363221553240326</v>
      </c>
      <c r="AX5" s="40">
        <v>1.02891488067079</v>
      </c>
      <c r="AY5" s="26">
        <v>1.163038892786364</v>
      </c>
      <c r="AZ5" s="41">
        <v>1.283840637783352</v>
      </c>
      <c r="BA5">
        <v>8.1395348837209308E-2</v>
      </c>
      <c r="BB5">
        <v>0.30344827586206896</v>
      </c>
      <c r="BC5">
        <v>0.248</v>
      </c>
      <c r="BG5" s="26">
        <v>444</v>
      </c>
      <c r="BH5">
        <v>-0.94</v>
      </c>
      <c r="BI5">
        <v>0.25337541099488947</v>
      </c>
      <c r="BJ5">
        <v>2.7145382695433393</v>
      </c>
      <c r="BK5" s="26">
        <v>3.5031525961221739</v>
      </c>
      <c r="BM5" s="19">
        <v>0.248</v>
      </c>
      <c r="BN5" s="18">
        <v>1.8866795207110096</v>
      </c>
      <c r="BO5" s="18">
        <v>2.317889450955303</v>
      </c>
      <c r="BP5" s="41">
        <v>19.363221553240326</v>
      </c>
      <c r="BQ5" s="26">
        <v>3.1055993487267219</v>
      </c>
    </row>
    <row r="6" spans="1:69">
      <c r="A6" s="45">
        <v>498</v>
      </c>
      <c r="B6" s="18">
        <v>4.6965124383311139</v>
      </c>
      <c r="C6" s="18">
        <v>2.5980508376835689</v>
      </c>
      <c r="D6" s="18">
        <v>4.8073168983346859</v>
      </c>
      <c r="E6" s="18">
        <v>1.3790399781012226</v>
      </c>
      <c r="F6" s="18">
        <v>1.1734453273268992</v>
      </c>
      <c r="G6" s="18">
        <v>1.5449336980715664</v>
      </c>
      <c r="H6" s="18">
        <v>0.71565091046760698</v>
      </c>
      <c r="I6" s="18">
        <v>3.3047414040168284</v>
      </c>
      <c r="J6" s="18">
        <v>1.3939467137363215</v>
      </c>
      <c r="K6" s="18">
        <v>2.1443133864603383</v>
      </c>
      <c r="L6" s="18">
        <v>1.6676427561717924</v>
      </c>
      <c r="M6" s="18">
        <v>2.1662136260887666</v>
      </c>
      <c r="N6" s="18">
        <v>1.2618217839603383</v>
      </c>
      <c r="O6" s="18">
        <v>1.8743366218813393</v>
      </c>
      <c r="P6" s="18">
        <v>1.7691540113402655</v>
      </c>
      <c r="Q6" s="18">
        <v>1.7893227291329612</v>
      </c>
      <c r="R6" s="18">
        <v>1.3585178941088611</v>
      </c>
      <c r="S6" s="18">
        <v>1.2807428019617768</v>
      </c>
      <c r="T6" s="18">
        <v>1.0389296407563484</v>
      </c>
      <c r="U6" s="18">
        <v>2.179523167441876</v>
      </c>
      <c r="V6" s="18">
        <v>1.2985733388661982</v>
      </c>
      <c r="W6" s="18">
        <v>1.0479455757760627</v>
      </c>
      <c r="X6" s="18">
        <v>2.2068510565449491</v>
      </c>
      <c r="Y6" s="18">
        <v>1.367441388881794</v>
      </c>
      <c r="Z6" s="18">
        <v>2.5631822027813556</v>
      </c>
      <c r="AA6" s="18">
        <v>1.4820179003252398</v>
      </c>
      <c r="AB6" s="18">
        <v>2.3941977544503099</v>
      </c>
      <c r="AC6" s="18">
        <v>1.4461587352147502</v>
      </c>
      <c r="AD6" s="18">
        <v>1.5112661795845133</v>
      </c>
      <c r="AE6" s="18">
        <v>1.8784908034565364</v>
      </c>
      <c r="AF6" s="18">
        <v>0.98632163471814527</v>
      </c>
      <c r="AG6" s="18">
        <v>1.4558739444997182</v>
      </c>
      <c r="AH6" s="18">
        <v>1.6599194653271576</v>
      </c>
      <c r="AI6" s="18">
        <v>1.4679625678398049</v>
      </c>
      <c r="AJ6" s="18">
        <v>1.6126877295991242</v>
      </c>
      <c r="AK6" s="18">
        <v>1.035941371009643</v>
      </c>
      <c r="AL6" s="18">
        <v>1.9637491942563015</v>
      </c>
      <c r="AM6" s="18">
        <v>2.330746602388686</v>
      </c>
      <c r="AN6" s="18">
        <v>1.4694803102096914</v>
      </c>
      <c r="AO6" s="18">
        <v>1.7576782759548073</v>
      </c>
      <c r="AP6" s="18">
        <v>1.4961747809669443</v>
      </c>
      <c r="AQ6" s="18">
        <v>1.4620187082202869</v>
      </c>
      <c r="AR6" s="18">
        <v>1.1942958521393543</v>
      </c>
      <c r="AS6" s="18">
        <v>1.509232243842241</v>
      </c>
      <c r="AT6" s="18">
        <v>1.1008062072711948</v>
      </c>
      <c r="AU6" s="40">
        <v>0.8635392523847456</v>
      </c>
      <c r="AV6" s="26">
        <v>1.1874378587563825</v>
      </c>
      <c r="AW6" s="41">
        <v>1.0196605746026199</v>
      </c>
      <c r="AX6" s="40">
        <v>0.97343872771319706</v>
      </c>
      <c r="AY6" s="26">
        <v>1.0538618117267347</v>
      </c>
      <c r="AZ6" s="41">
        <v>1.1211946875449552</v>
      </c>
      <c r="BA6">
        <v>0.38709677419354838</v>
      </c>
      <c r="BB6">
        <v>1.8181818181818181</v>
      </c>
      <c r="BC6">
        <v>0.91489361702127669</v>
      </c>
      <c r="BG6" s="26">
        <v>498</v>
      </c>
      <c r="BH6">
        <v>-0.11999999999999988</v>
      </c>
      <c r="BI6">
        <v>0.44494726658531636</v>
      </c>
      <c r="BJ6">
        <v>3.2514050975224915</v>
      </c>
      <c r="BK6" s="26">
        <v>1.0060849934100593</v>
      </c>
      <c r="BM6" s="19">
        <v>0.91489361702127669</v>
      </c>
      <c r="BN6" s="18">
        <v>2.5631822027813556</v>
      </c>
      <c r="BO6" s="18">
        <v>1.7893227291329612</v>
      </c>
      <c r="BP6" s="41">
        <v>1.0196605746026199</v>
      </c>
      <c r="BQ6" s="26">
        <v>1.1874378587563825</v>
      </c>
    </row>
    <row r="7" spans="1:69">
      <c r="A7" s="45">
        <v>789</v>
      </c>
      <c r="B7" s="18">
        <v>1.3436965714181486</v>
      </c>
      <c r="C7" s="18">
        <v>1.0011128315306523</v>
      </c>
      <c r="D7" s="18">
        <v>5.8638352344681044</v>
      </c>
      <c r="E7" s="18">
        <v>1.0521217275304324</v>
      </c>
      <c r="F7" s="18">
        <v>1.254809951718717</v>
      </c>
      <c r="G7" s="18">
        <v>6.6182957064432513</v>
      </c>
      <c r="H7" s="18">
        <v>9.5959287648843805</v>
      </c>
      <c r="I7" s="18">
        <v>1.4447284419761093</v>
      </c>
      <c r="J7" s="18">
        <v>1.3255992211290235</v>
      </c>
      <c r="K7" s="18">
        <v>5.3978202378629518</v>
      </c>
      <c r="L7" s="18">
        <v>2.7416613395181466</v>
      </c>
      <c r="M7" s="18">
        <v>4.1228561551002318</v>
      </c>
      <c r="N7" s="18">
        <v>2.7393265567404117</v>
      </c>
      <c r="O7" s="18">
        <v>2.1705831869423173</v>
      </c>
      <c r="P7" s="18">
        <v>1.1820967464276306</v>
      </c>
      <c r="Q7" s="18">
        <v>2.2415000922659853</v>
      </c>
      <c r="R7" s="18">
        <v>1.3179634903188611</v>
      </c>
      <c r="S7" s="18">
        <v>1.0307293546430507</v>
      </c>
      <c r="T7" s="18">
        <v>1.4233620826553686</v>
      </c>
      <c r="U7" s="18">
        <v>1.258321864067365</v>
      </c>
      <c r="V7" s="18">
        <v>0.89504367683991382</v>
      </c>
      <c r="W7" s="18">
        <v>0.98562909354738015</v>
      </c>
      <c r="X7" s="18">
        <v>2.0825829553606616</v>
      </c>
      <c r="Y7" s="18">
        <v>1.0553709839936871</v>
      </c>
      <c r="Z7" s="18">
        <v>1.9888698502842332</v>
      </c>
      <c r="AA7" s="18">
        <v>1.5279654000342504</v>
      </c>
      <c r="AB7" s="18">
        <v>1.1242706228782986</v>
      </c>
      <c r="AC7" s="18">
        <v>1.9365973505189309</v>
      </c>
      <c r="AD7" s="18">
        <v>1.594773477480391</v>
      </c>
      <c r="AE7" s="18">
        <v>1.5955167910486678</v>
      </c>
      <c r="AF7" s="18">
        <v>1.5446147157163188</v>
      </c>
      <c r="AG7" s="18">
        <v>2.7077372661209469</v>
      </c>
      <c r="AH7" s="18">
        <v>2.0991058227649355</v>
      </c>
      <c r="AI7" s="18">
        <v>1.75069856309929</v>
      </c>
      <c r="AJ7" s="18">
        <v>2.3244659094484557</v>
      </c>
      <c r="AK7" s="18">
        <v>1.8792863753729165</v>
      </c>
      <c r="AL7" s="18">
        <v>2.2931021785998036</v>
      </c>
      <c r="AM7" s="18">
        <v>6.5309383377024242</v>
      </c>
      <c r="AN7" s="18">
        <v>0.80529819282634107</v>
      </c>
      <c r="AO7" s="18">
        <v>1.1244733098538371</v>
      </c>
      <c r="AP7" s="18">
        <v>0.93930475140389635</v>
      </c>
      <c r="AQ7" s="18">
        <v>0.92321771679116493</v>
      </c>
      <c r="AR7" s="18">
        <v>0.93375343159361313</v>
      </c>
      <c r="AS7" s="18">
        <v>1.0952598917677807</v>
      </c>
      <c r="AT7" s="18">
        <v>0.9172794446630903</v>
      </c>
      <c r="AU7" s="40">
        <v>1.0332748089890125</v>
      </c>
      <c r="AV7" s="26">
        <v>0.83311650716576002</v>
      </c>
      <c r="AW7" s="41">
        <v>0.41028231369583995</v>
      </c>
      <c r="AX7" s="40">
        <v>1.0826415170490213</v>
      </c>
      <c r="AY7" s="26">
        <v>1.0835100087436298</v>
      </c>
      <c r="AZ7" s="41">
        <v>1.0844752520524534</v>
      </c>
      <c r="BA7">
        <v>1.0192307692307692</v>
      </c>
      <c r="BB7">
        <v>1.3970588235294117</v>
      </c>
      <c r="BC7">
        <v>1.4024390243902438</v>
      </c>
      <c r="BG7" s="26">
        <v>789</v>
      </c>
      <c r="BH7">
        <v>0.32999999999999996</v>
      </c>
      <c r="BI7">
        <v>0.30721899343280762</v>
      </c>
      <c r="BJ7">
        <v>3.9903848116765439</v>
      </c>
      <c r="BK7" s="26">
        <v>-1.0236583399799322</v>
      </c>
      <c r="BM7">
        <v>1.4024390243902438</v>
      </c>
      <c r="BN7" s="18">
        <v>1.9888698502842332</v>
      </c>
      <c r="BO7" s="18">
        <v>2.2415000922659853</v>
      </c>
      <c r="BP7" s="48">
        <v>0.41028231369583995</v>
      </c>
      <c r="BQ7" s="26">
        <v>0.83311650716576002</v>
      </c>
    </row>
    <row r="8" spans="1:69">
      <c r="A8" s="45">
        <v>886</v>
      </c>
      <c r="B8" s="18">
        <v>1.4660886647687705</v>
      </c>
      <c r="C8" s="18">
        <v>2.3545689733118427</v>
      </c>
      <c r="D8" s="18">
        <v>5.9129173513487654</v>
      </c>
      <c r="E8" s="18">
        <v>2.1100122547845315</v>
      </c>
      <c r="F8" s="18">
        <v>1.3211905388453882</v>
      </c>
      <c r="G8" s="18">
        <v>2.1179874986296321</v>
      </c>
      <c r="H8" s="18">
        <v>1.2105672035417661</v>
      </c>
      <c r="I8" s="18">
        <v>1.2081914222112082</v>
      </c>
      <c r="J8" s="18">
        <v>1.7600943061400627</v>
      </c>
      <c r="K8" s="18">
        <v>4.7464656424459539</v>
      </c>
      <c r="L8" s="18">
        <v>1.036725338272682</v>
      </c>
      <c r="M8" s="18">
        <v>4.4244549513675251</v>
      </c>
      <c r="N8" s="18">
        <v>1.8218633510737676</v>
      </c>
      <c r="O8" s="18">
        <v>1.6440221422869434</v>
      </c>
      <c r="P8" s="18">
        <v>1.9672436850367923</v>
      </c>
      <c r="Q8" s="18">
        <v>1.8555910244239489</v>
      </c>
      <c r="R8" s="18">
        <v>1.213987558190202</v>
      </c>
      <c r="S8" s="18">
        <v>1.8263802407191629</v>
      </c>
      <c r="T8" s="18">
        <v>1.6992503521317208</v>
      </c>
      <c r="U8" s="18">
        <v>1.2251046070246983</v>
      </c>
      <c r="V8" s="18">
        <v>1.2232596075612763</v>
      </c>
      <c r="W8" s="18">
        <v>1.0678231826384805</v>
      </c>
      <c r="X8" s="18">
        <v>1.8655495611481445</v>
      </c>
      <c r="Y8" s="18">
        <v>0.96960269138461963</v>
      </c>
      <c r="Z8" s="18">
        <v>1.7781222203234652</v>
      </c>
      <c r="AA8" s="18">
        <v>1.4297931279947025</v>
      </c>
      <c r="AB8" s="18">
        <v>2.5557595414753536</v>
      </c>
      <c r="AC8" s="18">
        <v>1.7552926134597875</v>
      </c>
      <c r="AD8" s="18">
        <v>1.2422852642742477</v>
      </c>
      <c r="AE8" s="18">
        <v>1.4398203099478848</v>
      </c>
      <c r="AF8" s="18">
        <v>1.2400226711588984</v>
      </c>
      <c r="AG8" s="18">
        <v>1.5838879391201068</v>
      </c>
      <c r="AH8" s="18">
        <v>1.9551771239119524</v>
      </c>
      <c r="AI8" s="18">
        <v>2.6153560813558694</v>
      </c>
      <c r="AJ8" s="18">
        <v>1.5240234357252564</v>
      </c>
      <c r="AK8" s="18">
        <v>1.318800084846794</v>
      </c>
      <c r="AL8" s="18">
        <v>1.2384551132365018</v>
      </c>
      <c r="AM8" s="18">
        <v>4.5356665307588271</v>
      </c>
      <c r="AN8" s="18">
        <v>1.3466823672917707</v>
      </c>
      <c r="AO8" s="18">
        <v>1.0051236662184035</v>
      </c>
      <c r="AP8" s="18">
        <v>1.3598642576006517</v>
      </c>
      <c r="AQ8" s="18">
        <v>1.560508352357981</v>
      </c>
      <c r="AR8" s="18">
        <v>1.4946805464494417</v>
      </c>
      <c r="AS8" s="18">
        <v>1.4155360293614501</v>
      </c>
      <c r="AT8" s="18">
        <v>1.2894596137476069</v>
      </c>
      <c r="AU8" s="42">
        <v>0.94669875699740347</v>
      </c>
      <c r="AV8" s="32">
        <v>1.2392580836902725</v>
      </c>
      <c r="AW8" s="43">
        <v>4.0947874299779983</v>
      </c>
      <c r="AX8" s="42">
        <v>1.1048206777972582</v>
      </c>
      <c r="AY8" s="32">
        <v>1.2133311637066462</v>
      </c>
      <c r="AZ8" s="43">
        <v>1.3557868060193745</v>
      </c>
      <c r="BA8">
        <v>1.0535714285714284</v>
      </c>
      <c r="BB8">
        <v>0.69032258064516128</v>
      </c>
      <c r="BC8">
        <v>1.0882352941176472</v>
      </c>
      <c r="BG8" s="26">
        <v>886</v>
      </c>
      <c r="BH8">
        <v>9.000000000000008E-2</v>
      </c>
      <c r="BI8">
        <v>0.28770843450744293</v>
      </c>
      <c r="BJ8">
        <v>3.2451298282939143</v>
      </c>
      <c r="BK8" s="26">
        <v>2.2563036324595691</v>
      </c>
      <c r="BM8">
        <v>1.0882352941176472</v>
      </c>
      <c r="BN8" s="18">
        <v>1.7781222203234652</v>
      </c>
      <c r="BO8" s="18">
        <v>1.8555910244239489</v>
      </c>
      <c r="BP8" s="43">
        <v>4.0947874299779983</v>
      </c>
      <c r="BQ8" s="32">
        <v>1.2392580836902725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A390-093C-41E8-B6C8-FB47DF77BBFB}">
  <sheetPr codeName="Sheet17">
    <tabColor rgb="FFC00000"/>
  </sheetPr>
  <dimension ref="A1:AL167"/>
  <sheetViews>
    <sheetView topLeftCell="K37" zoomScale="90" zoomScaleNormal="90" workbookViewId="0">
      <selection activeCell="AF66" sqref="AF66:AL66"/>
    </sheetView>
  </sheetViews>
  <sheetFormatPr baseColWidth="10" defaultColWidth="8.83203125" defaultRowHeight="16"/>
  <cols>
    <col min="2" max="2" width="9.33203125" bestFit="1" customWidth="1"/>
    <col min="3" max="3" width="10.1640625" bestFit="1" customWidth="1"/>
    <col min="4" max="4" width="11.1640625" bestFit="1" customWidth="1"/>
    <col min="5" max="5" width="10.1640625" bestFit="1" customWidth="1"/>
    <col min="6" max="7" width="11.1640625" bestFit="1" customWidth="1"/>
    <col min="8" max="8" width="10.1640625" bestFit="1" customWidth="1"/>
    <col min="9" max="9" width="2.5" customWidth="1"/>
    <col min="10" max="10" width="9.5" bestFit="1" customWidth="1"/>
    <col min="11" max="11" width="10" bestFit="1" customWidth="1"/>
    <col min="12" max="12" width="9.5" bestFit="1" customWidth="1"/>
    <col min="13" max="13" width="12.33203125" bestFit="1" customWidth="1"/>
    <col min="14" max="14" width="11.1640625" bestFit="1" customWidth="1"/>
    <col min="15" max="16" width="9.5" bestFit="1" customWidth="1"/>
    <col min="17" max="17" width="2.5" customWidth="1"/>
    <col min="18" max="18" width="9.33203125" style="23" bestFit="1" customWidth="1"/>
    <col min="19" max="20" width="12.6640625" style="23" bestFit="1" customWidth="1"/>
    <col min="21" max="24" width="9.33203125" bestFit="1" customWidth="1"/>
    <col min="25" max="25" width="2.5" customWidth="1"/>
    <col min="26" max="26" width="13.83203125" customWidth="1"/>
    <col min="27" max="27" width="14.1640625" customWidth="1"/>
    <col min="28" max="28" width="9.33203125" bestFit="1" customWidth="1"/>
    <col min="29" max="29" width="8.5" customWidth="1"/>
    <col min="30" max="30" width="7.33203125" customWidth="1"/>
    <col min="31" max="31" width="3.5" customWidth="1"/>
    <col min="32" max="38" width="12.5"/>
  </cols>
  <sheetData>
    <row r="1" spans="1:38" ht="31.5" customHeight="1">
      <c r="A1" s="4" t="s">
        <v>397</v>
      </c>
      <c r="B1" s="10" t="s">
        <v>398</v>
      </c>
      <c r="C1" s="10" t="s">
        <v>399</v>
      </c>
      <c r="D1" s="10" t="s">
        <v>400</v>
      </c>
      <c r="E1" s="10" t="s">
        <v>401</v>
      </c>
      <c r="F1" s="10" t="s">
        <v>402</v>
      </c>
      <c r="G1" s="10" t="s">
        <v>403</v>
      </c>
      <c r="H1" s="10" t="s">
        <v>404</v>
      </c>
      <c r="J1" s="11" t="s">
        <v>405</v>
      </c>
      <c r="K1" s="11" t="s">
        <v>406</v>
      </c>
      <c r="L1" s="11" t="s">
        <v>407</v>
      </c>
      <c r="M1" s="11" t="s">
        <v>408</v>
      </c>
      <c r="N1" s="11" t="s">
        <v>409</v>
      </c>
      <c r="O1" s="11" t="s">
        <v>410</v>
      </c>
      <c r="P1" s="11" t="s">
        <v>411</v>
      </c>
      <c r="R1" s="76" t="s">
        <v>170</v>
      </c>
      <c r="S1" s="76" t="s">
        <v>171</v>
      </c>
      <c r="T1" s="76" t="s">
        <v>172</v>
      </c>
      <c r="U1" s="76" t="s">
        <v>173</v>
      </c>
      <c r="V1" s="76" t="s">
        <v>174</v>
      </c>
      <c r="W1" s="76" t="s">
        <v>175</v>
      </c>
      <c r="X1" s="76" t="s">
        <v>176</v>
      </c>
      <c r="Z1" s="83" t="s">
        <v>412</v>
      </c>
      <c r="AA1" s="83" t="s">
        <v>413</v>
      </c>
      <c r="AB1" s="60" t="s">
        <v>414</v>
      </c>
      <c r="AC1" s="84" t="s">
        <v>415</v>
      </c>
      <c r="AD1" s="60"/>
      <c r="AF1" s="17" t="s">
        <v>523</v>
      </c>
      <c r="AG1" s="17" t="s">
        <v>524</v>
      </c>
      <c r="AH1" s="17" t="s">
        <v>525</v>
      </c>
      <c r="AI1" s="17" t="s">
        <v>526</v>
      </c>
      <c r="AJ1" s="17" t="s">
        <v>527</v>
      </c>
      <c r="AK1" s="17" t="s">
        <v>528</v>
      </c>
      <c r="AL1" s="17" t="s">
        <v>529</v>
      </c>
    </row>
    <row r="2" spans="1:38">
      <c r="A2" t="s">
        <v>473</v>
      </c>
      <c r="B2" s="13">
        <v>0</v>
      </c>
      <c r="C2" s="13">
        <v>4.84E-4</v>
      </c>
      <c r="D2" s="13">
        <v>0</v>
      </c>
      <c r="E2" s="13">
        <v>0</v>
      </c>
      <c r="F2" s="13">
        <v>1.5899999999999999E-4</v>
      </c>
      <c r="G2" s="13">
        <v>0</v>
      </c>
      <c r="H2" s="13">
        <v>0</v>
      </c>
      <c r="J2" s="14">
        <v>0</v>
      </c>
      <c r="K2" s="14">
        <v>0</v>
      </c>
      <c r="L2" s="14">
        <v>5.3899999999999998E-4</v>
      </c>
      <c r="M2" s="14">
        <v>0</v>
      </c>
      <c r="N2" s="14">
        <v>0</v>
      </c>
      <c r="O2" s="14">
        <v>0</v>
      </c>
      <c r="P2" s="14">
        <v>0</v>
      </c>
      <c r="R2" s="80" t="e">
        <f t="shared" ref="R2:R33" si="0">J2/B2</f>
        <v>#DIV/0!</v>
      </c>
      <c r="S2" s="80">
        <f t="shared" ref="S2:S33" si="1">K2/C2</f>
        <v>0</v>
      </c>
      <c r="T2" s="80" t="e">
        <f t="shared" ref="T2:T33" si="2">L2/D2</f>
        <v>#DIV/0!</v>
      </c>
      <c r="U2" s="80" t="e">
        <f t="shared" ref="U2:U33" si="3">M2/E2</f>
        <v>#DIV/0!</v>
      </c>
      <c r="V2" s="80">
        <f t="shared" ref="V2:V33" si="4">N2/F2</f>
        <v>0</v>
      </c>
      <c r="W2" s="80" t="e">
        <f t="shared" ref="W2:W33" si="5">O2/G2</f>
        <v>#DIV/0!</v>
      </c>
      <c r="X2" s="80" t="e">
        <f t="shared" ref="X2:X33" si="6">P2/H2</f>
        <v>#DIV/0!</v>
      </c>
      <c r="Z2" s="76">
        <f t="shared" ref="Z2:Z33" si="7">AVERAGEIF(R2:X2, "&lt;&gt;#DIV/0!")</f>
        <v>0</v>
      </c>
      <c r="AA2" s="76" t="e">
        <f t="shared" ref="AA2:AA33" si="8">AVERAGEIFS(R2:X2, R2:X2,"&lt;&gt;#DIV/0!",R2:X2, "&lt;&gt;0")</f>
        <v>#DIV/0!</v>
      </c>
      <c r="AB2" s="60">
        <f t="shared" ref="AB2:AB33" si="9">COUNTIF(R2:X2, "=0")</f>
        <v>2</v>
      </c>
      <c r="AC2" s="76">
        <f t="shared" ref="AC2:AC33" si="10">COUNTIFS(R2:X2,"&lt;&gt;#DIV/0!",R2:X2, "&lt;&gt;0")</f>
        <v>0</v>
      </c>
      <c r="AD2" s="76">
        <f t="shared" ref="AD2:AD33" si="11">COUNTIF(R2:X2,"&lt;&gt;#DIV/0!")</f>
        <v>2</v>
      </c>
      <c r="AF2" s="18">
        <f t="shared" ref="AF2:AF33" si="12">J2-B2</f>
        <v>0</v>
      </c>
      <c r="AG2" s="18">
        <f t="shared" ref="AG2:AG33" si="13">K2-C2</f>
        <v>-4.84E-4</v>
      </c>
      <c r="AH2" s="18">
        <f t="shared" ref="AH2:AH33" si="14">L2-D2</f>
        <v>5.3899999999999998E-4</v>
      </c>
      <c r="AI2" s="18">
        <f t="shared" ref="AI2:AI33" si="15">M2-E2</f>
        <v>0</v>
      </c>
      <c r="AJ2" s="18">
        <f t="shared" ref="AJ2:AJ33" si="16">N2-F2</f>
        <v>-1.5899999999999999E-4</v>
      </c>
      <c r="AK2" s="18">
        <f t="shared" ref="AK2:AK33" si="17">O2-G2</f>
        <v>0</v>
      </c>
      <c r="AL2" s="18">
        <f t="shared" ref="AL2:AL33" si="18">P2-H2</f>
        <v>0</v>
      </c>
    </row>
    <row r="3" spans="1:38">
      <c r="A3" s="25" t="s">
        <v>97</v>
      </c>
      <c r="B3" s="13">
        <v>6.9800000000000003E-5</v>
      </c>
      <c r="C3" s="13">
        <v>1.3899999999999999E-4</v>
      </c>
      <c r="D3" s="13">
        <v>2.9999999999999997E-4</v>
      </c>
      <c r="E3" s="13">
        <v>0</v>
      </c>
      <c r="F3" s="13">
        <v>3.2899999999999997E-4</v>
      </c>
      <c r="G3" s="13">
        <v>7.1799999999999997E-5</v>
      </c>
      <c r="H3" s="13">
        <v>6.02E-4</v>
      </c>
      <c r="J3" s="14">
        <v>6.3100000000000005E-4</v>
      </c>
      <c r="K3" s="14">
        <v>3.28E-4</v>
      </c>
      <c r="L3" s="14">
        <v>0</v>
      </c>
      <c r="M3" s="14">
        <v>1.5799999999999999E-4</v>
      </c>
      <c r="N3" s="14">
        <v>1.2300000000000001E-4</v>
      </c>
      <c r="O3" s="14">
        <v>2.5599999999999999E-4</v>
      </c>
      <c r="P3" s="14">
        <v>1.63E-4</v>
      </c>
      <c r="R3" s="80">
        <f t="shared" si="0"/>
        <v>9.040114613180517</v>
      </c>
      <c r="S3" s="80">
        <f t="shared" si="1"/>
        <v>2.3597122302158273</v>
      </c>
      <c r="T3" s="80">
        <f t="shared" si="2"/>
        <v>0</v>
      </c>
      <c r="U3" s="80" t="e">
        <f t="shared" si="3"/>
        <v>#DIV/0!</v>
      </c>
      <c r="V3" s="80">
        <f t="shared" si="4"/>
        <v>0.37386018237082075</v>
      </c>
      <c r="W3" s="80">
        <f t="shared" si="5"/>
        <v>3.5654596100278551</v>
      </c>
      <c r="X3" s="80">
        <f t="shared" si="6"/>
        <v>0.2707641196013289</v>
      </c>
      <c r="Z3" s="76">
        <f t="shared" si="7"/>
        <v>2.6016517925660581</v>
      </c>
      <c r="AA3" s="76">
        <f t="shared" si="8"/>
        <v>3.12198215107927</v>
      </c>
      <c r="AB3" s="60">
        <f t="shared" si="9"/>
        <v>1</v>
      </c>
      <c r="AC3" s="76">
        <f t="shared" si="10"/>
        <v>5</v>
      </c>
      <c r="AD3" s="76">
        <f t="shared" si="11"/>
        <v>6</v>
      </c>
      <c r="AF3" s="18">
        <f t="shared" si="12"/>
        <v>5.6120000000000009E-4</v>
      </c>
      <c r="AG3" s="18">
        <f t="shared" si="13"/>
        <v>1.8900000000000001E-4</v>
      </c>
      <c r="AH3" s="18">
        <f t="shared" si="14"/>
        <v>-2.9999999999999997E-4</v>
      </c>
      <c r="AI3" s="18">
        <f t="shared" si="15"/>
        <v>1.5799999999999999E-4</v>
      </c>
      <c r="AJ3" s="18">
        <f t="shared" si="16"/>
        <v>-2.0599999999999997E-4</v>
      </c>
      <c r="AK3" s="18">
        <f t="shared" si="17"/>
        <v>1.8419999999999998E-4</v>
      </c>
      <c r="AL3" s="18">
        <f t="shared" si="18"/>
        <v>-4.3899999999999999E-4</v>
      </c>
    </row>
    <row r="4" spans="1:38">
      <c r="A4" s="5" t="s">
        <v>92</v>
      </c>
      <c r="B4" s="13">
        <v>6.5099999999999999E-4</v>
      </c>
      <c r="C4" s="13">
        <v>2.8500000000000001E-2</v>
      </c>
      <c r="D4" s="13">
        <v>1.2899999999999999E-4</v>
      </c>
      <c r="E4" s="13">
        <v>0</v>
      </c>
      <c r="F4" s="13">
        <v>0.02</v>
      </c>
      <c r="G4" s="13">
        <v>2.4399999999999999E-3</v>
      </c>
      <c r="H4" s="13">
        <v>3.77E-4</v>
      </c>
      <c r="J4" s="14">
        <v>1.63E-4</v>
      </c>
      <c r="K4" s="14">
        <v>2.7300000000000002E-4</v>
      </c>
      <c r="L4" s="14">
        <v>3.0499999999999999E-2</v>
      </c>
      <c r="M4" s="14">
        <v>1.95E-4</v>
      </c>
      <c r="N4" s="14">
        <v>2.0000000000000001E-4</v>
      </c>
      <c r="O4" s="14">
        <v>9.3300000000000002E-4</v>
      </c>
      <c r="P4" s="14">
        <v>3.0800000000000001E-4</v>
      </c>
      <c r="R4" s="80">
        <f t="shared" si="0"/>
        <v>0.25038402457757297</v>
      </c>
      <c r="S4" s="80">
        <f t="shared" si="1"/>
        <v>9.5789473684210532E-3</v>
      </c>
      <c r="T4" s="80">
        <f t="shared" si="2"/>
        <v>236.4341085271318</v>
      </c>
      <c r="U4" s="80" t="e">
        <f t="shared" si="3"/>
        <v>#DIV/0!</v>
      </c>
      <c r="V4" s="80">
        <f t="shared" si="4"/>
        <v>0.01</v>
      </c>
      <c r="W4" s="80">
        <f t="shared" si="5"/>
        <v>0.38237704918032789</v>
      </c>
      <c r="X4" s="80">
        <f t="shared" si="6"/>
        <v>0.81697612732095493</v>
      </c>
      <c r="Z4" s="76">
        <f t="shared" si="7"/>
        <v>39.65057077926317</v>
      </c>
      <c r="AA4" s="76">
        <f t="shared" si="8"/>
        <v>39.65057077926317</v>
      </c>
      <c r="AB4" s="60">
        <f t="shared" si="9"/>
        <v>0</v>
      </c>
      <c r="AC4" s="76">
        <f t="shared" si="10"/>
        <v>6</v>
      </c>
      <c r="AD4" s="76">
        <f t="shared" si="11"/>
        <v>6</v>
      </c>
      <c r="AF4" s="18">
        <f t="shared" si="12"/>
        <v>-4.8799999999999999E-4</v>
      </c>
      <c r="AG4" s="18">
        <f t="shared" si="13"/>
        <v>-2.8227000000000002E-2</v>
      </c>
      <c r="AH4" s="18">
        <f t="shared" si="14"/>
        <v>3.0370999999999999E-2</v>
      </c>
      <c r="AI4" s="18">
        <f t="shared" si="15"/>
        <v>1.95E-4</v>
      </c>
      <c r="AJ4" s="18">
        <f t="shared" si="16"/>
        <v>-1.9800000000000002E-2</v>
      </c>
      <c r="AK4" s="18">
        <f t="shared" si="17"/>
        <v>-1.5069999999999999E-3</v>
      </c>
      <c r="AL4" s="18">
        <f t="shared" si="18"/>
        <v>-6.8999999999999997E-5</v>
      </c>
    </row>
    <row r="5" spans="1:38">
      <c r="A5" s="5" t="s">
        <v>79</v>
      </c>
      <c r="B5" s="5">
        <v>7.6000000000000004E-4</v>
      </c>
      <c r="C5" s="5">
        <v>7.9000000000000008E-3</v>
      </c>
      <c r="D5" s="5">
        <v>2.0000000000000001E-4</v>
      </c>
      <c r="E5" s="5">
        <v>2.99E-3</v>
      </c>
      <c r="F5" s="5">
        <v>3.7599999999999999E-3</v>
      </c>
      <c r="G5" s="5">
        <v>5.9500000000000004E-4</v>
      </c>
      <c r="H5" s="5">
        <v>4.66E-4</v>
      </c>
      <c r="J5" s="5">
        <v>3.2000000000000003E-4</v>
      </c>
      <c r="K5" s="5">
        <v>3.5300000000000002E-4</v>
      </c>
      <c r="L5" s="5">
        <v>7.1799999999999998E-3</v>
      </c>
      <c r="M5" s="5">
        <v>1.5300000000000001E-4</v>
      </c>
      <c r="N5" s="5">
        <v>1.8699999999999999E-3</v>
      </c>
      <c r="O5" s="5">
        <v>1.5699999999999999E-4</v>
      </c>
      <c r="P5" s="5">
        <v>9.6100000000000005E-4</v>
      </c>
      <c r="R5" s="80">
        <f t="shared" si="0"/>
        <v>0.4210526315789474</v>
      </c>
      <c r="S5" s="80">
        <f t="shared" si="1"/>
        <v>4.4683544303797465E-2</v>
      </c>
      <c r="T5" s="80">
        <f t="shared" si="2"/>
        <v>35.9</v>
      </c>
      <c r="U5" s="80">
        <f t="shared" si="3"/>
        <v>5.1170568561872909E-2</v>
      </c>
      <c r="V5" s="80">
        <f t="shared" si="4"/>
        <v>0.49734042553191488</v>
      </c>
      <c r="W5" s="80">
        <f t="shared" si="5"/>
        <v>0.26386554621848735</v>
      </c>
      <c r="X5" s="80">
        <f t="shared" si="6"/>
        <v>2.0622317596566524</v>
      </c>
      <c r="Z5" s="76">
        <f t="shared" si="7"/>
        <v>5.6057634965502396</v>
      </c>
      <c r="AA5" s="76">
        <f t="shared" si="8"/>
        <v>5.6057634965502396</v>
      </c>
      <c r="AB5" s="60">
        <f t="shared" si="9"/>
        <v>0</v>
      </c>
      <c r="AC5" s="76">
        <f t="shared" si="10"/>
        <v>7</v>
      </c>
      <c r="AD5" s="76">
        <f t="shared" si="11"/>
        <v>7</v>
      </c>
      <c r="AF5" s="18">
        <f t="shared" si="12"/>
        <v>-4.4000000000000002E-4</v>
      </c>
      <c r="AG5" s="18">
        <f t="shared" si="13"/>
        <v>-7.5470000000000008E-3</v>
      </c>
      <c r="AH5" s="18">
        <f t="shared" si="14"/>
        <v>6.9800000000000001E-3</v>
      </c>
      <c r="AI5" s="18">
        <f t="shared" si="15"/>
        <v>-2.8370000000000001E-3</v>
      </c>
      <c r="AJ5" s="18">
        <f t="shared" si="16"/>
        <v>-1.89E-3</v>
      </c>
      <c r="AK5" s="18">
        <f t="shared" si="17"/>
        <v>-4.3800000000000002E-4</v>
      </c>
      <c r="AL5" s="18">
        <f t="shared" si="18"/>
        <v>4.95E-4</v>
      </c>
    </row>
    <row r="6" spans="1:38">
      <c r="A6" t="s">
        <v>428</v>
      </c>
      <c r="B6" s="13">
        <v>3.0400000000000002E-4</v>
      </c>
      <c r="C6" s="13">
        <v>2.2200000000000002E-3</v>
      </c>
      <c r="D6" s="13">
        <v>0</v>
      </c>
      <c r="E6" s="13">
        <v>0</v>
      </c>
      <c r="F6" s="13">
        <v>2.0400000000000001E-3</v>
      </c>
      <c r="G6" s="13">
        <v>0</v>
      </c>
      <c r="H6" s="13">
        <v>5.9899999999999999E-5</v>
      </c>
      <c r="J6" s="14">
        <v>0</v>
      </c>
      <c r="K6" s="14">
        <v>1.5899999999999999E-4</v>
      </c>
      <c r="L6" s="14">
        <v>8.3500000000000002E-4</v>
      </c>
      <c r="M6" s="14">
        <v>0</v>
      </c>
      <c r="N6" s="14">
        <v>0</v>
      </c>
      <c r="O6" s="14">
        <v>1.52E-5</v>
      </c>
      <c r="P6" s="14">
        <v>1.4200000000000001E-4</v>
      </c>
      <c r="R6" s="80">
        <f t="shared" si="0"/>
        <v>0</v>
      </c>
      <c r="S6" s="80">
        <f t="shared" si="1"/>
        <v>7.1621621621621612E-2</v>
      </c>
      <c r="T6" s="80" t="e">
        <f t="shared" si="2"/>
        <v>#DIV/0!</v>
      </c>
      <c r="U6" s="80" t="e">
        <f t="shared" si="3"/>
        <v>#DIV/0!</v>
      </c>
      <c r="V6" s="80">
        <f t="shared" si="4"/>
        <v>0</v>
      </c>
      <c r="W6" s="80" t="e">
        <f t="shared" si="5"/>
        <v>#DIV/0!</v>
      </c>
      <c r="X6" s="80">
        <f t="shared" si="6"/>
        <v>2.3706176961602674</v>
      </c>
      <c r="Z6" s="76">
        <f t="shared" si="7"/>
        <v>0.61055982944547227</v>
      </c>
      <c r="AA6" s="76">
        <f t="shared" si="8"/>
        <v>1.2211196588909445</v>
      </c>
      <c r="AB6" s="60">
        <f t="shared" si="9"/>
        <v>2</v>
      </c>
      <c r="AC6" s="76">
        <f t="shared" si="10"/>
        <v>2</v>
      </c>
      <c r="AD6" s="76">
        <f t="shared" si="11"/>
        <v>4</v>
      </c>
      <c r="AF6" s="18">
        <f t="shared" si="12"/>
        <v>-3.0400000000000002E-4</v>
      </c>
      <c r="AG6" s="18">
        <f t="shared" si="13"/>
        <v>-2.0610000000000003E-3</v>
      </c>
      <c r="AH6" s="18">
        <f t="shared" si="14"/>
        <v>8.3500000000000002E-4</v>
      </c>
      <c r="AI6" s="18">
        <f t="shared" si="15"/>
        <v>0</v>
      </c>
      <c r="AJ6" s="18">
        <f t="shared" si="16"/>
        <v>-2.0400000000000001E-3</v>
      </c>
      <c r="AK6" s="18">
        <f t="shared" si="17"/>
        <v>1.52E-5</v>
      </c>
      <c r="AL6" s="18">
        <f t="shared" si="18"/>
        <v>8.2100000000000017E-5</v>
      </c>
    </row>
    <row r="7" spans="1:38">
      <c r="A7" t="s">
        <v>429</v>
      </c>
      <c r="B7" s="13">
        <v>0</v>
      </c>
      <c r="C7" s="13">
        <v>5.0099999999999997E-3</v>
      </c>
      <c r="D7" s="13">
        <v>7.7299999999999995E-5</v>
      </c>
      <c r="E7" s="13">
        <v>0</v>
      </c>
      <c r="F7" s="13">
        <v>9.01E-4</v>
      </c>
      <c r="G7" s="13">
        <v>9.9900000000000002E-5</v>
      </c>
      <c r="H7" s="13">
        <v>0</v>
      </c>
      <c r="J7" s="14">
        <v>0</v>
      </c>
      <c r="K7" s="14">
        <v>1.2300000000000001E-4</v>
      </c>
      <c r="L7" s="14">
        <v>4.1200000000000004E-3</v>
      </c>
      <c r="M7" s="14">
        <v>0</v>
      </c>
      <c r="N7" s="14">
        <v>0</v>
      </c>
      <c r="O7" s="14">
        <v>0</v>
      </c>
      <c r="P7" s="14">
        <v>0</v>
      </c>
      <c r="R7" s="80" t="e">
        <f t="shared" si="0"/>
        <v>#DIV/0!</v>
      </c>
      <c r="S7" s="80">
        <f t="shared" si="1"/>
        <v>2.4550898203592818E-2</v>
      </c>
      <c r="T7" s="80">
        <f t="shared" si="2"/>
        <v>53.298835705045285</v>
      </c>
      <c r="U7" s="80" t="e">
        <f t="shared" si="3"/>
        <v>#DIV/0!</v>
      </c>
      <c r="V7" s="80">
        <f t="shared" si="4"/>
        <v>0</v>
      </c>
      <c r="W7" s="80">
        <f t="shared" si="5"/>
        <v>0</v>
      </c>
      <c r="X7" s="80" t="e">
        <f t="shared" si="6"/>
        <v>#DIV/0!</v>
      </c>
      <c r="Z7" s="76">
        <f t="shared" si="7"/>
        <v>13.330846650812219</v>
      </c>
      <c r="AA7" s="76">
        <f t="shared" si="8"/>
        <v>26.661693301624439</v>
      </c>
      <c r="AB7" s="60">
        <f t="shared" si="9"/>
        <v>2</v>
      </c>
      <c r="AC7" s="76">
        <f t="shared" si="10"/>
        <v>2</v>
      </c>
      <c r="AD7" s="76">
        <f t="shared" si="11"/>
        <v>4</v>
      </c>
      <c r="AF7" s="18">
        <f t="shared" si="12"/>
        <v>0</v>
      </c>
      <c r="AG7" s="18">
        <f t="shared" si="13"/>
        <v>-4.8869999999999999E-3</v>
      </c>
      <c r="AH7" s="18">
        <f t="shared" si="14"/>
        <v>4.0427000000000006E-3</v>
      </c>
      <c r="AI7" s="18">
        <f t="shared" si="15"/>
        <v>0</v>
      </c>
      <c r="AJ7" s="18">
        <f t="shared" si="16"/>
        <v>-9.01E-4</v>
      </c>
      <c r="AK7" s="18">
        <f t="shared" si="17"/>
        <v>-9.9900000000000002E-5</v>
      </c>
      <c r="AL7" s="18">
        <f t="shared" si="18"/>
        <v>0</v>
      </c>
    </row>
    <row r="8" spans="1:38">
      <c r="A8" t="s">
        <v>489</v>
      </c>
      <c r="B8" s="13">
        <v>0</v>
      </c>
      <c r="C8" s="13">
        <v>5.1000000000000004E-4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J8" s="14">
        <v>0</v>
      </c>
      <c r="K8" s="14">
        <v>0</v>
      </c>
      <c r="L8" s="14">
        <v>5.1000000000000004E-4</v>
      </c>
      <c r="M8" s="14">
        <v>0</v>
      </c>
      <c r="N8" s="14">
        <v>0</v>
      </c>
      <c r="O8" s="14">
        <v>0</v>
      </c>
      <c r="P8" s="14">
        <v>0</v>
      </c>
      <c r="R8" s="80" t="e">
        <f t="shared" si="0"/>
        <v>#DIV/0!</v>
      </c>
      <c r="S8" s="80">
        <f t="shared" si="1"/>
        <v>0</v>
      </c>
      <c r="T8" s="80" t="e">
        <f t="shared" si="2"/>
        <v>#DIV/0!</v>
      </c>
      <c r="U8" s="80" t="e">
        <f t="shared" si="3"/>
        <v>#DIV/0!</v>
      </c>
      <c r="V8" s="80" t="e">
        <f t="shared" si="4"/>
        <v>#DIV/0!</v>
      </c>
      <c r="W8" s="80" t="e">
        <f t="shared" si="5"/>
        <v>#DIV/0!</v>
      </c>
      <c r="X8" s="80" t="e">
        <f t="shared" si="6"/>
        <v>#DIV/0!</v>
      </c>
      <c r="Z8" s="76">
        <f t="shared" si="7"/>
        <v>0</v>
      </c>
      <c r="AA8" s="76" t="e">
        <f t="shared" si="8"/>
        <v>#DIV/0!</v>
      </c>
      <c r="AB8" s="60">
        <f t="shared" si="9"/>
        <v>1</v>
      </c>
      <c r="AC8" s="76">
        <f t="shared" si="10"/>
        <v>0</v>
      </c>
      <c r="AD8" s="76">
        <f t="shared" si="11"/>
        <v>1</v>
      </c>
      <c r="AF8" s="18">
        <f t="shared" si="12"/>
        <v>0</v>
      </c>
      <c r="AG8" s="18">
        <f t="shared" si="13"/>
        <v>-5.1000000000000004E-4</v>
      </c>
      <c r="AH8" s="18">
        <f t="shared" si="14"/>
        <v>5.1000000000000004E-4</v>
      </c>
      <c r="AI8" s="18">
        <f t="shared" si="15"/>
        <v>0</v>
      </c>
      <c r="AJ8" s="18">
        <f t="shared" si="16"/>
        <v>0</v>
      </c>
      <c r="AK8" s="18">
        <f t="shared" si="17"/>
        <v>0</v>
      </c>
      <c r="AL8" s="18">
        <f t="shared" si="18"/>
        <v>0</v>
      </c>
    </row>
    <row r="9" spans="1:38">
      <c r="A9" t="s">
        <v>433</v>
      </c>
      <c r="B9" s="13">
        <v>0</v>
      </c>
      <c r="C9" s="13">
        <v>5.4100000000000003E-4</v>
      </c>
      <c r="D9" s="13">
        <v>3.5500000000000002E-5</v>
      </c>
      <c r="E9" s="13">
        <v>1.1299999999999999E-3</v>
      </c>
      <c r="F9" s="13">
        <v>0</v>
      </c>
      <c r="G9" s="13">
        <v>0</v>
      </c>
      <c r="H9" s="13">
        <v>0</v>
      </c>
      <c r="J9" s="14">
        <v>0</v>
      </c>
      <c r="K9" s="14">
        <v>0</v>
      </c>
      <c r="L9" s="14">
        <v>1.6199999999999999E-6</v>
      </c>
      <c r="M9" s="14">
        <v>1.2500000000000001E-5</v>
      </c>
      <c r="N9" s="14">
        <v>0</v>
      </c>
      <c r="O9" s="14">
        <v>0</v>
      </c>
      <c r="P9" s="14">
        <v>0</v>
      </c>
      <c r="R9" s="80" t="e">
        <f t="shared" si="0"/>
        <v>#DIV/0!</v>
      </c>
      <c r="S9" s="80">
        <f t="shared" si="1"/>
        <v>0</v>
      </c>
      <c r="T9" s="80">
        <f t="shared" si="2"/>
        <v>4.5633802816901402E-2</v>
      </c>
      <c r="U9" s="80">
        <f t="shared" si="3"/>
        <v>1.1061946902654869E-2</v>
      </c>
      <c r="V9" s="80" t="e">
        <f t="shared" si="4"/>
        <v>#DIV/0!</v>
      </c>
      <c r="W9" s="80" t="e">
        <f t="shared" si="5"/>
        <v>#DIV/0!</v>
      </c>
      <c r="X9" s="80" t="e">
        <f t="shared" si="6"/>
        <v>#DIV/0!</v>
      </c>
      <c r="Z9" s="76">
        <f t="shared" si="7"/>
        <v>1.889858323985209E-2</v>
      </c>
      <c r="AA9" s="76">
        <f t="shared" si="8"/>
        <v>2.8347874859778136E-2</v>
      </c>
      <c r="AB9" s="60">
        <f t="shared" si="9"/>
        <v>1</v>
      </c>
      <c r="AC9" s="76">
        <f t="shared" si="10"/>
        <v>2</v>
      </c>
      <c r="AD9" s="76">
        <f t="shared" si="11"/>
        <v>3</v>
      </c>
      <c r="AF9" s="18">
        <f t="shared" si="12"/>
        <v>0</v>
      </c>
      <c r="AG9" s="18">
        <f t="shared" si="13"/>
        <v>-5.4100000000000003E-4</v>
      </c>
      <c r="AH9" s="18">
        <f t="shared" si="14"/>
        <v>-3.3880000000000001E-5</v>
      </c>
      <c r="AI9" s="18">
        <f t="shared" si="15"/>
        <v>-1.1175E-3</v>
      </c>
      <c r="AJ9" s="18">
        <f t="shared" si="16"/>
        <v>0</v>
      </c>
      <c r="AK9" s="18">
        <f t="shared" si="17"/>
        <v>0</v>
      </c>
      <c r="AL9" s="18">
        <f t="shared" si="18"/>
        <v>0</v>
      </c>
    </row>
    <row r="10" spans="1:38">
      <c r="A10" t="s">
        <v>474</v>
      </c>
      <c r="B10" s="13">
        <v>0</v>
      </c>
      <c r="C10" s="13">
        <v>0</v>
      </c>
      <c r="D10" s="13">
        <v>0</v>
      </c>
      <c r="E10" s="13">
        <v>0</v>
      </c>
      <c r="F10" s="13">
        <v>2.1099999999999999E-3</v>
      </c>
      <c r="G10" s="13">
        <v>0</v>
      </c>
      <c r="H10" s="13">
        <v>1.5E-3</v>
      </c>
      <c r="J10" s="14">
        <v>5.7799999999999995E-4</v>
      </c>
      <c r="K10" s="14">
        <v>3.3599999999999998E-4</v>
      </c>
      <c r="L10" s="14">
        <v>4.6299999999999998E-4</v>
      </c>
      <c r="M10" s="14">
        <v>0</v>
      </c>
      <c r="N10" s="14">
        <v>0</v>
      </c>
      <c r="O10" s="14">
        <v>0</v>
      </c>
      <c r="P10" s="14">
        <v>0</v>
      </c>
      <c r="R10" s="80" t="e">
        <f t="shared" si="0"/>
        <v>#DIV/0!</v>
      </c>
      <c r="S10" s="80" t="e">
        <f t="shared" si="1"/>
        <v>#DIV/0!</v>
      </c>
      <c r="T10" s="80" t="e">
        <f t="shared" si="2"/>
        <v>#DIV/0!</v>
      </c>
      <c r="U10" s="80" t="e">
        <f t="shared" si="3"/>
        <v>#DIV/0!</v>
      </c>
      <c r="V10" s="80">
        <f t="shared" si="4"/>
        <v>0</v>
      </c>
      <c r="W10" s="80" t="e">
        <f t="shared" si="5"/>
        <v>#DIV/0!</v>
      </c>
      <c r="X10" s="80">
        <f t="shared" si="6"/>
        <v>0</v>
      </c>
      <c r="Z10" s="76">
        <f t="shared" si="7"/>
        <v>0</v>
      </c>
      <c r="AA10" s="76" t="e">
        <f t="shared" si="8"/>
        <v>#DIV/0!</v>
      </c>
      <c r="AB10" s="60">
        <f t="shared" si="9"/>
        <v>2</v>
      </c>
      <c r="AC10" s="76">
        <f t="shared" si="10"/>
        <v>0</v>
      </c>
      <c r="AD10" s="76">
        <f t="shared" si="11"/>
        <v>2</v>
      </c>
      <c r="AF10" s="18">
        <f t="shared" si="12"/>
        <v>5.7799999999999995E-4</v>
      </c>
      <c r="AG10" s="18">
        <f t="shared" si="13"/>
        <v>3.3599999999999998E-4</v>
      </c>
      <c r="AH10" s="18">
        <f t="shared" si="14"/>
        <v>4.6299999999999998E-4</v>
      </c>
      <c r="AI10" s="18">
        <f t="shared" si="15"/>
        <v>0</v>
      </c>
      <c r="AJ10" s="18">
        <f t="shared" si="16"/>
        <v>-2.1099999999999999E-3</v>
      </c>
      <c r="AK10" s="18">
        <f t="shared" si="17"/>
        <v>0</v>
      </c>
      <c r="AL10" s="18">
        <f t="shared" si="18"/>
        <v>-1.5E-3</v>
      </c>
    </row>
    <row r="11" spans="1:38">
      <c r="A11" t="s">
        <v>416</v>
      </c>
      <c r="B11" s="13">
        <v>1.17E-3</v>
      </c>
      <c r="C11" s="13">
        <v>1.73E-3</v>
      </c>
      <c r="D11" s="13">
        <v>1.0499999999999999E-3</v>
      </c>
      <c r="E11" s="13">
        <v>1.41E-3</v>
      </c>
      <c r="F11" s="13">
        <v>2.96E-3</v>
      </c>
      <c r="G11" s="13">
        <v>2.3000000000000001E-4</v>
      </c>
      <c r="H11" s="13">
        <v>6.2500000000000001E-4</v>
      </c>
      <c r="J11" s="14">
        <v>6.8400000000000004E-4</v>
      </c>
      <c r="K11" s="14">
        <v>1.6199999999999999E-3</v>
      </c>
      <c r="L11" s="14">
        <v>3.5699999999999998E-3</v>
      </c>
      <c r="M11" s="14">
        <v>0</v>
      </c>
      <c r="N11" s="14">
        <v>0</v>
      </c>
      <c r="O11" s="14">
        <v>6</v>
      </c>
      <c r="P11" s="14">
        <v>0</v>
      </c>
      <c r="R11" s="80">
        <f t="shared" si="0"/>
        <v>0.58461538461538465</v>
      </c>
      <c r="S11" s="80">
        <f t="shared" si="1"/>
        <v>0.93641618497109824</v>
      </c>
      <c r="T11" s="80">
        <f t="shared" si="2"/>
        <v>3.4</v>
      </c>
      <c r="U11" s="80">
        <f t="shared" si="3"/>
        <v>0</v>
      </c>
      <c r="V11" s="80">
        <f t="shared" si="4"/>
        <v>0</v>
      </c>
      <c r="W11" s="80">
        <f t="shared" si="5"/>
        <v>26086.956521739128</v>
      </c>
      <c r="X11" s="80">
        <f t="shared" si="6"/>
        <v>0</v>
      </c>
      <c r="Z11" s="76">
        <f t="shared" si="7"/>
        <v>3727.4110790441018</v>
      </c>
      <c r="AA11" s="76">
        <f t="shared" si="8"/>
        <v>6522.9693883271784</v>
      </c>
      <c r="AB11" s="60">
        <f t="shared" si="9"/>
        <v>3</v>
      </c>
      <c r="AC11" s="76">
        <f t="shared" si="10"/>
        <v>4</v>
      </c>
      <c r="AD11" s="76">
        <f t="shared" si="11"/>
        <v>7</v>
      </c>
      <c r="AF11" s="18">
        <f t="shared" si="12"/>
        <v>-4.86E-4</v>
      </c>
      <c r="AG11" s="18">
        <f t="shared" si="13"/>
        <v>-1.1000000000000007E-4</v>
      </c>
      <c r="AH11" s="18">
        <f t="shared" si="14"/>
        <v>2.5199999999999997E-3</v>
      </c>
      <c r="AI11" s="18">
        <f t="shared" si="15"/>
        <v>-1.41E-3</v>
      </c>
      <c r="AJ11" s="18">
        <f t="shared" si="16"/>
        <v>-2.96E-3</v>
      </c>
      <c r="AK11" s="18">
        <f t="shared" si="17"/>
        <v>5.9997699999999998</v>
      </c>
      <c r="AL11" s="18">
        <f t="shared" si="18"/>
        <v>-6.2500000000000001E-4</v>
      </c>
    </row>
    <row r="12" spans="1:38">
      <c r="A12" t="s">
        <v>460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2.9499999999999999E-5</v>
      </c>
      <c r="H12" s="13">
        <v>0</v>
      </c>
      <c r="J12" s="14">
        <v>1.28E-6</v>
      </c>
      <c r="K12" s="14">
        <v>0</v>
      </c>
      <c r="L12" s="14">
        <v>1.2199999999999999E-3</v>
      </c>
      <c r="M12" s="14">
        <v>5.8100000000000003E-6</v>
      </c>
      <c r="N12" s="14">
        <v>0</v>
      </c>
      <c r="O12" s="14">
        <v>5.6699999999999999E-6</v>
      </c>
      <c r="P12" s="14">
        <v>0</v>
      </c>
      <c r="R12" s="80" t="e">
        <f t="shared" si="0"/>
        <v>#DIV/0!</v>
      </c>
      <c r="S12" s="80" t="e">
        <f t="shared" si="1"/>
        <v>#DIV/0!</v>
      </c>
      <c r="T12" s="80" t="e">
        <f t="shared" si="2"/>
        <v>#DIV/0!</v>
      </c>
      <c r="U12" s="80" t="e">
        <f t="shared" si="3"/>
        <v>#DIV/0!</v>
      </c>
      <c r="V12" s="80" t="e">
        <f t="shared" si="4"/>
        <v>#DIV/0!</v>
      </c>
      <c r="W12" s="80">
        <f t="shared" si="5"/>
        <v>0.19220338983050847</v>
      </c>
      <c r="X12" s="80" t="e">
        <f t="shared" si="6"/>
        <v>#DIV/0!</v>
      </c>
      <c r="Z12" s="76">
        <f t="shared" si="7"/>
        <v>0.19220338983050847</v>
      </c>
      <c r="AA12" s="76">
        <f t="shared" si="8"/>
        <v>0.19220338983050847</v>
      </c>
      <c r="AB12" s="60">
        <f t="shared" si="9"/>
        <v>0</v>
      </c>
      <c r="AC12" s="76">
        <f t="shared" si="10"/>
        <v>1</v>
      </c>
      <c r="AD12" s="76">
        <f t="shared" si="11"/>
        <v>1</v>
      </c>
      <c r="AF12" s="18">
        <f t="shared" si="12"/>
        <v>1.28E-6</v>
      </c>
      <c r="AG12" s="18">
        <f t="shared" si="13"/>
        <v>0</v>
      </c>
      <c r="AH12" s="18">
        <f t="shared" si="14"/>
        <v>1.2199999999999999E-3</v>
      </c>
      <c r="AI12" s="18">
        <f t="shared" si="15"/>
        <v>5.8100000000000003E-6</v>
      </c>
      <c r="AJ12" s="18">
        <f t="shared" si="16"/>
        <v>0</v>
      </c>
      <c r="AK12" s="18">
        <f t="shared" si="17"/>
        <v>-2.3830000000000001E-5</v>
      </c>
      <c r="AL12" s="18">
        <f t="shared" si="18"/>
        <v>0</v>
      </c>
    </row>
    <row r="13" spans="1:38">
      <c r="A13" t="s">
        <v>430</v>
      </c>
      <c r="B13" s="13">
        <v>9.2599999999999996E-4</v>
      </c>
      <c r="C13" s="13">
        <v>1.3500000000000001E-3</v>
      </c>
      <c r="D13" s="13">
        <v>0</v>
      </c>
      <c r="E13" s="13">
        <v>1.0499999999999999E-3</v>
      </c>
      <c r="F13" s="13">
        <v>4.8700000000000002E-4</v>
      </c>
      <c r="G13" s="13">
        <v>0</v>
      </c>
      <c r="H13" s="13">
        <v>0</v>
      </c>
      <c r="J13" s="14">
        <v>0</v>
      </c>
      <c r="K13" s="14">
        <v>5.4900000000000001E-4</v>
      </c>
      <c r="L13" s="14">
        <v>2.81E-3</v>
      </c>
      <c r="M13" s="14">
        <v>8.14E-5</v>
      </c>
      <c r="N13" s="14">
        <v>0</v>
      </c>
      <c r="O13" s="14">
        <v>0</v>
      </c>
      <c r="P13" s="14">
        <v>0</v>
      </c>
      <c r="R13" s="80">
        <f t="shared" si="0"/>
        <v>0</v>
      </c>
      <c r="S13" s="80">
        <f t="shared" si="1"/>
        <v>0.40666666666666668</v>
      </c>
      <c r="T13" s="80" t="e">
        <f t="shared" si="2"/>
        <v>#DIV/0!</v>
      </c>
      <c r="U13" s="80">
        <f t="shared" si="3"/>
        <v>7.7523809523809523E-2</v>
      </c>
      <c r="V13" s="80">
        <f t="shared" si="4"/>
        <v>0</v>
      </c>
      <c r="W13" s="80" t="e">
        <f t="shared" si="5"/>
        <v>#DIV/0!</v>
      </c>
      <c r="X13" s="80" t="e">
        <f t="shared" si="6"/>
        <v>#DIV/0!</v>
      </c>
      <c r="Z13" s="76">
        <f t="shared" si="7"/>
        <v>0.12104761904761904</v>
      </c>
      <c r="AA13" s="76">
        <f t="shared" si="8"/>
        <v>0.24209523809523809</v>
      </c>
      <c r="AB13" s="60">
        <f t="shared" si="9"/>
        <v>2</v>
      </c>
      <c r="AC13" s="76">
        <f t="shared" si="10"/>
        <v>2</v>
      </c>
      <c r="AD13" s="76">
        <f t="shared" si="11"/>
        <v>4</v>
      </c>
      <c r="AF13" s="18">
        <f t="shared" si="12"/>
        <v>-9.2599999999999996E-4</v>
      </c>
      <c r="AG13" s="18">
        <f t="shared" si="13"/>
        <v>-8.0100000000000006E-4</v>
      </c>
      <c r="AH13" s="18">
        <f t="shared" si="14"/>
        <v>2.81E-3</v>
      </c>
      <c r="AI13" s="18">
        <f t="shared" si="15"/>
        <v>-9.6859999999999991E-4</v>
      </c>
      <c r="AJ13" s="18">
        <f t="shared" si="16"/>
        <v>-4.8700000000000002E-4</v>
      </c>
      <c r="AK13" s="18">
        <f t="shared" si="17"/>
        <v>0</v>
      </c>
      <c r="AL13" s="18">
        <f t="shared" si="18"/>
        <v>0</v>
      </c>
    </row>
    <row r="14" spans="1:38">
      <c r="A14" t="s">
        <v>445</v>
      </c>
      <c r="B14" s="13">
        <v>2.96E-3</v>
      </c>
      <c r="C14" s="13">
        <v>7.6599999999999997E-4</v>
      </c>
      <c r="D14" s="13">
        <v>0</v>
      </c>
      <c r="E14" s="13">
        <v>0</v>
      </c>
      <c r="F14" s="13">
        <v>3.79E-3</v>
      </c>
      <c r="G14" s="13">
        <v>1.4400000000000001E-3</v>
      </c>
      <c r="H14" s="13">
        <v>0</v>
      </c>
      <c r="J14" s="14">
        <v>0</v>
      </c>
      <c r="K14" s="14">
        <v>0</v>
      </c>
      <c r="L14" s="14">
        <v>1.2199999999999999E-3</v>
      </c>
      <c r="M14" s="14">
        <v>0</v>
      </c>
      <c r="N14" s="14">
        <v>0</v>
      </c>
      <c r="O14" s="14">
        <v>6</v>
      </c>
      <c r="P14" s="14">
        <v>0</v>
      </c>
      <c r="R14" s="80">
        <f t="shared" si="0"/>
        <v>0</v>
      </c>
      <c r="S14" s="80">
        <f t="shared" si="1"/>
        <v>0</v>
      </c>
      <c r="T14" s="80" t="e">
        <f t="shared" si="2"/>
        <v>#DIV/0!</v>
      </c>
      <c r="U14" s="80" t="e">
        <f t="shared" si="3"/>
        <v>#DIV/0!</v>
      </c>
      <c r="V14" s="80">
        <f t="shared" si="4"/>
        <v>0</v>
      </c>
      <c r="W14" s="80">
        <f t="shared" si="5"/>
        <v>4166.6666666666661</v>
      </c>
      <c r="X14" s="80" t="e">
        <f t="shared" si="6"/>
        <v>#DIV/0!</v>
      </c>
      <c r="Z14" s="76">
        <f t="shared" si="7"/>
        <v>1041.6666666666665</v>
      </c>
      <c r="AA14" s="76">
        <f t="shared" si="8"/>
        <v>4166.6666666666661</v>
      </c>
      <c r="AB14" s="60">
        <f t="shared" si="9"/>
        <v>3</v>
      </c>
      <c r="AC14" s="76">
        <f t="shared" si="10"/>
        <v>1</v>
      </c>
      <c r="AD14" s="76">
        <f t="shared" si="11"/>
        <v>4</v>
      </c>
      <c r="AF14" s="18">
        <f t="shared" si="12"/>
        <v>-2.96E-3</v>
      </c>
      <c r="AG14" s="18">
        <f t="shared" si="13"/>
        <v>-7.6599999999999997E-4</v>
      </c>
      <c r="AH14" s="18">
        <f t="shared" si="14"/>
        <v>1.2199999999999999E-3</v>
      </c>
      <c r="AI14" s="18">
        <f t="shared" si="15"/>
        <v>0</v>
      </c>
      <c r="AJ14" s="18">
        <f t="shared" si="16"/>
        <v>-3.79E-3</v>
      </c>
      <c r="AK14" s="18">
        <f t="shared" si="17"/>
        <v>5.9985600000000003</v>
      </c>
      <c r="AL14" s="18">
        <f t="shared" si="18"/>
        <v>0</v>
      </c>
    </row>
    <row r="15" spans="1:38">
      <c r="A15" t="s">
        <v>465</v>
      </c>
      <c r="B15" s="13">
        <v>0</v>
      </c>
      <c r="C15" s="13">
        <v>3.5500000000000001E-4</v>
      </c>
      <c r="D15" s="13">
        <v>0</v>
      </c>
      <c r="E15" s="13">
        <v>4.64E-4</v>
      </c>
      <c r="F15" s="13">
        <v>1.45E-4</v>
      </c>
      <c r="G15" s="13">
        <v>1.22E-4</v>
      </c>
      <c r="H15" s="13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R15" s="80" t="e">
        <f t="shared" si="0"/>
        <v>#DIV/0!</v>
      </c>
      <c r="S15" s="80">
        <f t="shared" si="1"/>
        <v>0</v>
      </c>
      <c r="T15" s="80" t="e">
        <f t="shared" si="2"/>
        <v>#DIV/0!</v>
      </c>
      <c r="U15" s="80">
        <f t="shared" si="3"/>
        <v>0</v>
      </c>
      <c r="V15" s="80">
        <f t="shared" si="4"/>
        <v>0</v>
      </c>
      <c r="W15" s="80">
        <f t="shared" si="5"/>
        <v>0</v>
      </c>
      <c r="X15" s="80" t="e">
        <f t="shared" si="6"/>
        <v>#DIV/0!</v>
      </c>
      <c r="Z15" s="76">
        <f t="shared" si="7"/>
        <v>0</v>
      </c>
      <c r="AA15" s="76" t="e">
        <f t="shared" si="8"/>
        <v>#DIV/0!</v>
      </c>
      <c r="AB15" s="60">
        <f t="shared" si="9"/>
        <v>4</v>
      </c>
      <c r="AC15" s="76">
        <f t="shared" si="10"/>
        <v>0</v>
      </c>
      <c r="AD15" s="76">
        <f t="shared" si="11"/>
        <v>4</v>
      </c>
      <c r="AF15" s="18">
        <f t="shared" si="12"/>
        <v>0</v>
      </c>
      <c r="AG15" s="18">
        <f t="shared" si="13"/>
        <v>-3.5500000000000001E-4</v>
      </c>
      <c r="AH15" s="18">
        <f t="shared" si="14"/>
        <v>0</v>
      </c>
      <c r="AI15" s="18">
        <f t="shared" si="15"/>
        <v>-4.64E-4</v>
      </c>
      <c r="AJ15" s="18">
        <f t="shared" si="16"/>
        <v>-1.45E-4</v>
      </c>
      <c r="AK15" s="18">
        <f t="shared" si="17"/>
        <v>-1.22E-4</v>
      </c>
      <c r="AL15" s="18">
        <f t="shared" si="18"/>
        <v>0</v>
      </c>
    </row>
    <row r="16" spans="1:38">
      <c r="A16" s="25" t="s">
        <v>95</v>
      </c>
      <c r="B16" s="13">
        <v>3.0100000000000001E-3</v>
      </c>
      <c r="C16" s="13">
        <v>4.0099999999999999E-4</v>
      </c>
      <c r="D16" s="13">
        <v>1.7600000000000001E-3</v>
      </c>
      <c r="E16" s="13">
        <v>2.15E-3</v>
      </c>
      <c r="F16" s="13">
        <v>3.1900000000000001E-3</v>
      </c>
      <c r="G16" s="13">
        <v>1.7799999999999999E-3</v>
      </c>
      <c r="H16" s="13">
        <v>2.0300000000000001E-3</v>
      </c>
      <c r="J16" s="14">
        <v>0</v>
      </c>
      <c r="K16" s="14">
        <v>1.7099999999999999E-3</v>
      </c>
      <c r="L16" s="14">
        <v>2.7000000000000001E-3</v>
      </c>
      <c r="M16" s="14">
        <v>1.06E-3</v>
      </c>
      <c r="N16" s="14">
        <v>0</v>
      </c>
      <c r="O16" s="14">
        <v>2.6700000000000001E-3</v>
      </c>
      <c r="P16" s="14">
        <v>1.9400000000000001E-3</v>
      </c>
      <c r="R16" s="80">
        <f t="shared" si="0"/>
        <v>0</v>
      </c>
      <c r="S16" s="80">
        <f t="shared" si="1"/>
        <v>4.2643391521197005</v>
      </c>
      <c r="T16" s="80">
        <f t="shared" si="2"/>
        <v>1.5340909090909092</v>
      </c>
      <c r="U16" s="80">
        <f t="shared" si="3"/>
        <v>0.49302325581395345</v>
      </c>
      <c r="V16" s="80">
        <f t="shared" si="4"/>
        <v>0</v>
      </c>
      <c r="W16" s="80">
        <f t="shared" si="5"/>
        <v>1.5000000000000002</v>
      </c>
      <c r="X16" s="80">
        <f t="shared" si="6"/>
        <v>0.95566502463054182</v>
      </c>
      <c r="Z16" s="76">
        <f t="shared" si="7"/>
        <v>1.2495883345221579</v>
      </c>
      <c r="AA16" s="76">
        <f t="shared" si="8"/>
        <v>1.7494236683310209</v>
      </c>
      <c r="AB16" s="60">
        <f t="shared" si="9"/>
        <v>2</v>
      </c>
      <c r="AC16" s="76">
        <f t="shared" si="10"/>
        <v>5</v>
      </c>
      <c r="AD16" s="76">
        <f t="shared" si="11"/>
        <v>7</v>
      </c>
      <c r="AF16" s="18">
        <f t="shared" si="12"/>
        <v>-3.0100000000000001E-3</v>
      </c>
      <c r="AG16" s="18">
        <f t="shared" si="13"/>
        <v>1.3089999999999998E-3</v>
      </c>
      <c r="AH16" s="18">
        <f t="shared" si="14"/>
        <v>9.4000000000000008E-4</v>
      </c>
      <c r="AI16" s="18">
        <f t="shared" si="15"/>
        <v>-1.09E-3</v>
      </c>
      <c r="AJ16" s="18">
        <f t="shared" si="16"/>
        <v>-3.1900000000000001E-3</v>
      </c>
      <c r="AK16" s="18">
        <f t="shared" si="17"/>
        <v>8.9000000000000017E-4</v>
      </c>
      <c r="AL16" s="18">
        <f t="shared" si="18"/>
        <v>-9.0000000000000019E-5</v>
      </c>
    </row>
    <row r="17" spans="1:38">
      <c r="A17" t="s">
        <v>490</v>
      </c>
      <c r="B17" s="13">
        <v>0</v>
      </c>
      <c r="C17" s="13">
        <v>3.97E-4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R17" s="80" t="e">
        <f t="shared" si="0"/>
        <v>#DIV/0!</v>
      </c>
      <c r="S17" s="80">
        <f t="shared" si="1"/>
        <v>0</v>
      </c>
      <c r="T17" s="80" t="e">
        <f t="shared" si="2"/>
        <v>#DIV/0!</v>
      </c>
      <c r="U17" s="80" t="e">
        <f t="shared" si="3"/>
        <v>#DIV/0!</v>
      </c>
      <c r="V17" s="80" t="e">
        <f t="shared" si="4"/>
        <v>#DIV/0!</v>
      </c>
      <c r="W17" s="80" t="e">
        <f t="shared" si="5"/>
        <v>#DIV/0!</v>
      </c>
      <c r="X17" s="80" t="e">
        <f t="shared" si="6"/>
        <v>#DIV/0!</v>
      </c>
      <c r="Z17" s="76">
        <f t="shared" si="7"/>
        <v>0</v>
      </c>
      <c r="AA17" s="76" t="e">
        <f t="shared" si="8"/>
        <v>#DIV/0!</v>
      </c>
      <c r="AB17" s="60">
        <f t="shared" si="9"/>
        <v>1</v>
      </c>
      <c r="AC17" s="76">
        <f t="shared" si="10"/>
        <v>0</v>
      </c>
      <c r="AD17" s="76">
        <f t="shared" si="11"/>
        <v>1</v>
      </c>
      <c r="AF17" s="18">
        <f t="shared" si="12"/>
        <v>0</v>
      </c>
      <c r="AG17" s="18">
        <f t="shared" si="13"/>
        <v>-3.97E-4</v>
      </c>
      <c r="AH17" s="18">
        <f t="shared" si="14"/>
        <v>0</v>
      </c>
      <c r="AI17" s="18">
        <f t="shared" si="15"/>
        <v>0</v>
      </c>
      <c r="AJ17" s="18">
        <f t="shared" si="16"/>
        <v>0</v>
      </c>
      <c r="AK17" s="18">
        <f t="shared" si="17"/>
        <v>0</v>
      </c>
      <c r="AL17" s="18">
        <f t="shared" si="18"/>
        <v>0</v>
      </c>
    </row>
    <row r="18" spans="1:38">
      <c r="A18" s="5" t="s">
        <v>58</v>
      </c>
      <c r="B18" s="5">
        <v>28.8</v>
      </c>
      <c r="C18" s="5">
        <v>20.3</v>
      </c>
      <c r="D18" s="5">
        <v>19.8</v>
      </c>
      <c r="E18" s="5">
        <v>47.7</v>
      </c>
      <c r="F18" s="5">
        <v>33.700000000000003</v>
      </c>
      <c r="G18" s="5">
        <v>26.2</v>
      </c>
      <c r="H18" s="5">
        <v>44.8</v>
      </c>
      <c r="J18" s="5">
        <v>50.7</v>
      </c>
      <c r="K18" s="5">
        <v>40.799999999999997</v>
      </c>
      <c r="L18" s="5">
        <v>33.1</v>
      </c>
      <c r="M18" s="5">
        <v>28.3</v>
      </c>
      <c r="N18" s="5">
        <v>16</v>
      </c>
      <c r="O18" s="5">
        <v>37.1</v>
      </c>
      <c r="P18" s="5">
        <v>27.5</v>
      </c>
      <c r="R18" s="80">
        <f t="shared" si="0"/>
        <v>1.7604166666666667</v>
      </c>
      <c r="S18" s="80">
        <f t="shared" si="1"/>
        <v>2.0098522167487682</v>
      </c>
      <c r="T18" s="80">
        <f t="shared" si="2"/>
        <v>1.6717171717171717</v>
      </c>
      <c r="U18" s="80">
        <f t="shared" si="3"/>
        <v>0.59329140461215935</v>
      </c>
      <c r="V18" s="80">
        <f t="shared" si="4"/>
        <v>0.47477744807121658</v>
      </c>
      <c r="W18" s="80">
        <f t="shared" si="5"/>
        <v>1.4160305343511452</v>
      </c>
      <c r="X18" s="80">
        <f t="shared" si="6"/>
        <v>0.6138392857142857</v>
      </c>
      <c r="Z18" s="76">
        <f t="shared" si="7"/>
        <v>1.219989246840202</v>
      </c>
      <c r="AA18" s="76">
        <f t="shared" si="8"/>
        <v>1.219989246840202</v>
      </c>
      <c r="AB18" s="60">
        <f t="shared" si="9"/>
        <v>0</v>
      </c>
      <c r="AC18" s="76">
        <f t="shared" si="10"/>
        <v>7</v>
      </c>
      <c r="AD18" s="76">
        <f t="shared" si="11"/>
        <v>7</v>
      </c>
      <c r="AF18" s="18">
        <f t="shared" si="12"/>
        <v>21.900000000000002</v>
      </c>
      <c r="AG18" s="18">
        <f t="shared" si="13"/>
        <v>20.499999999999996</v>
      </c>
      <c r="AH18" s="18">
        <f t="shared" si="14"/>
        <v>13.3</v>
      </c>
      <c r="AI18" s="18">
        <f t="shared" si="15"/>
        <v>-19.400000000000002</v>
      </c>
      <c r="AJ18" s="18">
        <f t="shared" si="16"/>
        <v>-17.700000000000003</v>
      </c>
      <c r="AK18" s="18">
        <f t="shared" si="17"/>
        <v>10.900000000000002</v>
      </c>
      <c r="AL18" s="18">
        <f t="shared" si="18"/>
        <v>-17.299999999999997</v>
      </c>
    </row>
    <row r="19" spans="1:38">
      <c r="A19" s="5" t="s">
        <v>59</v>
      </c>
      <c r="B19" s="5">
        <v>0.111</v>
      </c>
      <c r="C19" s="5">
        <v>5.1500000000000001E-3</v>
      </c>
      <c r="D19" s="5">
        <v>1.8699999999999999E-3</v>
      </c>
      <c r="E19" s="5">
        <v>0.15</v>
      </c>
      <c r="F19" s="5">
        <v>0.17399999999999999</v>
      </c>
      <c r="G19" s="5">
        <v>1.9400000000000001E-3</v>
      </c>
      <c r="H19" s="5">
        <v>3.3000000000000002E-2</v>
      </c>
      <c r="J19" s="5">
        <v>0.25800000000000001</v>
      </c>
      <c r="K19" s="5">
        <v>4.5599999999999998E-3</v>
      </c>
      <c r="L19" s="5">
        <v>0.215</v>
      </c>
      <c r="M19" s="5">
        <v>1.8E-3</v>
      </c>
      <c r="N19" s="5">
        <v>3.0499999999999999E-2</v>
      </c>
      <c r="O19" s="5">
        <v>1.64E-3</v>
      </c>
      <c r="P19" s="5">
        <v>8.5300000000000001E-2</v>
      </c>
      <c r="R19" s="80">
        <f t="shared" si="0"/>
        <v>2.3243243243243246</v>
      </c>
      <c r="S19" s="80">
        <f t="shared" si="1"/>
        <v>0.88543689320388341</v>
      </c>
      <c r="T19" s="80">
        <f t="shared" si="2"/>
        <v>114.97326203208557</v>
      </c>
      <c r="U19" s="80">
        <f t="shared" si="3"/>
        <v>1.2E-2</v>
      </c>
      <c r="V19" s="80">
        <f t="shared" si="4"/>
        <v>0.17528735632183909</v>
      </c>
      <c r="W19" s="80">
        <f t="shared" si="5"/>
        <v>0.84536082474226792</v>
      </c>
      <c r="X19" s="80">
        <f t="shared" si="6"/>
        <v>2.584848484848485</v>
      </c>
      <c r="Z19" s="76">
        <f t="shared" si="7"/>
        <v>17.400074273646627</v>
      </c>
      <c r="AA19" s="76">
        <f t="shared" si="8"/>
        <v>17.400074273646627</v>
      </c>
      <c r="AB19" s="60">
        <f t="shared" si="9"/>
        <v>0</v>
      </c>
      <c r="AC19" s="76">
        <f t="shared" si="10"/>
        <v>7</v>
      </c>
      <c r="AD19" s="76">
        <f t="shared" si="11"/>
        <v>7</v>
      </c>
      <c r="AF19" s="18">
        <f t="shared" si="12"/>
        <v>0.14700000000000002</v>
      </c>
      <c r="AG19" s="18">
        <f t="shared" si="13"/>
        <v>-5.9000000000000025E-4</v>
      </c>
      <c r="AH19" s="18">
        <f t="shared" si="14"/>
        <v>0.21312999999999999</v>
      </c>
      <c r="AI19" s="18">
        <f t="shared" si="15"/>
        <v>-0.1482</v>
      </c>
      <c r="AJ19" s="18">
        <f t="shared" si="16"/>
        <v>-0.14349999999999999</v>
      </c>
      <c r="AK19" s="18">
        <f t="shared" si="17"/>
        <v>-3.0000000000000014E-4</v>
      </c>
      <c r="AL19" s="18">
        <f t="shared" si="18"/>
        <v>5.2299999999999999E-2</v>
      </c>
    </row>
    <row r="20" spans="1:38">
      <c r="A20" s="5" t="s">
        <v>60</v>
      </c>
      <c r="B20" s="5">
        <v>4.9799999999999997E-2</v>
      </c>
      <c r="C20" s="5">
        <v>7.3800000000000004E-2</v>
      </c>
      <c r="D20" s="5">
        <v>6.93E-2</v>
      </c>
      <c r="E20" s="5">
        <v>6.6900000000000001E-2</v>
      </c>
      <c r="F20" s="5">
        <v>3.2099999999999997E-2</v>
      </c>
      <c r="G20" s="5">
        <v>1.4999999999999999E-2</v>
      </c>
      <c r="H20" s="5">
        <v>2.6499999999999999E-2</v>
      </c>
      <c r="J20" s="5">
        <v>0.05</v>
      </c>
      <c r="K20" s="5">
        <v>4.8300000000000003E-2</v>
      </c>
      <c r="L20" s="5">
        <v>8.8800000000000004E-2</v>
      </c>
      <c r="M20" s="5">
        <v>6.5600000000000006E-2</v>
      </c>
      <c r="N20" s="5">
        <v>3.1199999999999999E-2</v>
      </c>
      <c r="O20" s="5">
        <v>3.7900000000000003E-2</v>
      </c>
      <c r="P20" s="5">
        <v>3.5999999999999997E-2</v>
      </c>
      <c r="R20" s="80">
        <f t="shared" si="0"/>
        <v>1.0040160642570282</v>
      </c>
      <c r="S20" s="80">
        <f t="shared" si="1"/>
        <v>0.65447154471544711</v>
      </c>
      <c r="T20" s="80">
        <f t="shared" si="2"/>
        <v>1.2813852813852815</v>
      </c>
      <c r="U20" s="80">
        <f t="shared" si="3"/>
        <v>0.98056801195814658</v>
      </c>
      <c r="V20" s="80">
        <f t="shared" si="4"/>
        <v>0.97196261682243001</v>
      </c>
      <c r="W20" s="80">
        <f t="shared" si="5"/>
        <v>2.5266666666666668</v>
      </c>
      <c r="X20" s="80">
        <f t="shared" si="6"/>
        <v>1.3584905660377358</v>
      </c>
      <c r="Z20" s="76">
        <f t="shared" si="7"/>
        <v>1.2539372502632478</v>
      </c>
      <c r="AA20" s="76">
        <f t="shared" si="8"/>
        <v>1.2539372502632478</v>
      </c>
      <c r="AB20" s="60">
        <f t="shared" si="9"/>
        <v>0</v>
      </c>
      <c r="AC20" s="76">
        <f t="shared" si="10"/>
        <v>7</v>
      </c>
      <c r="AD20" s="76">
        <f t="shared" si="11"/>
        <v>7</v>
      </c>
      <c r="AF20" s="18">
        <f t="shared" si="12"/>
        <v>2.0000000000000573E-4</v>
      </c>
      <c r="AG20" s="18">
        <f t="shared" si="13"/>
        <v>-2.5500000000000002E-2</v>
      </c>
      <c r="AH20" s="18">
        <f t="shared" si="14"/>
        <v>1.9500000000000003E-2</v>
      </c>
      <c r="AI20" s="18">
        <f t="shared" si="15"/>
        <v>-1.2999999999999956E-3</v>
      </c>
      <c r="AJ20" s="18">
        <f t="shared" si="16"/>
        <v>-8.9999999999999802E-4</v>
      </c>
      <c r="AK20" s="18">
        <f t="shared" si="17"/>
        <v>2.2900000000000004E-2</v>
      </c>
      <c r="AL20" s="18">
        <f t="shared" si="18"/>
        <v>9.499999999999998E-3</v>
      </c>
    </row>
    <row r="21" spans="1:38">
      <c r="A21" s="5" t="s">
        <v>61</v>
      </c>
      <c r="B21" s="5">
        <v>7.1599999999999997E-2</v>
      </c>
      <c r="C21" s="5">
        <v>6.2300000000000001E-2</v>
      </c>
      <c r="D21" s="5">
        <v>0.192</v>
      </c>
      <c r="E21" s="5">
        <v>7.9699999999999993E-2</v>
      </c>
      <c r="F21" s="5">
        <v>9.4200000000000006E-2</v>
      </c>
      <c r="G21" s="5">
        <v>7.7799999999999994E-2</v>
      </c>
      <c r="H21" s="5">
        <v>4.9399999999999999E-2</v>
      </c>
      <c r="J21" s="5">
        <v>5.8900000000000001E-2</v>
      </c>
      <c r="K21" s="5">
        <v>9.0899999999999995E-2</v>
      </c>
      <c r="L21" s="5">
        <v>0.20100000000000001</v>
      </c>
      <c r="M21" s="5">
        <v>6.7299999999999999E-2</v>
      </c>
      <c r="N21" s="5">
        <v>4.3900000000000002E-2</v>
      </c>
      <c r="O21" s="5">
        <v>9.6299999999999997E-2</v>
      </c>
      <c r="P21" s="5">
        <v>5.7799999999999997E-2</v>
      </c>
      <c r="R21" s="80">
        <f t="shared" si="0"/>
        <v>0.82262569832402244</v>
      </c>
      <c r="S21" s="80">
        <f t="shared" si="1"/>
        <v>1.4590690208667736</v>
      </c>
      <c r="T21" s="80">
        <f t="shared" si="2"/>
        <v>1.046875</v>
      </c>
      <c r="U21" s="80">
        <f t="shared" si="3"/>
        <v>0.84441656210790472</v>
      </c>
      <c r="V21" s="80">
        <f t="shared" si="4"/>
        <v>0.46602972399150744</v>
      </c>
      <c r="W21" s="80">
        <f t="shared" si="5"/>
        <v>1.237789203084833</v>
      </c>
      <c r="X21" s="80">
        <f t="shared" si="6"/>
        <v>1.1700404858299596</v>
      </c>
      <c r="Z21" s="76">
        <f t="shared" si="7"/>
        <v>1.0066922420292859</v>
      </c>
      <c r="AA21" s="76">
        <f t="shared" si="8"/>
        <v>1.0066922420292859</v>
      </c>
      <c r="AB21" s="60">
        <f t="shared" si="9"/>
        <v>0</v>
      </c>
      <c r="AC21" s="76">
        <f t="shared" si="10"/>
        <v>7</v>
      </c>
      <c r="AD21" s="76">
        <f t="shared" si="11"/>
        <v>7</v>
      </c>
      <c r="AF21" s="18">
        <f t="shared" si="12"/>
        <v>-1.2699999999999996E-2</v>
      </c>
      <c r="AG21" s="18">
        <f t="shared" si="13"/>
        <v>2.8599999999999993E-2</v>
      </c>
      <c r="AH21" s="18">
        <f t="shared" si="14"/>
        <v>9.000000000000008E-3</v>
      </c>
      <c r="AI21" s="18">
        <f t="shared" si="15"/>
        <v>-1.2399999999999994E-2</v>
      </c>
      <c r="AJ21" s="18">
        <f t="shared" si="16"/>
        <v>-5.0300000000000004E-2</v>
      </c>
      <c r="AK21" s="18">
        <f t="shared" si="17"/>
        <v>1.8500000000000003E-2</v>
      </c>
      <c r="AL21" s="18">
        <f t="shared" si="18"/>
        <v>8.3999999999999977E-3</v>
      </c>
    </row>
    <row r="22" spans="1:38">
      <c r="A22" t="s">
        <v>466</v>
      </c>
      <c r="B22" s="13">
        <v>0</v>
      </c>
      <c r="C22" s="13">
        <v>2.58E-2</v>
      </c>
      <c r="D22" s="13">
        <v>0</v>
      </c>
      <c r="E22" s="13">
        <v>0</v>
      </c>
      <c r="F22" s="13">
        <v>5.5999999999999999E-3</v>
      </c>
      <c r="G22" s="13">
        <v>4.8599999999999997E-3</v>
      </c>
      <c r="H22" s="13">
        <v>0</v>
      </c>
      <c r="J22" s="14">
        <v>0</v>
      </c>
      <c r="K22" s="14">
        <v>0</v>
      </c>
      <c r="L22" s="14">
        <v>2.5300000000000001E-3</v>
      </c>
      <c r="M22" s="14">
        <v>0</v>
      </c>
      <c r="N22" s="14">
        <v>0</v>
      </c>
      <c r="O22" s="14">
        <v>0</v>
      </c>
      <c r="P22" s="14">
        <v>0</v>
      </c>
      <c r="R22" s="80" t="e">
        <f t="shared" si="0"/>
        <v>#DIV/0!</v>
      </c>
      <c r="S22" s="80">
        <f t="shared" si="1"/>
        <v>0</v>
      </c>
      <c r="T22" s="80" t="e">
        <f t="shared" si="2"/>
        <v>#DIV/0!</v>
      </c>
      <c r="U22" s="80" t="e">
        <f t="shared" si="3"/>
        <v>#DIV/0!</v>
      </c>
      <c r="V22" s="80">
        <f t="shared" si="4"/>
        <v>0</v>
      </c>
      <c r="W22" s="80">
        <f t="shared" si="5"/>
        <v>0</v>
      </c>
      <c r="X22" s="80" t="e">
        <f t="shared" si="6"/>
        <v>#DIV/0!</v>
      </c>
      <c r="Z22" s="76">
        <f t="shared" si="7"/>
        <v>0</v>
      </c>
      <c r="AA22" s="76" t="e">
        <f t="shared" si="8"/>
        <v>#DIV/0!</v>
      </c>
      <c r="AB22" s="60">
        <f t="shared" si="9"/>
        <v>3</v>
      </c>
      <c r="AC22" s="76">
        <f t="shared" si="10"/>
        <v>0</v>
      </c>
      <c r="AD22" s="76">
        <f t="shared" si="11"/>
        <v>3</v>
      </c>
      <c r="AF22" s="18">
        <f t="shared" si="12"/>
        <v>0</v>
      </c>
      <c r="AG22" s="18">
        <f t="shared" si="13"/>
        <v>-2.58E-2</v>
      </c>
      <c r="AH22" s="18">
        <f t="shared" si="14"/>
        <v>2.5300000000000001E-3</v>
      </c>
      <c r="AI22" s="18">
        <f t="shared" si="15"/>
        <v>0</v>
      </c>
      <c r="AJ22" s="18">
        <f t="shared" si="16"/>
        <v>-5.5999999999999999E-3</v>
      </c>
      <c r="AK22" s="18">
        <f t="shared" si="17"/>
        <v>-4.8599999999999997E-3</v>
      </c>
      <c r="AL22" s="18">
        <f t="shared" si="18"/>
        <v>0</v>
      </c>
    </row>
    <row r="23" spans="1:38">
      <c r="A23" t="s">
        <v>434</v>
      </c>
      <c r="B23" s="13">
        <v>7.8399999999999997E-2</v>
      </c>
      <c r="C23" s="13">
        <v>6.6299999999999996E-3</v>
      </c>
      <c r="D23" s="13">
        <v>0</v>
      </c>
      <c r="E23" s="13">
        <v>0</v>
      </c>
      <c r="F23" s="13">
        <v>0</v>
      </c>
      <c r="G23" s="13">
        <v>0</v>
      </c>
      <c r="H23" s="13">
        <v>7.3599999999999999E-2</v>
      </c>
      <c r="J23" s="14">
        <v>8.7400000000000005E-2</v>
      </c>
      <c r="K23" s="14">
        <v>0</v>
      </c>
      <c r="L23" s="14">
        <v>0</v>
      </c>
      <c r="M23" s="14">
        <v>0</v>
      </c>
      <c r="N23" s="14">
        <v>3.0800000000000001E-2</v>
      </c>
      <c r="O23" s="14">
        <v>0</v>
      </c>
      <c r="P23" s="14">
        <v>8.3000000000000004E-2</v>
      </c>
      <c r="R23" s="80">
        <f t="shared" si="0"/>
        <v>1.114795918367347</v>
      </c>
      <c r="S23" s="80">
        <f t="shared" si="1"/>
        <v>0</v>
      </c>
      <c r="T23" s="80" t="e">
        <f t="shared" si="2"/>
        <v>#DIV/0!</v>
      </c>
      <c r="U23" s="80" t="e">
        <f t="shared" si="3"/>
        <v>#DIV/0!</v>
      </c>
      <c r="V23" s="80" t="e">
        <f t="shared" si="4"/>
        <v>#DIV/0!</v>
      </c>
      <c r="W23" s="80" t="e">
        <f t="shared" si="5"/>
        <v>#DIV/0!</v>
      </c>
      <c r="X23" s="80">
        <f t="shared" si="6"/>
        <v>1.1277173913043479</v>
      </c>
      <c r="Z23" s="76">
        <f t="shared" si="7"/>
        <v>0.74750443655723176</v>
      </c>
      <c r="AA23" s="76">
        <f t="shared" si="8"/>
        <v>1.1212566548358476</v>
      </c>
      <c r="AB23" s="60">
        <f t="shared" si="9"/>
        <v>1</v>
      </c>
      <c r="AC23" s="76">
        <f t="shared" si="10"/>
        <v>2</v>
      </c>
      <c r="AD23" s="76">
        <f t="shared" si="11"/>
        <v>3</v>
      </c>
      <c r="AF23" s="18">
        <f t="shared" si="12"/>
        <v>9.000000000000008E-3</v>
      </c>
      <c r="AG23" s="18">
        <f t="shared" si="13"/>
        <v>-6.6299999999999996E-3</v>
      </c>
      <c r="AH23" s="18">
        <f t="shared" si="14"/>
        <v>0</v>
      </c>
      <c r="AI23" s="18">
        <f t="shared" si="15"/>
        <v>0</v>
      </c>
      <c r="AJ23" s="18">
        <f t="shared" si="16"/>
        <v>3.0800000000000001E-2</v>
      </c>
      <c r="AK23" s="18">
        <f t="shared" si="17"/>
        <v>0</v>
      </c>
      <c r="AL23" s="18">
        <f t="shared" si="18"/>
        <v>9.4000000000000056E-3</v>
      </c>
    </row>
    <row r="24" spans="1:38">
      <c r="A24" s="5" t="s">
        <v>62</v>
      </c>
      <c r="B24" s="5">
        <v>3.7800000000000003E-4</v>
      </c>
      <c r="C24" s="5">
        <v>6.2500000000000001E-4</v>
      </c>
      <c r="D24" s="5">
        <v>1.1900000000000001E-3</v>
      </c>
      <c r="E24" s="5">
        <v>8.1300000000000003E-4</v>
      </c>
      <c r="F24" s="5">
        <v>1.4499999999999999E-3</v>
      </c>
      <c r="G24" s="5">
        <v>1.5599999999999999E-2</v>
      </c>
      <c r="H24" s="5">
        <v>1.24E-3</v>
      </c>
      <c r="J24" s="5">
        <v>1.64E-3</v>
      </c>
      <c r="K24" s="5">
        <v>2.2599999999999999E-3</v>
      </c>
      <c r="L24" s="5">
        <v>1.92E-3</v>
      </c>
      <c r="M24" s="5">
        <v>2.3900000000000002E-3</v>
      </c>
      <c r="N24" s="5">
        <v>4.2200000000000001E-4</v>
      </c>
      <c r="O24" s="5">
        <v>9.5100000000000002E-4</v>
      </c>
      <c r="P24" s="5">
        <v>6.6100000000000002E-4</v>
      </c>
      <c r="R24" s="80">
        <f t="shared" si="0"/>
        <v>4.3386243386243386</v>
      </c>
      <c r="S24" s="80">
        <f t="shared" si="1"/>
        <v>3.6159999999999997</v>
      </c>
      <c r="T24" s="80">
        <f t="shared" si="2"/>
        <v>1.6134453781512603</v>
      </c>
      <c r="U24" s="80">
        <f t="shared" si="3"/>
        <v>2.9397293972939731</v>
      </c>
      <c r="V24" s="80">
        <f t="shared" si="4"/>
        <v>0.29103448275862071</v>
      </c>
      <c r="W24" s="80">
        <f t="shared" si="5"/>
        <v>6.0961538461538463E-2</v>
      </c>
      <c r="X24" s="80">
        <f t="shared" si="6"/>
        <v>0.53306451612903227</v>
      </c>
      <c r="Z24" s="76">
        <f t="shared" si="7"/>
        <v>1.9132656644883947</v>
      </c>
      <c r="AA24" s="76">
        <f t="shared" si="8"/>
        <v>1.9132656644883947</v>
      </c>
      <c r="AB24" s="60">
        <f t="shared" si="9"/>
        <v>0</v>
      </c>
      <c r="AC24" s="76">
        <f t="shared" si="10"/>
        <v>7</v>
      </c>
      <c r="AD24" s="76">
        <f t="shared" si="11"/>
        <v>7</v>
      </c>
      <c r="AF24" s="18">
        <f t="shared" si="12"/>
        <v>1.2619999999999999E-3</v>
      </c>
      <c r="AG24" s="18">
        <f t="shared" si="13"/>
        <v>1.6349999999999997E-3</v>
      </c>
      <c r="AH24" s="18">
        <f t="shared" si="14"/>
        <v>7.2999999999999996E-4</v>
      </c>
      <c r="AI24" s="18">
        <f t="shared" si="15"/>
        <v>1.5770000000000003E-3</v>
      </c>
      <c r="AJ24" s="18">
        <f t="shared" si="16"/>
        <v>-1.0279999999999998E-3</v>
      </c>
      <c r="AK24" s="18">
        <f t="shared" si="17"/>
        <v>-1.4648999999999999E-2</v>
      </c>
      <c r="AL24" s="18">
        <f t="shared" si="18"/>
        <v>-5.7899999999999998E-4</v>
      </c>
    </row>
    <row r="25" spans="1:38">
      <c r="A25" s="25" t="s">
        <v>98</v>
      </c>
      <c r="B25" s="13">
        <v>0</v>
      </c>
      <c r="C25" s="13">
        <v>2.9299999999999999E-3</v>
      </c>
      <c r="D25" s="13">
        <v>3.82E-3</v>
      </c>
      <c r="E25" s="13">
        <v>1.99E-3</v>
      </c>
      <c r="F25" s="13">
        <v>3.3800000000000002E-3</v>
      </c>
      <c r="G25" s="13">
        <v>4.8399999999999997E-3</v>
      </c>
      <c r="H25" s="13">
        <v>7.8600000000000002E-4</v>
      </c>
      <c r="J25" s="14">
        <v>0</v>
      </c>
      <c r="K25" s="14">
        <v>0</v>
      </c>
      <c r="L25" s="14">
        <v>2.6800000000000001E-3</v>
      </c>
      <c r="M25" s="14">
        <v>5.2599999999999999E-3</v>
      </c>
      <c r="N25" s="14">
        <v>1.34E-3</v>
      </c>
      <c r="O25" s="14">
        <v>5.96E-3</v>
      </c>
      <c r="P25" s="14">
        <v>6.7100000000000005E-4</v>
      </c>
      <c r="R25" s="80" t="e">
        <f t="shared" si="0"/>
        <v>#DIV/0!</v>
      </c>
      <c r="S25" s="80">
        <f t="shared" si="1"/>
        <v>0</v>
      </c>
      <c r="T25" s="80">
        <f t="shared" si="2"/>
        <v>0.70157068062827221</v>
      </c>
      <c r="U25" s="80">
        <f t="shared" si="3"/>
        <v>2.6432160804020102</v>
      </c>
      <c r="V25" s="80">
        <f t="shared" si="4"/>
        <v>0.39644970414201181</v>
      </c>
      <c r="W25" s="80">
        <f t="shared" si="5"/>
        <v>1.2314049586776861</v>
      </c>
      <c r="X25" s="80">
        <f t="shared" si="6"/>
        <v>0.85368956743002544</v>
      </c>
      <c r="Z25" s="76">
        <f t="shared" si="7"/>
        <v>0.97105516521333435</v>
      </c>
      <c r="AA25" s="76">
        <f t="shared" si="8"/>
        <v>1.1652661982560013</v>
      </c>
      <c r="AB25" s="60">
        <f t="shared" si="9"/>
        <v>1</v>
      </c>
      <c r="AC25" s="76">
        <f t="shared" si="10"/>
        <v>5</v>
      </c>
      <c r="AD25" s="76">
        <f t="shared" si="11"/>
        <v>6</v>
      </c>
      <c r="AF25" s="18">
        <f t="shared" si="12"/>
        <v>0</v>
      </c>
      <c r="AG25" s="18">
        <f t="shared" si="13"/>
        <v>-2.9299999999999999E-3</v>
      </c>
      <c r="AH25" s="18">
        <f t="shared" si="14"/>
        <v>-1.14E-3</v>
      </c>
      <c r="AI25" s="18">
        <f t="shared" si="15"/>
        <v>3.2699999999999999E-3</v>
      </c>
      <c r="AJ25" s="18">
        <f t="shared" si="16"/>
        <v>-2.0400000000000001E-3</v>
      </c>
      <c r="AK25" s="18">
        <f t="shared" si="17"/>
        <v>1.1200000000000003E-3</v>
      </c>
      <c r="AL25" s="18">
        <f t="shared" si="18"/>
        <v>-1.1499999999999998E-4</v>
      </c>
    </row>
    <row r="26" spans="1:38">
      <c r="A26" s="5" t="s">
        <v>63</v>
      </c>
      <c r="B26" s="5">
        <v>9.69E-2</v>
      </c>
      <c r="C26" s="5">
        <v>5.2600000000000001E-2</v>
      </c>
      <c r="D26" s="5">
        <v>5.2400000000000002E-2</v>
      </c>
      <c r="E26" s="5">
        <v>8.9800000000000005E-2</v>
      </c>
      <c r="F26" s="5">
        <v>7.1499999999999994E-2</v>
      </c>
      <c r="G26" s="5">
        <v>1.1299999999999999E-2</v>
      </c>
      <c r="H26" s="5">
        <v>0.14499999999999999</v>
      </c>
      <c r="J26" s="5">
        <v>2.8400000000000002E-2</v>
      </c>
      <c r="K26" s="5">
        <v>2.8899999999999999E-2</v>
      </c>
      <c r="L26" s="5">
        <v>2.3099999999999999E-2</v>
      </c>
      <c r="M26" s="5">
        <v>1.5299999999999999E-2</v>
      </c>
      <c r="N26" s="5">
        <v>4.9699999999999996E-3</v>
      </c>
      <c r="O26" s="5">
        <v>3.6299999999999999E-2</v>
      </c>
      <c r="P26" s="5">
        <v>0.13100000000000001</v>
      </c>
      <c r="R26" s="80">
        <f t="shared" si="0"/>
        <v>0.2930856553147575</v>
      </c>
      <c r="S26" s="80">
        <f t="shared" si="1"/>
        <v>0.54942965779467678</v>
      </c>
      <c r="T26" s="80">
        <f t="shared" si="2"/>
        <v>0.44083969465648853</v>
      </c>
      <c r="U26" s="80">
        <f t="shared" si="3"/>
        <v>0.1703786191536748</v>
      </c>
      <c r="V26" s="80">
        <f t="shared" si="4"/>
        <v>6.9510489510489507E-2</v>
      </c>
      <c r="W26" s="80">
        <f t="shared" si="5"/>
        <v>3.2123893805309738</v>
      </c>
      <c r="X26" s="80">
        <f t="shared" si="6"/>
        <v>0.90344827586206911</v>
      </c>
      <c r="Z26" s="76">
        <f t="shared" si="7"/>
        <v>0.80558311040330433</v>
      </c>
      <c r="AA26" s="76">
        <f t="shared" si="8"/>
        <v>0.80558311040330433</v>
      </c>
      <c r="AB26" s="60">
        <f t="shared" si="9"/>
        <v>0</v>
      </c>
      <c r="AC26" s="76">
        <f t="shared" si="10"/>
        <v>7</v>
      </c>
      <c r="AD26" s="76">
        <f t="shared" si="11"/>
        <v>7</v>
      </c>
      <c r="AF26" s="18">
        <f t="shared" si="12"/>
        <v>-6.8500000000000005E-2</v>
      </c>
      <c r="AG26" s="18">
        <f t="shared" si="13"/>
        <v>-2.3700000000000002E-2</v>
      </c>
      <c r="AH26" s="18">
        <f t="shared" si="14"/>
        <v>-2.9300000000000003E-2</v>
      </c>
      <c r="AI26" s="18">
        <f t="shared" si="15"/>
        <v>-7.4500000000000011E-2</v>
      </c>
      <c r="AJ26" s="18">
        <f t="shared" si="16"/>
        <v>-6.6529999999999992E-2</v>
      </c>
      <c r="AK26" s="18">
        <f t="shared" si="17"/>
        <v>2.5000000000000001E-2</v>
      </c>
      <c r="AL26" s="18">
        <f t="shared" si="18"/>
        <v>-1.3999999999999985E-2</v>
      </c>
    </row>
    <row r="27" spans="1:38">
      <c r="A27" s="5" t="s">
        <v>64</v>
      </c>
      <c r="B27" s="5">
        <v>0.499</v>
      </c>
      <c r="C27" s="5">
        <v>0.318</v>
      </c>
      <c r="D27" s="5">
        <v>0.317</v>
      </c>
      <c r="E27" s="5">
        <v>0.93100000000000005</v>
      </c>
      <c r="F27" s="5">
        <v>0.47199999999999998</v>
      </c>
      <c r="G27" s="5">
        <v>0.221</v>
      </c>
      <c r="H27" s="5">
        <v>8.4500000000000006E-2</v>
      </c>
      <c r="J27" s="5">
        <v>0.35</v>
      </c>
      <c r="K27" s="5">
        <v>0.216</v>
      </c>
      <c r="L27" s="5">
        <v>0.152</v>
      </c>
      <c r="M27" s="5">
        <v>0.25</v>
      </c>
      <c r="N27" s="5">
        <v>0.29599999999999999</v>
      </c>
      <c r="O27" s="5">
        <v>0.29899999999999999</v>
      </c>
      <c r="P27" s="5">
        <v>0.112</v>
      </c>
      <c r="R27" s="80">
        <f t="shared" si="0"/>
        <v>0.70140280561122237</v>
      </c>
      <c r="S27" s="80">
        <f t="shared" si="1"/>
        <v>0.67924528301886788</v>
      </c>
      <c r="T27" s="80">
        <f t="shared" si="2"/>
        <v>0.47949526813880122</v>
      </c>
      <c r="U27" s="80">
        <f t="shared" si="3"/>
        <v>0.26852846401718583</v>
      </c>
      <c r="V27" s="80">
        <f t="shared" si="4"/>
        <v>0.6271186440677966</v>
      </c>
      <c r="W27" s="80">
        <f t="shared" si="5"/>
        <v>1.3529411764705881</v>
      </c>
      <c r="X27" s="80">
        <f t="shared" si="6"/>
        <v>1.3254437869822484</v>
      </c>
      <c r="Z27" s="76">
        <f t="shared" si="7"/>
        <v>0.77631077547238714</v>
      </c>
      <c r="AA27" s="76">
        <f t="shared" si="8"/>
        <v>0.77631077547238714</v>
      </c>
      <c r="AB27" s="60">
        <f t="shared" si="9"/>
        <v>0</v>
      </c>
      <c r="AC27" s="76">
        <f t="shared" si="10"/>
        <v>7</v>
      </c>
      <c r="AD27" s="76">
        <f t="shared" si="11"/>
        <v>7</v>
      </c>
      <c r="AF27" s="18">
        <f t="shared" si="12"/>
        <v>-0.14900000000000002</v>
      </c>
      <c r="AG27" s="18">
        <f t="shared" si="13"/>
        <v>-0.10200000000000001</v>
      </c>
      <c r="AH27" s="18">
        <f t="shared" si="14"/>
        <v>-0.16500000000000001</v>
      </c>
      <c r="AI27" s="18">
        <f t="shared" si="15"/>
        <v>-0.68100000000000005</v>
      </c>
      <c r="AJ27" s="18">
        <f t="shared" si="16"/>
        <v>-0.17599999999999999</v>
      </c>
      <c r="AK27" s="18">
        <f t="shared" si="17"/>
        <v>7.7999999999999986E-2</v>
      </c>
      <c r="AL27" s="18">
        <f t="shared" si="18"/>
        <v>2.7499999999999997E-2</v>
      </c>
    </row>
    <row r="28" spans="1:38">
      <c r="A28" s="5" t="s">
        <v>65</v>
      </c>
      <c r="B28" s="5">
        <v>0.05</v>
      </c>
      <c r="C28" s="5">
        <v>2.5399999999999999E-2</v>
      </c>
      <c r="D28" s="5">
        <v>5.9200000000000003E-2</v>
      </c>
      <c r="E28" s="5">
        <v>0.159</v>
      </c>
      <c r="F28" s="5">
        <v>7.1900000000000006E-2</v>
      </c>
      <c r="G28" s="5">
        <v>3.1699999999999999E-2</v>
      </c>
      <c r="H28" s="5">
        <v>8.8900000000000007E-2</v>
      </c>
      <c r="J28" s="5">
        <v>2.5100000000000001E-2</v>
      </c>
      <c r="K28" s="5">
        <v>4.1399999999999999E-2</v>
      </c>
      <c r="L28" s="5">
        <v>0.126</v>
      </c>
      <c r="M28" s="5">
        <v>6.2600000000000003E-2</v>
      </c>
      <c r="N28" s="5">
        <v>2.46E-2</v>
      </c>
      <c r="O28" s="5">
        <v>5.1200000000000002E-2</v>
      </c>
      <c r="P28" s="5">
        <v>0.20100000000000001</v>
      </c>
      <c r="R28" s="80">
        <f t="shared" si="0"/>
        <v>0.502</v>
      </c>
      <c r="S28" s="80">
        <f t="shared" si="1"/>
        <v>1.6299212598425197</v>
      </c>
      <c r="T28" s="80">
        <f t="shared" si="2"/>
        <v>2.1283783783783785</v>
      </c>
      <c r="U28" s="80">
        <f t="shared" si="3"/>
        <v>0.39371069182389939</v>
      </c>
      <c r="V28" s="80">
        <f t="shared" si="4"/>
        <v>0.34214186369958272</v>
      </c>
      <c r="W28" s="80">
        <f t="shared" si="5"/>
        <v>1.6151419558359623</v>
      </c>
      <c r="X28" s="80">
        <f t="shared" si="6"/>
        <v>2.2609673790776155</v>
      </c>
      <c r="Z28" s="76">
        <f t="shared" si="7"/>
        <v>1.2674659326654225</v>
      </c>
      <c r="AA28" s="76">
        <f t="shared" si="8"/>
        <v>1.2674659326654225</v>
      </c>
      <c r="AB28" s="60">
        <f t="shared" si="9"/>
        <v>0</v>
      </c>
      <c r="AC28" s="76">
        <f t="shared" si="10"/>
        <v>7</v>
      </c>
      <c r="AD28" s="76">
        <f t="shared" si="11"/>
        <v>7</v>
      </c>
      <c r="AF28" s="18">
        <f t="shared" si="12"/>
        <v>-2.4900000000000002E-2</v>
      </c>
      <c r="AG28" s="18">
        <f t="shared" si="13"/>
        <v>1.6E-2</v>
      </c>
      <c r="AH28" s="18">
        <f t="shared" si="14"/>
        <v>6.6799999999999998E-2</v>
      </c>
      <c r="AI28" s="18">
        <f t="shared" si="15"/>
        <v>-9.64E-2</v>
      </c>
      <c r="AJ28" s="18">
        <f t="shared" si="16"/>
        <v>-4.7300000000000009E-2</v>
      </c>
      <c r="AK28" s="18">
        <f t="shared" si="17"/>
        <v>1.9500000000000003E-2</v>
      </c>
      <c r="AL28" s="18">
        <f t="shared" si="18"/>
        <v>0.11210000000000001</v>
      </c>
    </row>
    <row r="29" spans="1:38">
      <c r="A29" s="5" t="s">
        <v>66</v>
      </c>
      <c r="B29" s="5">
        <v>1.7399999999999999E-2</v>
      </c>
      <c r="C29" s="5">
        <v>7.1400000000000005E-2</v>
      </c>
      <c r="D29" s="5">
        <v>0.158</v>
      </c>
      <c r="E29" s="5">
        <v>3.9199999999999999E-2</v>
      </c>
      <c r="F29" s="5">
        <v>1.47E-2</v>
      </c>
      <c r="G29" s="5">
        <v>1.3299999999999999E-2</v>
      </c>
      <c r="H29" s="5">
        <v>4.02E-2</v>
      </c>
      <c r="J29" s="5">
        <v>2.8700000000000002E-3</v>
      </c>
      <c r="K29" s="5">
        <v>8.6999999999999994E-3</v>
      </c>
      <c r="L29" s="5">
        <v>4.9199999999999999E-3</v>
      </c>
      <c r="M29" s="5">
        <v>6.11E-3</v>
      </c>
      <c r="N29" s="5">
        <v>6.7699999999999996E-2</v>
      </c>
      <c r="O29" s="5">
        <v>4.5799999999999999E-3</v>
      </c>
      <c r="P29" s="5">
        <v>7.7600000000000004E-3</v>
      </c>
      <c r="R29" s="80">
        <f t="shared" si="0"/>
        <v>0.1649425287356322</v>
      </c>
      <c r="S29" s="80">
        <f t="shared" si="1"/>
        <v>0.1218487394957983</v>
      </c>
      <c r="T29" s="80">
        <f t="shared" si="2"/>
        <v>3.1139240506329113E-2</v>
      </c>
      <c r="U29" s="80">
        <f t="shared" si="3"/>
        <v>0.15586734693877552</v>
      </c>
      <c r="V29" s="80">
        <f t="shared" si="4"/>
        <v>4.6054421768707483</v>
      </c>
      <c r="W29" s="80">
        <f t="shared" si="5"/>
        <v>0.34436090225563909</v>
      </c>
      <c r="X29" s="80">
        <f t="shared" si="6"/>
        <v>0.19303482587064677</v>
      </c>
      <c r="Z29" s="76">
        <f t="shared" si="7"/>
        <v>0.80237653723908131</v>
      </c>
      <c r="AA29" s="76">
        <f t="shared" si="8"/>
        <v>0.80237653723908131</v>
      </c>
      <c r="AB29" s="60">
        <f t="shared" si="9"/>
        <v>0</v>
      </c>
      <c r="AC29" s="76">
        <f t="shared" si="10"/>
        <v>7</v>
      </c>
      <c r="AD29" s="76">
        <f t="shared" si="11"/>
        <v>7</v>
      </c>
      <c r="AF29" s="18">
        <f t="shared" si="12"/>
        <v>-1.4529999999999998E-2</v>
      </c>
      <c r="AG29" s="18">
        <f t="shared" si="13"/>
        <v>-6.2700000000000006E-2</v>
      </c>
      <c r="AH29" s="18">
        <f t="shared" si="14"/>
        <v>-0.15307999999999999</v>
      </c>
      <c r="AI29" s="18">
        <f t="shared" si="15"/>
        <v>-3.3090000000000001E-2</v>
      </c>
      <c r="AJ29" s="18">
        <f t="shared" si="16"/>
        <v>5.2999999999999999E-2</v>
      </c>
      <c r="AK29" s="18">
        <f t="shared" si="17"/>
        <v>-8.7199999999999986E-3</v>
      </c>
      <c r="AL29" s="18">
        <f t="shared" si="18"/>
        <v>-3.2439999999999997E-2</v>
      </c>
    </row>
    <row r="30" spans="1:38">
      <c r="A30" t="s">
        <v>435</v>
      </c>
      <c r="B30" s="13">
        <v>0</v>
      </c>
      <c r="C30" s="13">
        <v>1.01E-3</v>
      </c>
      <c r="D30" s="13">
        <v>8.1199999999999995E-5</v>
      </c>
      <c r="E30" s="13">
        <v>2.41E-5</v>
      </c>
      <c r="F30" s="13">
        <v>0</v>
      </c>
      <c r="G30" s="13">
        <v>0</v>
      </c>
      <c r="H30" s="13">
        <v>0</v>
      </c>
      <c r="J30" s="14">
        <v>0</v>
      </c>
      <c r="K30" s="14">
        <v>0</v>
      </c>
      <c r="L30" s="14">
        <v>1.2899999999999999E-3</v>
      </c>
      <c r="M30" s="14">
        <v>4.9299999999999999E-5</v>
      </c>
      <c r="N30" s="14">
        <v>0</v>
      </c>
      <c r="O30" s="14">
        <v>0</v>
      </c>
      <c r="P30" s="14">
        <v>0</v>
      </c>
      <c r="R30" s="80" t="e">
        <f t="shared" si="0"/>
        <v>#DIV/0!</v>
      </c>
      <c r="S30" s="80">
        <f t="shared" si="1"/>
        <v>0</v>
      </c>
      <c r="T30" s="80">
        <f t="shared" si="2"/>
        <v>15.886699507389162</v>
      </c>
      <c r="U30" s="80">
        <f t="shared" si="3"/>
        <v>2.0456431535269708</v>
      </c>
      <c r="V30" s="80" t="e">
        <f t="shared" si="4"/>
        <v>#DIV/0!</v>
      </c>
      <c r="W30" s="80" t="e">
        <f t="shared" si="5"/>
        <v>#DIV/0!</v>
      </c>
      <c r="X30" s="80" t="e">
        <f t="shared" si="6"/>
        <v>#DIV/0!</v>
      </c>
      <c r="Z30" s="76">
        <f t="shared" si="7"/>
        <v>5.9774475536387115</v>
      </c>
      <c r="AA30" s="76">
        <f t="shared" si="8"/>
        <v>8.9661713304580672</v>
      </c>
      <c r="AB30" s="60">
        <f t="shared" si="9"/>
        <v>1</v>
      </c>
      <c r="AC30" s="76">
        <f t="shared" si="10"/>
        <v>2</v>
      </c>
      <c r="AD30" s="76">
        <f t="shared" si="11"/>
        <v>3</v>
      </c>
      <c r="AF30" s="18">
        <f t="shared" si="12"/>
        <v>0</v>
      </c>
      <c r="AG30" s="18">
        <f t="shared" si="13"/>
        <v>-1.01E-3</v>
      </c>
      <c r="AH30" s="18">
        <f t="shared" si="14"/>
        <v>1.2087999999999999E-3</v>
      </c>
      <c r="AI30" s="18">
        <f t="shared" si="15"/>
        <v>2.5199999999999999E-5</v>
      </c>
      <c r="AJ30" s="18">
        <f t="shared" si="16"/>
        <v>0</v>
      </c>
      <c r="AK30" s="18">
        <f t="shared" si="17"/>
        <v>0</v>
      </c>
      <c r="AL30" s="18">
        <f t="shared" si="18"/>
        <v>0</v>
      </c>
    </row>
    <row r="31" spans="1:38">
      <c r="A31" s="5" t="s">
        <v>67</v>
      </c>
      <c r="B31" s="5">
        <v>1.46E-2</v>
      </c>
      <c r="C31" s="5">
        <v>6.0600000000000003E-3</v>
      </c>
      <c r="D31" s="5">
        <v>1.4200000000000001E-2</v>
      </c>
      <c r="E31" s="5">
        <v>1.9599999999999999E-2</v>
      </c>
      <c r="F31" s="5">
        <v>2.6100000000000002E-2</v>
      </c>
      <c r="G31" s="5">
        <v>7.8899999999999994E-3</v>
      </c>
      <c r="H31" s="5">
        <v>1.6299999999999999E-2</v>
      </c>
      <c r="J31" s="5">
        <v>1.1599999999999999E-2</v>
      </c>
      <c r="K31" s="5">
        <v>1.06E-2</v>
      </c>
      <c r="L31" s="5">
        <v>1.34E-2</v>
      </c>
      <c r="M31" s="5">
        <v>1.77E-2</v>
      </c>
      <c r="N31" s="5">
        <v>1.24E-2</v>
      </c>
      <c r="O31" s="5">
        <v>1.18E-2</v>
      </c>
      <c r="P31" s="5">
        <v>1.9599999999999999E-2</v>
      </c>
      <c r="R31" s="80">
        <f t="shared" si="0"/>
        <v>0.79452054794520544</v>
      </c>
      <c r="S31" s="80">
        <f t="shared" si="1"/>
        <v>1.749174917491749</v>
      </c>
      <c r="T31" s="80">
        <f t="shared" si="2"/>
        <v>0.94366197183098588</v>
      </c>
      <c r="U31" s="80">
        <f t="shared" si="3"/>
        <v>0.90306122448979598</v>
      </c>
      <c r="V31" s="80">
        <f t="shared" si="4"/>
        <v>0.47509578544061298</v>
      </c>
      <c r="W31" s="80">
        <f t="shared" si="5"/>
        <v>1.4955640050697085</v>
      </c>
      <c r="X31" s="80">
        <f t="shared" si="6"/>
        <v>1.2024539877300615</v>
      </c>
      <c r="Z31" s="76">
        <f t="shared" si="7"/>
        <v>1.0805046342854454</v>
      </c>
      <c r="AA31" s="76">
        <f t="shared" si="8"/>
        <v>1.0805046342854454</v>
      </c>
      <c r="AB31" s="60">
        <f t="shared" si="9"/>
        <v>0</v>
      </c>
      <c r="AC31" s="76">
        <f t="shared" si="10"/>
        <v>7</v>
      </c>
      <c r="AD31" s="76">
        <f t="shared" si="11"/>
        <v>7</v>
      </c>
      <c r="AF31" s="18">
        <f t="shared" si="12"/>
        <v>-3.0000000000000009E-3</v>
      </c>
      <c r="AG31" s="18">
        <f t="shared" si="13"/>
        <v>4.5399999999999998E-3</v>
      </c>
      <c r="AH31" s="18">
        <f t="shared" si="14"/>
        <v>-8.0000000000000036E-4</v>
      </c>
      <c r="AI31" s="18">
        <f t="shared" si="15"/>
        <v>-1.8999999999999989E-3</v>
      </c>
      <c r="AJ31" s="18">
        <f t="shared" si="16"/>
        <v>-1.3700000000000002E-2</v>
      </c>
      <c r="AK31" s="18">
        <f t="shared" si="17"/>
        <v>3.9100000000000003E-3</v>
      </c>
      <c r="AL31" s="18">
        <f t="shared" si="18"/>
        <v>3.3000000000000008E-3</v>
      </c>
    </row>
    <row r="32" spans="1:38">
      <c r="A32" s="5" t="s">
        <v>68</v>
      </c>
      <c r="B32" s="5">
        <v>2.12E-2</v>
      </c>
      <c r="C32" s="5">
        <v>7.7099999999999998E-3</v>
      </c>
      <c r="D32" s="5">
        <v>8.1099999999999992E-3</v>
      </c>
      <c r="E32" s="5">
        <v>1.5599999999999999E-2</v>
      </c>
      <c r="F32" s="5">
        <v>5.4400000000000004E-3</v>
      </c>
      <c r="G32" s="5">
        <v>9.4299999999999991E-3</v>
      </c>
      <c r="H32" s="5">
        <v>1.18E-2</v>
      </c>
      <c r="J32" s="5">
        <v>1.04E-2</v>
      </c>
      <c r="K32" s="5">
        <v>4.0099999999999997E-3</v>
      </c>
      <c r="L32" s="5">
        <v>1.0999999999999999E-2</v>
      </c>
      <c r="M32" s="5">
        <v>1.0999999999999999E-2</v>
      </c>
      <c r="N32" s="5">
        <v>2.9299999999999999E-3</v>
      </c>
      <c r="O32" s="5">
        <v>6.3E-3</v>
      </c>
      <c r="P32" s="5">
        <v>1.6E-2</v>
      </c>
      <c r="R32" s="80">
        <f t="shared" si="0"/>
        <v>0.49056603773584906</v>
      </c>
      <c r="S32" s="80">
        <f t="shared" si="1"/>
        <v>0.52010376134889746</v>
      </c>
      <c r="T32" s="80">
        <f t="shared" si="2"/>
        <v>1.3563501849568436</v>
      </c>
      <c r="U32" s="80">
        <f t="shared" si="3"/>
        <v>0.70512820512820507</v>
      </c>
      <c r="V32" s="80">
        <f t="shared" si="4"/>
        <v>0.53860294117647056</v>
      </c>
      <c r="W32" s="80">
        <f t="shared" si="5"/>
        <v>0.66808059384941687</v>
      </c>
      <c r="X32" s="80">
        <f t="shared" si="6"/>
        <v>1.3559322033898307</v>
      </c>
      <c r="Z32" s="76">
        <f t="shared" si="7"/>
        <v>0.80496627536935894</v>
      </c>
      <c r="AA32" s="76">
        <f t="shared" si="8"/>
        <v>0.80496627536935894</v>
      </c>
      <c r="AB32" s="60">
        <f t="shared" si="9"/>
        <v>0</v>
      </c>
      <c r="AC32" s="76">
        <f t="shared" si="10"/>
        <v>7</v>
      </c>
      <c r="AD32" s="76">
        <f t="shared" si="11"/>
        <v>7</v>
      </c>
      <c r="AF32" s="18">
        <f t="shared" si="12"/>
        <v>-1.0800000000000001E-2</v>
      </c>
      <c r="AG32" s="18">
        <f t="shared" si="13"/>
        <v>-3.7000000000000002E-3</v>
      </c>
      <c r="AH32" s="18">
        <f t="shared" si="14"/>
        <v>2.8900000000000002E-3</v>
      </c>
      <c r="AI32" s="18">
        <f t="shared" si="15"/>
        <v>-4.5999999999999999E-3</v>
      </c>
      <c r="AJ32" s="18">
        <f t="shared" si="16"/>
        <v>-2.5100000000000005E-3</v>
      </c>
      <c r="AK32" s="18">
        <f t="shared" si="17"/>
        <v>-3.1299999999999991E-3</v>
      </c>
      <c r="AL32" s="18">
        <f t="shared" si="18"/>
        <v>4.2000000000000006E-3</v>
      </c>
    </row>
    <row r="33" spans="1:38">
      <c r="A33" s="5" t="s">
        <v>69</v>
      </c>
      <c r="B33" s="5">
        <v>2.1100000000000001E-2</v>
      </c>
      <c r="C33" s="5">
        <v>7.6800000000000002E-3</v>
      </c>
      <c r="D33" s="5">
        <v>8.0700000000000008E-3</v>
      </c>
      <c r="E33" s="5">
        <v>1.55E-2</v>
      </c>
      <c r="F33" s="5">
        <v>5.4000000000000003E-3</v>
      </c>
      <c r="G33" s="5">
        <v>9.4199999999999996E-3</v>
      </c>
      <c r="H33" s="5">
        <v>1.17E-2</v>
      </c>
      <c r="J33" s="5">
        <v>1.04E-2</v>
      </c>
      <c r="K33" s="5">
        <v>3.9399999999999999E-3</v>
      </c>
      <c r="L33" s="5">
        <v>1.09E-2</v>
      </c>
      <c r="M33" s="5">
        <v>1.09E-2</v>
      </c>
      <c r="N33" s="5">
        <v>2.9299999999999999E-3</v>
      </c>
      <c r="O33" s="5">
        <v>6.2599999999999999E-3</v>
      </c>
      <c r="P33" s="5">
        <v>1.5900000000000001E-2</v>
      </c>
      <c r="R33" s="80">
        <f t="shared" si="0"/>
        <v>0.49289099526066349</v>
      </c>
      <c r="S33" s="80">
        <f t="shared" si="1"/>
        <v>0.51302083333333326</v>
      </c>
      <c r="T33" s="80">
        <f t="shared" si="2"/>
        <v>1.3506815365551423</v>
      </c>
      <c r="U33" s="80">
        <f t="shared" si="3"/>
        <v>0.70322580645161292</v>
      </c>
      <c r="V33" s="80">
        <f t="shared" si="4"/>
        <v>0.54259259259259252</v>
      </c>
      <c r="W33" s="80">
        <f t="shared" si="5"/>
        <v>0.66454352441613596</v>
      </c>
      <c r="X33" s="80">
        <f t="shared" si="6"/>
        <v>1.358974358974359</v>
      </c>
      <c r="Z33" s="76">
        <f t="shared" si="7"/>
        <v>0.80370423536912006</v>
      </c>
      <c r="AA33" s="76">
        <f t="shared" si="8"/>
        <v>0.80370423536912006</v>
      </c>
      <c r="AB33" s="60">
        <f t="shared" si="9"/>
        <v>0</v>
      </c>
      <c r="AC33" s="76">
        <f t="shared" si="10"/>
        <v>7</v>
      </c>
      <c r="AD33" s="76">
        <f t="shared" si="11"/>
        <v>7</v>
      </c>
      <c r="AF33" s="18">
        <f t="shared" si="12"/>
        <v>-1.0700000000000001E-2</v>
      </c>
      <c r="AG33" s="18">
        <f t="shared" si="13"/>
        <v>-3.7400000000000003E-3</v>
      </c>
      <c r="AH33" s="18">
        <f t="shared" si="14"/>
        <v>2.8299999999999992E-3</v>
      </c>
      <c r="AI33" s="18">
        <f t="shared" si="15"/>
        <v>-4.5999999999999999E-3</v>
      </c>
      <c r="AJ33" s="18">
        <f t="shared" si="16"/>
        <v>-2.4700000000000004E-3</v>
      </c>
      <c r="AK33" s="18">
        <f t="shared" si="17"/>
        <v>-3.1599999999999996E-3</v>
      </c>
      <c r="AL33" s="18">
        <f t="shared" si="18"/>
        <v>4.2000000000000006E-3</v>
      </c>
    </row>
    <row r="34" spans="1:38">
      <c r="A34" t="s">
        <v>475</v>
      </c>
      <c r="B34" s="13">
        <v>0</v>
      </c>
      <c r="C34" s="13">
        <v>1.0900000000000001E-4</v>
      </c>
      <c r="D34" s="13">
        <v>0</v>
      </c>
      <c r="E34" s="13">
        <v>0</v>
      </c>
      <c r="F34" s="13">
        <v>0</v>
      </c>
      <c r="G34" s="13">
        <v>0</v>
      </c>
      <c r="H34" s="13">
        <v>8.3499999999999997E-5</v>
      </c>
      <c r="J34" s="14">
        <v>0</v>
      </c>
      <c r="K34" s="14">
        <v>0</v>
      </c>
      <c r="L34" s="14">
        <v>5.7300000000000005E-4</v>
      </c>
      <c r="M34" s="14">
        <v>0</v>
      </c>
      <c r="N34" s="14">
        <v>1.4999999999999999E-4</v>
      </c>
      <c r="O34" s="14">
        <v>0</v>
      </c>
      <c r="P34" s="14">
        <v>0</v>
      </c>
      <c r="R34" s="80" t="e">
        <f t="shared" ref="R34:R65" si="19">J34/B34</f>
        <v>#DIV/0!</v>
      </c>
      <c r="S34" s="80">
        <f t="shared" ref="S34:S65" si="20">K34/C34</f>
        <v>0</v>
      </c>
      <c r="T34" s="80" t="e">
        <f t="shared" ref="T34:T65" si="21">L34/D34</f>
        <v>#DIV/0!</v>
      </c>
      <c r="U34" s="80" t="e">
        <f t="shared" ref="U34:U65" si="22">M34/E34</f>
        <v>#DIV/0!</v>
      </c>
      <c r="V34" s="80" t="e">
        <f t="shared" ref="V34:V65" si="23">N34/F34</f>
        <v>#DIV/0!</v>
      </c>
      <c r="W34" s="80" t="e">
        <f t="shared" ref="W34:W65" si="24">O34/G34</f>
        <v>#DIV/0!</v>
      </c>
      <c r="X34" s="80">
        <f t="shared" ref="X34:X65" si="25">P34/H34</f>
        <v>0</v>
      </c>
      <c r="Z34" s="76">
        <f t="shared" ref="Z34:Z65" si="26">AVERAGEIF(R34:X34, "&lt;&gt;#DIV/0!")</f>
        <v>0</v>
      </c>
      <c r="AA34" s="76" t="e">
        <f t="shared" ref="AA34:AA65" si="27">AVERAGEIFS(R34:X34, R34:X34,"&lt;&gt;#DIV/0!",R34:X34, "&lt;&gt;0")</f>
        <v>#DIV/0!</v>
      </c>
      <c r="AB34" s="60">
        <f t="shared" ref="AB34:AB65" si="28">COUNTIF(R34:X34, "=0")</f>
        <v>2</v>
      </c>
      <c r="AC34" s="76">
        <f t="shared" ref="AC34:AC65" si="29">COUNTIFS(R34:X34,"&lt;&gt;#DIV/0!",R34:X34, "&lt;&gt;0")</f>
        <v>0</v>
      </c>
      <c r="AD34" s="76">
        <f t="shared" ref="AD34:AD65" si="30">COUNTIF(R34:X34,"&lt;&gt;#DIV/0!")</f>
        <v>2</v>
      </c>
      <c r="AF34" s="18">
        <f t="shared" ref="AF34:AF65" si="31">J34-B34</f>
        <v>0</v>
      </c>
      <c r="AG34" s="18">
        <f t="shared" ref="AG34:AG65" si="32">K34-C34</f>
        <v>-1.0900000000000001E-4</v>
      </c>
      <c r="AH34" s="18">
        <f t="shared" ref="AH34:AH65" si="33">L34-D34</f>
        <v>5.7300000000000005E-4</v>
      </c>
      <c r="AI34" s="18">
        <f t="shared" ref="AI34:AI65" si="34">M34-E34</f>
        <v>0</v>
      </c>
      <c r="AJ34" s="18">
        <f t="shared" ref="AJ34:AJ65" si="35">N34-F34</f>
        <v>1.4999999999999999E-4</v>
      </c>
      <c r="AK34" s="18">
        <f t="shared" ref="AK34:AK65" si="36">O34-G34</f>
        <v>0</v>
      </c>
      <c r="AL34" s="18">
        <f t="shared" ref="AL34:AL65" si="37">P34-H34</f>
        <v>-8.3499999999999997E-5</v>
      </c>
    </row>
    <row r="35" spans="1:38">
      <c r="A35" t="s">
        <v>431</v>
      </c>
      <c r="B35" s="13">
        <v>0</v>
      </c>
      <c r="C35" s="13">
        <v>7.9600000000000001E-3</v>
      </c>
      <c r="D35" s="13">
        <v>7.9399999999999991E-3</v>
      </c>
      <c r="E35" s="13">
        <v>6.3299999999999999E-4</v>
      </c>
      <c r="F35" s="13">
        <v>2.1900000000000001E-3</v>
      </c>
      <c r="G35" s="13">
        <v>0</v>
      </c>
      <c r="H35" s="13">
        <v>0</v>
      </c>
      <c r="J35" s="14">
        <v>0</v>
      </c>
      <c r="K35" s="14">
        <v>0</v>
      </c>
      <c r="L35" s="14">
        <v>2.3499999999999999E-4</v>
      </c>
      <c r="M35" s="14">
        <v>3.9100000000000002E-4</v>
      </c>
      <c r="N35" s="14">
        <v>0</v>
      </c>
      <c r="O35" s="14">
        <v>0</v>
      </c>
      <c r="P35" s="14">
        <v>0</v>
      </c>
      <c r="R35" s="80" t="e">
        <f t="shared" si="19"/>
        <v>#DIV/0!</v>
      </c>
      <c r="S35" s="80">
        <f t="shared" si="20"/>
        <v>0</v>
      </c>
      <c r="T35" s="80">
        <f t="shared" si="21"/>
        <v>2.9596977329974815E-2</v>
      </c>
      <c r="U35" s="80">
        <f t="shared" si="22"/>
        <v>0.61769352290679314</v>
      </c>
      <c r="V35" s="80">
        <f t="shared" si="23"/>
        <v>0</v>
      </c>
      <c r="W35" s="80" t="e">
        <f t="shared" si="24"/>
        <v>#DIV/0!</v>
      </c>
      <c r="X35" s="80" t="e">
        <f t="shared" si="25"/>
        <v>#DIV/0!</v>
      </c>
      <c r="Z35" s="76">
        <f t="shared" si="26"/>
        <v>0.16182262505919198</v>
      </c>
      <c r="AA35" s="76">
        <f t="shared" si="27"/>
        <v>0.32364525011838396</v>
      </c>
      <c r="AB35" s="60">
        <f t="shared" si="28"/>
        <v>2</v>
      </c>
      <c r="AC35" s="76">
        <f t="shared" si="29"/>
        <v>2</v>
      </c>
      <c r="AD35" s="76">
        <f t="shared" si="30"/>
        <v>4</v>
      </c>
      <c r="AF35" s="18">
        <f t="shared" si="31"/>
        <v>0</v>
      </c>
      <c r="AG35" s="18">
        <f t="shared" si="32"/>
        <v>-7.9600000000000001E-3</v>
      </c>
      <c r="AH35" s="18">
        <f t="shared" si="33"/>
        <v>-7.7049999999999992E-3</v>
      </c>
      <c r="AI35" s="18">
        <f t="shared" si="34"/>
        <v>-2.4199999999999997E-4</v>
      </c>
      <c r="AJ35" s="18">
        <f t="shared" si="35"/>
        <v>-2.1900000000000001E-3</v>
      </c>
      <c r="AK35" s="18">
        <f t="shared" si="36"/>
        <v>0</v>
      </c>
      <c r="AL35" s="18">
        <f t="shared" si="37"/>
        <v>0</v>
      </c>
    </row>
    <row r="36" spans="1:38">
      <c r="A36" t="s">
        <v>476</v>
      </c>
      <c r="B36" s="13">
        <v>0</v>
      </c>
      <c r="C36" s="13">
        <v>2.2100000000000002E-3</v>
      </c>
      <c r="D36" s="13">
        <v>0</v>
      </c>
      <c r="E36" s="13">
        <v>0</v>
      </c>
      <c r="F36" s="13">
        <v>4.8299999999999998E-4</v>
      </c>
      <c r="G36" s="13">
        <v>0</v>
      </c>
      <c r="H36" s="13">
        <v>0</v>
      </c>
      <c r="J36" s="14">
        <v>0</v>
      </c>
      <c r="K36" s="14">
        <v>0</v>
      </c>
      <c r="L36" s="14">
        <v>3.8400000000000001E-3</v>
      </c>
      <c r="M36" s="14">
        <v>0</v>
      </c>
      <c r="N36" s="14">
        <v>0</v>
      </c>
      <c r="O36" s="14">
        <v>0</v>
      </c>
      <c r="P36" s="14">
        <v>0</v>
      </c>
      <c r="R36" s="80" t="e">
        <f t="shared" si="19"/>
        <v>#DIV/0!</v>
      </c>
      <c r="S36" s="80">
        <f t="shared" si="20"/>
        <v>0</v>
      </c>
      <c r="T36" s="80" t="e">
        <f t="shared" si="21"/>
        <v>#DIV/0!</v>
      </c>
      <c r="U36" s="80" t="e">
        <f t="shared" si="22"/>
        <v>#DIV/0!</v>
      </c>
      <c r="V36" s="80">
        <f t="shared" si="23"/>
        <v>0</v>
      </c>
      <c r="W36" s="80" t="e">
        <f t="shared" si="24"/>
        <v>#DIV/0!</v>
      </c>
      <c r="X36" s="80" t="e">
        <f t="shared" si="25"/>
        <v>#DIV/0!</v>
      </c>
      <c r="Z36" s="76">
        <f t="shared" si="26"/>
        <v>0</v>
      </c>
      <c r="AA36" s="76" t="e">
        <f t="shared" si="27"/>
        <v>#DIV/0!</v>
      </c>
      <c r="AB36" s="60">
        <f t="shared" si="28"/>
        <v>2</v>
      </c>
      <c r="AC36" s="76">
        <f t="shared" si="29"/>
        <v>0</v>
      </c>
      <c r="AD36" s="76">
        <f t="shared" si="30"/>
        <v>2</v>
      </c>
      <c r="AF36" s="18">
        <f t="shared" si="31"/>
        <v>0</v>
      </c>
      <c r="AG36" s="18">
        <f t="shared" si="32"/>
        <v>-2.2100000000000002E-3</v>
      </c>
      <c r="AH36" s="18">
        <f t="shared" si="33"/>
        <v>3.8400000000000001E-3</v>
      </c>
      <c r="AI36" s="18">
        <f t="shared" si="34"/>
        <v>0</v>
      </c>
      <c r="AJ36" s="18">
        <f t="shared" si="35"/>
        <v>-4.8299999999999998E-4</v>
      </c>
      <c r="AK36" s="18">
        <f t="shared" si="36"/>
        <v>0</v>
      </c>
      <c r="AL36" s="18">
        <f t="shared" si="37"/>
        <v>0</v>
      </c>
    </row>
    <row r="37" spans="1:38">
      <c r="A37" t="s">
        <v>449</v>
      </c>
      <c r="B37" s="13">
        <v>0</v>
      </c>
      <c r="C37" s="13">
        <v>0</v>
      </c>
      <c r="D37" s="13">
        <v>3.6100000000000003E-5</v>
      </c>
      <c r="E37" s="13">
        <v>9.2900000000000003E-4</v>
      </c>
      <c r="F37" s="13">
        <v>7.1500000000000003E-4</v>
      </c>
      <c r="G37" s="13">
        <v>0</v>
      </c>
      <c r="H37" s="13">
        <v>0</v>
      </c>
      <c r="J37" s="14">
        <v>0</v>
      </c>
      <c r="K37" s="14">
        <v>1.17E-4</v>
      </c>
      <c r="L37" s="14">
        <v>0</v>
      </c>
      <c r="M37" s="14">
        <v>5.0599999999999997E-5</v>
      </c>
      <c r="N37" s="14">
        <v>0</v>
      </c>
      <c r="O37" s="14">
        <v>0</v>
      </c>
      <c r="P37" s="14">
        <v>0</v>
      </c>
      <c r="R37" s="80" t="e">
        <f t="shared" si="19"/>
        <v>#DIV/0!</v>
      </c>
      <c r="S37" s="80" t="e">
        <f t="shared" si="20"/>
        <v>#DIV/0!</v>
      </c>
      <c r="T37" s="80">
        <f t="shared" si="21"/>
        <v>0</v>
      </c>
      <c r="U37" s="80">
        <f t="shared" si="22"/>
        <v>5.4467168998923565E-2</v>
      </c>
      <c r="V37" s="80">
        <f t="shared" si="23"/>
        <v>0</v>
      </c>
      <c r="W37" s="80" t="e">
        <f t="shared" si="24"/>
        <v>#DIV/0!</v>
      </c>
      <c r="X37" s="80" t="e">
        <f t="shared" si="25"/>
        <v>#DIV/0!</v>
      </c>
      <c r="Z37" s="76">
        <f t="shared" si="26"/>
        <v>1.8155722999641188E-2</v>
      </c>
      <c r="AA37" s="76">
        <f t="shared" si="27"/>
        <v>5.4467168998923565E-2</v>
      </c>
      <c r="AB37" s="60">
        <f t="shared" si="28"/>
        <v>2</v>
      </c>
      <c r="AC37" s="76">
        <f t="shared" si="29"/>
        <v>1</v>
      </c>
      <c r="AD37" s="76">
        <f t="shared" si="30"/>
        <v>3</v>
      </c>
      <c r="AF37" s="18">
        <f t="shared" si="31"/>
        <v>0</v>
      </c>
      <c r="AG37" s="18">
        <f t="shared" si="32"/>
        <v>1.17E-4</v>
      </c>
      <c r="AH37" s="18">
        <f t="shared" si="33"/>
        <v>-3.6100000000000003E-5</v>
      </c>
      <c r="AI37" s="18">
        <f t="shared" si="34"/>
        <v>-8.7839999999999999E-4</v>
      </c>
      <c r="AJ37" s="18">
        <f t="shared" si="35"/>
        <v>-7.1500000000000003E-4</v>
      </c>
      <c r="AK37" s="18">
        <f t="shared" si="36"/>
        <v>0</v>
      </c>
      <c r="AL37" s="18">
        <f t="shared" si="37"/>
        <v>0</v>
      </c>
    </row>
    <row r="38" spans="1:38">
      <c r="A38" s="5" t="s">
        <v>80</v>
      </c>
      <c r="B38" s="5">
        <v>4.0099999999999997E-2</v>
      </c>
      <c r="C38" s="5">
        <v>1.83E-2</v>
      </c>
      <c r="D38" s="5">
        <v>1.3599999999999999E-2</v>
      </c>
      <c r="E38" s="5">
        <v>3.1800000000000002E-2</v>
      </c>
      <c r="F38" s="5">
        <v>2.06E-2</v>
      </c>
      <c r="G38" s="5">
        <v>1.2500000000000001E-2</v>
      </c>
      <c r="H38" s="5">
        <v>2.7099999999999999E-2</v>
      </c>
      <c r="J38" s="5">
        <v>2.6499999999999999E-2</v>
      </c>
      <c r="K38" s="5">
        <v>1.8499999999999999E-2</v>
      </c>
      <c r="L38" s="5">
        <v>2.58E-2</v>
      </c>
      <c r="M38" s="5">
        <v>1.2699999999999999E-2</v>
      </c>
      <c r="N38" s="5">
        <v>1.49E-2</v>
      </c>
      <c r="O38" s="5">
        <v>2.3900000000000001E-2</v>
      </c>
      <c r="P38" s="5">
        <v>2.6599999999999999E-2</v>
      </c>
      <c r="R38" s="80">
        <f t="shared" si="19"/>
        <v>0.6608478802992519</v>
      </c>
      <c r="S38" s="80">
        <f t="shared" si="20"/>
        <v>1.0109289617486339</v>
      </c>
      <c r="T38" s="80">
        <f t="shared" si="21"/>
        <v>1.8970588235294119</v>
      </c>
      <c r="U38" s="80">
        <f t="shared" si="22"/>
        <v>0.3993710691823899</v>
      </c>
      <c r="V38" s="80">
        <f t="shared" si="23"/>
        <v>0.72330097087378642</v>
      </c>
      <c r="W38" s="80">
        <f t="shared" si="24"/>
        <v>1.9119999999999999</v>
      </c>
      <c r="X38" s="80">
        <f t="shared" si="25"/>
        <v>0.98154981549815501</v>
      </c>
      <c r="Z38" s="76">
        <f t="shared" si="26"/>
        <v>1.083579645875947</v>
      </c>
      <c r="AA38" s="76">
        <f t="shared" si="27"/>
        <v>1.083579645875947</v>
      </c>
      <c r="AB38" s="60">
        <f t="shared" si="28"/>
        <v>0</v>
      </c>
      <c r="AC38" s="76">
        <f t="shared" si="29"/>
        <v>7</v>
      </c>
      <c r="AD38" s="76">
        <f t="shared" si="30"/>
        <v>7</v>
      </c>
      <c r="AF38" s="18">
        <f t="shared" si="31"/>
        <v>-1.3599999999999998E-2</v>
      </c>
      <c r="AG38" s="18">
        <f t="shared" si="32"/>
        <v>1.9999999999999879E-4</v>
      </c>
      <c r="AH38" s="18">
        <f t="shared" si="33"/>
        <v>1.2200000000000001E-2</v>
      </c>
      <c r="AI38" s="18">
        <f t="shared" si="34"/>
        <v>-1.9100000000000002E-2</v>
      </c>
      <c r="AJ38" s="18">
        <f t="shared" si="35"/>
        <v>-5.7000000000000002E-3</v>
      </c>
      <c r="AK38" s="18">
        <f t="shared" si="36"/>
        <v>1.14E-2</v>
      </c>
      <c r="AL38" s="18">
        <f t="shared" si="37"/>
        <v>-5.0000000000000044E-4</v>
      </c>
    </row>
    <row r="39" spans="1:38">
      <c r="A39" t="s">
        <v>477</v>
      </c>
      <c r="B39" s="13">
        <v>0</v>
      </c>
      <c r="C39" s="13">
        <v>2.7E-4</v>
      </c>
      <c r="D39" s="13">
        <v>0</v>
      </c>
      <c r="E39" s="13">
        <v>0</v>
      </c>
      <c r="F39" s="13">
        <v>1.27E-4</v>
      </c>
      <c r="G39" s="13">
        <v>0</v>
      </c>
      <c r="H39" s="13">
        <v>0</v>
      </c>
      <c r="J39" s="14">
        <v>0</v>
      </c>
      <c r="K39" s="14">
        <v>0</v>
      </c>
      <c r="L39" s="14">
        <v>1.8100000000000001E-4</v>
      </c>
      <c r="M39" s="14">
        <v>0</v>
      </c>
      <c r="N39" s="14">
        <v>0</v>
      </c>
      <c r="O39" s="14">
        <v>0</v>
      </c>
      <c r="P39" s="14">
        <v>0</v>
      </c>
      <c r="R39" s="80" t="e">
        <f t="shared" si="19"/>
        <v>#DIV/0!</v>
      </c>
      <c r="S39" s="80">
        <f t="shared" si="20"/>
        <v>0</v>
      </c>
      <c r="T39" s="80" t="e">
        <f t="shared" si="21"/>
        <v>#DIV/0!</v>
      </c>
      <c r="U39" s="80" t="e">
        <f t="shared" si="22"/>
        <v>#DIV/0!</v>
      </c>
      <c r="V39" s="80">
        <f t="shared" si="23"/>
        <v>0</v>
      </c>
      <c r="W39" s="80" t="e">
        <f t="shared" si="24"/>
        <v>#DIV/0!</v>
      </c>
      <c r="X39" s="80" t="e">
        <f t="shared" si="25"/>
        <v>#DIV/0!</v>
      </c>
      <c r="Z39" s="76">
        <f t="shared" si="26"/>
        <v>0</v>
      </c>
      <c r="AA39" s="76" t="e">
        <f t="shared" si="27"/>
        <v>#DIV/0!</v>
      </c>
      <c r="AB39" s="60">
        <f t="shared" si="28"/>
        <v>2</v>
      </c>
      <c r="AC39" s="76">
        <f t="shared" si="29"/>
        <v>0</v>
      </c>
      <c r="AD39" s="76">
        <f t="shared" si="30"/>
        <v>2</v>
      </c>
      <c r="AF39" s="18">
        <f t="shared" si="31"/>
        <v>0</v>
      </c>
      <c r="AG39" s="18">
        <f t="shared" si="32"/>
        <v>-2.7E-4</v>
      </c>
      <c r="AH39" s="18">
        <f t="shared" si="33"/>
        <v>1.8100000000000001E-4</v>
      </c>
      <c r="AI39" s="18">
        <f t="shared" si="34"/>
        <v>0</v>
      </c>
      <c r="AJ39" s="18">
        <f t="shared" si="35"/>
        <v>-1.27E-4</v>
      </c>
      <c r="AK39" s="18">
        <f t="shared" si="36"/>
        <v>0</v>
      </c>
      <c r="AL39" s="18">
        <f t="shared" si="37"/>
        <v>0</v>
      </c>
    </row>
    <row r="40" spans="1:38">
      <c r="A40" t="s">
        <v>446</v>
      </c>
      <c r="B40" s="13">
        <v>2.9100000000000001E-6</v>
      </c>
      <c r="C40" s="13">
        <v>3.5500000000000002E-5</v>
      </c>
      <c r="D40" s="13">
        <v>0</v>
      </c>
      <c r="E40" s="13">
        <v>5.6700000000000003E-5</v>
      </c>
      <c r="F40" s="13">
        <v>4.9699999999999998E-6</v>
      </c>
      <c r="G40" s="13">
        <v>0</v>
      </c>
      <c r="H40" s="13">
        <v>0</v>
      </c>
      <c r="J40" s="14">
        <v>0</v>
      </c>
      <c r="K40" s="14">
        <v>4.4700000000000002E-7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R40" s="80">
        <f t="shared" si="19"/>
        <v>0</v>
      </c>
      <c r="S40" s="80">
        <f t="shared" si="20"/>
        <v>1.2591549295774648E-2</v>
      </c>
      <c r="T40" s="80" t="e">
        <f t="shared" si="21"/>
        <v>#DIV/0!</v>
      </c>
      <c r="U40" s="80">
        <f t="shared" si="22"/>
        <v>0</v>
      </c>
      <c r="V40" s="80">
        <f t="shared" si="23"/>
        <v>0</v>
      </c>
      <c r="W40" s="80" t="e">
        <f t="shared" si="24"/>
        <v>#DIV/0!</v>
      </c>
      <c r="X40" s="80" t="e">
        <f t="shared" si="25"/>
        <v>#DIV/0!</v>
      </c>
      <c r="Z40" s="76">
        <f t="shared" si="26"/>
        <v>3.1478873239436621E-3</v>
      </c>
      <c r="AA40" s="76">
        <f t="shared" si="27"/>
        <v>1.2591549295774648E-2</v>
      </c>
      <c r="AB40" s="60">
        <f t="shared" si="28"/>
        <v>3</v>
      </c>
      <c r="AC40" s="76">
        <f t="shared" si="29"/>
        <v>1</v>
      </c>
      <c r="AD40" s="76">
        <f t="shared" si="30"/>
        <v>4</v>
      </c>
      <c r="AF40" s="18">
        <f t="shared" si="31"/>
        <v>-2.9100000000000001E-6</v>
      </c>
      <c r="AG40" s="18">
        <f t="shared" si="32"/>
        <v>-3.5053000000000005E-5</v>
      </c>
      <c r="AH40" s="18">
        <f t="shared" si="33"/>
        <v>0</v>
      </c>
      <c r="AI40" s="18">
        <f t="shared" si="34"/>
        <v>-5.6700000000000003E-5</v>
      </c>
      <c r="AJ40" s="18">
        <f t="shared" si="35"/>
        <v>-4.9699999999999998E-6</v>
      </c>
      <c r="AK40" s="18">
        <f t="shared" si="36"/>
        <v>0</v>
      </c>
      <c r="AL40" s="18">
        <f t="shared" si="37"/>
        <v>0</v>
      </c>
    </row>
    <row r="41" spans="1:38">
      <c r="A41" t="s">
        <v>491</v>
      </c>
      <c r="B41" s="13">
        <v>1.68E-6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J41" s="14">
        <v>0</v>
      </c>
      <c r="K41" s="14">
        <v>4.0999999999999999E-4</v>
      </c>
      <c r="L41" s="14">
        <v>2.6400000000000002E-4</v>
      </c>
      <c r="M41" s="14">
        <v>0</v>
      </c>
      <c r="N41" s="14">
        <v>0</v>
      </c>
      <c r="O41" s="14">
        <v>0</v>
      </c>
      <c r="P41" s="14">
        <v>0</v>
      </c>
      <c r="R41" s="80">
        <f t="shared" si="19"/>
        <v>0</v>
      </c>
      <c r="S41" s="80" t="e">
        <f t="shared" si="20"/>
        <v>#DIV/0!</v>
      </c>
      <c r="T41" s="80" t="e">
        <f t="shared" si="21"/>
        <v>#DIV/0!</v>
      </c>
      <c r="U41" s="80" t="e">
        <f t="shared" si="22"/>
        <v>#DIV/0!</v>
      </c>
      <c r="V41" s="80" t="e">
        <f t="shared" si="23"/>
        <v>#DIV/0!</v>
      </c>
      <c r="W41" s="80" t="e">
        <f t="shared" si="24"/>
        <v>#DIV/0!</v>
      </c>
      <c r="X41" s="80" t="e">
        <f t="shared" si="25"/>
        <v>#DIV/0!</v>
      </c>
      <c r="Z41" s="76">
        <f t="shared" si="26"/>
        <v>0</v>
      </c>
      <c r="AA41" s="76" t="e">
        <f t="shared" si="27"/>
        <v>#DIV/0!</v>
      </c>
      <c r="AB41" s="60">
        <f t="shared" si="28"/>
        <v>1</v>
      </c>
      <c r="AC41" s="76">
        <f t="shared" si="29"/>
        <v>0</v>
      </c>
      <c r="AD41" s="76">
        <f t="shared" si="30"/>
        <v>1</v>
      </c>
      <c r="AF41" s="18">
        <f t="shared" si="31"/>
        <v>-1.68E-6</v>
      </c>
      <c r="AG41" s="18">
        <f t="shared" si="32"/>
        <v>4.0999999999999999E-4</v>
      </c>
      <c r="AH41" s="18">
        <f t="shared" si="33"/>
        <v>2.6400000000000002E-4</v>
      </c>
      <c r="AI41" s="18">
        <f t="shared" si="34"/>
        <v>0</v>
      </c>
      <c r="AJ41" s="18">
        <f t="shared" si="35"/>
        <v>0</v>
      </c>
      <c r="AK41" s="18">
        <f t="shared" si="36"/>
        <v>0</v>
      </c>
      <c r="AL41" s="18">
        <f t="shared" si="37"/>
        <v>0</v>
      </c>
    </row>
    <row r="42" spans="1:38" ht="15">
      <c r="A42" s="22" t="s">
        <v>509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/>
      <c r="J42" s="22">
        <v>0</v>
      </c>
      <c r="K42" s="22">
        <v>6.6100000000000002E-4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/>
      <c r="R42" s="82" t="e">
        <f t="shared" si="19"/>
        <v>#DIV/0!</v>
      </c>
      <c r="S42" s="82" t="e">
        <f t="shared" si="20"/>
        <v>#DIV/0!</v>
      </c>
      <c r="T42" s="82" t="e">
        <f t="shared" si="21"/>
        <v>#DIV/0!</v>
      </c>
      <c r="U42" s="82" t="e">
        <f t="shared" si="22"/>
        <v>#DIV/0!</v>
      </c>
      <c r="V42" s="82" t="e">
        <f t="shared" si="23"/>
        <v>#DIV/0!</v>
      </c>
      <c r="W42" s="82" t="e">
        <f t="shared" si="24"/>
        <v>#DIV/0!</v>
      </c>
      <c r="X42" s="82" t="e">
        <f t="shared" si="25"/>
        <v>#DIV/0!</v>
      </c>
      <c r="Y42" s="22"/>
      <c r="Z42" s="82" t="e">
        <f t="shared" si="26"/>
        <v>#DIV/0!</v>
      </c>
      <c r="AA42" s="82" t="e">
        <f t="shared" si="27"/>
        <v>#DIV/0!</v>
      </c>
      <c r="AB42" s="82">
        <f t="shared" si="28"/>
        <v>0</v>
      </c>
      <c r="AC42" s="82">
        <f t="shared" si="29"/>
        <v>0</v>
      </c>
      <c r="AD42" s="82">
        <f t="shared" si="30"/>
        <v>0</v>
      </c>
      <c r="AF42" s="18">
        <f t="shared" si="31"/>
        <v>0</v>
      </c>
      <c r="AG42" s="18">
        <f t="shared" si="32"/>
        <v>6.6100000000000002E-4</v>
      </c>
      <c r="AH42" s="18">
        <f t="shared" si="33"/>
        <v>0</v>
      </c>
      <c r="AI42" s="18">
        <f t="shared" si="34"/>
        <v>0</v>
      </c>
      <c r="AJ42" s="18">
        <f t="shared" si="35"/>
        <v>0</v>
      </c>
      <c r="AK42" s="18">
        <f t="shared" si="36"/>
        <v>0</v>
      </c>
      <c r="AL42" s="18">
        <f t="shared" si="37"/>
        <v>0</v>
      </c>
    </row>
    <row r="43" spans="1:38">
      <c r="A43" t="s">
        <v>467</v>
      </c>
      <c r="B43" s="13">
        <v>0</v>
      </c>
      <c r="C43" s="13">
        <v>1.9000000000000001E-4</v>
      </c>
      <c r="D43" s="13">
        <v>0</v>
      </c>
      <c r="E43" s="13">
        <v>0</v>
      </c>
      <c r="F43" s="13">
        <v>2.9300000000000001E-5</v>
      </c>
      <c r="G43" s="13">
        <v>7.1099999999999994E-5</v>
      </c>
      <c r="H43" s="13">
        <v>0</v>
      </c>
      <c r="J43" s="14">
        <v>0</v>
      </c>
      <c r="K43" s="14">
        <v>0</v>
      </c>
      <c r="L43" s="14">
        <v>6.4700000000000001E-4</v>
      </c>
      <c r="M43" s="14">
        <v>0</v>
      </c>
      <c r="N43" s="14">
        <v>0</v>
      </c>
      <c r="O43" s="14">
        <v>0</v>
      </c>
      <c r="P43" s="14">
        <v>0</v>
      </c>
      <c r="R43" s="80" t="e">
        <f t="shared" si="19"/>
        <v>#DIV/0!</v>
      </c>
      <c r="S43" s="80">
        <f t="shared" si="20"/>
        <v>0</v>
      </c>
      <c r="T43" s="80" t="e">
        <f t="shared" si="21"/>
        <v>#DIV/0!</v>
      </c>
      <c r="U43" s="80" t="e">
        <f t="shared" si="22"/>
        <v>#DIV/0!</v>
      </c>
      <c r="V43" s="80">
        <f t="shared" si="23"/>
        <v>0</v>
      </c>
      <c r="W43" s="80">
        <f t="shared" si="24"/>
        <v>0</v>
      </c>
      <c r="X43" s="80" t="e">
        <f t="shared" si="25"/>
        <v>#DIV/0!</v>
      </c>
      <c r="Z43" s="76">
        <f t="shared" si="26"/>
        <v>0</v>
      </c>
      <c r="AA43" s="76" t="e">
        <f t="shared" si="27"/>
        <v>#DIV/0!</v>
      </c>
      <c r="AB43" s="60">
        <f t="shared" si="28"/>
        <v>3</v>
      </c>
      <c r="AC43" s="76">
        <f t="shared" si="29"/>
        <v>0</v>
      </c>
      <c r="AD43" s="76">
        <f t="shared" si="30"/>
        <v>3</v>
      </c>
      <c r="AF43" s="18">
        <f t="shared" si="31"/>
        <v>0</v>
      </c>
      <c r="AG43" s="18">
        <f t="shared" si="32"/>
        <v>-1.9000000000000001E-4</v>
      </c>
      <c r="AH43" s="18">
        <f t="shared" si="33"/>
        <v>6.4700000000000001E-4</v>
      </c>
      <c r="AI43" s="18">
        <f t="shared" si="34"/>
        <v>0</v>
      </c>
      <c r="AJ43" s="18">
        <f t="shared" si="35"/>
        <v>-2.9300000000000001E-5</v>
      </c>
      <c r="AK43" s="18">
        <f t="shared" si="36"/>
        <v>-7.1099999999999994E-5</v>
      </c>
      <c r="AL43" s="18">
        <f t="shared" si="37"/>
        <v>0</v>
      </c>
    </row>
    <row r="44" spans="1:38">
      <c r="A44" t="s">
        <v>450</v>
      </c>
      <c r="B44" s="13">
        <v>0</v>
      </c>
      <c r="C44" s="13">
        <v>7.4200000000000004E-3</v>
      </c>
      <c r="D44" s="13">
        <v>2.0000000000000001E-4</v>
      </c>
      <c r="E44" s="13">
        <v>0</v>
      </c>
      <c r="F44" s="13">
        <v>0</v>
      </c>
      <c r="G44" s="13">
        <v>3.9500000000000001E-4</v>
      </c>
      <c r="H44" s="13">
        <v>0</v>
      </c>
      <c r="J44" s="14">
        <v>0</v>
      </c>
      <c r="K44" s="14">
        <v>0</v>
      </c>
      <c r="L44" s="14">
        <v>9.4500000000000001E-3</v>
      </c>
      <c r="M44" s="14">
        <v>0</v>
      </c>
      <c r="N44" s="14">
        <v>0</v>
      </c>
      <c r="O44" s="14">
        <v>0</v>
      </c>
      <c r="P44" s="14">
        <v>0</v>
      </c>
      <c r="R44" s="80" t="e">
        <f t="shared" si="19"/>
        <v>#DIV/0!</v>
      </c>
      <c r="S44" s="80">
        <f t="shared" si="20"/>
        <v>0</v>
      </c>
      <c r="T44" s="80">
        <f t="shared" si="21"/>
        <v>47.25</v>
      </c>
      <c r="U44" s="80" t="e">
        <f t="shared" si="22"/>
        <v>#DIV/0!</v>
      </c>
      <c r="V44" s="80" t="e">
        <f t="shared" si="23"/>
        <v>#DIV/0!</v>
      </c>
      <c r="W44" s="80">
        <f t="shared" si="24"/>
        <v>0</v>
      </c>
      <c r="X44" s="80" t="e">
        <f t="shared" si="25"/>
        <v>#DIV/0!</v>
      </c>
      <c r="Z44" s="76">
        <f t="shared" si="26"/>
        <v>15.75</v>
      </c>
      <c r="AA44" s="76">
        <f t="shared" si="27"/>
        <v>47.25</v>
      </c>
      <c r="AB44" s="60">
        <f t="shared" si="28"/>
        <v>2</v>
      </c>
      <c r="AC44" s="76">
        <f t="shared" si="29"/>
        <v>1</v>
      </c>
      <c r="AD44" s="76">
        <f t="shared" si="30"/>
        <v>3</v>
      </c>
      <c r="AF44" s="18">
        <f t="shared" si="31"/>
        <v>0</v>
      </c>
      <c r="AG44" s="18">
        <f t="shared" si="32"/>
        <v>-7.4200000000000004E-3</v>
      </c>
      <c r="AH44" s="18">
        <f t="shared" si="33"/>
        <v>9.2499999999999995E-3</v>
      </c>
      <c r="AI44" s="18">
        <f t="shared" si="34"/>
        <v>0</v>
      </c>
      <c r="AJ44" s="18">
        <f t="shared" si="35"/>
        <v>0</v>
      </c>
      <c r="AK44" s="18">
        <f t="shared" si="36"/>
        <v>-3.9500000000000001E-4</v>
      </c>
      <c r="AL44" s="18">
        <f t="shared" si="37"/>
        <v>0</v>
      </c>
    </row>
    <row r="45" spans="1:38">
      <c r="A45" t="s">
        <v>419</v>
      </c>
      <c r="B45" s="13">
        <v>2.5500000000000002E-3</v>
      </c>
      <c r="C45" s="13">
        <v>3.2000000000000002E-3</v>
      </c>
      <c r="D45" s="13">
        <v>5.5000000000000003E-4</v>
      </c>
      <c r="E45" s="13">
        <v>0</v>
      </c>
      <c r="F45" s="13">
        <v>0</v>
      </c>
      <c r="G45" s="13">
        <v>4.0299999999999998E-4</v>
      </c>
      <c r="H45" s="13">
        <v>6.0499999999999996E-4</v>
      </c>
      <c r="J45" s="14">
        <v>1.2899999999999999E-3</v>
      </c>
      <c r="K45" s="14">
        <v>5.0000000000000001E-4</v>
      </c>
      <c r="L45" s="14">
        <v>8.9099999999999997E-4</v>
      </c>
      <c r="M45" s="14">
        <v>0</v>
      </c>
      <c r="N45" s="14">
        <v>0</v>
      </c>
      <c r="O45" s="14">
        <v>8.3500000000000002E-4</v>
      </c>
      <c r="P45" s="14">
        <v>0</v>
      </c>
      <c r="R45" s="80">
        <f t="shared" si="19"/>
        <v>0.50588235294117645</v>
      </c>
      <c r="S45" s="80">
        <f t="shared" si="20"/>
        <v>0.15625</v>
      </c>
      <c r="T45" s="80">
        <f t="shared" si="21"/>
        <v>1.6199999999999999</v>
      </c>
      <c r="U45" s="80" t="e">
        <f t="shared" si="22"/>
        <v>#DIV/0!</v>
      </c>
      <c r="V45" s="80" t="e">
        <f t="shared" si="23"/>
        <v>#DIV/0!</v>
      </c>
      <c r="W45" s="80">
        <f t="shared" si="24"/>
        <v>2.0719602977667497</v>
      </c>
      <c r="X45" s="80">
        <f t="shared" si="25"/>
        <v>0</v>
      </c>
      <c r="Z45" s="76">
        <f t="shared" si="26"/>
        <v>0.87081853014158528</v>
      </c>
      <c r="AA45" s="76">
        <f t="shared" si="27"/>
        <v>1.0885231626769816</v>
      </c>
      <c r="AB45" s="60">
        <f t="shared" si="28"/>
        <v>1</v>
      </c>
      <c r="AC45" s="76">
        <f t="shared" si="29"/>
        <v>4</v>
      </c>
      <c r="AD45" s="76">
        <f t="shared" si="30"/>
        <v>5</v>
      </c>
      <c r="AF45" s="18">
        <f t="shared" si="31"/>
        <v>-1.2600000000000003E-3</v>
      </c>
      <c r="AG45" s="18">
        <f t="shared" si="32"/>
        <v>-2.7000000000000001E-3</v>
      </c>
      <c r="AH45" s="18">
        <f t="shared" si="33"/>
        <v>3.4099999999999994E-4</v>
      </c>
      <c r="AI45" s="18">
        <f t="shared" si="34"/>
        <v>0</v>
      </c>
      <c r="AJ45" s="18">
        <f t="shared" si="35"/>
        <v>0</v>
      </c>
      <c r="AK45" s="18">
        <f t="shared" si="36"/>
        <v>4.3200000000000004E-4</v>
      </c>
      <c r="AL45" s="18">
        <f t="shared" si="37"/>
        <v>-6.0499999999999996E-4</v>
      </c>
    </row>
    <row r="46" spans="1:38">
      <c r="A46" t="s">
        <v>447</v>
      </c>
      <c r="B46" s="13">
        <v>0</v>
      </c>
      <c r="C46" s="13">
        <v>4.2399999999999998E-3</v>
      </c>
      <c r="D46" s="13">
        <v>0</v>
      </c>
      <c r="E46" s="13">
        <v>3.8600000000000001E-3</v>
      </c>
      <c r="F46" s="13">
        <v>2.6800000000000001E-3</v>
      </c>
      <c r="G46" s="13">
        <v>1.09E-3</v>
      </c>
      <c r="H46" s="13">
        <v>0</v>
      </c>
      <c r="J46" s="14">
        <v>0</v>
      </c>
      <c r="K46" s="14">
        <v>1.2600000000000001E-3</v>
      </c>
      <c r="L46" s="14">
        <v>4.8199999999999996E-3</v>
      </c>
      <c r="M46" s="14">
        <v>0</v>
      </c>
      <c r="N46" s="14">
        <v>0</v>
      </c>
      <c r="O46" s="14">
        <v>0</v>
      </c>
      <c r="P46" s="14">
        <v>0</v>
      </c>
      <c r="R46" s="80" t="e">
        <f t="shared" si="19"/>
        <v>#DIV/0!</v>
      </c>
      <c r="S46" s="80">
        <f t="shared" si="20"/>
        <v>0.29716981132075476</v>
      </c>
      <c r="T46" s="80" t="e">
        <f t="shared" si="21"/>
        <v>#DIV/0!</v>
      </c>
      <c r="U46" s="80">
        <f t="shared" si="22"/>
        <v>0</v>
      </c>
      <c r="V46" s="80">
        <f t="shared" si="23"/>
        <v>0</v>
      </c>
      <c r="W46" s="80">
        <f t="shared" si="24"/>
        <v>0</v>
      </c>
      <c r="X46" s="80" t="e">
        <f t="shared" si="25"/>
        <v>#DIV/0!</v>
      </c>
      <c r="Z46" s="76">
        <f t="shared" si="26"/>
        <v>7.4292452830188691E-2</v>
      </c>
      <c r="AA46" s="76">
        <f t="shared" si="27"/>
        <v>0.29716981132075476</v>
      </c>
      <c r="AB46" s="60">
        <f t="shared" si="28"/>
        <v>3</v>
      </c>
      <c r="AC46" s="76">
        <f t="shared" si="29"/>
        <v>1</v>
      </c>
      <c r="AD46" s="76">
        <f t="shared" si="30"/>
        <v>4</v>
      </c>
      <c r="AE46" s="19"/>
      <c r="AF46" s="18">
        <f t="shared" si="31"/>
        <v>0</v>
      </c>
      <c r="AG46" s="18">
        <f t="shared" si="32"/>
        <v>-2.98E-3</v>
      </c>
      <c r="AH46" s="18">
        <f t="shared" si="33"/>
        <v>4.8199999999999996E-3</v>
      </c>
      <c r="AI46" s="18">
        <f t="shared" si="34"/>
        <v>-3.8600000000000001E-3</v>
      </c>
      <c r="AJ46" s="18">
        <f t="shared" si="35"/>
        <v>-2.6800000000000001E-3</v>
      </c>
      <c r="AK46" s="18">
        <f t="shared" si="36"/>
        <v>-1.09E-3</v>
      </c>
      <c r="AL46" s="18">
        <f t="shared" si="37"/>
        <v>0</v>
      </c>
    </row>
    <row r="47" spans="1:38">
      <c r="A47" s="5" t="s">
        <v>81</v>
      </c>
      <c r="B47" s="5">
        <v>1.57E-3</v>
      </c>
      <c r="C47" s="5">
        <v>5.3800000000000002E-3</v>
      </c>
      <c r="D47" s="5">
        <v>1.1299999999999999E-3</v>
      </c>
      <c r="E47" s="5">
        <v>2.8900000000000002E-3</v>
      </c>
      <c r="F47" s="5">
        <v>3.5999999999999999E-3</v>
      </c>
      <c r="G47" s="5">
        <v>1.0399999999999999E-3</v>
      </c>
      <c r="H47" s="5">
        <v>1.48E-3</v>
      </c>
      <c r="J47" s="5">
        <v>1.1299999999999999E-3</v>
      </c>
      <c r="K47" s="5">
        <v>1.2700000000000001E-3</v>
      </c>
      <c r="L47" s="5">
        <v>1.6000000000000001E-3</v>
      </c>
      <c r="M47" s="5">
        <v>2.7000000000000001E-3</v>
      </c>
      <c r="N47" s="5">
        <v>1.4599999999999999E-3</v>
      </c>
      <c r="O47" s="5">
        <v>1.8500000000000001E-3</v>
      </c>
      <c r="P47" s="5">
        <v>2.0100000000000001E-3</v>
      </c>
      <c r="R47" s="80">
        <f t="shared" si="19"/>
        <v>0.71974522292993626</v>
      </c>
      <c r="S47" s="80">
        <f t="shared" si="20"/>
        <v>0.23605947955390336</v>
      </c>
      <c r="T47" s="80">
        <f t="shared" si="21"/>
        <v>1.4159292035398232</v>
      </c>
      <c r="U47" s="80">
        <f t="shared" si="22"/>
        <v>0.93425605536332179</v>
      </c>
      <c r="V47" s="80">
        <f t="shared" si="23"/>
        <v>0.40555555555555556</v>
      </c>
      <c r="W47" s="80">
        <f t="shared" si="24"/>
        <v>1.7788461538461542</v>
      </c>
      <c r="X47" s="80">
        <f t="shared" si="25"/>
        <v>1.3581081081081081</v>
      </c>
      <c r="Z47" s="76">
        <f t="shared" si="26"/>
        <v>0.9783571112709718</v>
      </c>
      <c r="AA47" s="76">
        <f t="shared" si="27"/>
        <v>0.9783571112709718</v>
      </c>
      <c r="AB47" s="60">
        <f t="shared" si="28"/>
        <v>0</v>
      </c>
      <c r="AC47" s="76">
        <f t="shared" si="29"/>
        <v>7</v>
      </c>
      <c r="AD47" s="76">
        <f t="shared" si="30"/>
        <v>7</v>
      </c>
      <c r="AF47" s="18">
        <f t="shared" si="31"/>
        <v>-4.4000000000000007E-4</v>
      </c>
      <c r="AG47" s="18">
        <f t="shared" si="32"/>
        <v>-4.1099999999999999E-3</v>
      </c>
      <c r="AH47" s="18">
        <f t="shared" si="33"/>
        <v>4.7000000000000015E-4</v>
      </c>
      <c r="AI47" s="18">
        <f t="shared" si="34"/>
        <v>-1.9000000000000006E-4</v>
      </c>
      <c r="AJ47" s="18">
        <f t="shared" si="35"/>
        <v>-2.14E-3</v>
      </c>
      <c r="AK47" s="18">
        <f t="shared" si="36"/>
        <v>8.1000000000000017E-4</v>
      </c>
      <c r="AL47" s="18">
        <f t="shared" si="37"/>
        <v>5.3000000000000009E-4</v>
      </c>
    </row>
    <row r="48" spans="1:38">
      <c r="A48" s="5" t="s">
        <v>82</v>
      </c>
      <c r="B48" s="5">
        <v>1.2600000000000001E-3</v>
      </c>
      <c r="C48" s="5">
        <v>1.6E-2</v>
      </c>
      <c r="D48" s="5">
        <v>1.5399999999999999E-3</v>
      </c>
      <c r="E48" s="5">
        <v>4.0699999999999998E-3</v>
      </c>
      <c r="F48" s="5">
        <v>4.8199999999999996E-3</v>
      </c>
      <c r="G48" s="5">
        <v>2.8600000000000001E-3</v>
      </c>
      <c r="H48" s="5">
        <v>1.1000000000000001E-3</v>
      </c>
      <c r="J48" s="5">
        <v>1.07E-3</v>
      </c>
      <c r="K48" s="5">
        <v>2.2300000000000002E-3</v>
      </c>
      <c r="L48" s="5">
        <v>1.9099999999999999E-2</v>
      </c>
      <c r="M48" s="5">
        <v>1.9300000000000001E-3</v>
      </c>
      <c r="N48" s="5">
        <v>1.07E-3</v>
      </c>
      <c r="O48" s="5">
        <v>2.4299999999999999E-3</v>
      </c>
      <c r="P48" s="5">
        <v>7.3899999999999997E-4</v>
      </c>
      <c r="R48" s="80">
        <f t="shared" si="19"/>
        <v>0.84920634920634919</v>
      </c>
      <c r="S48" s="80">
        <f t="shared" si="20"/>
        <v>0.139375</v>
      </c>
      <c r="T48" s="80">
        <f t="shared" si="21"/>
        <v>12.402597402597403</v>
      </c>
      <c r="U48" s="80">
        <f t="shared" si="22"/>
        <v>0.47420147420147424</v>
      </c>
      <c r="V48" s="80">
        <f t="shared" si="23"/>
        <v>0.22199170124481329</v>
      </c>
      <c r="W48" s="80">
        <f t="shared" si="24"/>
        <v>0.84965034965034958</v>
      </c>
      <c r="X48" s="80">
        <f t="shared" si="25"/>
        <v>0.67181818181818176</v>
      </c>
      <c r="Z48" s="76">
        <f t="shared" si="26"/>
        <v>2.2298343512455099</v>
      </c>
      <c r="AA48" s="76">
        <f t="shared" si="27"/>
        <v>2.2298343512455099</v>
      </c>
      <c r="AB48" s="60">
        <f t="shared" si="28"/>
        <v>0</v>
      </c>
      <c r="AC48" s="76">
        <f t="shared" si="29"/>
        <v>7</v>
      </c>
      <c r="AD48" s="76">
        <f t="shared" si="30"/>
        <v>7</v>
      </c>
      <c r="AF48" s="18">
        <f t="shared" si="31"/>
        <v>-1.9000000000000006E-4</v>
      </c>
      <c r="AG48" s="18">
        <f t="shared" si="32"/>
        <v>-1.3770000000000001E-2</v>
      </c>
      <c r="AH48" s="18">
        <f t="shared" si="33"/>
        <v>1.7559999999999999E-2</v>
      </c>
      <c r="AI48" s="18">
        <f t="shared" si="34"/>
        <v>-2.1399999999999995E-3</v>
      </c>
      <c r="AJ48" s="18">
        <f t="shared" si="35"/>
        <v>-3.7499999999999999E-3</v>
      </c>
      <c r="AK48" s="18">
        <f t="shared" si="36"/>
        <v>-4.3000000000000026E-4</v>
      </c>
      <c r="AL48" s="18">
        <f t="shared" si="37"/>
        <v>-3.610000000000001E-4</v>
      </c>
    </row>
    <row r="49" spans="1:38">
      <c r="A49" t="s">
        <v>468</v>
      </c>
      <c r="B49" s="13">
        <v>0</v>
      </c>
      <c r="C49" s="13">
        <v>6.0899999999999999E-3</v>
      </c>
      <c r="D49" s="13">
        <v>0</v>
      </c>
      <c r="E49" s="13">
        <v>0</v>
      </c>
      <c r="F49" s="13">
        <v>2.9399999999999999E-4</v>
      </c>
      <c r="G49" s="13">
        <v>1.2799999999999999E-4</v>
      </c>
      <c r="H49" s="13">
        <v>0</v>
      </c>
      <c r="J49" s="14">
        <v>0</v>
      </c>
      <c r="K49" s="14">
        <v>0</v>
      </c>
      <c r="L49" s="14">
        <v>2.2000000000000001E-3</v>
      </c>
      <c r="M49" s="14">
        <v>0</v>
      </c>
      <c r="N49" s="14">
        <v>0</v>
      </c>
      <c r="O49" s="14">
        <v>0</v>
      </c>
      <c r="P49" s="14">
        <v>0</v>
      </c>
      <c r="R49" s="80" t="e">
        <f t="shared" si="19"/>
        <v>#DIV/0!</v>
      </c>
      <c r="S49" s="80">
        <f t="shared" si="20"/>
        <v>0</v>
      </c>
      <c r="T49" s="80" t="e">
        <f t="shared" si="21"/>
        <v>#DIV/0!</v>
      </c>
      <c r="U49" s="80" t="e">
        <f t="shared" si="22"/>
        <v>#DIV/0!</v>
      </c>
      <c r="V49" s="80">
        <f t="shared" si="23"/>
        <v>0</v>
      </c>
      <c r="W49" s="80">
        <f t="shared" si="24"/>
        <v>0</v>
      </c>
      <c r="X49" s="80" t="e">
        <f t="shared" si="25"/>
        <v>#DIV/0!</v>
      </c>
      <c r="Z49" s="76">
        <f t="shared" si="26"/>
        <v>0</v>
      </c>
      <c r="AA49" s="76" t="e">
        <f t="shared" si="27"/>
        <v>#DIV/0!</v>
      </c>
      <c r="AB49" s="60">
        <f t="shared" si="28"/>
        <v>3</v>
      </c>
      <c r="AC49" s="76">
        <f t="shared" si="29"/>
        <v>0</v>
      </c>
      <c r="AD49" s="76">
        <f t="shared" si="30"/>
        <v>3</v>
      </c>
      <c r="AF49" s="18">
        <f t="shared" si="31"/>
        <v>0</v>
      </c>
      <c r="AG49" s="18">
        <f t="shared" si="32"/>
        <v>-6.0899999999999999E-3</v>
      </c>
      <c r="AH49" s="18">
        <f t="shared" si="33"/>
        <v>2.2000000000000001E-3</v>
      </c>
      <c r="AI49" s="18">
        <f t="shared" si="34"/>
        <v>0</v>
      </c>
      <c r="AJ49" s="18">
        <f t="shared" si="35"/>
        <v>-2.9399999999999999E-4</v>
      </c>
      <c r="AK49" s="18">
        <f t="shared" si="36"/>
        <v>-1.2799999999999999E-4</v>
      </c>
      <c r="AL49" s="18">
        <f t="shared" si="37"/>
        <v>0</v>
      </c>
    </row>
    <row r="50" spans="1:38">
      <c r="A50" s="5" t="s">
        <v>89</v>
      </c>
      <c r="B50" s="13">
        <v>3.1700000000000001E-4</v>
      </c>
      <c r="C50" s="13">
        <v>5.8300000000000001E-3</v>
      </c>
      <c r="D50" s="13">
        <v>4.15E-4</v>
      </c>
      <c r="E50" s="13">
        <v>4.3199999999999998E-4</v>
      </c>
      <c r="F50" s="13">
        <v>1.7099999999999999E-3</v>
      </c>
      <c r="G50" s="13">
        <v>4.2499999999999998E-4</v>
      </c>
      <c r="H50" s="13">
        <v>6.38E-4</v>
      </c>
      <c r="J50" s="14">
        <v>4.7600000000000002E-4</v>
      </c>
      <c r="K50" s="14">
        <v>4.7800000000000002E-4</v>
      </c>
      <c r="L50" s="14">
        <v>0</v>
      </c>
      <c r="M50" s="14">
        <v>1.32E-3</v>
      </c>
      <c r="N50" s="14">
        <v>1.0200000000000001E-3</v>
      </c>
      <c r="O50" s="14">
        <v>1.2899999999999999E-3</v>
      </c>
      <c r="P50" s="14">
        <v>1.8600000000000001E-3</v>
      </c>
      <c r="R50" s="80">
        <f t="shared" si="19"/>
        <v>1.501577287066246</v>
      </c>
      <c r="S50" s="80">
        <f t="shared" si="20"/>
        <v>8.1989708404802741E-2</v>
      </c>
      <c r="T50" s="80">
        <f t="shared" si="21"/>
        <v>0</v>
      </c>
      <c r="U50" s="80">
        <f t="shared" si="22"/>
        <v>3.0555555555555558</v>
      </c>
      <c r="V50" s="80">
        <f t="shared" si="23"/>
        <v>0.59649122807017552</v>
      </c>
      <c r="W50" s="80">
        <f t="shared" si="24"/>
        <v>3.0352941176470587</v>
      </c>
      <c r="X50" s="80">
        <f t="shared" si="25"/>
        <v>2.9153605015673985</v>
      </c>
      <c r="Z50" s="76">
        <f t="shared" si="26"/>
        <v>1.5980383426158913</v>
      </c>
      <c r="AA50" s="76">
        <f t="shared" si="27"/>
        <v>1.8643780663852063</v>
      </c>
      <c r="AB50" s="60">
        <f t="shared" si="28"/>
        <v>1</v>
      </c>
      <c r="AC50" s="76">
        <f t="shared" si="29"/>
        <v>6</v>
      </c>
      <c r="AD50" s="76">
        <f t="shared" si="30"/>
        <v>7</v>
      </c>
      <c r="AF50" s="18">
        <f t="shared" si="31"/>
        <v>1.5900000000000002E-4</v>
      </c>
      <c r="AG50" s="18">
        <f t="shared" si="32"/>
        <v>-5.352E-3</v>
      </c>
      <c r="AH50" s="18">
        <f t="shared" si="33"/>
        <v>-4.15E-4</v>
      </c>
      <c r="AI50" s="18">
        <f t="shared" si="34"/>
        <v>8.8800000000000001E-4</v>
      </c>
      <c r="AJ50" s="18">
        <f t="shared" si="35"/>
        <v>-6.8999999999999986E-4</v>
      </c>
      <c r="AK50" s="18">
        <f t="shared" si="36"/>
        <v>8.6499999999999988E-4</v>
      </c>
      <c r="AL50" s="18">
        <f t="shared" si="37"/>
        <v>1.222E-3</v>
      </c>
    </row>
    <row r="51" spans="1:38">
      <c r="A51" s="5" t="s">
        <v>90</v>
      </c>
      <c r="B51" s="13">
        <v>5.7200000000000003E-4</v>
      </c>
      <c r="C51" s="13">
        <v>1.08E-3</v>
      </c>
      <c r="D51" s="13">
        <v>1.32E-3</v>
      </c>
      <c r="E51" s="13">
        <v>2.5300000000000001E-3</v>
      </c>
      <c r="F51" s="13">
        <v>1.2700000000000001E-3</v>
      </c>
      <c r="G51" s="13">
        <v>9.6400000000000001E-4</v>
      </c>
      <c r="H51" s="13">
        <v>2.0999999999999999E-3</v>
      </c>
      <c r="J51" s="14">
        <v>0</v>
      </c>
      <c r="K51" s="14">
        <v>2.5100000000000001E-3</v>
      </c>
      <c r="L51" s="14">
        <v>2.2200000000000002E-3</v>
      </c>
      <c r="M51" s="14">
        <v>2.0400000000000001E-3</v>
      </c>
      <c r="N51" s="14">
        <v>1.31E-3</v>
      </c>
      <c r="O51" s="14">
        <v>2.2499999999999998E-3</v>
      </c>
      <c r="P51" s="14">
        <v>3.3400000000000001E-3</v>
      </c>
      <c r="R51" s="80">
        <f t="shared" si="19"/>
        <v>0</v>
      </c>
      <c r="S51" s="80">
        <f t="shared" si="20"/>
        <v>2.324074074074074</v>
      </c>
      <c r="T51" s="80">
        <f t="shared" si="21"/>
        <v>1.6818181818181819</v>
      </c>
      <c r="U51" s="80">
        <f t="shared" si="22"/>
        <v>0.80632411067193677</v>
      </c>
      <c r="V51" s="80">
        <f t="shared" si="23"/>
        <v>1.0314960629921259</v>
      </c>
      <c r="W51" s="80">
        <f t="shared" si="24"/>
        <v>2.3340248962655599</v>
      </c>
      <c r="X51" s="80">
        <f t="shared" si="25"/>
        <v>1.5904761904761906</v>
      </c>
      <c r="Z51" s="76">
        <f t="shared" si="26"/>
        <v>1.3954590737568668</v>
      </c>
      <c r="AA51" s="76">
        <f t="shared" si="27"/>
        <v>1.628035586049678</v>
      </c>
      <c r="AB51" s="60">
        <f t="shared" si="28"/>
        <v>1</v>
      </c>
      <c r="AC51" s="76">
        <f t="shared" si="29"/>
        <v>6</v>
      </c>
      <c r="AD51" s="76">
        <f t="shared" si="30"/>
        <v>7</v>
      </c>
      <c r="AF51" s="18">
        <f t="shared" si="31"/>
        <v>-5.7200000000000003E-4</v>
      </c>
      <c r="AG51" s="18">
        <f t="shared" si="32"/>
        <v>1.4300000000000001E-3</v>
      </c>
      <c r="AH51" s="18">
        <f t="shared" si="33"/>
        <v>9.0000000000000019E-4</v>
      </c>
      <c r="AI51" s="18">
        <f t="shared" si="34"/>
        <v>-4.8999999999999998E-4</v>
      </c>
      <c r="AJ51" s="18">
        <f t="shared" si="35"/>
        <v>3.9999999999999888E-5</v>
      </c>
      <c r="AK51" s="18">
        <f t="shared" si="36"/>
        <v>1.2859999999999998E-3</v>
      </c>
      <c r="AL51" s="18">
        <f t="shared" si="37"/>
        <v>1.2400000000000002E-3</v>
      </c>
    </row>
    <row r="52" spans="1:38">
      <c r="A52" t="s">
        <v>492</v>
      </c>
      <c r="B52" s="13">
        <v>0</v>
      </c>
      <c r="C52" s="13">
        <v>3.81E-3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J52" s="14">
        <v>0</v>
      </c>
      <c r="K52" s="14">
        <v>0</v>
      </c>
      <c r="L52" s="14">
        <v>4.3699999999999998E-3</v>
      </c>
      <c r="M52" s="14">
        <v>0</v>
      </c>
      <c r="N52" s="14">
        <v>0</v>
      </c>
      <c r="O52" s="14">
        <v>0</v>
      </c>
      <c r="P52" s="14">
        <v>0</v>
      </c>
      <c r="R52" s="80" t="e">
        <f t="shared" si="19"/>
        <v>#DIV/0!</v>
      </c>
      <c r="S52" s="80">
        <f t="shared" si="20"/>
        <v>0</v>
      </c>
      <c r="T52" s="80" t="e">
        <f t="shared" si="21"/>
        <v>#DIV/0!</v>
      </c>
      <c r="U52" s="80" t="e">
        <f t="shared" si="22"/>
        <v>#DIV/0!</v>
      </c>
      <c r="V52" s="80" t="e">
        <f t="shared" si="23"/>
        <v>#DIV/0!</v>
      </c>
      <c r="W52" s="80" t="e">
        <f t="shared" si="24"/>
        <v>#DIV/0!</v>
      </c>
      <c r="X52" s="80" t="e">
        <f t="shared" si="25"/>
        <v>#DIV/0!</v>
      </c>
      <c r="Z52" s="76">
        <f t="shared" si="26"/>
        <v>0</v>
      </c>
      <c r="AA52" s="76" t="e">
        <f t="shared" si="27"/>
        <v>#DIV/0!</v>
      </c>
      <c r="AB52" s="60">
        <f t="shared" si="28"/>
        <v>1</v>
      </c>
      <c r="AC52" s="76">
        <f t="shared" si="29"/>
        <v>0</v>
      </c>
      <c r="AD52" s="76">
        <f t="shared" si="30"/>
        <v>1</v>
      </c>
      <c r="AF52" s="18">
        <f t="shared" si="31"/>
        <v>0</v>
      </c>
      <c r="AG52" s="18">
        <f t="shared" si="32"/>
        <v>-3.81E-3</v>
      </c>
      <c r="AH52" s="18">
        <f t="shared" si="33"/>
        <v>4.3699999999999998E-3</v>
      </c>
      <c r="AI52" s="18">
        <f t="shared" si="34"/>
        <v>0</v>
      </c>
      <c r="AJ52" s="18">
        <f t="shared" si="35"/>
        <v>0</v>
      </c>
      <c r="AK52" s="18">
        <f t="shared" si="36"/>
        <v>0</v>
      </c>
      <c r="AL52" s="18">
        <f t="shared" si="37"/>
        <v>0</v>
      </c>
    </row>
    <row r="53" spans="1:38" ht="15">
      <c r="A53" s="22" t="s">
        <v>510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/>
      <c r="J53" s="22">
        <v>0</v>
      </c>
      <c r="K53" s="22">
        <v>0</v>
      </c>
      <c r="L53" s="22">
        <v>2.64E-3</v>
      </c>
      <c r="M53" s="22">
        <v>4.6500000000000004E-6</v>
      </c>
      <c r="N53" s="22">
        <v>0</v>
      </c>
      <c r="O53" s="22">
        <v>0</v>
      </c>
      <c r="P53" s="22">
        <v>0</v>
      </c>
      <c r="Q53" s="22"/>
      <c r="R53" s="82" t="e">
        <f t="shared" si="19"/>
        <v>#DIV/0!</v>
      </c>
      <c r="S53" s="82" t="e">
        <f t="shared" si="20"/>
        <v>#DIV/0!</v>
      </c>
      <c r="T53" s="82" t="e">
        <f t="shared" si="21"/>
        <v>#DIV/0!</v>
      </c>
      <c r="U53" s="82" t="e">
        <f t="shared" si="22"/>
        <v>#DIV/0!</v>
      </c>
      <c r="V53" s="82" t="e">
        <f t="shared" si="23"/>
        <v>#DIV/0!</v>
      </c>
      <c r="W53" s="82" t="e">
        <f t="shared" si="24"/>
        <v>#DIV/0!</v>
      </c>
      <c r="X53" s="82" t="e">
        <f t="shared" si="25"/>
        <v>#DIV/0!</v>
      </c>
      <c r="Y53" s="22"/>
      <c r="Z53" s="82" t="e">
        <f t="shared" si="26"/>
        <v>#DIV/0!</v>
      </c>
      <c r="AA53" s="82" t="e">
        <f t="shared" si="27"/>
        <v>#DIV/0!</v>
      </c>
      <c r="AB53" s="82">
        <f t="shared" si="28"/>
        <v>0</v>
      </c>
      <c r="AC53" s="82">
        <f t="shared" si="29"/>
        <v>0</v>
      </c>
      <c r="AD53" s="82">
        <f t="shared" si="30"/>
        <v>0</v>
      </c>
      <c r="AF53" s="18">
        <f t="shared" si="31"/>
        <v>0</v>
      </c>
      <c r="AG53" s="18">
        <f t="shared" si="32"/>
        <v>0</v>
      </c>
      <c r="AH53" s="18">
        <f t="shared" si="33"/>
        <v>2.64E-3</v>
      </c>
      <c r="AI53" s="18">
        <f t="shared" si="34"/>
        <v>4.6500000000000004E-6</v>
      </c>
      <c r="AJ53" s="18">
        <f t="shared" si="35"/>
        <v>0</v>
      </c>
      <c r="AK53" s="18">
        <f t="shared" si="36"/>
        <v>0</v>
      </c>
      <c r="AL53" s="18">
        <f t="shared" si="37"/>
        <v>0</v>
      </c>
    </row>
    <row r="54" spans="1:38">
      <c r="A54" t="s">
        <v>422</v>
      </c>
      <c r="B54" s="13">
        <v>1.3799999999999999E-3</v>
      </c>
      <c r="C54" s="13">
        <v>1.0200000000000001E-3</v>
      </c>
      <c r="D54" s="13">
        <v>1.25E-3</v>
      </c>
      <c r="E54" s="13">
        <v>2.98E-3</v>
      </c>
      <c r="F54" s="13">
        <v>2.0999999999999999E-3</v>
      </c>
      <c r="G54" s="13">
        <v>1.07E-3</v>
      </c>
      <c r="H54" s="13">
        <v>0</v>
      </c>
      <c r="J54" s="14">
        <v>0</v>
      </c>
      <c r="K54" s="14">
        <v>0</v>
      </c>
      <c r="L54" s="14">
        <v>5.6999999999999998E-4</v>
      </c>
      <c r="M54" s="14">
        <v>0</v>
      </c>
      <c r="N54" s="14">
        <v>6.4099999999999997E-4</v>
      </c>
      <c r="O54" s="14">
        <v>2.5999999999999999E-3</v>
      </c>
      <c r="P54" s="14">
        <v>0</v>
      </c>
      <c r="R54" s="80">
        <f t="shared" si="19"/>
        <v>0</v>
      </c>
      <c r="S54" s="80">
        <f t="shared" si="20"/>
        <v>0</v>
      </c>
      <c r="T54" s="80">
        <f t="shared" si="21"/>
        <v>0.45599999999999996</v>
      </c>
      <c r="U54" s="80">
        <f t="shared" si="22"/>
        <v>0</v>
      </c>
      <c r="V54" s="80">
        <f t="shared" si="23"/>
        <v>0.30523809523809525</v>
      </c>
      <c r="W54" s="80">
        <f t="shared" si="24"/>
        <v>2.4299065420560746</v>
      </c>
      <c r="X54" s="80" t="e">
        <f t="shared" si="25"/>
        <v>#DIV/0!</v>
      </c>
      <c r="Z54" s="76">
        <f t="shared" si="26"/>
        <v>0.53185743954902831</v>
      </c>
      <c r="AA54" s="76">
        <f t="shared" si="27"/>
        <v>1.0637148790980566</v>
      </c>
      <c r="AB54" s="60">
        <f t="shared" si="28"/>
        <v>3</v>
      </c>
      <c r="AC54" s="76">
        <f t="shared" si="29"/>
        <v>3</v>
      </c>
      <c r="AD54" s="76">
        <f t="shared" si="30"/>
        <v>6</v>
      </c>
      <c r="AF54" s="18">
        <f t="shared" si="31"/>
        <v>-1.3799999999999999E-3</v>
      </c>
      <c r="AG54" s="18">
        <f t="shared" si="32"/>
        <v>-1.0200000000000001E-3</v>
      </c>
      <c r="AH54" s="18">
        <f t="shared" si="33"/>
        <v>-6.8000000000000005E-4</v>
      </c>
      <c r="AI54" s="18">
        <f t="shared" si="34"/>
        <v>-2.98E-3</v>
      </c>
      <c r="AJ54" s="18">
        <f t="shared" si="35"/>
        <v>-1.4589999999999998E-3</v>
      </c>
      <c r="AK54" s="18">
        <f t="shared" si="36"/>
        <v>1.5299999999999999E-3</v>
      </c>
      <c r="AL54" s="18">
        <f t="shared" si="37"/>
        <v>0</v>
      </c>
    </row>
    <row r="55" spans="1:38">
      <c r="A55" s="25" t="s">
        <v>99</v>
      </c>
      <c r="B55" s="13">
        <v>4.57E-4</v>
      </c>
      <c r="C55" s="13">
        <v>1.65E-3</v>
      </c>
      <c r="D55" s="13">
        <v>7.8200000000000003E-4</v>
      </c>
      <c r="E55" s="13">
        <v>0</v>
      </c>
      <c r="F55" s="13">
        <v>1.1999999999999999E-3</v>
      </c>
      <c r="G55" s="13">
        <v>7.2800000000000002E-4</v>
      </c>
      <c r="H55" s="13">
        <v>2.2599999999999999E-4</v>
      </c>
      <c r="J55" s="14">
        <v>0</v>
      </c>
      <c r="K55" s="14">
        <v>9.0300000000000005E-4</v>
      </c>
      <c r="L55" s="14">
        <v>1.5499999999999999E-3</v>
      </c>
      <c r="M55" s="14">
        <v>5.6499999999999996E-4</v>
      </c>
      <c r="N55" s="14">
        <v>2.34E-4</v>
      </c>
      <c r="O55" s="14">
        <v>9.7599999999999998E-4</v>
      </c>
      <c r="P55" s="14">
        <v>7.6699999999999994E-5</v>
      </c>
      <c r="R55" s="80">
        <f t="shared" si="19"/>
        <v>0</v>
      </c>
      <c r="S55" s="80">
        <f t="shared" si="20"/>
        <v>0.54727272727272736</v>
      </c>
      <c r="T55" s="80">
        <f t="shared" si="21"/>
        <v>1.9820971867007671</v>
      </c>
      <c r="U55" s="80" t="e">
        <f t="shared" si="22"/>
        <v>#DIV/0!</v>
      </c>
      <c r="V55" s="80">
        <f t="shared" si="23"/>
        <v>0.19500000000000001</v>
      </c>
      <c r="W55" s="80">
        <f t="shared" si="24"/>
        <v>1.3406593406593406</v>
      </c>
      <c r="X55" s="80">
        <f t="shared" si="25"/>
        <v>0.33938053097345133</v>
      </c>
      <c r="Z55" s="76">
        <f t="shared" si="26"/>
        <v>0.73406829760104764</v>
      </c>
      <c r="AA55" s="76">
        <f t="shared" si="27"/>
        <v>0.88088195712125716</v>
      </c>
      <c r="AB55" s="60">
        <f t="shared" si="28"/>
        <v>1</v>
      </c>
      <c r="AC55" s="76">
        <f t="shared" si="29"/>
        <v>5</v>
      </c>
      <c r="AD55" s="76">
        <f t="shared" si="30"/>
        <v>6</v>
      </c>
      <c r="AF55" s="18">
        <f t="shared" si="31"/>
        <v>-4.57E-4</v>
      </c>
      <c r="AG55" s="18">
        <f t="shared" si="32"/>
        <v>-7.4699999999999994E-4</v>
      </c>
      <c r="AH55" s="18">
        <f t="shared" si="33"/>
        <v>7.6799999999999991E-4</v>
      </c>
      <c r="AI55" s="18">
        <f t="shared" si="34"/>
        <v>5.6499999999999996E-4</v>
      </c>
      <c r="AJ55" s="18">
        <f t="shared" si="35"/>
        <v>-9.6599999999999984E-4</v>
      </c>
      <c r="AK55" s="18">
        <f t="shared" si="36"/>
        <v>2.4799999999999996E-4</v>
      </c>
      <c r="AL55" s="18">
        <f t="shared" si="37"/>
        <v>-1.493E-4</v>
      </c>
    </row>
    <row r="56" spans="1:38">
      <c r="A56" s="5" t="s">
        <v>83</v>
      </c>
      <c r="B56" s="5">
        <v>1.2699999999999999E-2</v>
      </c>
      <c r="C56" s="5">
        <v>1.9599999999999999E-2</v>
      </c>
      <c r="D56" s="5">
        <v>4.8399999999999997E-3</v>
      </c>
      <c r="E56" s="5">
        <v>5.11E-3</v>
      </c>
      <c r="F56" s="5">
        <v>7.1700000000000002E-3</v>
      </c>
      <c r="G56" s="5">
        <v>1.1599999999999999E-2</v>
      </c>
      <c r="H56" s="5">
        <v>3.49E-3</v>
      </c>
      <c r="J56" s="5">
        <v>1.5699999999999999E-2</v>
      </c>
      <c r="K56" s="5">
        <v>1.9300000000000001E-2</v>
      </c>
      <c r="L56" s="5">
        <v>9.58E-3</v>
      </c>
      <c r="M56" s="5">
        <v>4.7099999999999998E-3</v>
      </c>
      <c r="N56" s="5">
        <v>1.73E-3</v>
      </c>
      <c r="O56" s="5">
        <v>1.21E-2</v>
      </c>
      <c r="P56" s="5">
        <v>4.2399999999999998E-3</v>
      </c>
      <c r="R56" s="80">
        <f t="shared" si="19"/>
        <v>1.2362204724409449</v>
      </c>
      <c r="S56" s="80">
        <f t="shared" si="20"/>
        <v>0.98469387755102045</v>
      </c>
      <c r="T56" s="80">
        <f t="shared" si="21"/>
        <v>1.9793388429752068</v>
      </c>
      <c r="U56" s="80">
        <f t="shared" si="22"/>
        <v>0.92172211350293543</v>
      </c>
      <c r="V56" s="80">
        <f t="shared" si="23"/>
        <v>0.2412831241283124</v>
      </c>
      <c r="W56" s="80">
        <f t="shared" si="24"/>
        <v>1.0431034482758621</v>
      </c>
      <c r="X56" s="80">
        <f t="shared" si="25"/>
        <v>1.2148997134670487</v>
      </c>
      <c r="Z56" s="76">
        <f t="shared" si="26"/>
        <v>1.0887516560487616</v>
      </c>
      <c r="AA56" s="76">
        <f t="shared" si="27"/>
        <v>1.0887516560487616</v>
      </c>
      <c r="AB56" s="60">
        <f t="shared" si="28"/>
        <v>0</v>
      </c>
      <c r="AC56" s="76">
        <f t="shared" si="29"/>
        <v>7</v>
      </c>
      <c r="AD56" s="76">
        <f t="shared" si="30"/>
        <v>7</v>
      </c>
      <c r="AF56" s="18">
        <f t="shared" si="31"/>
        <v>2.9999999999999992E-3</v>
      </c>
      <c r="AG56" s="18">
        <f t="shared" si="32"/>
        <v>-2.9999999999999818E-4</v>
      </c>
      <c r="AH56" s="18">
        <f t="shared" si="33"/>
        <v>4.7400000000000003E-3</v>
      </c>
      <c r="AI56" s="18">
        <f t="shared" si="34"/>
        <v>-4.0000000000000018E-4</v>
      </c>
      <c r="AJ56" s="18">
        <f t="shared" si="35"/>
        <v>-5.4400000000000004E-3</v>
      </c>
      <c r="AK56" s="18">
        <f t="shared" si="36"/>
        <v>5.0000000000000044E-4</v>
      </c>
      <c r="AL56" s="18">
        <f t="shared" si="37"/>
        <v>7.499999999999998E-4</v>
      </c>
    </row>
    <row r="57" spans="1:38">
      <c r="A57" s="5" t="s">
        <v>70</v>
      </c>
      <c r="B57" s="5">
        <v>1.54E-2</v>
      </c>
      <c r="C57" s="5">
        <v>1.7600000000000001E-2</v>
      </c>
      <c r="D57" s="5">
        <v>4.8199999999999996E-3</v>
      </c>
      <c r="E57" s="5">
        <v>7.28E-3</v>
      </c>
      <c r="F57" s="5">
        <v>7.43E-3</v>
      </c>
      <c r="G57" s="5">
        <v>1.2200000000000001E-2</v>
      </c>
      <c r="H57" s="5">
        <v>4.6499999999999996E-3</v>
      </c>
      <c r="J57" s="5">
        <v>1.66E-2</v>
      </c>
      <c r="K57" s="5">
        <v>2.0199999999999999E-2</v>
      </c>
      <c r="L57" s="5">
        <v>9.0900000000000009E-3</v>
      </c>
      <c r="M57" s="5">
        <v>5.8199999999999997E-3</v>
      </c>
      <c r="N57" s="5">
        <v>1.9599999999999999E-3</v>
      </c>
      <c r="O57" s="5">
        <v>1.37E-2</v>
      </c>
      <c r="P57" s="5">
        <v>5.8300000000000001E-3</v>
      </c>
      <c r="R57" s="80">
        <f t="shared" si="19"/>
        <v>1.0779220779220779</v>
      </c>
      <c r="S57" s="80">
        <f t="shared" si="20"/>
        <v>1.1477272727272727</v>
      </c>
      <c r="T57" s="80">
        <f t="shared" si="21"/>
        <v>1.885892116182573</v>
      </c>
      <c r="U57" s="80">
        <f t="shared" si="22"/>
        <v>0.79945054945054939</v>
      </c>
      <c r="V57" s="80">
        <f t="shared" si="23"/>
        <v>0.26379542395693134</v>
      </c>
      <c r="W57" s="80">
        <f t="shared" si="24"/>
        <v>1.1229508196721312</v>
      </c>
      <c r="X57" s="80">
        <f t="shared" si="25"/>
        <v>1.2537634408602152</v>
      </c>
      <c r="Z57" s="76">
        <f t="shared" si="26"/>
        <v>1.0787859572531073</v>
      </c>
      <c r="AA57" s="76">
        <f t="shared" si="27"/>
        <v>1.0787859572531073</v>
      </c>
      <c r="AB57" s="60">
        <f t="shared" si="28"/>
        <v>0</v>
      </c>
      <c r="AC57" s="76">
        <f t="shared" si="29"/>
        <v>7</v>
      </c>
      <c r="AD57" s="76">
        <f t="shared" si="30"/>
        <v>7</v>
      </c>
      <c r="AF57" s="18">
        <f t="shared" si="31"/>
        <v>1.1999999999999997E-3</v>
      </c>
      <c r="AG57" s="18">
        <f t="shared" si="32"/>
        <v>2.5999999999999981E-3</v>
      </c>
      <c r="AH57" s="18">
        <f t="shared" si="33"/>
        <v>4.2700000000000012E-3</v>
      </c>
      <c r="AI57" s="18">
        <f t="shared" si="34"/>
        <v>-1.4600000000000004E-3</v>
      </c>
      <c r="AJ57" s="18">
        <f t="shared" si="35"/>
        <v>-5.47E-3</v>
      </c>
      <c r="AK57" s="18">
        <f t="shared" si="36"/>
        <v>1.4999999999999996E-3</v>
      </c>
      <c r="AL57" s="18">
        <f t="shared" si="37"/>
        <v>1.1800000000000005E-3</v>
      </c>
    </row>
    <row r="58" spans="1:38">
      <c r="A58" t="s">
        <v>469</v>
      </c>
      <c r="B58" s="13">
        <v>0</v>
      </c>
      <c r="C58" s="13">
        <v>9.6100000000000005E-5</v>
      </c>
      <c r="D58" s="13">
        <v>0</v>
      </c>
      <c r="E58" s="13">
        <v>0</v>
      </c>
      <c r="F58" s="13">
        <v>2.9200000000000002E-5</v>
      </c>
      <c r="G58" s="13">
        <v>0</v>
      </c>
      <c r="H58" s="13">
        <v>1.7799999999999999E-5</v>
      </c>
      <c r="J58" s="14">
        <v>0</v>
      </c>
      <c r="K58" s="14">
        <v>0</v>
      </c>
      <c r="L58" s="14">
        <v>2.0799999999999999E-4</v>
      </c>
      <c r="M58" s="14">
        <v>0</v>
      </c>
      <c r="N58" s="14">
        <v>0</v>
      </c>
      <c r="O58" s="14">
        <v>0</v>
      </c>
      <c r="P58" s="14">
        <v>0</v>
      </c>
      <c r="R58" s="80" t="e">
        <f t="shared" si="19"/>
        <v>#DIV/0!</v>
      </c>
      <c r="S58" s="80">
        <f t="shared" si="20"/>
        <v>0</v>
      </c>
      <c r="T58" s="80" t="e">
        <f t="shared" si="21"/>
        <v>#DIV/0!</v>
      </c>
      <c r="U58" s="80" t="e">
        <f t="shared" si="22"/>
        <v>#DIV/0!</v>
      </c>
      <c r="V58" s="80">
        <f t="shared" si="23"/>
        <v>0</v>
      </c>
      <c r="W58" s="80" t="e">
        <f t="shared" si="24"/>
        <v>#DIV/0!</v>
      </c>
      <c r="X58" s="80">
        <f t="shared" si="25"/>
        <v>0</v>
      </c>
      <c r="Z58" s="76">
        <f t="shared" si="26"/>
        <v>0</v>
      </c>
      <c r="AA58" s="76" t="e">
        <f t="shared" si="27"/>
        <v>#DIV/0!</v>
      </c>
      <c r="AB58" s="60">
        <f t="shared" si="28"/>
        <v>3</v>
      </c>
      <c r="AC58" s="76">
        <f t="shared" si="29"/>
        <v>0</v>
      </c>
      <c r="AD58" s="76">
        <f t="shared" si="30"/>
        <v>3</v>
      </c>
      <c r="AF58" s="18">
        <f t="shared" si="31"/>
        <v>0</v>
      </c>
      <c r="AG58" s="18">
        <f t="shared" si="32"/>
        <v>-9.6100000000000005E-5</v>
      </c>
      <c r="AH58" s="18">
        <f t="shared" si="33"/>
        <v>2.0799999999999999E-4</v>
      </c>
      <c r="AI58" s="18">
        <f t="shared" si="34"/>
        <v>0</v>
      </c>
      <c r="AJ58" s="18">
        <f t="shared" si="35"/>
        <v>-2.9200000000000002E-5</v>
      </c>
      <c r="AK58" s="18">
        <f t="shared" si="36"/>
        <v>0</v>
      </c>
      <c r="AL58" s="18">
        <f t="shared" si="37"/>
        <v>-1.7799999999999999E-5</v>
      </c>
    </row>
    <row r="59" spans="1:38">
      <c r="A59" t="s">
        <v>493</v>
      </c>
      <c r="B59" s="13">
        <v>0</v>
      </c>
      <c r="C59" s="13">
        <v>1.7399999999999999E-5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J59" s="14">
        <v>0</v>
      </c>
      <c r="K59" s="14">
        <v>0</v>
      </c>
      <c r="L59" s="14">
        <v>7.9999999999999996E-6</v>
      </c>
      <c r="M59" s="14">
        <v>0</v>
      </c>
      <c r="N59" s="14">
        <v>0</v>
      </c>
      <c r="O59" s="14">
        <v>0</v>
      </c>
      <c r="P59" s="14">
        <v>0</v>
      </c>
      <c r="R59" s="80" t="e">
        <f t="shared" si="19"/>
        <v>#DIV/0!</v>
      </c>
      <c r="S59" s="80">
        <f t="shared" si="20"/>
        <v>0</v>
      </c>
      <c r="T59" s="80" t="e">
        <f t="shared" si="21"/>
        <v>#DIV/0!</v>
      </c>
      <c r="U59" s="80" t="e">
        <f t="shared" si="22"/>
        <v>#DIV/0!</v>
      </c>
      <c r="V59" s="80" t="e">
        <f t="shared" si="23"/>
        <v>#DIV/0!</v>
      </c>
      <c r="W59" s="80" t="e">
        <f t="shared" si="24"/>
        <v>#DIV/0!</v>
      </c>
      <c r="X59" s="80" t="e">
        <f t="shared" si="25"/>
        <v>#DIV/0!</v>
      </c>
      <c r="Z59" s="76">
        <f t="shared" si="26"/>
        <v>0</v>
      </c>
      <c r="AA59" s="76" t="e">
        <f t="shared" si="27"/>
        <v>#DIV/0!</v>
      </c>
      <c r="AB59" s="60">
        <f t="shared" si="28"/>
        <v>1</v>
      </c>
      <c r="AC59" s="76">
        <f t="shared" si="29"/>
        <v>0</v>
      </c>
      <c r="AD59" s="76">
        <f t="shared" si="30"/>
        <v>1</v>
      </c>
      <c r="AF59" s="18">
        <f t="shared" si="31"/>
        <v>0</v>
      </c>
      <c r="AG59" s="18">
        <f t="shared" si="32"/>
        <v>-1.7399999999999999E-5</v>
      </c>
      <c r="AH59" s="18">
        <f t="shared" si="33"/>
        <v>7.9999999999999996E-6</v>
      </c>
      <c r="AI59" s="18">
        <f t="shared" si="34"/>
        <v>0</v>
      </c>
      <c r="AJ59" s="18">
        <f t="shared" si="35"/>
        <v>0</v>
      </c>
      <c r="AK59" s="18">
        <f t="shared" si="36"/>
        <v>0</v>
      </c>
      <c r="AL59" s="18">
        <f t="shared" si="37"/>
        <v>0</v>
      </c>
    </row>
    <row r="60" spans="1:38">
      <c r="A60" t="s">
        <v>494</v>
      </c>
      <c r="B60" s="13">
        <v>0</v>
      </c>
      <c r="C60" s="13">
        <v>5.31E-4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J60" s="14">
        <v>0</v>
      </c>
      <c r="K60" s="14">
        <v>0</v>
      </c>
      <c r="L60" s="14">
        <v>5.3200000000000003E-4</v>
      </c>
      <c r="M60" s="14">
        <v>0</v>
      </c>
      <c r="N60" s="14">
        <v>0</v>
      </c>
      <c r="O60" s="14">
        <v>0</v>
      </c>
      <c r="P60" s="14">
        <v>0</v>
      </c>
      <c r="R60" s="80" t="e">
        <f t="shared" si="19"/>
        <v>#DIV/0!</v>
      </c>
      <c r="S60" s="80">
        <f t="shared" si="20"/>
        <v>0</v>
      </c>
      <c r="T60" s="80" t="e">
        <f t="shared" si="21"/>
        <v>#DIV/0!</v>
      </c>
      <c r="U60" s="80" t="e">
        <f t="shared" si="22"/>
        <v>#DIV/0!</v>
      </c>
      <c r="V60" s="80" t="e">
        <f t="shared" si="23"/>
        <v>#DIV/0!</v>
      </c>
      <c r="W60" s="80" t="e">
        <f t="shared" si="24"/>
        <v>#DIV/0!</v>
      </c>
      <c r="X60" s="80" t="e">
        <f t="shared" si="25"/>
        <v>#DIV/0!</v>
      </c>
      <c r="Z60" s="76">
        <f t="shared" si="26"/>
        <v>0</v>
      </c>
      <c r="AA60" s="76" t="e">
        <f t="shared" si="27"/>
        <v>#DIV/0!</v>
      </c>
      <c r="AB60" s="60">
        <f t="shared" si="28"/>
        <v>1</v>
      </c>
      <c r="AC60" s="76">
        <f t="shared" si="29"/>
        <v>0</v>
      </c>
      <c r="AD60" s="76">
        <f t="shared" si="30"/>
        <v>1</v>
      </c>
      <c r="AF60" s="18">
        <f t="shared" si="31"/>
        <v>0</v>
      </c>
      <c r="AG60" s="18">
        <f t="shared" si="32"/>
        <v>-5.31E-4</v>
      </c>
      <c r="AH60" s="18">
        <f t="shared" si="33"/>
        <v>5.3200000000000003E-4</v>
      </c>
      <c r="AI60" s="18">
        <f t="shared" si="34"/>
        <v>0</v>
      </c>
      <c r="AJ60" s="18">
        <f t="shared" si="35"/>
        <v>0</v>
      </c>
      <c r="AK60" s="18">
        <f t="shared" si="36"/>
        <v>0</v>
      </c>
      <c r="AL60" s="18">
        <f t="shared" si="37"/>
        <v>0</v>
      </c>
    </row>
    <row r="61" spans="1:38">
      <c r="A61" t="s">
        <v>470</v>
      </c>
      <c r="B61" s="13">
        <v>1.0499999999999999E-6</v>
      </c>
      <c r="C61" s="13">
        <v>0</v>
      </c>
      <c r="D61" s="13">
        <v>0</v>
      </c>
      <c r="E61" s="13">
        <v>0</v>
      </c>
      <c r="F61" s="13">
        <v>1.6799999999999998E-5</v>
      </c>
      <c r="G61" s="13">
        <v>0</v>
      </c>
      <c r="H61" s="13">
        <v>2.3099999999999999E-5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R61" s="80">
        <f t="shared" si="19"/>
        <v>0</v>
      </c>
      <c r="S61" s="80" t="e">
        <f t="shared" si="20"/>
        <v>#DIV/0!</v>
      </c>
      <c r="T61" s="80" t="e">
        <f t="shared" si="21"/>
        <v>#DIV/0!</v>
      </c>
      <c r="U61" s="80" t="e">
        <f t="shared" si="22"/>
        <v>#DIV/0!</v>
      </c>
      <c r="V61" s="80">
        <f t="shared" si="23"/>
        <v>0</v>
      </c>
      <c r="W61" s="80" t="e">
        <f t="shared" si="24"/>
        <v>#DIV/0!</v>
      </c>
      <c r="X61" s="80">
        <f t="shared" si="25"/>
        <v>0</v>
      </c>
      <c r="Z61" s="76">
        <f t="shared" si="26"/>
        <v>0</v>
      </c>
      <c r="AA61" s="76" t="e">
        <f t="shared" si="27"/>
        <v>#DIV/0!</v>
      </c>
      <c r="AB61" s="60">
        <f t="shared" si="28"/>
        <v>3</v>
      </c>
      <c r="AC61" s="76">
        <f t="shared" si="29"/>
        <v>0</v>
      </c>
      <c r="AD61" s="76">
        <f t="shared" si="30"/>
        <v>3</v>
      </c>
      <c r="AF61" s="18">
        <f t="shared" si="31"/>
        <v>-1.0499999999999999E-6</v>
      </c>
      <c r="AG61" s="18">
        <f t="shared" si="32"/>
        <v>0</v>
      </c>
      <c r="AH61" s="18">
        <f t="shared" si="33"/>
        <v>0</v>
      </c>
      <c r="AI61" s="18">
        <f t="shared" si="34"/>
        <v>0</v>
      </c>
      <c r="AJ61" s="18">
        <f t="shared" si="35"/>
        <v>-1.6799999999999998E-5</v>
      </c>
      <c r="AK61" s="18">
        <f t="shared" si="36"/>
        <v>0</v>
      </c>
      <c r="AL61" s="18">
        <f t="shared" si="37"/>
        <v>-2.3099999999999999E-5</v>
      </c>
    </row>
    <row r="62" spans="1:38">
      <c r="A62" t="s">
        <v>478</v>
      </c>
      <c r="B62" s="13">
        <v>0</v>
      </c>
      <c r="C62" s="13">
        <v>9.2699999999999998E-4</v>
      </c>
      <c r="D62" s="13">
        <v>0</v>
      </c>
      <c r="E62" s="13">
        <v>0</v>
      </c>
      <c r="F62" s="13">
        <v>0</v>
      </c>
      <c r="G62" s="13">
        <v>6.7899999999999997E-5</v>
      </c>
      <c r="H62" s="13">
        <v>0</v>
      </c>
      <c r="J62" s="14">
        <v>0</v>
      </c>
      <c r="K62" s="14">
        <v>0</v>
      </c>
      <c r="L62" s="14">
        <v>8.9800000000000004E-4</v>
      </c>
      <c r="M62" s="14">
        <v>0</v>
      </c>
      <c r="N62" s="14">
        <v>0</v>
      </c>
      <c r="O62" s="14">
        <v>0</v>
      </c>
      <c r="P62" s="14">
        <v>0</v>
      </c>
      <c r="R62" s="80" t="e">
        <f t="shared" si="19"/>
        <v>#DIV/0!</v>
      </c>
      <c r="S62" s="80">
        <f t="shared" si="20"/>
        <v>0</v>
      </c>
      <c r="T62" s="80" t="e">
        <f t="shared" si="21"/>
        <v>#DIV/0!</v>
      </c>
      <c r="U62" s="80" t="e">
        <f t="shared" si="22"/>
        <v>#DIV/0!</v>
      </c>
      <c r="V62" s="80" t="e">
        <f t="shared" si="23"/>
        <v>#DIV/0!</v>
      </c>
      <c r="W62" s="80">
        <f t="shared" si="24"/>
        <v>0</v>
      </c>
      <c r="X62" s="80" t="e">
        <f t="shared" si="25"/>
        <v>#DIV/0!</v>
      </c>
      <c r="Z62" s="76">
        <f t="shared" si="26"/>
        <v>0</v>
      </c>
      <c r="AA62" s="76" t="e">
        <f t="shared" si="27"/>
        <v>#DIV/0!</v>
      </c>
      <c r="AB62" s="60">
        <f t="shared" si="28"/>
        <v>2</v>
      </c>
      <c r="AC62" s="76">
        <f t="shared" si="29"/>
        <v>0</v>
      </c>
      <c r="AD62" s="76">
        <f t="shared" si="30"/>
        <v>2</v>
      </c>
      <c r="AF62" s="18">
        <f t="shared" si="31"/>
        <v>0</v>
      </c>
      <c r="AG62" s="18">
        <f t="shared" si="32"/>
        <v>-9.2699999999999998E-4</v>
      </c>
      <c r="AH62" s="18">
        <f t="shared" si="33"/>
        <v>8.9800000000000004E-4</v>
      </c>
      <c r="AI62" s="18">
        <f t="shared" si="34"/>
        <v>0</v>
      </c>
      <c r="AJ62" s="18">
        <f t="shared" si="35"/>
        <v>0</v>
      </c>
      <c r="AK62" s="18">
        <f t="shared" si="36"/>
        <v>-6.7899999999999997E-5</v>
      </c>
      <c r="AL62" s="18">
        <f t="shared" si="37"/>
        <v>0</v>
      </c>
    </row>
    <row r="63" spans="1:38">
      <c r="A63" t="s">
        <v>454</v>
      </c>
      <c r="B63" s="13">
        <v>1.13E-5</v>
      </c>
      <c r="C63" s="13">
        <v>1.2199999999999999E-3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J63" s="14">
        <v>0</v>
      </c>
      <c r="K63" s="14">
        <v>1.34E-4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R63" s="80">
        <f t="shared" si="19"/>
        <v>0</v>
      </c>
      <c r="S63" s="80">
        <f t="shared" si="20"/>
        <v>0.1098360655737705</v>
      </c>
      <c r="T63" s="80" t="e">
        <f t="shared" si="21"/>
        <v>#DIV/0!</v>
      </c>
      <c r="U63" s="80" t="e">
        <f t="shared" si="22"/>
        <v>#DIV/0!</v>
      </c>
      <c r="V63" s="80" t="e">
        <f t="shared" si="23"/>
        <v>#DIV/0!</v>
      </c>
      <c r="W63" s="80" t="e">
        <f t="shared" si="24"/>
        <v>#DIV/0!</v>
      </c>
      <c r="X63" s="80" t="e">
        <f t="shared" si="25"/>
        <v>#DIV/0!</v>
      </c>
      <c r="Z63" s="76">
        <f t="shared" si="26"/>
        <v>5.491803278688525E-2</v>
      </c>
      <c r="AA63" s="76">
        <f t="shared" si="27"/>
        <v>0.1098360655737705</v>
      </c>
      <c r="AB63" s="60">
        <f t="shared" si="28"/>
        <v>1</v>
      </c>
      <c r="AC63" s="76">
        <f t="shared" si="29"/>
        <v>1</v>
      </c>
      <c r="AD63" s="76">
        <f t="shared" si="30"/>
        <v>2</v>
      </c>
      <c r="AF63" s="18">
        <f t="shared" si="31"/>
        <v>-1.13E-5</v>
      </c>
      <c r="AG63" s="18">
        <f t="shared" si="32"/>
        <v>-1.0859999999999999E-3</v>
      </c>
      <c r="AH63" s="18">
        <f t="shared" si="33"/>
        <v>0</v>
      </c>
      <c r="AI63" s="18">
        <f t="shared" si="34"/>
        <v>0</v>
      </c>
      <c r="AJ63" s="18">
        <f t="shared" si="35"/>
        <v>0</v>
      </c>
      <c r="AK63" s="18">
        <f t="shared" si="36"/>
        <v>0</v>
      </c>
      <c r="AL63" s="18">
        <f t="shared" si="37"/>
        <v>0</v>
      </c>
    </row>
    <row r="64" spans="1:38">
      <c r="A64" t="s">
        <v>439</v>
      </c>
      <c r="B64" s="13">
        <v>0</v>
      </c>
      <c r="C64" s="13">
        <v>2.3700000000000001E-3</v>
      </c>
      <c r="D64" s="13">
        <v>0</v>
      </c>
      <c r="E64" s="13">
        <v>0</v>
      </c>
      <c r="F64" s="13">
        <v>0</v>
      </c>
      <c r="G64" s="13">
        <v>5.8900000000000001E-4</v>
      </c>
      <c r="H64" s="13">
        <v>0</v>
      </c>
      <c r="J64" s="14">
        <v>0</v>
      </c>
      <c r="K64" s="14">
        <v>2.9399999999999999E-4</v>
      </c>
      <c r="L64" s="14">
        <v>1.4E-3</v>
      </c>
      <c r="M64" s="14">
        <v>0</v>
      </c>
      <c r="N64" s="14">
        <v>0</v>
      </c>
      <c r="O64" s="14">
        <v>2.05E-4</v>
      </c>
      <c r="P64" s="14">
        <v>0</v>
      </c>
      <c r="R64" s="80" t="e">
        <f t="shared" si="19"/>
        <v>#DIV/0!</v>
      </c>
      <c r="S64" s="80">
        <f t="shared" si="20"/>
        <v>0.1240506329113924</v>
      </c>
      <c r="T64" s="80" t="e">
        <f t="shared" si="21"/>
        <v>#DIV/0!</v>
      </c>
      <c r="U64" s="80" t="e">
        <f t="shared" si="22"/>
        <v>#DIV/0!</v>
      </c>
      <c r="V64" s="80" t="e">
        <f t="shared" si="23"/>
        <v>#DIV/0!</v>
      </c>
      <c r="W64" s="80">
        <f t="shared" si="24"/>
        <v>0.34804753820033957</v>
      </c>
      <c r="X64" s="80" t="e">
        <f t="shared" si="25"/>
        <v>#DIV/0!</v>
      </c>
      <c r="Z64" s="76">
        <f t="shared" si="26"/>
        <v>0.23604908555586598</v>
      </c>
      <c r="AA64" s="76">
        <f t="shared" si="27"/>
        <v>0.23604908555586598</v>
      </c>
      <c r="AB64" s="60">
        <f t="shared" si="28"/>
        <v>0</v>
      </c>
      <c r="AC64" s="76">
        <f t="shared" si="29"/>
        <v>2</v>
      </c>
      <c r="AD64" s="76">
        <f t="shared" si="30"/>
        <v>2</v>
      </c>
      <c r="AF64" s="18">
        <f t="shared" si="31"/>
        <v>0</v>
      </c>
      <c r="AG64" s="18">
        <f t="shared" si="32"/>
        <v>-2.0760000000000002E-3</v>
      </c>
      <c r="AH64" s="18">
        <f t="shared" si="33"/>
        <v>1.4E-3</v>
      </c>
      <c r="AI64" s="18">
        <f t="shared" si="34"/>
        <v>0</v>
      </c>
      <c r="AJ64" s="18">
        <f t="shared" si="35"/>
        <v>0</v>
      </c>
      <c r="AK64" s="18">
        <f t="shared" si="36"/>
        <v>-3.8400000000000001E-4</v>
      </c>
      <c r="AL64" s="18">
        <f t="shared" si="37"/>
        <v>0</v>
      </c>
    </row>
    <row r="65" spans="1:38">
      <c r="A65" s="5" t="s">
        <v>71</v>
      </c>
      <c r="B65" s="5">
        <v>1.5E-3</v>
      </c>
      <c r="C65" s="5">
        <v>3.3999999999999998E-3</v>
      </c>
      <c r="D65" s="5">
        <v>3.0100000000000001E-3</v>
      </c>
      <c r="E65" s="5">
        <v>1.6299999999999999E-3</v>
      </c>
      <c r="F65" s="5">
        <v>1.8E-3</v>
      </c>
      <c r="G65" s="5">
        <v>5.3300000000000005E-4</v>
      </c>
      <c r="H65" s="5">
        <v>9.7599999999999998E-4</v>
      </c>
      <c r="J65" s="5">
        <v>7.3300000000000004E-4</v>
      </c>
      <c r="K65" s="5">
        <v>2.0300000000000001E-3</v>
      </c>
      <c r="L65" s="5">
        <v>1.67E-3</v>
      </c>
      <c r="M65" s="5">
        <v>2.1900000000000001E-4</v>
      </c>
      <c r="N65" s="5">
        <v>3.8299999999999999E-4</v>
      </c>
      <c r="O65" s="5">
        <v>5.7899999999999998E-4</v>
      </c>
      <c r="P65" s="5">
        <v>4.64E-4</v>
      </c>
      <c r="R65" s="80">
        <f t="shared" si="19"/>
        <v>0.48866666666666669</v>
      </c>
      <c r="S65" s="80">
        <f t="shared" si="20"/>
        <v>0.59705882352941186</v>
      </c>
      <c r="T65" s="80">
        <f t="shared" si="21"/>
        <v>0.55481727574750828</v>
      </c>
      <c r="U65" s="80">
        <f t="shared" si="22"/>
        <v>0.1343558282208589</v>
      </c>
      <c r="V65" s="80">
        <f t="shared" si="23"/>
        <v>0.21277777777777779</v>
      </c>
      <c r="W65" s="80">
        <f t="shared" si="24"/>
        <v>1.0863039399624763</v>
      </c>
      <c r="X65" s="80">
        <f t="shared" si="25"/>
        <v>0.4754098360655738</v>
      </c>
      <c r="Z65" s="76">
        <f t="shared" si="26"/>
        <v>0.50705573542432469</v>
      </c>
      <c r="AA65" s="76">
        <f t="shared" si="27"/>
        <v>0.50705573542432469</v>
      </c>
      <c r="AB65" s="60">
        <f t="shared" si="28"/>
        <v>0</v>
      </c>
      <c r="AC65" s="76">
        <f t="shared" si="29"/>
        <v>7</v>
      </c>
      <c r="AD65" s="76">
        <f t="shared" si="30"/>
        <v>7</v>
      </c>
      <c r="AF65" s="18">
        <f t="shared" si="31"/>
        <v>-7.67E-4</v>
      </c>
      <c r="AG65" s="18">
        <f t="shared" si="32"/>
        <v>-1.3699999999999997E-3</v>
      </c>
      <c r="AH65" s="18">
        <f t="shared" si="33"/>
        <v>-1.34E-3</v>
      </c>
      <c r="AI65" s="18">
        <f t="shared" si="34"/>
        <v>-1.4109999999999999E-3</v>
      </c>
      <c r="AJ65" s="18">
        <f t="shared" si="35"/>
        <v>-1.4169999999999999E-3</v>
      </c>
      <c r="AK65" s="18">
        <f t="shared" si="36"/>
        <v>4.5999999999999925E-5</v>
      </c>
      <c r="AL65" s="18">
        <f t="shared" si="37"/>
        <v>-5.1199999999999998E-4</v>
      </c>
    </row>
    <row r="66" spans="1:38">
      <c r="A66" t="s">
        <v>417</v>
      </c>
      <c r="B66" s="13">
        <v>1.2199999999999999E-3</v>
      </c>
      <c r="C66" s="13">
        <v>1.83E-3</v>
      </c>
      <c r="D66" s="13">
        <v>6.9899999999999997E-4</v>
      </c>
      <c r="E66" s="13">
        <v>1.33E-3</v>
      </c>
      <c r="F66" s="13">
        <v>6.5499999999999998E-4</v>
      </c>
      <c r="G66" s="13">
        <v>3.3E-4</v>
      </c>
      <c r="H66" s="13">
        <v>0</v>
      </c>
      <c r="J66" s="14">
        <v>1.7900000000000001E-5</v>
      </c>
      <c r="K66" s="14">
        <v>1.36E-4</v>
      </c>
      <c r="L66" s="14">
        <v>2.9799999999999998E-4</v>
      </c>
      <c r="M66" s="14">
        <v>0</v>
      </c>
      <c r="N66" s="14">
        <v>1.36E-4</v>
      </c>
      <c r="O66" s="14">
        <v>0</v>
      </c>
      <c r="P66" s="14">
        <v>1.63E-4</v>
      </c>
      <c r="R66" s="80">
        <f t="shared" ref="R66:R97" si="38">J66/B66</f>
        <v>1.4672131147540986E-2</v>
      </c>
      <c r="S66" s="80">
        <f t="shared" ref="S66:S97" si="39">K66/C66</f>
        <v>7.4316939890710379E-2</v>
      </c>
      <c r="T66" s="80">
        <f t="shared" ref="T66:T97" si="40">L66/D66</f>
        <v>0.42632331902718168</v>
      </c>
      <c r="U66" s="80">
        <f t="shared" ref="U66:U97" si="41">M66/E66</f>
        <v>0</v>
      </c>
      <c r="V66" s="80">
        <f t="shared" ref="V66:V97" si="42">N66/F66</f>
        <v>0.20763358778625954</v>
      </c>
      <c r="W66" s="80">
        <f t="shared" ref="W66:W97" si="43">O66/G66</f>
        <v>0</v>
      </c>
      <c r="X66" s="80" t="e">
        <f t="shared" ref="X66:X97" si="44">P66/H66</f>
        <v>#DIV/0!</v>
      </c>
      <c r="Z66" s="76">
        <f t="shared" ref="Z66:Z97" si="45">AVERAGEIF(R66:X66, "&lt;&gt;#DIV/0!")</f>
        <v>0.12049099630861543</v>
      </c>
      <c r="AA66" s="76">
        <f t="shared" ref="AA66:AA97" si="46">AVERAGEIFS(R66:X66, R66:X66,"&lt;&gt;#DIV/0!",R66:X66, "&lt;&gt;0")</f>
        <v>0.18073649446292314</v>
      </c>
      <c r="AB66" s="60">
        <f t="shared" ref="AB66:AB97" si="47">COUNTIF(R66:X66, "=0")</f>
        <v>2</v>
      </c>
      <c r="AC66" s="76">
        <f t="shared" ref="AC66:AC97" si="48">COUNTIFS(R66:X66,"&lt;&gt;#DIV/0!",R66:X66, "&lt;&gt;0")</f>
        <v>4</v>
      </c>
      <c r="AD66" s="76">
        <f t="shared" ref="AD66:AD97" si="49">COUNTIF(R66:X66,"&lt;&gt;#DIV/0!")</f>
        <v>6</v>
      </c>
      <c r="AF66" s="18">
        <f t="shared" ref="AF66:AF97" si="50">J66-B66</f>
        <v>-1.2021E-3</v>
      </c>
      <c r="AG66" s="18">
        <f t="shared" ref="AG66:AG97" si="51">K66-C66</f>
        <v>-1.694E-3</v>
      </c>
      <c r="AH66" s="18">
        <f t="shared" ref="AH66:AH97" si="52">L66-D66</f>
        <v>-4.0099999999999999E-4</v>
      </c>
      <c r="AI66" s="18">
        <f t="shared" ref="AI66:AI97" si="53">M66-E66</f>
        <v>-1.33E-3</v>
      </c>
      <c r="AJ66" s="18">
        <f t="shared" ref="AJ66:AJ97" si="54">N66-F66</f>
        <v>-5.1899999999999993E-4</v>
      </c>
      <c r="AK66" s="18">
        <f t="shared" ref="AK66:AK97" si="55">O66-G66</f>
        <v>-3.3E-4</v>
      </c>
      <c r="AL66" s="18">
        <f t="shared" ref="AL66:AL97" si="56">P66-H66</f>
        <v>1.63E-4</v>
      </c>
    </row>
    <row r="67" spans="1:38">
      <c r="A67" t="s">
        <v>432</v>
      </c>
      <c r="B67" s="13">
        <v>0</v>
      </c>
      <c r="C67" s="13">
        <v>5.04E-4</v>
      </c>
      <c r="D67" s="13">
        <v>0</v>
      </c>
      <c r="E67" s="13">
        <v>8.92E-4</v>
      </c>
      <c r="F67" s="13">
        <v>4.9299999999999995E-4</v>
      </c>
      <c r="G67" s="13">
        <v>2.9399999999999999E-4</v>
      </c>
      <c r="H67" s="13">
        <v>0</v>
      </c>
      <c r="J67" s="14">
        <v>0</v>
      </c>
      <c r="K67" s="14">
        <v>0</v>
      </c>
      <c r="L67" s="14">
        <v>3.88E-4</v>
      </c>
      <c r="M67" s="14">
        <v>0</v>
      </c>
      <c r="N67" s="14">
        <v>1.74E-4</v>
      </c>
      <c r="O67" s="14">
        <v>2.9599999999999998E-4</v>
      </c>
      <c r="P67" s="14">
        <v>2.2200000000000001E-5</v>
      </c>
      <c r="R67" s="80" t="e">
        <f t="shared" si="38"/>
        <v>#DIV/0!</v>
      </c>
      <c r="S67" s="80">
        <f t="shared" si="39"/>
        <v>0</v>
      </c>
      <c r="T67" s="80" t="e">
        <f t="shared" si="40"/>
        <v>#DIV/0!</v>
      </c>
      <c r="U67" s="80">
        <f t="shared" si="41"/>
        <v>0</v>
      </c>
      <c r="V67" s="80">
        <f t="shared" si="42"/>
        <v>0.35294117647058826</v>
      </c>
      <c r="W67" s="80">
        <f t="shared" si="43"/>
        <v>1.0068027210884354</v>
      </c>
      <c r="X67" s="80" t="e">
        <f t="shared" si="44"/>
        <v>#DIV/0!</v>
      </c>
      <c r="Z67" s="76">
        <f t="shared" si="45"/>
        <v>0.33993597438975592</v>
      </c>
      <c r="AA67" s="76">
        <f t="shared" si="46"/>
        <v>0.67987194877951185</v>
      </c>
      <c r="AB67" s="60">
        <f t="shared" si="47"/>
        <v>2</v>
      </c>
      <c r="AC67" s="76">
        <f t="shared" si="48"/>
        <v>2</v>
      </c>
      <c r="AD67" s="76">
        <f t="shared" si="49"/>
        <v>4</v>
      </c>
      <c r="AF67" s="18">
        <f t="shared" si="50"/>
        <v>0</v>
      </c>
      <c r="AG67" s="18">
        <f t="shared" si="51"/>
        <v>-5.04E-4</v>
      </c>
      <c r="AH67" s="18">
        <f t="shared" si="52"/>
        <v>3.88E-4</v>
      </c>
      <c r="AI67" s="18">
        <f t="shared" si="53"/>
        <v>-8.92E-4</v>
      </c>
      <c r="AJ67" s="18">
        <f t="shared" si="54"/>
        <v>-3.1899999999999995E-4</v>
      </c>
      <c r="AK67" s="18">
        <f t="shared" si="55"/>
        <v>1.9999999999999944E-6</v>
      </c>
      <c r="AL67" s="18">
        <f t="shared" si="56"/>
        <v>2.2200000000000001E-5</v>
      </c>
    </row>
    <row r="68" spans="1:38">
      <c r="A68" s="5" t="s">
        <v>72</v>
      </c>
      <c r="B68" s="5">
        <v>4.0400000000000001E-4</v>
      </c>
      <c r="C68" s="5">
        <v>4.08E-4</v>
      </c>
      <c r="D68" s="5">
        <v>3.2000000000000003E-4</v>
      </c>
      <c r="E68" s="5">
        <v>3.5699999999999998E-3</v>
      </c>
      <c r="F68" s="5">
        <v>3.2599999999999999E-3</v>
      </c>
      <c r="G68" s="5">
        <v>6.0899999999999995E-4</v>
      </c>
      <c r="H68" s="5">
        <v>1.83E-3</v>
      </c>
      <c r="J68" s="5">
        <v>7.2000000000000005E-4</v>
      </c>
      <c r="K68" s="5">
        <v>7.0200000000000004E-4</v>
      </c>
      <c r="L68" s="5">
        <v>9.1600000000000004E-4</v>
      </c>
      <c r="M68" s="5">
        <v>9.9200000000000004E-4</v>
      </c>
      <c r="N68" s="5">
        <v>3.2899999999999997E-4</v>
      </c>
      <c r="O68" s="5">
        <v>2.32E-3</v>
      </c>
      <c r="P68" s="5">
        <v>1.17E-3</v>
      </c>
      <c r="R68" s="80">
        <f t="shared" si="38"/>
        <v>1.7821782178217822</v>
      </c>
      <c r="S68" s="80">
        <f t="shared" si="39"/>
        <v>1.7205882352941178</v>
      </c>
      <c r="T68" s="80">
        <f t="shared" si="40"/>
        <v>2.8624999999999998</v>
      </c>
      <c r="U68" s="80">
        <f t="shared" si="41"/>
        <v>0.27787114845938377</v>
      </c>
      <c r="V68" s="80">
        <f t="shared" si="42"/>
        <v>0.10092024539877301</v>
      </c>
      <c r="W68" s="80">
        <f t="shared" si="43"/>
        <v>3.8095238095238098</v>
      </c>
      <c r="X68" s="80">
        <f t="shared" si="44"/>
        <v>0.63934426229508201</v>
      </c>
      <c r="Z68" s="76">
        <f t="shared" si="45"/>
        <v>1.5989894169704211</v>
      </c>
      <c r="AA68" s="76">
        <f t="shared" si="46"/>
        <v>1.5989894169704211</v>
      </c>
      <c r="AB68" s="60">
        <f t="shared" si="47"/>
        <v>0</v>
      </c>
      <c r="AC68" s="76">
        <f t="shared" si="48"/>
        <v>7</v>
      </c>
      <c r="AD68" s="76">
        <f t="shared" si="49"/>
        <v>7</v>
      </c>
      <c r="AF68" s="18">
        <f t="shared" si="50"/>
        <v>3.1600000000000004E-4</v>
      </c>
      <c r="AG68" s="18">
        <f t="shared" si="51"/>
        <v>2.9400000000000004E-4</v>
      </c>
      <c r="AH68" s="18">
        <f t="shared" si="52"/>
        <v>5.9599999999999996E-4</v>
      </c>
      <c r="AI68" s="18">
        <f t="shared" si="53"/>
        <v>-2.5779999999999996E-3</v>
      </c>
      <c r="AJ68" s="18">
        <f t="shared" si="54"/>
        <v>-2.931E-3</v>
      </c>
      <c r="AK68" s="18">
        <f t="shared" si="55"/>
        <v>1.7110000000000001E-3</v>
      </c>
      <c r="AL68" s="18">
        <f t="shared" si="56"/>
        <v>-6.6E-4</v>
      </c>
    </row>
    <row r="69" spans="1:38">
      <c r="A69" t="s">
        <v>440</v>
      </c>
      <c r="B69" s="13">
        <v>0</v>
      </c>
      <c r="C69" s="13">
        <v>0</v>
      </c>
      <c r="D69" s="13">
        <v>1.5699999999999999E-4</v>
      </c>
      <c r="E69" s="13">
        <v>0</v>
      </c>
      <c r="F69" s="13">
        <v>0</v>
      </c>
      <c r="G69" s="13">
        <v>9.7600000000000001E-5</v>
      </c>
      <c r="H69" s="13">
        <v>0</v>
      </c>
      <c r="J69" s="14">
        <v>1.34E-5</v>
      </c>
      <c r="K69" s="14">
        <v>0</v>
      </c>
      <c r="L69" s="14">
        <v>2.5399999999999999E-4</v>
      </c>
      <c r="M69" s="14">
        <v>0</v>
      </c>
      <c r="N69" s="14">
        <v>0</v>
      </c>
      <c r="O69" s="14">
        <v>1.44E-4</v>
      </c>
      <c r="P69" s="14">
        <v>0</v>
      </c>
      <c r="R69" s="80" t="e">
        <f t="shared" si="38"/>
        <v>#DIV/0!</v>
      </c>
      <c r="S69" s="80" t="e">
        <f t="shared" si="39"/>
        <v>#DIV/0!</v>
      </c>
      <c r="T69" s="80">
        <f t="shared" si="40"/>
        <v>1.6178343949044587</v>
      </c>
      <c r="U69" s="80" t="e">
        <f t="shared" si="41"/>
        <v>#DIV/0!</v>
      </c>
      <c r="V69" s="80" t="e">
        <f t="shared" si="42"/>
        <v>#DIV/0!</v>
      </c>
      <c r="W69" s="80">
        <f t="shared" si="43"/>
        <v>1.4754098360655739</v>
      </c>
      <c r="X69" s="80" t="e">
        <f t="shared" si="44"/>
        <v>#DIV/0!</v>
      </c>
      <c r="Z69" s="76">
        <f t="shared" si="45"/>
        <v>1.5466221154850164</v>
      </c>
      <c r="AA69" s="76">
        <f t="shared" si="46"/>
        <v>1.5466221154850164</v>
      </c>
      <c r="AB69" s="60">
        <f t="shared" si="47"/>
        <v>0</v>
      </c>
      <c r="AC69" s="76">
        <f t="shared" si="48"/>
        <v>2</v>
      </c>
      <c r="AD69" s="76">
        <f t="shared" si="49"/>
        <v>2</v>
      </c>
      <c r="AF69" s="18">
        <f t="shared" si="50"/>
        <v>1.34E-5</v>
      </c>
      <c r="AG69" s="18">
        <f t="shared" si="51"/>
        <v>0</v>
      </c>
      <c r="AH69" s="18">
        <f t="shared" si="52"/>
        <v>9.7E-5</v>
      </c>
      <c r="AI69" s="18">
        <f t="shared" si="53"/>
        <v>0</v>
      </c>
      <c r="AJ69" s="18">
        <f t="shared" si="54"/>
        <v>0</v>
      </c>
      <c r="AK69" s="18">
        <f t="shared" si="55"/>
        <v>4.6400000000000003E-5</v>
      </c>
      <c r="AL69" s="18">
        <f t="shared" si="56"/>
        <v>0</v>
      </c>
    </row>
    <row r="70" spans="1:38">
      <c r="A70" t="s">
        <v>479</v>
      </c>
      <c r="B70" s="13">
        <v>1.1100000000000001E-3</v>
      </c>
      <c r="C70" s="13">
        <v>0</v>
      </c>
      <c r="D70" s="13">
        <v>5.8399999999999999E-4</v>
      </c>
      <c r="E70" s="13">
        <v>0</v>
      </c>
      <c r="F70" s="13">
        <v>0</v>
      </c>
      <c r="G70" s="13">
        <v>0</v>
      </c>
      <c r="H70" s="13">
        <v>0</v>
      </c>
      <c r="J70" s="14">
        <v>0</v>
      </c>
      <c r="K70" s="14">
        <v>7.4299999999999995E-4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R70" s="80">
        <f t="shared" si="38"/>
        <v>0</v>
      </c>
      <c r="S70" s="80" t="e">
        <f t="shared" si="39"/>
        <v>#DIV/0!</v>
      </c>
      <c r="T70" s="80">
        <f t="shared" si="40"/>
        <v>0</v>
      </c>
      <c r="U70" s="80" t="e">
        <f t="shared" si="41"/>
        <v>#DIV/0!</v>
      </c>
      <c r="V70" s="80" t="e">
        <f t="shared" si="42"/>
        <v>#DIV/0!</v>
      </c>
      <c r="W70" s="80" t="e">
        <f t="shared" si="43"/>
        <v>#DIV/0!</v>
      </c>
      <c r="X70" s="80" t="e">
        <f t="shared" si="44"/>
        <v>#DIV/0!</v>
      </c>
      <c r="Z70" s="76">
        <f t="shared" si="45"/>
        <v>0</v>
      </c>
      <c r="AA70" s="76" t="e">
        <f t="shared" si="46"/>
        <v>#DIV/0!</v>
      </c>
      <c r="AB70" s="60">
        <f t="shared" si="47"/>
        <v>2</v>
      </c>
      <c r="AC70" s="76">
        <f t="shared" si="48"/>
        <v>0</v>
      </c>
      <c r="AD70" s="76">
        <f t="shared" si="49"/>
        <v>2</v>
      </c>
      <c r="AF70" s="18">
        <f t="shared" si="50"/>
        <v>-1.1100000000000001E-3</v>
      </c>
      <c r="AG70" s="18">
        <f t="shared" si="51"/>
        <v>7.4299999999999995E-4</v>
      </c>
      <c r="AH70" s="18">
        <f t="shared" si="52"/>
        <v>-5.8399999999999999E-4</v>
      </c>
      <c r="AI70" s="18">
        <f t="shared" si="53"/>
        <v>0</v>
      </c>
      <c r="AJ70" s="18">
        <f t="shared" si="54"/>
        <v>0</v>
      </c>
      <c r="AK70" s="18">
        <f t="shared" si="55"/>
        <v>0</v>
      </c>
      <c r="AL70" s="18">
        <f t="shared" si="56"/>
        <v>0</v>
      </c>
    </row>
    <row r="71" spans="1:38">
      <c r="A71" t="s">
        <v>471</v>
      </c>
      <c r="B71" s="13">
        <v>0</v>
      </c>
      <c r="C71" s="13">
        <v>3.15E-3</v>
      </c>
      <c r="D71" s="13">
        <v>0</v>
      </c>
      <c r="E71" s="13">
        <v>0</v>
      </c>
      <c r="F71" s="13">
        <v>1.72E-3</v>
      </c>
      <c r="G71" s="13">
        <v>6.8900000000000005E-4</v>
      </c>
      <c r="H71" s="13">
        <v>0</v>
      </c>
      <c r="J71" s="14">
        <v>0</v>
      </c>
      <c r="K71" s="14">
        <v>0</v>
      </c>
      <c r="L71" s="14">
        <v>8.4799999999999997E-3</v>
      </c>
      <c r="M71" s="14">
        <v>0</v>
      </c>
      <c r="N71" s="14">
        <v>0</v>
      </c>
      <c r="O71" s="14">
        <v>0</v>
      </c>
      <c r="P71" s="14">
        <v>0</v>
      </c>
      <c r="R71" s="80" t="e">
        <f t="shared" si="38"/>
        <v>#DIV/0!</v>
      </c>
      <c r="S71" s="80">
        <f t="shared" si="39"/>
        <v>0</v>
      </c>
      <c r="T71" s="80" t="e">
        <f t="shared" si="40"/>
        <v>#DIV/0!</v>
      </c>
      <c r="U71" s="80" t="e">
        <f t="shared" si="41"/>
        <v>#DIV/0!</v>
      </c>
      <c r="V71" s="80">
        <f t="shared" si="42"/>
        <v>0</v>
      </c>
      <c r="W71" s="80">
        <f t="shared" si="43"/>
        <v>0</v>
      </c>
      <c r="X71" s="80" t="e">
        <f t="shared" si="44"/>
        <v>#DIV/0!</v>
      </c>
      <c r="Z71" s="76">
        <f t="shared" si="45"/>
        <v>0</v>
      </c>
      <c r="AA71" s="76" t="e">
        <f t="shared" si="46"/>
        <v>#DIV/0!</v>
      </c>
      <c r="AB71" s="60">
        <f t="shared" si="47"/>
        <v>3</v>
      </c>
      <c r="AC71" s="76">
        <f t="shared" si="48"/>
        <v>0</v>
      </c>
      <c r="AD71" s="76">
        <f t="shared" si="49"/>
        <v>3</v>
      </c>
      <c r="AF71" s="18">
        <f t="shared" si="50"/>
        <v>0</v>
      </c>
      <c r="AG71" s="18">
        <f t="shared" si="51"/>
        <v>-3.15E-3</v>
      </c>
      <c r="AH71" s="18">
        <f t="shared" si="52"/>
        <v>8.4799999999999997E-3</v>
      </c>
      <c r="AI71" s="18">
        <f t="shared" si="53"/>
        <v>0</v>
      </c>
      <c r="AJ71" s="18">
        <f t="shared" si="54"/>
        <v>-1.72E-3</v>
      </c>
      <c r="AK71" s="18">
        <f t="shared" si="55"/>
        <v>-6.8900000000000005E-4</v>
      </c>
      <c r="AL71" s="18">
        <f t="shared" si="56"/>
        <v>0</v>
      </c>
    </row>
    <row r="72" spans="1:38">
      <c r="A72" t="s">
        <v>423</v>
      </c>
      <c r="B72" s="13">
        <v>1.0399999999999999E-3</v>
      </c>
      <c r="C72" s="13">
        <v>2.34E-4</v>
      </c>
      <c r="D72" s="13">
        <v>0</v>
      </c>
      <c r="E72" s="13">
        <v>4.8899999999999996E-4</v>
      </c>
      <c r="F72" s="13">
        <v>6.6200000000000005E-4</v>
      </c>
      <c r="G72" s="13">
        <v>4.4700000000000002E-4</v>
      </c>
      <c r="H72" s="13">
        <v>7.1100000000000004E-4</v>
      </c>
      <c r="J72" s="14">
        <v>0</v>
      </c>
      <c r="K72" s="14">
        <v>1.0399999999999999E-3</v>
      </c>
      <c r="L72" s="14">
        <v>8.9099999999999997E-4</v>
      </c>
      <c r="M72" s="14">
        <v>0</v>
      </c>
      <c r="N72" s="14">
        <v>5.8E-4</v>
      </c>
      <c r="O72" s="14">
        <v>5.53E-4</v>
      </c>
      <c r="P72" s="14">
        <v>0</v>
      </c>
      <c r="R72" s="80">
        <f t="shared" si="38"/>
        <v>0</v>
      </c>
      <c r="S72" s="80">
        <f t="shared" si="39"/>
        <v>4.4444444444444438</v>
      </c>
      <c r="T72" s="80" t="e">
        <f t="shared" si="40"/>
        <v>#DIV/0!</v>
      </c>
      <c r="U72" s="80">
        <f t="shared" si="41"/>
        <v>0</v>
      </c>
      <c r="V72" s="80">
        <f t="shared" si="42"/>
        <v>0.87613293051359509</v>
      </c>
      <c r="W72" s="80">
        <f t="shared" si="43"/>
        <v>1.2371364653243848</v>
      </c>
      <c r="X72" s="80">
        <f t="shared" si="44"/>
        <v>0</v>
      </c>
      <c r="Z72" s="76">
        <f t="shared" si="45"/>
        <v>1.0929523067137372</v>
      </c>
      <c r="AA72" s="76">
        <f t="shared" si="46"/>
        <v>2.1859046134274744</v>
      </c>
      <c r="AB72" s="60">
        <f t="shared" si="47"/>
        <v>3</v>
      </c>
      <c r="AC72" s="76">
        <f t="shared" si="48"/>
        <v>3</v>
      </c>
      <c r="AD72" s="76">
        <f t="shared" si="49"/>
        <v>6</v>
      </c>
      <c r="AF72" s="18">
        <f t="shared" si="50"/>
        <v>-1.0399999999999999E-3</v>
      </c>
      <c r="AG72" s="18">
        <f t="shared" si="51"/>
        <v>8.0599999999999986E-4</v>
      </c>
      <c r="AH72" s="18">
        <f t="shared" si="52"/>
        <v>8.9099999999999997E-4</v>
      </c>
      <c r="AI72" s="18">
        <f t="shared" si="53"/>
        <v>-4.8899999999999996E-4</v>
      </c>
      <c r="AJ72" s="18">
        <f t="shared" si="54"/>
        <v>-8.2000000000000042E-5</v>
      </c>
      <c r="AK72" s="18">
        <f t="shared" si="55"/>
        <v>1.0599999999999997E-4</v>
      </c>
      <c r="AL72" s="18">
        <f t="shared" si="56"/>
        <v>-7.1100000000000004E-4</v>
      </c>
    </row>
    <row r="73" spans="1:38">
      <c r="A73" t="s">
        <v>480</v>
      </c>
      <c r="B73" s="13">
        <v>0</v>
      </c>
      <c r="C73" s="13">
        <v>8.7600000000000004E-4</v>
      </c>
      <c r="D73" s="13">
        <v>0</v>
      </c>
      <c r="E73" s="13">
        <v>0</v>
      </c>
      <c r="F73" s="13">
        <v>3.21E-4</v>
      </c>
      <c r="G73" s="13">
        <v>0</v>
      </c>
      <c r="H73" s="13">
        <v>0</v>
      </c>
      <c r="J73" s="14">
        <v>0</v>
      </c>
      <c r="K73" s="14">
        <v>0</v>
      </c>
      <c r="L73" s="14">
        <v>2.33E-3</v>
      </c>
      <c r="M73" s="14">
        <v>0</v>
      </c>
      <c r="N73" s="14">
        <v>0</v>
      </c>
      <c r="O73" s="14">
        <v>0</v>
      </c>
      <c r="P73" s="14">
        <v>0</v>
      </c>
      <c r="R73" s="80" t="e">
        <f t="shared" si="38"/>
        <v>#DIV/0!</v>
      </c>
      <c r="S73" s="80">
        <f t="shared" si="39"/>
        <v>0</v>
      </c>
      <c r="T73" s="80" t="e">
        <f t="shared" si="40"/>
        <v>#DIV/0!</v>
      </c>
      <c r="U73" s="80" t="e">
        <f t="shared" si="41"/>
        <v>#DIV/0!</v>
      </c>
      <c r="V73" s="80">
        <f t="shared" si="42"/>
        <v>0</v>
      </c>
      <c r="W73" s="80" t="e">
        <f t="shared" si="43"/>
        <v>#DIV/0!</v>
      </c>
      <c r="X73" s="80" t="e">
        <f t="shared" si="44"/>
        <v>#DIV/0!</v>
      </c>
      <c r="Z73" s="76">
        <f t="shared" si="45"/>
        <v>0</v>
      </c>
      <c r="AA73" s="76" t="e">
        <f t="shared" si="46"/>
        <v>#DIV/0!</v>
      </c>
      <c r="AB73" s="60">
        <f t="shared" si="47"/>
        <v>2</v>
      </c>
      <c r="AC73" s="76">
        <f t="shared" si="48"/>
        <v>0</v>
      </c>
      <c r="AD73" s="76">
        <f t="shared" si="49"/>
        <v>2</v>
      </c>
      <c r="AF73" s="18">
        <f t="shared" si="50"/>
        <v>0</v>
      </c>
      <c r="AG73" s="18">
        <f t="shared" si="51"/>
        <v>-8.7600000000000004E-4</v>
      </c>
      <c r="AH73" s="18">
        <f t="shared" si="52"/>
        <v>2.33E-3</v>
      </c>
      <c r="AI73" s="18">
        <f t="shared" si="53"/>
        <v>0</v>
      </c>
      <c r="AJ73" s="18">
        <f t="shared" si="54"/>
        <v>-3.21E-4</v>
      </c>
      <c r="AK73" s="18">
        <f t="shared" si="55"/>
        <v>0</v>
      </c>
      <c r="AL73" s="18">
        <f t="shared" si="56"/>
        <v>0</v>
      </c>
    </row>
    <row r="74" spans="1:38">
      <c r="A74" t="s">
        <v>441</v>
      </c>
      <c r="B74" s="13">
        <v>0</v>
      </c>
      <c r="C74" s="13">
        <v>0</v>
      </c>
      <c r="D74" s="13">
        <v>1.2899999999999999E-4</v>
      </c>
      <c r="E74" s="13">
        <v>5.8500000000000002E-4</v>
      </c>
      <c r="F74" s="13">
        <v>0</v>
      </c>
      <c r="G74" s="13">
        <v>0</v>
      </c>
      <c r="H74" s="13">
        <v>0</v>
      </c>
      <c r="J74" s="14">
        <v>0</v>
      </c>
      <c r="K74" s="14">
        <v>0</v>
      </c>
      <c r="L74" s="14">
        <v>9.7999999999999993E-6</v>
      </c>
      <c r="M74" s="14">
        <v>2.6999999999999999E-5</v>
      </c>
      <c r="N74" s="14">
        <v>0</v>
      </c>
      <c r="O74" s="14">
        <v>0</v>
      </c>
      <c r="P74" s="14">
        <v>0</v>
      </c>
      <c r="R74" s="80" t="e">
        <f t="shared" si="38"/>
        <v>#DIV/0!</v>
      </c>
      <c r="S74" s="80" t="e">
        <f t="shared" si="39"/>
        <v>#DIV/0!</v>
      </c>
      <c r="T74" s="80">
        <f t="shared" si="40"/>
        <v>7.5968992248062014E-2</v>
      </c>
      <c r="U74" s="80">
        <f t="shared" si="41"/>
        <v>4.6153846153846149E-2</v>
      </c>
      <c r="V74" s="80" t="e">
        <f t="shared" si="42"/>
        <v>#DIV/0!</v>
      </c>
      <c r="W74" s="80" t="e">
        <f t="shared" si="43"/>
        <v>#DIV/0!</v>
      </c>
      <c r="X74" s="80" t="e">
        <f t="shared" si="44"/>
        <v>#DIV/0!</v>
      </c>
      <c r="Z74" s="76">
        <f t="shared" si="45"/>
        <v>6.1061419200954078E-2</v>
      </c>
      <c r="AA74" s="76">
        <f t="shared" si="46"/>
        <v>6.1061419200954078E-2</v>
      </c>
      <c r="AB74" s="60">
        <f t="shared" si="47"/>
        <v>0</v>
      </c>
      <c r="AC74" s="76">
        <f t="shared" si="48"/>
        <v>2</v>
      </c>
      <c r="AD74" s="76">
        <f t="shared" si="49"/>
        <v>2</v>
      </c>
      <c r="AF74" s="18">
        <f t="shared" si="50"/>
        <v>0</v>
      </c>
      <c r="AG74" s="18">
        <f t="shared" si="51"/>
        <v>0</v>
      </c>
      <c r="AH74" s="18">
        <f t="shared" si="52"/>
        <v>-1.192E-4</v>
      </c>
      <c r="AI74" s="18">
        <f t="shared" si="53"/>
        <v>-5.5800000000000001E-4</v>
      </c>
      <c r="AJ74" s="18">
        <f t="shared" si="54"/>
        <v>0</v>
      </c>
      <c r="AK74" s="18">
        <f t="shared" si="55"/>
        <v>0</v>
      </c>
      <c r="AL74" s="18">
        <f t="shared" si="56"/>
        <v>0</v>
      </c>
    </row>
    <row r="75" spans="1:38">
      <c r="A75" t="s">
        <v>442</v>
      </c>
      <c r="B75" s="13">
        <v>0</v>
      </c>
      <c r="C75" s="13">
        <v>0</v>
      </c>
      <c r="D75" s="13">
        <v>1.17E-4</v>
      </c>
      <c r="E75" s="13">
        <v>0</v>
      </c>
      <c r="F75" s="13">
        <v>0</v>
      </c>
      <c r="G75" s="13">
        <v>7.86E-5</v>
      </c>
      <c r="H75" s="13">
        <v>0</v>
      </c>
      <c r="J75" s="14">
        <v>0</v>
      </c>
      <c r="K75" s="14">
        <v>0</v>
      </c>
      <c r="L75" s="14">
        <v>3.8000000000000002E-4</v>
      </c>
      <c r="M75" s="14">
        <v>0</v>
      </c>
      <c r="N75" s="14">
        <v>0</v>
      </c>
      <c r="O75" s="14">
        <v>1.7200000000000001E-4</v>
      </c>
      <c r="P75" s="14">
        <v>0</v>
      </c>
      <c r="R75" s="80" t="e">
        <f t="shared" si="38"/>
        <v>#DIV/0!</v>
      </c>
      <c r="S75" s="80" t="e">
        <f t="shared" si="39"/>
        <v>#DIV/0!</v>
      </c>
      <c r="T75" s="80">
        <f t="shared" si="40"/>
        <v>3.2478632478632483</v>
      </c>
      <c r="U75" s="80" t="e">
        <f t="shared" si="41"/>
        <v>#DIV/0!</v>
      </c>
      <c r="V75" s="80" t="e">
        <f t="shared" si="42"/>
        <v>#DIV/0!</v>
      </c>
      <c r="W75" s="80">
        <f t="shared" si="43"/>
        <v>2.1882951653944023</v>
      </c>
      <c r="X75" s="80" t="e">
        <f t="shared" si="44"/>
        <v>#DIV/0!</v>
      </c>
      <c r="Z75" s="76">
        <f t="shared" si="45"/>
        <v>2.7180792066288255</v>
      </c>
      <c r="AA75" s="76">
        <f t="shared" si="46"/>
        <v>2.7180792066288255</v>
      </c>
      <c r="AB75" s="60">
        <f t="shared" si="47"/>
        <v>0</v>
      </c>
      <c r="AC75" s="76">
        <f t="shared" si="48"/>
        <v>2</v>
      </c>
      <c r="AD75" s="76">
        <f t="shared" si="49"/>
        <v>2</v>
      </c>
      <c r="AF75" s="18">
        <f t="shared" si="50"/>
        <v>0</v>
      </c>
      <c r="AG75" s="18">
        <f t="shared" si="51"/>
        <v>0</v>
      </c>
      <c r="AH75" s="18">
        <f t="shared" si="52"/>
        <v>2.63E-4</v>
      </c>
      <c r="AI75" s="18">
        <f t="shared" si="53"/>
        <v>0</v>
      </c>
      <c r="AJ75" s="18">
        <f t="shared" si="54"/>
        <v>0</v>
      </c>
      <c r="AK75" s="18">
        <f t="shared" si="55"/>
        <v>9.3400000000000007E-5</v>
      </c>
      <c r="AL75" s="18">
        <f t="shared" si="56"/>
        <v>0</v>
      </c>
    </row>
    <row r="76" spans="1:38" s="19" customFormat="1">
      <c r="A76" s="24" t="s">
        <v>100</v>
      </c>
      <c r="B76" s="20">
        <v>1.7600000000000001E-2</v>
      </c>
      <c r="C76" s="20">
        <v>3.6799999999999999E-2</v>
      </c>
      <c r="D76" s="20">
        <v>2.23E-2</v>
      </c>
      <c r="E76" s="20">
        <v>5.1499999999999997E-2</v>
      </c>
      <c r="F76" s="20">
        <v>4.8500000000000001E-2</v>
      </c>
      <c r="G76" s="20">
        <v>3.32E-2</v>
      </c>
      <c r="H76" s="20">
        <v>1.9599999999999999E-2</v>
      </c>
      <c r="J76" s="21">
        <v>7.3999999999999996E-2</v>
      </c>
      <c r="K76" s="21">
        <v>5.6500000000000002E-2</v>
      </c>
      <c r="L76" s="21">
        <v>5.21E-2</v>
      </c>
      <c r="M76" s="21">
        <v>1.9199999999999998E-2</v>
      </c>
      <c r="N76" s="21">
        <v>2.5899999999999999E-3</v>
      </c>
      <c r="O76" s="21">
        <v>3.8899999999999998E-3</v>
      </c>
      <c r="P76" s="21">
        <v>2.1700000000000001E-2</v>
      </c>
      <c r="R76" s="81">
        <f t="shared" si="38"/>
        <v>4.2045454545454541</v>
      </c>
      <c r="S76" s="81">
        <f t="shared" si="39"/>
        <v>1.5353260869565217</v>
      </c>
      <c r="T76" s="81">
        <f t="shared" si="40"/>
        <v>2.3363228699551568</v>
      </c>
      <c r="U76" s="81">
        <f t="shared" si="41"/>
        <v>0.37281553398058254</v>
      </c>
      <c r="V76" s="81">
        <f t="shared" si="42"/>
        <v>5.3402061855670098E-2</v>
      </c>
      <c r="W76" s="81">
        <f t="shared" si="43"/>
        <v>0.11716867469879517</v>
      </c>
      <c r="X76" s="81">
        <f t="shared" si="44"/>
        <v>1.1071428571428572</v>
      </c>
      <c r="Z76" s="76">
        <f t="shared" si="45"/>
        <v>1.3895319341621486</v>
      </c>
      <c r="AA76" s="76">
        <f t="shared" si="46"/>
        <v>1.3895319341621486</v>
      </c>
      <c r="AB76" s="60">
        <f t="shared" si="47"/>
        <v>0</v>
      </c>
      <c r="AC76" s="76">
        <f t="shared" si="48"/>
        <v>7</v>
      </c>
      <c r="AD76" s="76">
        <f t="shared" si="49"/>
        <v>7</v>
      </c>
      <c r="AE76"/>
      <c r="AF76" s="18">
        <f t="shared" si="50"/>
        <v>5.6399999999999992E-2</v>
      </c>
      <c r="AG76" s="18">
        <f t="shared" si="51"/>
        <v>1.9700000000000002E-2</v>
      </c>
      <c r="AH76" s="18">
        <f t="shared" si="52"/>
        <v>2.98E-2</v>
      </c>
      <c r="AI76" s="18">
        <f t="shared" si="53"/>
        <v>-3.2299999999999995E-2</v>
      </c>
      <c r="AJ76" s="18">
        <f t="shared" si="54"/>
        <v>-4.5909999999999999E-2</v>
      </c>
      <c r="AK76" s="18">
        <f t="shared" si="55"/>
        <v>-2.9309999999999999E-2</v>
      </c>
      <c r="AL76" s="18">
        <f t="shared" si="56"/>
        <v>2.1000000000000012E-3</v>
      </c>
    </row>
    <row r="77" spans="1:38">
      <c r="A77" t="s">
        <v>421</v>
      </c>
      <c r="B77" s="13">
        <v>4.4200000000000003E-3</v>
      </c>
      <c r="C77" s="13">
        <v>1.41E-3</v>
      </c>
      <c r="D77" s="13">
        <v>4.3600000000000002E-3</v>
      </c>
      <c r="E77" s="13">
        <v>2.0699999999999998E-3</v>
      </c>
      <c r="F77" s="13">
        <v>5.2199999999999998E-3</v>
      </c>
      <c r="G77" s="13">
        <v>4.4799999999999996E-3</v>
      </c>
      <c r="H77" s="13">
        <v>5.2199999999999998E-3</v>
      </c>
      <c r="J77" s="14">
        <v>0</v>
      </c>
      <c r="K77" s="14">
        <v>2.8900000000000002E-3</v>
      </c>
      <c r="L77" s="14">
        <v>5.3699999999999998E-3</v>
      </c>
      <c r="M77" s="14">
        <v>0</v>
      </c>
      <c r="N77" s="14">
        <v>0</v>
      </c>
      <c r="O77" s="14">
        <v>0</v>
      </c>
      <c r="P77" s="14">
        <v>5.5199999999999997E-3</v>
      </c>
      <c r="R77" s="80">
        <f t="shared" si="38"/>
        <v>0</v>
      </c>
      <c r="S77" s="80">
        <f t="shared" si="39"/>
        <v>2.0496453900709222</v>
      </c>
      <c r="T77" s="80">
        <f t="shared" si="40"/>
        <v>1.2316513761467889</v>
      </c>
      <c r="U77" s="80">
        <f t="shared" si="41"/>
        <v>0</v>
      </c>
      <c r="V77" s="80">
        <f t="shared" si="42"/>
        <v>0</v>
      </c>
      <c r="W77" s="80">
        <f t="shared" si="43"/>
        <v>0</v>
      </c>
      <c r="X77" s="80">
        <f t="shared" si="44"/>
        <v>1.0574712643678161</v>
      </c>
      <c r="Z77" s="76">
        <f t="shared" si="45"/>
        <v>0.61982400436936103</v>
      </c>
      <c r="AA77" s="76">
        <f t="shared" si="46"/>
        <v>1.4462560101951756</v>
      </c>
      <c r="AB77" s="60">
        <f t="shared" si="47"/>
        <v>4</v>
      </c>
      <c r="AC77" s="76">
        <f t="shared" si="48"/>
        <v>3</v>
      </c>
      <c r="AD77" s="76">
        <f t="shared" si="49"/>
        <v>7</v>
      </c>
      <c r="AF77" s="18">
        <f t="shared" si="50"/>
        <v>-4.4200000000000003E-3</v>
      </c>
      <c r="AG77" s="18">
        <f t="shared" si="51"/>
        <v>1.4800000000000002E-3</v>
      </c>
      <c r="AH77" s="18">
        <f t="shared" si="52"/>
        <v>1.0099999999999996E-3</v>
      </c>
      <c r="AI77" s="18">
        <f t="shared" si="53"/>
        <v>-2.0699999999999998E-3</v>
      </c>
      <c r="AJ77" s="18">
        <f t="shared" si="54"/>
        <v>-5.2199999999999998E-3</v>
      </c>
      <c r="AK77" s="18">
        <f t="shared" si="55"/>
        <v>-4.4799999999999996E-3</v>
      </c>
      <c r="AL77" s="18">
        <f t="shared" si="56"/>
        <v>2.9999999999999992E-4</v>
      </c>
    </row>
    <row r="78" spans="1:38">
      <c r="A78" t="s">
        <v>495</v>
      </c>
      <c r="B78" s="13">
        <v>0</v>
      </c>
      <c r="C78" s="13">
        <v>1.29E-2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J78" s="14">
        <v>0</v>
      </c>
      <c r="K78" s="14">
        <v>0</v>
      </c>
      <c r="L78" s="14">
        <v>6.4000000000000005E-4</v>
      </c>
      <c r="M78" s="14">
        <v>0</v>
      </c>
      <c r="N78" s="14">
        <v>0</v>
      </c>
      <c r="O78" s="14">
        <v>0</v>
      </c>
      <c r="P78" s="14">
        <v>0</v>
      </c>
      <c r="R78" s="80" t="e">
        <f t="shared" si="38"/>
        <v>#DIV/0!</v>
      </c>
      <c r="S78" s="80">
        <f t="shared" si="39"/>
        <v>0</v>
      </c>
      <c r="T78" s="80" t="e">
        <f t="shared" si="40"/>
        <v>#DIV/0!</v>
      </c>
      <c r="U78" s="80" t="e">
        <f t="shared" si="41"/>
        <v>#DIV/0!</v>
      </c>
      <c r="V78" s="80" t="e">
        <f t="shared" si="42"/>
        <v>#DIV/0!</v>
      </c>
      <c r="W78" s="80" t="e">
        <f t="shared" si="43"/>
        <v>#DIV/0!</v>
      </c>
      <c r="X78" s="80" t="e">
        <f t="shared" si="44"/>
        <v>#DIV/0!</v>
      </c>
      <c r="Z78" s="76">
        <f t="shared" si="45"/>
        <v>0</v>
      </c>
      <c r="AA78" s="76" t="e">
        <f t="shared" si="46"/>
        <v>#DIV/0!</v>
      </c>
      <c r="AB78" s="60">
        <f t="shared" si="47"/>
        <v>1</v>
      </c>
      <c r="AC78" s="76">
        <f t="shared" si="48"/>
        <v>0</v>
      </c>
      <c r="AD78" s="76">
        <f t="shared" si="49"/>
        <v>1</v>
      </c>
      <c r="AF78" s="18">
        <f t="shared" si="50"/>
        <v>0</v>
      </c>
      <c r="AG78" s="18">
        <f t="shared" si="51"/>
        <v>-1.29E-2</v>
      </c>
      <c r="AH78" s="18">
        <f t="shared" si="52"/>
        <v>6.4000000000000005E-4</v>
      </c>
      <c r="AI78" s="18">
        <f t="shared" si="53"/>
        <v>0</v>
      </c>
      <c r="AJ78" s="18">
        <f t="shared" si="54"/>
        <v>0</v>
      </c>
      <c r="AK78" s="18">
        <f t="shared" si="55"/>
        <v>0</v>
      </c>
      <c r="AL78" s="18">
        <f t="shared" si="56"/>
        <v>0</v>
      </c>
    </row>
    <row r="79" spans="1:38">
      <c r="A79" t="s">
        <v>436</v>
      </c>
      <c r="B79" s="13">
        <v>0</v>
      </c>
      <c r="C79" s="13">
        <v>8.3299999999999997E-4</v>
      </c>
      <c r="D79" s="13">
        <v>1.3699999999999999E-5</v>
      </c>
      <c r="E79" s="13">
        <v>8.4099999999999998E-5</v>
      </c>
      <c r="F79" s="13">
        <v>0</v>
      </c>
      <c r="G79" s="13">
        <v>0</v>
      </c>
      <c r="H79" s="13">
        <v>0</v>
      </c>
      <c r="J79" s="14">
        <v>0</v>
      </c>
      <c r="K79" s="14">
        <v>0</v>
      </c>
      <c r="L79" s="14">
        <v>3.2499999999999999E-4</v>
      </c>
      <c r="M79" s="14">
        <v>1.03E-5</v>
      </c>
      <c r="N79" s="14">
        <v>0</v>
      </c>
      <c r="O79" s="14">
        <v>0</v>
      </c>
      <c r="P79" s="14">
        <v>0</v>
      </c>
      <c r="R79" s="80" t="e">
        <f t="shared" si="38"/>
        <v>#DIV/0!</v>
      </c>
      <c r="S79" s="80">
        <f t="shared" si="39"/>
        <v>0</v>
      </c>
      <c r="T79" s="80">
        <f t="shared" si="40"/>
        <v>23.722627737226279</v>
      </c>
      <c r="U79" s="80">
        <f t="shared" si="41"/>
        <v>0.12247324613555291</v>
      </c>
      <c r="V79" s="80" t="e">
        <f t="shared" si="42"/>
        <v>#DIV/0!</v>
      </c>
      <c r="W79" s="80" t="e">
        <f t="shared" si="43"/>
        <v>#DIV/0!</v>
      </c>
      <c r="X79" s="80" t="e">
        <f t="shared" si="44"/>
        <v>#DIV/0!</v>
      </c>
      <c r="Z79" s="76">
        <f t="shared" si="45"/>
        <v>7.9483669944539441</v>
      </c>
      <c r="AA79" s="76">
        <f t="shared" si="46"/>
        <v>11.922550491680916</v>
      </c>
      <c r="AB79" s="60">
        <f t="shared" si="47"/>
        <v>1</v>
      </c>
      <c r="AC79" s="76">
        <f t="shared" si="48"/>
        <v>2</v>
      </c>
      <c r="AD79" s="76">
        <f t="shared" si="49"/>
        <v>3</v>
      </c>
      <c r="AF79" s="18">
        <f t="shared" si="50"/>
        <v>0</v>
      </c>
      <c r="AG79" s="18">
        <f t="shared" si="51"/>
        <v>-8.3299999999999997E-4</v>
      </c>
      <c r="AH79" s="18">
        <f t="shared" si="52"/>
        <v>3.1129999999999998E-4</v>
      </c>
      <c r="AI79" s="18">
        <f t="shared" si="53"/>
        <v>-7.3800000000000005E-5</v>
      </c>
      <c r="AJ79" s="18">
        <f t="shared" si="54"/>
        <v>0</v>
      </c>
      <c r="AK79" s="18">
        <f t="shared" si="55"/>
        <v>0</v>
      </c>
      <c r="AL79" s="18">
        <f t="shared" si="56"/>
        <v>0</v>
      </c>
    </row>
    <row r="80" spans="1:38">
      <c r="A80" s="5" t="s">
        <v>73</v>
      </c>
      <c r="B80" s="5">
        <v>0.218</v>
      </c>
      <c r="C80" s="5">
        <v>0.309</v>
      </c>
      <c r="D80" s="5">
        <v>0.96499999999999997</v>
      </c>
      <c r="E80" s="5">
        <v>9.8799999999999995E-4</v>
      </c>
      <c r="F80" s="5">
        <v>3.9300000000000003E-3</v>
      </c>
      <c r="G80" s="5">
        <v>0.24399999999999999</v>
      </c>
      <c r="H80" s="5">
        <v>3.4399999999999999E-3</v>
      </c>
      <c r="J80" s="5">
        <v>0.23599999999999999</v>
      </c>
      <c r="K80" s="5">
        <v>0.495</v>
      </c>
      <c r="L80" s="5">
        <v>0.83299999999999996</v>
      </c>
      <c r="M80" s="5">
        <v>4.8700000000000002E-4</v>
      </c>
      <c r="N80" s="5">
        <v>1.8799999999999999E-3</v>
      </c>
      <c r="O80" s="5">
        <v>0.44500000000000001</v>
      </c>
      <c r="P80" s="5">
        <v>1.2400000000000001E-4</v>
      </c>
      <c r="R80" s="80">
        <f t="shared" si="38"/>
        <v>1.0825688073394495</v>
      </c>
      <c r="S80" s="80">
        <f t="shared" si="39"/>
        <v>1.6019417475728155</v>
      </c>
      <c r="T80" s="80">
        <f t="shared" si="40"/>
        <v>0.8632124352331606</v>
      </c>
      <c r="U80" s="80">
        <f t="shared" si="41"/>
        <v>0.49291497975708509</v>
      </c>
      <c r="V80" s="80">
        <f t="shared" si="42"/>
        <v>0.47837150127226458</v>
      </c>
      <c r="W80" s="80">
        <f t="shared" si="43"/>
        <v>1.8237704918032787</v>
      </c>
      <c r="X80" s="80">
        <f t="shared" si="44"/>
        <v>3.604651162790698E-2</v>
      </c>
      <c r="Z80" s="76">
        <f t="shared" si="45"/>
        <v>0.91126092494370869</v>
      </c>
      <c r="AA80" s="76">
        <f t="shared" si="46"/>
        <v>0.91126092494370869</v>
      </c>
      <c r="AB80" s="60">
        <f t="shared" si="47"/>
        <v>0</v>
      </c>
      <c r="AC80" s="76">
        <f t="shared" si="48"/>
        <v>7</v>
      </c>
      <c r="AD80" s="76">
        <f t="shared" si="49"/>
        <v>7</v>
      </c>
      <c r="AF80" s="18">
        <f t="shared" si="50"/>
        <v>1.7999999999999988E-2</v>
      </c>
      <c r="AG80" s="18">
        <f t="shared" si="51"/>
        <v>0.186</v>
      </c>
      <c r="AH80" s="18">
        <f t="shared" si="52"/>
        <v>-0.13200000000000001</v>
      </c>
      <c r="AI80" s="18">
        <f t="shared" si="53"/>
        <v>-5.0099999999999993E-4</v>
      </c>
      <c r="AJ80" s="18">
        <f t="shared" si="54"/>
        <v>-2.0500000000000006E-3</v>
      </c>
      <c r="AK80" s="18">
        <f t="shared" si="55"/>
        <v>0.20100000000000001</v>
      </c>
      <c r="AL80" s="18">
        <f t="shared" si="56"/>
        <v>-3.3159999999999999E-3</v>
      </c>
    </row>
    <row r="81" spans="1:38">
      <c r="A81" t="s">
        <v>437</v>
      </c>
      <c r="B81" s="13">
        <v>0</v>
      </c>
      <c r="C81" s="13">
        <v>3.3399999999999999E-4</v>
      </c>
      <c r="D81" s="13">
        <v>3.27E-6</v>
      </c>
      <c r="E81" s="13">
        <v>3.9199999999999999E-4</v>
      </c>
      <c r="F81" s="13">
        <v>0</v>
      </c>
      <c r="G81" s="13">
        <v>0</v>
      </c>
      <c r="H81" s="13">
        <v>0</v>
      </c>
      <c r="J81" s="14">
        <v>0</v>
      </c>
      <c r="K81" s="14">
        <v>0</v>
      </c>
      <c r="L81" s="14">
        <v>1.4200000000000001E-4</v>
      </c>
      <c r="M81" s="14">
        <v>1.13E-5</v>
      </c>
      <c r="N81" s="14">
        <v>0</v>
      </c>
      <c r="O81" s="14">
        <v>0</v>
      </c>
      <c r="P81" s="14">
        <v>0</v>
      </c>
      <c r="R81" s="80" t="e">
        <f t="shared" si="38"/>
        <v>#DIV/0!</v>
      </c>
      <c r="S81" s="80">
        <f t="shared" si="39"/>
        <v>0</v>
      </c>
      <c r="T81" s="80">
        <f t="shared" si="40"/>
        <v>43.425076452599392</v>
      </c>
      <c r="U81" s="80">
        <f t="shared" si="41"/>
        <v>2.88265306122449E-2</v>
      </c>
      <c r="V81" s="80" t="e">
        <f t="shared" si="42"/>
        <v>#DIV/0!</v>
      </c>
      <c r="W81" s="80" t="e">
        <f t="shared" si="43"/>
        <v>#DIV/0!</v>
      </c>
      <c r="X81" s="80" t="e">
        <f t="shared" si="44"/>
        <v>#DIV/0!</v>
      </c>
      <c r="Z81" s="76">
        <f t="shared" si="45"/>
        <v>14.484634327737211</v>
      </c>
      <c r="AA81" s="76">
        <f t="shared" si="46"/>
        <v>21.726951491605817</v>
      </c>
      <c r="AB81" s="60">
        <f t="shared" si="47"/>
        <v>1</v>
      </c>
      <c r="AC81" s="76">
        <f t="shared" si="48"/>
        <v>2</v>
      </c>
      <c r="AD81" s="76">
        <f t="shared" si="49"/>
        <v>3</v>
      </c>
      <c r="AF81" s="18">
        <f t="shared" si="50"/>
        <v>0</v>
      </c>
      <c r="AG81" s="18">
        <f t="shared" si="51"/>
        <v>-3.3399999999999999E-4</v>
      </c>
      <c r="AH81" s="18">
        <f t="shared" si="52"/>
        <v>1.3873000000000002E-4</v>
      </c>
      <c r="AI81" s="18">
        <f t="shared" si="53"/>
        <v>-3.8069999999999998E-4</v>
      </c>
      <c r="AJ81" s="18">
        <f t="shared" si="54"/>
        <v>0</v>
      </c>
      <c r="AK81" s="18">
        <f t="shared" si="55"/>
        <v>0</v>
      </c>
      <c r="AL81" s="18">
        <f t="shared" si="56"/>
        <v>0</v>
      </c>
    </row>
    <row r="82" spans="1:38">
      <c r="A82" t="s">
        <v>496</v>
      </c>
      <c r="B82" s="13">
        <v>0</v>
      </c>
      <c r="C82" s="13">
        <v>3.8000000000000002E-4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J82" s="14">
        <v>0</v>
      </c>
      <c r="K82" s="14">
        <v>0</v>
      </c>
      <c r="L82" s="14">
        <v>1.6299999999999999E-2</v>
      </c>
      <c r="M82" s="14">
        <v>0</v>
      </c>
      <c r="N82" s="14">
        <v>0</v>
      </c>
      <c r="O82" s="14">
        <v>0</v>
      </c>
      <c r="P82" s="14">
        <v>0</v>
      </c>
      <c r="R82" s="80" t="e">
        <f t="shared" si="38"/>
        <v>#DIV/0!</v>
      </c>
      <c r="S82" s="80">
        <f t="shared" si="39"/>
        <v>0</v>
      </c>
      <c r="T82" s="80" t="e">
        <f t="shared" si="40"/>
        <v>#DIV/0!</v>
      </c>
      <c r="U82" s="80" t="e">
        <f t="shared" si="41"/>
        <v>#DIV/0!</v>
      </c>
      <c r="V82" s="80" t="e">
        <f t="shared" si="42"/>
        <v>#DIV/0!</v>
      </c>
      <c r="W82" s="80" t="e">
        <f t="shared" si="43"/>
        <v>#DIV/0!</v>
      </c>
      <c r="X82" s="80" t="e">
        <f t="shared" si="44"/>
        <v>#DIV/0!</v>
      </c>
      <c r="Z82" s="76">
        <f t="shared" si="45"/>
        <v>0</v>
      </c>
      <c r="AA82" s="76" t="e">
        <f t="shared" si="46"/>
        <v>#DIV/0!</v>
      </c>
      <c r="AB82" s="60">
        <f t="shared" si="47"/>
        <v>1</v>
      </c>
      <c r="AC82" s="76">
        <f t="shared" si="48"/>
        <v>0</v>
      </c>
      <c r="AD82" s="76">
        <f t="shared" si="49"/>
        <v>1</v>
      </c>
      <c r="AF82" s="18">
        <f t="shared" si="50"/>
        <v>0</v>
      </c>
      <c r="AG82" s="18">
        <f t="shared" si="51"/>
        <v>-3.8000000000000002E-4</v>
      </c>
      <c r="AH82" s="18">
        <f t="shared" si="52"/>
        <v>1.6299999999999999E-2</v>
      </c>
      <c r="AI82" s="18">
        <f t="shared" si="53"/>
        <v>0</v>
      </c>
      <c r="AJ82" s="18">
        <f t="shared" si="54"/>
        <v>0</v>
      </c>
      <c r="AK82" s="18">
        <f t="shared" si="55"/>
        <v>0</v>
      </c>
      <c r="AL82" s="18">
        <f t="shared" si="56"/>
        <v>0</v>
      </c>
    </row>
    <row r="83" spans="1:38">
      <c r="A83" t="s">
        <v>481</v>
      </c>
      <c r="B83" s="13">
        <v>0</v>
      </c>
      <c r="C83" s="13">
        <v>4.3300000000000001E-4</v>
      </c>
      <c r="D83" s="13">
        <v>0</v>
      </c>
      <c r="E83" s="13">
        <v>0</v>
      </c>
      <c r="F83" s="13">
        <v>2.5400000000000002E-3</v>
      </c>
      <c r="G83" s="13">
        <v>0</v>
      </c>
      <c r="H83" s="13">
        <v>0</v>
      </c>
      <c r="J83" s="14">
        <v>0</v>
      </c>
      <c r="K83" s="14">
        <v>0</v>
      </c>
      <c r="L83" s="14">
        <v>1.3200000000000001E-4</v>
      </c>
      <c r="M83" s="14">
        <v>0</v>
      </c>
      <c r="N83" s="14">
        <v>0</v>
      </c>
      <c r="O83" s="14">
        <v>0</v>
      </c>
      <c r="P83" s="14">
        <v>0</v>
      </c>
      <c r="R83" s="80" t="e">
        <f t="shared" si="38"/>
        <v>#DIV/0!</v>
      </c>
      <c r="S83" s="80">
        <f t="shared" si="39"/>
        <v>0</v>
      </c>
      <c r="T83" s="80" t="e">
        <f t="shared" si="40"/>
        <v>#DIV/0!</v>
      </c>
      <c r="U83" s="80" t="e">
        <f t="shared" si="41"/>
        <v>#DIV/0!</v>
      </c>
      <c r="V83" s="80">
        <f t="shared" si="42"/>
        <v>0</v>
      </c>
      <c r="W83" s="80" t="e">
        <f t="shared" si="43"/>
        <v>#DIV/0!</v>
      </c>
      <c r="X83" s="80" t="e">
        <f t="shared" si="44"/>
        <v>#DIV/0!</v>
      </c>
      <c r="Z83" s="76">
        <f t="shared" si="45"/>
        <v>0</v>
      </c>
      <c r="AA83" s="76" t="e">
        <f t="shared" si="46"/>
        <v>#DIV/0!</v>
      </c>
      <c r="AB83" s="60">
        <f t="shared" si="47"/>
        <v>2</v>
      </c>
      <c r="AC83" s="76">
        <f t="shared" si="48"/>
        <v>0</v>
      </c>
      <c r="AD83" s="76">
        <f t="shared" si="49"/>
        <v>2</v>
      </c>
      <c r="AF83" s="18">
        <f t="shared" si="50"/>
        <v>0</v>
      </c>
      <c r="AG83" s="18">
        <f t="shared" si="51"/>
        <v>-4.3300000000000001E-4</v>
      </c>
      <c r="AH83" s="18">
        <f t="shared" si="52"/>
        <v>1.3200000000000001E-4</v>
      </c>
      <c r="AI83" s="18">
        <f t="shared" si="53"/>
        <v>0</v>
      </c>
      <c r="AJ83" s="18">
        <f t="shared" si="54"/>
        <v>-2.5400000000000002E-3</v>
      </c>
      <c r="AK83" s="18">
        <f t="shared" si="55"/>
        <v>0</v>
      </c>
      <c r="AL83" s="18">
        <f t="shared" si="56"/>
        <v>0</v>
      </c>
    </row>
    <row r="84" spans="1:38">
      <c r="A84" t="s">
        <v>443</v>
      </c>
      <c r="B84" s="13">
        <v>0</v>
      </c>
      <c r="C84" s="13">
        <v>0</v>
      </c>
      <c r="D84" s="13">
        <v>4.35E-5</v>
      </c>
      <c r="E84" s="13">
        <v>1.65E-4</v>
      </c>
      <c r="F84" s="13">
        <v>0</v>
      </c>
      <c r="G84" s="13">
        <v>0</v>
      </c>
      <c r="H84" s="13">
        <v>0</v>
      </c>
      <c r="J84" s="14">
        <v>0</v>
      </c>
      <c r="K84" s="14">
        <v>0</v>
      </c>
      <c r="L84" s="14">
        <v>7.6900000000000004E-4</v>
      </c>
      <c r="M84" s="14">
        <v>5.5800000000000001E-5</v>
      </c>
      <c r="N84" s="14">
        <v>0</v>
      </c>
      <c r="O84" s="14">
        <v>0</v>
      </c>
      <c r="P84" s="14">
        <v>0</v>
      </c>
      <c r="R84" s="80" t="e">
        <f t="shared" si="38"/>
        <v>#DIV/0!</v>
      </c>
      <c r="S84" s="80" t="e">
        <f t="shared" si="39"/>
        <v>#DIV/0!</v>
      </c>
      <c r="T84" s="80">
        <f t="shared" si="40"/>
        <v>17.678160919540232</v>
      </c>
      <c r="U84" s="80">
        <f t="shared" si="41"/>
        <v>0.33818181818181819</v>
      </c>
      <c r="V84" s="80" t="e">
        <f t="shared" si="42"/>
        <v>#DIV/0!</v>
      </c>
      <c r="W84" s="80" t="e">
        <f t="shared" si="43"/>
        <v>#DIV/0!</v>
      </c>
      <c r="X84" s="80" t="e">
        <f t="shared" si="44"/>
        <v>#DIV/0!</v>
      </c>
      <c r="Z84" s="76">
        <f t="shared" si="45"/>
        <v>9.0081713688610261</v>
      </c>
      <c r="AA84" s="76">
        <f t="shared" si="46"/>
        <v>9.0081713688610261</v>
      </c>
      <c r="AB84" s="60">
        <f t="shared" si="47"/>
        <v>0</v>
      </c>
      <c r="AC84" s="76">
        <f t="shared" si="48"/>
        <v>2</v>
      </c>
      <c r="AD84" s="76">
        <f t="shared" si="49"/>
        <v>2</v>
      </c>
      <c r="AF84" s="18">
        <f t="shared" si="50"/>
        <v>0</v>
      </c>
      <c r="AG84" s="18">
        <f t="shared" si="51"/>
        <v>0</v>
      </c>
      <c r="AH84" s="18">
        <f t="shared" si="52"/>
        <v>7.2550000000000002E-4</v>
      </c>
      <c r="AI84" s="18">
        <f t="shared" si="53"/>
        <v>-1.092E-4</v>
      </c>
      <c r="AJ84" s="18">
        <f t="shared" si="54"/>
        <v>0</v>
      </c>
      <c r="AK84" s="18">
        <f t="shared" si="55"/>
        <v>0</v>
      </c>
      <c r="AL84" s="18">
        <f t="shared" si="56"/>
        <v>0</v>
      </c>
    </row>
    <row r="85" spans="1:38">
      <c r="A85" s="5" t="s">
        <v>84</v>
      </c>
      <c r="B85" s="5">
        <v>2.4399999999999999E-3</v>
      </c>
      <c r="C85" s="5">
        <v>7.3499999999999998E-3</v>
      </c>
      <c r="D85" s="5">
        <v>4.0499999999999998E-4</v>
      </c>
      <c r="E85" s="5">
        <v>7.7700000000000002E-4</v>
      </c>
      <c r="F85" s="5">
        <v>2.5799999999999998E-3</v>
      </c>
      <c r="G85" s="5">
        <v>7.0399999999999998E-4</v>
      </c>
      <c r="H85" s="5">
        <v>8.0099999999999995E-5</v>
      </c>
      <c r="J85" s="5">
        <v>2.3800000000000001E-4</v>
      </c>
      <c r="K85" s="5">
        <v>5.3999999999999998E-5</v>
      </c>
      <c r="L85" s="5">
        <v>3.0699999999999998E-3</v>
      </c>
      <c r="M85" s="5">
        <v>9.9400000000000004E-5</v>
      </c>
      <c r="N85" s="5">
        <v>6.05E-5</v>
      </c>
      <c r="O85" s="5">
        <v>1.8900000000000001E-4</v>
      </c>
      <c r="P85" s="5">
        <v>1.2300000000000001E-4</v>
      </c>
      <c r="R85" s="80">
        <f t="shared" si="38"/>
        <v>9.7540983606557385E-2</v>
      </c>
      <c r="S85" s="80">
        <f t="shared" si="39"/>
        <v>7.3469387755102037E-3</v>
      </c>
      <c r="T85" s="80">
        <f t="shared" si="40"/>
        <v>7.5802469135802468</v>
      </c>
      <c r="U85" s="80">
        <f t="shared" si="41"/>
        <v>0.12792792792792793</v>
      </c>
      <c r="V85" s="80">
        <f t="shared" si="42"/>
        <v>2.3449612403100777E-2</v>
      </c>
      <c r="W85" s="80">
        <f t="shared" si="43"/>
        <v>0.26846590909090912</v>
      </c>
      <c r="X85" s="80">
        <f t="shared" si="44"/>
        <v>1.5355805243445695</v>
      </c>
      <c r="Z85" s="76">
        <f t="shared" si="45"/>
        <v>1.3772226871041173</v>
      </c>
      <c r="AA85" s="76">
        <f t="shared" si="46"/>
        <v>1.3772226871041173</v>
      </c>
      <c r="AB85" s="60">
        <f t="shared" si="47"/>
        <v>0</v>
      </c>
      <c r="AC85" s="76">
        <f t="shared" si="48"/>
        <v>7</v>
      </c>
      <c r="AD85" s="76">
        <f t="shared" si="49"/>
        <v>7</v>
      </c>
      <c r="AF85" s="18">
        <f t="shared" si="50"/>
        <v>-2.202E-3</v>
      </c>
      <c r="AG85" s="18">
        <f t="shared" si="51"/>
        <v>-7.2959999999999995E-3</v>
      </c>
      <c r="AH85" s="18">
        <f t="shared" si="52"/>
        <v>2.6649999999999998E-3</v>
      </c>
      <c r="AI85" s="18">
        <f t="shared" si="53"/>
        <v>-6.7759999999999999E-4</v>
      </c>
      <c r="AJ85" s="18">
        <f t="shared" si="54"/>
        <v>-2.5195E-3</v>
      </c>
      <c r="AK85" s="18">
        <f t="shared" si="55"/>
        <v>-5.1499999999999994E-4</v>
      </c>
      <c r="AL85" s="18">
        <f t="shared" si="56"/>
        <v>4.2900000000000013E-5</v>
      </c>
    </row>
    <row r="86" spans="1:38">
      <c r="A86" t="s">
        <v>461</v>
      </c>
      <c r="B86" s="13">
        <v>0</v>
      </c>
      <c r="C86" s="13">
        <v>1.6800000000000001E-3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J86" s="14">
        <v>0</v>
      </c>
      <c r="K86" s="14">
        <v>1.5999999999999999E-5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R86" s="80" t="e">
        <f t="shared" si="38"/>
        <v>#DIV/0!</v>
      </c>
      <c r="S86" s="80">
        <f t="shared" si="39"/>
        <v>9.5238095238095229E-3</v>
      </c>
      <c r="T86" s="80" t="e">
        <f t="shared" si="40"/>
        <v>#DIV/0!</v>
      </c>
      <c r="U86" s="80" t="e">
        <f t="shared" si="41"/>
        <v>#DIV/0!</v>
      </c>
      <c r="V86" s="80" t="e">
        <f t="shared" si="42"/>
        <v>#DIV/0!</v>
      </c>
      <c r="W86" s="80" t="e">
        <f t="shared" si="43"/>
        <v>#DIV/0!</v>
      </c>
      <c r="X86" s="80" t="e">
        <f t="shared" si="44"/>
        <v>#DIV/0!</v>
      </c>
      <c r="Z86" s="76">
        <f t="shared" si="45"/>
        <v>9.5238095238095229E-3</v>
      </c>
      <c r="AA86" s="76">
        <f t="shared" si="46"/>
        <v>9.5238095238095229E-3</v>
      </c>
      <c r="AB86" s="60">
        <f t="shared" si="47"/>
        <v>0</v>
      </c>
      <c r="AC86" s="76">
        <f t="shared" si="48"/>
        <v>1</v>
      </c>
      <c r="AD86" s="76">
        <f t="shared" si="49"/>
        <v>1</v>
      </c>
      <c r="AF86" s="18">
        <f t="shared" si="50"/>
        <v>0</v>
      </c>
      <c r="AG86" s="18">
        <f t="shared" si="51"/>
        <v>-1.6640000000000001E-3</v>
      </c>
      <c r="AH86" s="18">
        <f t="shared" si="52"/>
        <v>0</v>
      </c>
      <c r="AI86" s="18">
        <f t="shared" si="53"/>
        <v>0</v>
      </c>
      <c r="AJ86" s="18">
        <f t="shared" si="54"/>
        <v>0</v>
      </c>
      <c r="AK86" s="18">
        <f t="shared" si="55"/>
        <v>0</v>
      </c>
      <c r="AL86" s="18">
        <f t="shared" si="56"/>
        <v>0</v>
      </c>
    </row>
    <row r="87" spans="1:38">
      <c r="A87" t="s">
        <v>455</v>
      </c>
      <c r="B87" s="13">
        <v>0</v>
      </c>
      <c r="C87" s="13">
        <v>0</v>
      </c>
      <c r="D87" s="13">
        <v>2.05E-4</v>
      </c>
      <c r="E87" s="13">
        <v>4.9200000000000003E-4</v>
      </c>
      <c r="F87" s="13">
        <v>0</v>
      </c>
      <c r="G87" s="13">
        <v>0</v>
      </c>
      <c r="H87" s="13">
        <v>0</v>
      </c>
      <c r="J87" s="14">
        <v>0</v>
      </c>
      <c r="K87" s="14">
        <v>5.7599999999999997E-5</v>
      </c>
      <c r="L87" s="14">
        <v>0</v>
      </c>
      <c r="M87" s="14">
        <v>4.08E-4</v>
      </c>
      <c r="N87" s="14">
        <v>0</v>
      </c>
      <c r="O87" s="14">
        <v>0</v>
      </c>
      <c r="P87" s="14">
        <v>0</v>
      </c>
      <c r="R87" s="80" t="e">
        <f t="shared" si="38"/>
        <v>#DIV/0!</v>
      </c>
      <c r="S87" s="80" t="e">
        <f t="shared" si="39"/>
        <v>#DIV/0!</v>
      </c>
      <c r="T87" s="80">
        <f t="shared" si="40"/>
        <v>0</v>
      </c>
      <c r="U87" s="80">
        <f t="shared" si="41"/>
        <v>0.82926829268292679</v>
      </c>
      <c r="V87" s="80" t="e">
        <f t="shared" si="42"/>
        <v>#DIV/0!</v>
      </c>
      <c r="W87" s="80" t="e">
        <f t="shared" si="43"/>
        <v>#DIV/0!</v>
      </c>
      <c r="X87" s="80" t="e">
        <f t="shared" si="44"/>
        <v>#DIV/0!</v>
      </c>
      <c r="Z87" s="76">
        <f t="shared" si="45"/>
        <v>0.41463414634146339</v>
      </c>
      <c r="AA87" s="76">
        <f t="shared" si="46"/>
        <v>0.82926829268292679</v>
      </c>
      <c r="AB87" s="60">
        <f t="shared" si="47"/>
        <v>1</v>
      </c>
      <c r="AC87" s="76">
        <f t="shared" si="48"/>
        <v>1</v>
      </c>
      <c r="AD87" s="76">
        <f t="shared" si="49"/>
        <v>2</v>
      </c>
      <c r="AF87" s="18">
        <f t="shared" si="50"/>
        <v>0</v>
      </c>
      <c r="AG87" s="18">
        <f t="shared" si="51"/>
        <v>5.7599999999999997E-5</v>
      </c>
      <c r="AH87" s="18">
        <f t="shared" si="52"/>
        <v>-2.05E-4</v>
      </c>
      <c r="AI87" s="18">
        <f t="shared" si="53"/>
        <v>-8.4000000000000036E-5</v>
      </c>
      <c r="AJ87" s="18">
        <f t="shared" si="54"/>
        <v>0</v>
      </c>
      <c r="AK87" s="18">
        <f t="shared" si="55"/>
        <v>0</v>
      </c>
      <c r="AL87" s="18">
        <f t="shared" si="56"/>
        <v>0</v>
      </c>
    </row>
    <row r="88" spans="1:38">
      <c r="A88" t="s">
        <v>462</v>
      </c>
      <c r="B88" s="13">
        <v>0</v>
      </c>
      <c r="C88" s="13">
        <v>0</v>
      </c>
      <c r="D88" s="13">
        <v>0</v>
      </c>
      <c r="E88" s="13">
        <v>2.2399999999999999E-5</v>
      </c>
      <c r="F88" s="13">
        <v>0</v>
      </c>
      <c r="G88" s="13">
        <v>0</v>
      </c>
      <c r="H88" s="13">
        <v>0</v>
      </c>
      <c r="J88" s="14">
        <v>0</v>
      </c>
      <c r="K88" s="14">
        <v>0</v>
      </c>
      <c r="L88" s="14">
        <v>6.1799999999999995E-4</v>
      </c>
      <c r="M88" s="14">
        <v>6.1199999999999999E-6</v>
      </c>
      <c r="N88" s="14">
        <v>0</v>
      </c>
      <c r="O88" s="14">
        <v>0</v>
      </c>
      <c r="P88" s="14">
        <v>0</v>
      </c>
      <c r="R88" s="80" t="e">
        <f t="shared" si="38"/>
        <v>#DIV/0!</v>
      </c>
      <c r="S88" s="80" t="e">
        <f t="shared" si="39"/>
        <v>#DIV/0!</v>
      </c>
      <c r="T88" s="80" t="e">
        <f t="shared" si="40"/>
        <v>#DIV/0!</v>
      </c>
      <c r="U88" s="80">
        <f t="shared" si="41"/>
        <v>0.27321428571428574</v>
      </c>
      <c r="V88" s="80" t="e">
        <f t="shared" si="42"/>
        <v>#DIV/0!</v>
      </c>
      <c r="W88" s="80" t="e">
        <f t="shared" si="43"/>
        <v>#DIV/0!</v>
      </c>
      <c r="X88" s="80" t="e">
        <f t="shared" si="44"/>
        <v>#DIV/0!</v>
      </c>
      <c r="Z88" s="76">
        <f t="shared" si="45"/>
        <v>0.27321428571428574</v>
      </c>
      <c r="AA88" s="76">
        <f t="shared" si="46"/>
        <v>0.27321428571428574</v>
      </c>
      <c r="AB88" s="60">
        <f t="shared" si="47"/>
        <v>0</v>
      </c>
      <c r="AC88" s="76">
        <f t="shared" si="48"/>
        <v>1</v>
      </c>
      <c r="AD88" s="76">
        <f t="shared" si="49"/>
        <v>1</v>
      </c>
      <c r="AF88" s="18">
        <f t="shared" si="50"/>
        <v>0</v>
      </c>
      <c r="AG88" s="18">
        <f t="shared" si="51"/>
        <v>0</v>
      </c>
      <c r="AH88" s="18">
        <f t="shared" si="52"/>
        <v>6.1799999999999995E-4</v>
      </c>
      <c r="AI88" s="18">
        <f t="shared" si="53"/>
        <v>-1.628E-5</v>
      </c>
      <c r="AJ88" s="18">
        <f t="shared" si="54"/>
        <v>0</v>
      </c>
      <c r="AK88" s="18">
        <f t="shared" si="55"/>
        <v>0</v>
      </c>
      <c r="AL88" s="18">
        <f t="shared" si="56"/>
        <v>0</v>
      </c>
    </row>
    <row r="89" spans="1:38">
      <c r="A89" t="s">
        <v>482</v>
      </c>
      <c r="B89" s="13">
        <v>0</v>
      </c>
      <c r="C89" s="13">
        <v>0</v>
      </c>
      <c r="D89" s="13">
        <v>0</v>
      </c>
      <c r="E89" s="13">
        <v>0</v>
      </c>
      <c r="F89" s="13">
        <v>7.0299999999999996E-6</v>
      </c>
      <c r="G89" s="13">
        <v>7.1099999999999997E-6</v>
      </c>
      <c r="H89" s="13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R89" s="80" t="e">
        <f t="shared" si="38"/>
        <v>#DIV/0!</v>
      </c>
      <c r="S89" s="80" t="e">
        <f t="shared" si="39"/>
        <v>#DIV/0!</v>
      </c>
      <c r="T89" s="80" t="e">
        <f t="shared" si="40"/>
        <v>#DIV/0!</v>
      </c>
      <c r="U89" s="80" t="e">
        <f t="shared" si="41"/>
        <v>#DIV/0!</v>
      </c>
      <c r="V89" s="80">
        <f t="shared" si="42"/>
        <v>0</v>
      </c>
      <c r="W89" s="80">
        <f t="shared" si="43"/>
        <v>0</v>
      </c>
      <c r="X89" s="80" t="e">
        <f t="shared" si="44"/>
        <v>#DIV/0!</v>
      </c>
      <c r="Z89" s="76">
        <f t="shared" si="45"/>
        <v>0</v>
      </c>
      <c r="AA89" s="76" t="e">
        <f t="shared" si="46"/>
        <v>#DIV/0!</v>
      </c>
      <c r="AB89" s="60">
        <f t="shared" si="47"/>
        <v>2</v>
      </c>
      <c r="AC89" s="76">
        <f t="shared" si="48"/>
        <v>0</v>
      </c>
      <c r="AD89" s="76">
        <f t="shared" si="49"/>
        <v>2</v>
      </c>
      <c r="AF89" s="18">
        <f t="shared" si="50"/>
        <v>0</v>
      </c>
      <c r="AG89" s="18">
        <f t="shared" si="51"/>
        <v>0</v>
      </c>
      <c r="AH89" s="18">
        <f t="shared" si="52"/>
        <v>0</v>
      </c>
      <c r="AI89" s="18">
        <f t="shared" si="53"/>
        <v>0</v>
      </c>
      <c r="AJ89" s="18">
        <f t="shared" si="54"/>
        <v>-7.0299999999999996E-6</v>
      </c>
      <c r="AK89" s="18">
        <f t="shared" si="55"/>
        <v>-7.1099999999999997E-6</v>
      </c>
      <c r="AL89" s="18">
        <f t="shared" si="56"/>
        <v>0</v>
      </c>
    </row>
    <row r="90" spans="1:38">
      <c r="A90" s="5" t="s">
        <v>91</v>
      </c>
      <c r="B90" s="13">
        <v>4.41E-2</v>
      </c>
      <c r="C90" s="13">
        <v>1.29E-2</v>
      </c>
      <c r="D90" s="13">
        <v>2.53E-2</v>
      </c>
      <c r="E90" s="13">
        <v>3.1699999999999999E-2</v>
      </c>
      <c r="F90" s="13">
        <v>2.3400000000000001E-2</v>
      </c>
      <c r="G90" s="13">
        <v>2.0500000000000001E-2</v>
      </c>
      <c r="H90" s="13">
        <v>0.04</v>
      </c>
      <c r="J90" s="14">
        <v>0</v>
      </c>
      <c r="K90" s="14">
        <v>1.8499999999999999E-2</v>
      </c>
      <c r="L90" s="14">
        <v>3.0599999999999999E-2</v>
      </c>
      <c r="M90" s="14">
        <v>4.1000000000000002E-2</v>
      </c>
      <c r="N90" s="14">
        <v>2.0299999999999999E-2</v>
      </c>
      <c r="O90" s="14">
        <v>4.0099999999999997E-2</v>
      </c>
      <c r="P90" s="14">
        <v>3.4099999999999998E-2</v>
      </c>
      <c r="R90" s="80">
        <f t="shared" si="38"/>
        <v>0</v>
      </c>
      <c r="S90" s="80">
        <f t="shared" si="39"/>
        <v>1.4341085271317828</v>
      </c>
      <c r="T90" s="80">
        <f t="shared" si="40"/>
        <v>1.209486166007905</v>
      </c>
      <c r="U90" s="80">
        <f t="shared" si="41"/>
        <v>1.2933753943217667</v>
      </c>
      <c r="V90" s="80">
        <f t="shared" si="42"/>
        <v>0.86752136752136744</v>
      </c>
      <c r="W90" s="80">
        <f t="shared" si="43"/>
        <v>1.9560975609756095</v>
      </c>
      <c r="X90" s="80">
        <f t="shared" si="44"/>
        <v>0.85249999999999992</v>
      </c>
      <c r="Z90" s="76">
        <f t="shared" si="45"/>
        <v>1.0875841451369188</v>
      </c>
      <c r="AA90" s="76">
        <f t="shared" si="46"/>
        <v>1.2688481693264053</v>
      </c>
      <c r="AB90" s="60">
        <f t="shared" si="47"/>
        <v>1</v>
      </c>
      <c r="AC90" s="76">
        <f t="shared" si="48"/>
        <v>6</v>
      </c>
      <c r="AD90" s="76">
        <f t="shared" si="49"/>
        <v>7</v>
      </c>
      <c r="AF90" s="18">
        <f t="shared" si="50"/>
        <v>-4.41E-2</v>
      </c>
      <c r="AG90" s="18">
        <f t="shared" si="51"/>
        <v>5.5999999999999991E-3</v>
      </c>
      <c r="AH90" s="18">
        <f t="shared" si="52"/>
        <v>5.2999999999999992E-3</v>
      </c>
      <c r="AI90" s="18">
        <f t="shared" si="53"/>
        <v>9.3000000000000027E-3</v>
      </c>
      <c r="AJ90" s="18">
        <f t="shared" si="54"/>
        <v>-3.1000000000000021E-3</v>
      </c>
      <c r="AK90" s="18">
        <f t="shared" si="55"/>
        <v>1.9599999999999996E-2</v>
      </c>
      <c r="AL90" s="18">
        <f t="shared" si="56"/>
        <v>-5.9000000000000025E-3</v>
      </c>
    </row>
    <row r="91" spans="1:38">
      <c r="A91" t="s">
        <v>463</v>
      </c>
      <c r="B91" s="13">
        <v>0</v>
      </c>
      <c r="C91" s="13">
        <v>0</v>
      </c>
      <c r="D91" s="13">
        <v>0</v>
      </c>
      <c r="E91" s="13">
        <v>3.7399999999999998E-4</v>
      </c>
      <c r="F91" s="13">
        <v>0</v>
      </c>
      <c r="G91" s="13">
        <v>0</v>
      </c>
      <c r="H91" s="13">
        <v>0</v>
      </c>
      <c r="J91" s="14">
        <v>0</v>
      </c>
      <c r="K91" s="14">
        <v>0</v>
      </c>
      <c r="L91" s="14">
        <v>0</v>
      </c>
      <c r="M91" s="14">
        <v>6.9300000000000004E-5</v>
      </c>
      <c r="N91" s="14">
        <v>0</v>
      </c>
      <c r="O91" s="14">
        <v>7.7700000000000001E-6</v>
      </c>
      <c r="P91" s="14">
        <v>0</v>
      </c>
      <c r="R91" s="80" t="e">
        <f t="shared" si="38"/>
        <v>#DIV/0!</v>
      </c>
      <c r="S91" s="80" t="e">
        <f t="shared" si="39"/>
        <v>#DIV/0!</v>
      </c>
      <c r="T91" s="80" t="e">
        <f t="shared" si="40"/>
        <v>#DIV/0!</v>
      </c>
      <c r="U91" s="80">
        <f t="shared" si="41"/>
        <v>0.18529411764705883</v>
      </c>
      <c r="V91" s="80" t="e">
        <f t="shared" si="42"/>
        <v>#DIV/0!</v>
      </c>
      <c r="W91" s="80" t="e">
        <f t="shared" si="43"/>
        <v>#DIV/0!</v>
      </c>
      <c r="X91" s="80" t="e">
        <f t="shared" si="44"/>
        <v>#DIV/0!</v>
      </c>
      <c r="Z91" s="76">
        <f t="shared" si="45"/>
        <v>0.18529411764705883</v>
      </c>
      <c r="AA91" s="76">
        <f t="shared" si="46"/>
        <v>0.18529411764705883</v>
      </c>
      <c r="AB91" s="60">
        <f t="shared" si="47"/>
        <v>0</v>
      </c>
      <c r="AC91" s="76">
        <f t="shared" si="48"/>
        <v>1</v>
      </c>
      <c r="AD91" s="76">
        <f t="shared" si="49"/>
        <v>1</v>
      </c>
      <c r="AF91" s="18">
        <f t="shared" si="50"/>
        <v>0</v>
      </c>
      <c r="AG91" s="18">
        <f t="shared" si="51"/>
        <v>0</v>
      </c>
      <c r="AH91" s="18">
        <f t="shared" si="52"/>
        <v>0</v>
      </c>
      <c r="AI91" s="18">
        <f t="shared" si="53"/>
        <v>-3.0469999999999998E-4</v>
      </c>
      <c r="AJ91" s="18">
        <f t="shared" si="54"/>
        <v>0</v>
      </c>
      <c r="AK91" s="18">
        <f t="shared" si="55"/>
        <v>7.7700000000000001E-6</v>
      </c>
      <c r="AL91" s="18">
        <f t="shared" si="56"/>
        <v>0</v>
      </c>
    </row>
    <row r="92" spans="1:38">
      <c r="A92" t="s">
        <v>497</v>
      </c>
      <c r="B92" s="13">
        <v>0</v>
      </c>
      <c r="C92" s="13">
        <v>0</v>
      </c>
      <c r="D92" s="13">
        <v>3.0199999999999999E-5</v>
      </c>
      <c r="E92" s="13">
        <v>0</v>
      </c>
      <c r="F92" s="13">
        <v>0</v>
      </c>
      <c r="G92" s="13">
        <v>0</v>
      </c>
      <c r="H92" s="13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R92" s="80" t="e">
        <f t="shared" si="38"/>
        <v>#DIV/0!</v>
      </c>
      <c r="S92" s="80" t="e">
        <f t="shared" si="39"/>
        <v>#DIV/0!</v>
      </c>
      <c r="T92" s="80">
        <f t="shared" si="40"/>
        <v>0</v>
      </c>
      <c r="U92" s="80" t="e">
        <f t="shared" si="41"/>
        <v>#DIV/0!</v>
      </c>
      <c r="V92" s="80" t="e">
        <f t="shared" si="42"/>
        <v>#DIV/0!</v>
      </c>
      <c r="W92" s="80" t="e">
        <f t="shared" si="43"/>
        <v>#DIV/0!</v>
      </c>
      <c r="X92" s="80" t="e">
        <f t="shared" si="44"/>
        <v>#DIV/0!</v>
      </c>
      <c r="Z92" s="76">
        <f t="shared" si="45"/>
        <v>0</v>
      </c>
      <c r="AA92" s="76" t="e">
        <f t="shared" si="46"/>
        <v>#DIV/0!</v>
      </c>
      <c r="AB92" s="60">
        <f t="shared" si="47"/>
        <v>1</v>
      </c>
      <c r="AC92" s="76">
        <f t="shared" si="48"/>
        <v>0</v>
      </c>
      <c r="AD92" s="76">
        <f t="shared" si="49"/>
        <v>1</v>
      </c>
      <c r="AF92" s="18">
        <f t="shared" si="50"/>
        <v>0</v>
      </c>
      <c r="AG92" s="18">
        <f t="shared" si="51"/>
        <v>0</v>
      </c>
      <c r="AH92" s="18">
        <f t="shared" si="52"/>
        <v>-3.0199999999999999E-5</v>
      </c>
      <c r="AI92" s="18">
        <f t="shared" si="53"/>
        <v>0</v>
      </c>
      <c r="AJ92" s="18">
        <f t="shared" si="54"/>
        <v>0</v>
      </c>
      <c r="AK92" s="18">
        <f t="shared" si="55"/>
        <v>0</v>
      </c>
      <c r="AL92" s="18">
        <f t="shared" si="56"/>
        <v>0</v>
      </c>
    </row>
    <row r="93" spans="1:38">
      <c r="A93" s="5" t="s">
        <v>85</v>
      </c>
      <c r="B93" s="5">
        <v>1.0800000000000001E-2</v>
      </c>
      <c r="C93" s="5">
        <v>1.7100000000000001E-2</v>
      </c>
      <c r="D93" s="5">
        <v>5.7700000000000004E-4</v>
      </c>
      <c r="E93" s="5">
        <v>1.9300000000000001E-2</v>
      </c>
      <c r="F93" s="5">
        <v>1.2800000000000001E-2</v>
      </c>
      <c r="G93" s="5">
        <v>1.09E-2</v>
      </c>
      <c r="H93" s="5">
        <v>9.9299999999999996E-3</v>
      </c>
      <c r="J93" s="5">
        <v>4.2399999999999998E-3</v>
      </c>
      <c r="K93" s="5">
        <v>8.4899999999999993E-3</v>
      </c>
      <c r="L93" s="5">
        <v>1.7299999999999999E-2</v>
      </c>
      <c r="M93" s="5">
        <v>8.8199999999999997E-3</v>
      </c>
      <c r="N93" s="5">
        <v>7.7299999999999999E-3</v>
      </c>
      <c r="O93" s="5">
        <v>2.4E-2</v>
      </c>
      <c r="P93" s="5">
        <v>7.26E-3</v>
      </c>
      <c r="R93" s="80">
        <f t="shared" si="38"/>
        <v>0.39259259259259255</v>
      </c>
      <c r="S93" s="80">
        <f t="shared" si="39"/>
        <v>0.49649122807017537</v>
      </c>
      <c r="T93" s="80">
        <f t="shared" si="40"/>
        <v>29.982668977469668</v>
      </c>
      <c r="U93" s="80">
        <f t="shared" si="41"/>
        <v>0.45699481865284969</v>
      </c>
      <c r="V93" s="80">
        <f t="shared" si="42"/>
        <v>0.60390624999999998</v>
      </c>
      <c r="W93" s="80">
        <f t="shared" si="43"/>
        <v>2.2018348623853212</v>
      </c>
      <c r="X93" s="80">
        <f t="shared" si="44"/>
        <v>0.73111782477341392</v>
      </c>
      <c r="Z93" s="76">
        <f t="shared" si="45"/>
        <v>4.980800936277717</v>
      </c>
      <c r="AA93" s="76">
        <f t="shared" si="46"/>
        <v>4.980800936277717</v>
      </c>
      <c r="AB93" s="60">
        <f t="shared" si="47"/>
        <v>0</v>
      </c>
      <c r="AC93" s="76">
        <f t="shared" si="48"/>
        <v>7</v>
      </c>
      <c r="AD93" s="76">
        <f t="shared" si="49"/>
        <v>7</v>
      </c>
      <c r="AF93" s="18">
        <f t="shared" si="50"/>
        <v>-6.5600000000000007E-3</v>
      </c>
      <c r="AG93" s="18">
        <f t="shared" si="51"/>
        <v>-8.6100000000000013E-3</v>
      </c>
      <c r="AH93" s="18">
        <f t="shared" si="52"/>
        <v>1.6722999999999998E-2</v>
      </c>
      <c r="AI93" s="18">
        <f t="shared" si="53"/>
        <v>-1.0480000000000001E-2</v>
      </c>
      <c r="AJ93" s="18">
        <f t="shared" si="54"/>
        <v>-5.0700000000000007E-3</v>
      </c>
      <c r="AK93" s="18">
        <f t="shared" si="55"/>
        <v>1.3100000000000001E-2</v>
      </c>
      <c r="AL93" s="18">
        <f t="shared" si="56"/>
        <v>-2.6699999999999996E-3</v>
      </c>
    </row>
    <row r="94" spans="1:38">
      <c r="A94" s="25" t="s">
        <v>96</v>
      </c>
      <c r="B94" s="13">
        <v>1.04E-2</v>
      </c>
      <c r="C94" s="13">
        <v>1.4500000000000001E-2</v>
      </c>
      <c r="D94" s="13">
        <v>4.44E-4</v>
      </c>
      <c r="E94" s="13">
        <v>1.8499999999999999E-2</v>
      </c>
      <c r="F94" s="13">
        <v>1.23E-2</v>
      </c>
      <c r="G94" s="13">
        <v>1.09E-2</v>
      </c>
      <c r="H94" s="13">
        <v>9.7400000000000004E-3</v>
      </c>
      <c r="J94" s="14">
        <v>0</v>
      </c>
      <c r="K94" s="14">
        <v>0</v>
      </c>
      <c r="L94" s="14">
        <v>6.3900000000000003E-4</v>
      </c>
      <c r="M94" s="14">
        <v>6.4599999999999996E-3</v>
      </c>
      <c r="N94" s="14">
        <v>6.3400000000000001E-3</v>
      </c>
      <c r="O94" s="14">
        <v>2.3099999999999999E-2</v>
      </c>
      <c r="P94" s="14">
        <v>7.1900000000000002E-3</v>
      </c>
      <c r="R94" s="80">
        <f t="shared" si="38"/>
        <v>0</v>
      </c>
      <c r="S94" s="80">
        <f t="shared" si="39"/>
        <v>0</v>
      </c>
      <c r="T94" s="80">
        <f t="shared" si="40"/>
        <v>1.4391891891891893</v>
      </c>
      <c r="U94" s="80">
        <f t="shared" si="41"/>
        <v>0.34918918918918918</v>
      </c>
      <c r="V94" s="80">
        <f t="shared" si="42"/>
        <v>0.51544715447154477</v>
      </c>
      <c r="W94" s="80">
        <f t="shared" si="43"/>
        <v>2.1192660550458715</v>
      </c>
      <c r="X94" s="80">
        <f t="shared" si="44"/>
        <v>0.73819301848049279</v>
      </c>
      <c r="Z94" s="76">
        <f t="shared" si="45"/>
        <v>0.73732637233946963</v>
      </c>
      <c r="AA94" s="76">
        <f t="shared" si="46"/>
        <v>1.0322569212752575</v>
      </c>
      <c r="AB94" s="60">
        <f t="shared" si="47"/>
        <v>2</v>
      </c>
      <c r="AC94" s="76">
        <f t="shared" si="48"/>
        <v>5</v>
      </c>
      <c r="AD94" s="76">
        <f t="shared" si="49"/>
        <v>7</v>
      </c>
      <c r="AF94" s="18">
        <f t="shared" si="50"/>
        <v>-1.04E-2</v>
      </c>
      <c r="AG94" s="18">
        <f t="shared" si="51"/>
        <v>-1.4500000000000001E-2</v>
      </c>
      <c r="AH94" s="18">
        <f t="shared" si="52"/>
        <v>1.9500000000000002E-4</v>
      </c>
      <c r="AI94" s="18">
        <f t="shared" si="53"/>
        <v>-1.2039999999999999E-2</v>
      </c>
      <c r="AJ94" s="18">
        <f t="shared" si="54"/>
        <v>-5.96E-3</v>
      </c>
      <c r="AK94" s="18">
        <f t="shared" si="55"/>
        <v>1.2199999999999999E-2</v>
      </c>
      <c r="AL94" s="18">
        <f t="shared" si="56"/>
        <v>-2.5500000000000002E-3</v>
      </c>
    </row>
    <row r="95" spans="1:38">
      <c r="A95" t="s">
        <v>424</v>
      </c>
      <c r="B95" s="13">
        <v>2.2699999999999999E-3</v>
      </c>
      <c r="C95" s="13">
        <v>6.3299999999999997E-3</v>
      </c>
      <c r="D95" s="13">
        <v>0</v>
      </c>
      <c r="E95" s="13">
        <v>0</v>
      </c>
      <c r="F95" s="13">
        <v>4.9100000000000003E-3</v>
      </c>
      <c r="G95" s="13">
        <v>0</v>
      </c>
      <c r="H95" s="13">
        <v>1.75E-3</v>
      </c>
      <c r="J95" s="14">
        <v>5.8100000000000003E-4</v>
      </c>
      <c r="K95" s="14">
        <v>0</v>
      </c>
      <c r="L95" s="14">
        <v>1.2200000000000001E-2</v>
      </c>
      <c r="M95" s="14">
        <v>0</v>
      </c>
      <c r="N95" s="14">
        <v>8.5499999999999997E-4</v>
      </c>
      <c r="O95" s="14">
        <v>2.1800000000000001E-3</v>
      </c>
      <c r="P95" s="14">
        <v>1.16E-3</v>
      </c>
      <c r="R95" s="80">
        <f t="shared" si="38"/>
        <v>0.25594713656387669</v>
      </c>
      <c r="S95" s="80">
        <f t="shared" si="39"/>
        <v>0</v>
      </c>
      <c r="T95" s="80" t="e">
        <f t="shared" si="40"/>
        <v>#DIV/0!</v>
      </c>
      <c r="U95" s="80" t="e">
        <f t="shared" si="41"/>
        <v>#DIV/0!</v>
      </c>
      <c r="V95" s="80">
        <f t="shared" si="42"/>
        <v>0.17413441955193482</v>
      </c>
      <c r="W95" s="80" t="e">
        <f t="shared" si="43"/>
        <v>#DIV/0!</v>
      </c>
      <c r="X95" s="80">
        <f t="shared" si="44"/>
        <v>0.66285714285714281</v>
      </c>
      <c r="Z95" s="76">
        <f t="shared" si="45"/>
        <v>0.27323467474323859</v>
      </c>
      <c r="AA95" s="76">
        <f t="shared" si="46"/>
        <v>0.36431289965765146</v>
      </c>
      <c r="AB95" s="60">
        <f t="shared" si="47"/>
        <v>1</v>
      </c>
      <c r="AC95" s="76">
        <f t="shared" si="48"/>
        <v>3</v>
      </c>
      <c r="AD95" s="76">
        <f t="shared" si="49"/>
        <v>4</v>
      </c>
      <c r="AF95" s="18">
        <f t="shared" si="50"/>
        <v>-1.689E-3</v>
      </c>
      <c r="AG95" s="18">
        <f t="shared" si="51"/>
        <v>-6.3299999999999997E-3</v>
      </c>
      <c r="AH95" s="18">
        <f t="shared" si="52"/>
        <v>1.2200000000000001E-2</v>
      </c>
      <c r="AI95" s="18">
        <f t="shared" si="53"/>
        <v>0</v>
      </c>
      <c r="AJ95" s="18">
        <f t="shared" si="54"/>
        <v>-4.0550000000000004E-3</v>
      </c>
      <c r="AK95" s="18">
        <f t="shared" si="55"/>
        <v>2.1800000000000001E-3</v>
      </c>
      <c r="AL95" s="18">
        <f t="shared" si="56"/>
        <v>-5.9000000000000003E-4</v>
      </c>
    </row>
    <row r="96" spans="1:38">
      <c r="A96" t="s">
        <v>456</v>
      </c>
      <c r="B96" s="13">
        <v>2.5199999999999999E-5</v>
      </c>
      <c r="C96" s="13">
        <v>1.8500000000000001E-3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J96" s="14">
        <v>0</v>
      </c>
      <c r="K96" s="14">
        <v>1.9900000000000001E-4</v>
      </c>
      <c r="L96" s="14">
        <v>1.8200000000000001E-4</v>
      </c>
      <c r="M96" s="14">
        <v>0</v>
      </c>
      <c r="N96" s="14">
        <v>0</v>
      </c>
      <c r="O96" s="14">
        <v>0</v>
      </c>
      <c r="P96" s="14">
        <v>0</v>
      </c>
      <c r="R96" s="80">
        <f t="shared" si="38"/>
        <v>0</v>
      </c>
      <c r="S96" s="80">
        <f t="shared" si="39"/>
        <v>0.10756756756756757</v>
      </c>
      <c r="T96" s="80" t="e">
        <f t="shared" si="40"/>
        <v>#DIV/0!</v>
      </c>
      <c r="U96" s="80" t="e">
        <f t="shared" si="41"/>
        <v>#DIV/0!</v>
      </c>
      <c r="V96" s="80" t="e">
        <f t="shared" si="42"/>
        <v>#DIV/0!</v>
      </c>
      <c r="W96" s="80" t="e">
        <f t="shared" si="43"/>
        <v>#DIV/0!</v>
      </c>
      <c r="X96" s="80" t="e">
        <f t="shared" si="44"/>
        <v>#DIV/0!</v>
      </c>
      <c r="Z96" s="76">
        <f t="shared" si="45"/>
        <v>5.3783783783783783E-2</v>
      </c>
      <c r="AA96" s="76">
        <f t="shared" si="46"/>
        <v>0.10756756756756757</v>
      </c>
      <c r="AB96" s="60">
        <f t="shared" si="47"/>
        <v>1</v>
      </c>
      <c r="AC96" s="76">
        <f t="shared" si="48"/>
        <v>1</v>
      </c>
      <c r="AD96" s="76">
        <f t="shared" si="49"/>
        <v>2</v>
      </c>
      <c r="AF96" s="18">
        <f t="shared" si="50"/>
        <v>-2.5199999999999999E-5</v>
      </c>
      <c r="AG96" s="18">
        <f t="shared" si="51"/>
        <v>-1.6510000000000001E-3</v>
      </c>
      <c r="AH96" s="18">
        <f t="shared" si="52"/>
        <v>1.8200000000000001E-4</v>
      </c>
      <c r="AI96" s="18">
        <f t="shared" si="53"/>
        <v>0</v>
      </c>
      <c r="AJ96" s="18">
        <f t="shared" si="54"/>
        <v>0</v>
      </c>
      <c r="AK96" s="18">
        <f t="shared" si="55"/>
        <v>0</v>
      </c>
      <c r="AL96" s="18">
        <f t="shared" si="56"/>
        <v>0</v>
      </c>
    </row>
    <row r="97" spans="1:38">
      <c r="A97" t="s">
        <v>483</v>
      </c>
      <c r="B97" s="13">
        <v>1.19E-6</v>
      </c>
      <c r="C97" s="13">
        <v>1.56E-3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J97" s="14">
        <v>0</v>
      </c>
      <c r="K97" s="14">
        <v>0</v>
      </c>
      <c r="L97" s="14">
        <v>1.3E-6</v>
      </c>
      <c r="M97" s="14">
        <v>0</v>
      </c>
      <c r="N97" s="14">
        <v>0</v>
      </c>
      <c r="O97" s="14">
        <v>0</v>
      </c>
      <c r="P97" s="14">
        <v>0</v>
      </c>
      <c r="R97" s="80">
        <f t="shared" si="38"/>
        <v>0</v>
      </c>
      <c r="S97" s="80">
        <f t="shared" si="39"/>
        <v>0</v>
      </c>
      <c r="T97" s="80" t="e">
        <f t="shared" si="40"/>
        <v>#DIV/0!</v>
      </c>
      <c r="U97" s="80" t="e">
        <f t="shared" si="41"/>
        <v>#DIV/0!</v>
      </c>
      <c r="V97" s="80" t="e">
        <f t="shared" si="42"/>
        <v>#DIV/0!</v>
      </c>
      <c r="W97" s="80" t="e">
        <f t="shared" si="43"/>
        <v>#DIV/0!</v>
      </c>
      <c r="X97" s="80" t="e">
        <f t="shared" si="44"/>
        <v>#DIV/0!</v>
      </c>
      <c r="Z97" s="76">
        <f t="shared" si="45"/>
        <v>0</v>
      </c>
      <c r="AA97" s="76" t="e">
        <f t="shared" si="46"/>
        <v>#DIV/0!</v>
      </c>
      <c r="AB97" s="60">
        <f t="shared" si="47"/>
        <v>2</v>
      </c>
      <c r="AC97" s="76">
        <f t="shared" si="48"/>
        <v>0</v>
      </c>
      <c r="AD97" s="76">
        <f t="shared" si="49"/>
        <v>2</v>
      </c>
      <c r="AF97" s="18">
        <f t="shared" si="50"/>
        <v>-1.19E-6</v>
      </c>
      <c r="AG97" s="18">
        <f t="shared" si="51"/>
        <v>-1.56E-3</v>
      </c>
      <c r="AH97" s="18">
        <f t="shared" si="52"/>
        <v>1.3E-6</v>
      </c>
      <c r="AI97" s="18">
        <f t="shared" si="53"/>
        <v>0</v>
      </c>
      <c r="AJ97" s="18">
        <f t="shared" si="54"/>
        <v>0</v>
      </c>
      <c r="AK97" s="18">
        <f t="shared" si="55"/>
        <v>0</v>
      </c>
      <c r="AL97" s="18">
        <f t="shared" si="56"/>
        <v>0</v>
      </c>
    </row>
    <row r="98" spans="1:38">
      <c r="A98" t="s">
        <v>438</v>
      </c>
      <c r="B98" s="13">
        <v>0</v>
      </c>
      <c r="C98" s="13">
        <v>1.6299999999999999E-3</v>
      </c>
      <c r="D98" s="13">
        <v>9.8300000000000004E-5</v>
      </c>
      <c r="E98" s="13">
        <v>1.12E-4</v>
      </c>
      <c r="F98" s="13">
        <v>0</v>
      </c>
      <c r="G98" s="13">
        <v>0</v>
      </c>
      <c r="H98" s="13">
        <v>0</v>
      </c>
      <c r="J98" s="14">
        <v>0</v>
      </c>
      <c r="K98" s="14">
        <v>0</v>
      </c>
      <c r="L98" s="14">
        <v>1.2999999999999999E-4</v>
      </c>
      <c r="M98" s="14">
        <v>5.63E-5</v>
      </c>
      <c r="N98" s="14">
        <v>0</v>
      </c>
      <c r="O98" s="14">
        <v>0</v>
      </c>
      <c r="P98" s="14">
        <v>0</v>
      </c>
      <c r="R98" s="80" t="e">
        <f t="shared" ref="R98:R129" si="57">J98/B98</f>
        <v>#DIV/0!</v>
      </c>
      <c r="S98" s="80">
        <f t="shared" ref="S98:S129" si="58">K98/C98</f>
        <v>0</v>
      </c>
      <c r="T98" s="80">
        <f t="shared" ref="T98:T129" si="59">L98/D98</f>
        <v>1.3224821973550354</v>
      </c>
      <c r="U98" s="80">
        <f t="shared" ref="U98:U129" si="60">M98/E98</f>
        <v>0.50267857142857142</v>
      </c>
      <c r="V98" s="80" t="e">
        <f t="shared" ref="V98:V129" si="61">N98/F98</f>
        <v>#DIV/0!</v>
      </c>
      <c r="W98" s="80" t="e">
        <f t="shared" ref="W98:W129" si="62">O98/G98</f>
        <v>#DIV/0!</v>
      </c>
      <c r="X98" s="80" t="e">
        <f t="shared" ref="X98:X129" si="63">P98/H98</f>
        <v>#DIV/0!</v>
      </c>
      <c r="Z98" s="76">
        <f t="shared" ref="Z98:Z129" si="64">AVERAGEIF(R98:X98, "&lt;&gt;#DIV/0!")</f>
        <v>0.608386922927869</v>
      </c>
      <c r="AA98" s="76">
        <f t="shared" ref="AA98:AA129" si="65">AVERAGEIFS(R98:X98, R98:X98,"&lt;&gt;#DIV/0!",R98:X98, "&lt;&gt;0")</f>
        <v>0.91258038439180345</v>
      </c>
      <c r="AB98" s="60">
        <f t="shared" ref="AB98:AB129" si="66">COUNTIF(R98:X98, "=0")</f>
        <v>1</v>
      </c>
      <c r="AC98" s="76">
        <f t="shared" ref="AC98:AC129" si="67">COUNTIFS(R98:X98,"&lt;&gt;#DIV/0!",R98:X98, "&lt;&gt;0")</f>
        <v>2</v>
      </c>
      <c r="AD98" s="76">
        <f t="shared" ref="AD98:AD129" si="68">COUNTIF(R98:X98,"&lt;&gt;#DIV/0!")</f>
        <v>3</v>
      </c>
      <c r="AF98" s="18">
        <f t="shared" ref="AF98:AF129" si="69">J98-B98</f>
        <v>0</v>
      </c>
      <c r="AG98" s="18">
        <f t="shared" ref="AG98:AG129" si="70">K98-C98</f>
        <v>-1.6299999999999999E-3</v>
      </c>
      <c r="AH98" s="18">
        <f t="shared" ref="AH98:AH129" si="71">L98-D98</f>
        <v>3.1699999999999984E-5</v>
      </c>
      <c r="AI98" s="18">
        <f t="shared" ref="AI98:AI129" si="72">M98-E98</f>
        <v>-5.5699999999999999E-5</v>
      </c>
      <c r="AJ98" s="18">
        <f t="shared" ref="AJ98:AJ129" si="73">N98-F98</f>
        <v>0</v>
      </c>
      <c r="AK98" s="18">
        <f t="shared" ref="AK98:AK129" si="74">O98-G98</f>
        <v>0</v>
      </c>
      <c r="AL98" s="18">
        <f t="shared" ref="AL98:AL129" si="75">P98-H98</f>
        <v>0</v>
      </c>
    </row>
    <row r="99" spans="1:38">
      <c r="A99" t="s">
        <v>451</v>
      </c>
      <c r="B99" s="13">
        <v>1.9000000000000001E-5</v>
      </c>
      <c r="C99" s="13">
        <v>1.9599999999999999E-2</v>
      </c>
      <c r="D99" s="13">
        <v>0</v>
      </c>
      <c r="E99" s="13">
        <v>0</v>
      </c>
      <c r="F99" s="13">
        <v>3.1799999999999998E-4</v>
      </c>
      <c r="G99" s="13">
        <v>0</v>
      </c>
      <c r="H99" s="13">
        <v>0</v>
      </c>
      <c r="J99" s="14">
        <v>0</v>
      </c>
      <c r="K99" s="14">
        <v>5.3999999999999998E-5</v>
      </c>
      <c r="L99" s="14">
        <v>2.5200000000000001E-3</v>
      </c>
      <c r="M99" s="14">
        <v>0</v>
      </c>
      <c r="N99" s="14">
        <v>0</v>
      </c>
      <c r="O99" s="14">
        <v>0</v>
      </c>
      <c r="P99" s="14">
        <v>0</v>
      </c>
      <c r="R99" s="80">
        <f t="shared" si="57"/>
        <v>0</v>
      </c>
      <c r="S99" s="80">
        <f t="shared" si="58"/>
        <v>2.7551020408163266E-3</v>
      </c>
      <c r="T99" s="80" t="e">
        <f t="shared" si="59"/>
        <v>#DIV/0!</v>
      </c>
      <c r="U99" s="80" t="e">
        <f t="shared" si="60"/>
        <v>#DIV/0!</v>
      </c>
      <c r="V99" s="80">
        <f t="shared" si="61"/>
        <v>0</v>
      </c>
      <c r="W99" s="80" t="e">
        <f t="shared" si="62"/>
        <v>#DIV/0!</v>
      </c>
      <c r="X99" s="80" t="e">
        <f t="shared" si="63"/>
        <v>#DIV/0!</v>
      </c>
      <c r="Z99" s="76">
        <f t="shared" si="64"/>
        <v>9.1836734693877557E-4</v>
      </c>
      <c r="AA99" s="76">
        <f t="shared" si="65"/>
        <v>2.7551020408163266E-3</v>
      </c>
      <c r="AB99" s="60">
        <f t="shared" si="66"/>
        <v>2</v>
      </c>
      <c r="AC99" s="76">
        <f t="shared" si="67"/>
        <v>1</v>
      </c>
      <c r="AD99" s="76">
        <f t="shared" si="68"/>
        <v>3</v>
      </c>
      <c r="AF99" s="18">
        <f t="shared" si="69"/>
        <v>-1.9000000000000001E-5</v>
      </c>
      <c r="AG99" s="18">
        <f t="shared" si="70"/>
        <v>-1.9546000000000001E-2</v>
      </c>
      <c r="AH99" s="18">
        <f t="shared" si="71"/>
        <v>2.5200000000000001E-3</v>
      </c>
      <c r="AI99" s="18">
        <f t="shared" si="72"/>
        <v>0</v>
      </c>
      <c r="AJ99" s="18">
        <f t="shared" si="73"/>
        <v>-3.1799999999999998E-4</v>
      </c>
      <c r="AK99" s="18">
        <f t="shared" si="74"/>
        <v>0</v>
      </c>
      <c r="AL99" s="18">
        <f t="shared" si="75"/>
        <v>0</v>
      </c>
    </row>
    <row r="100" spans="1:38">
      <c r="A100" s="5" t="s">
        <v>74</v>
      </c>
      <c r="B100" s="5">
        <v>3.4000000000000002E-2</v>
      </c>
      <c r="C100" s="5">
        <v>1.4500000000000001E-2</v>
      </c>
      <c r="D100" s="5">
        <v>1.3899999999999999E-2</v>
      </c>
      <c r="E100" s="5">
        <v>1.9300000000000001E-2</v>
      </c>
      <c r="F100" s="5">
        <v>5.62E-3</v>
      </c>
      <c r="G100" s="5">
        <v>8.1799999999999998E-3</v>
      </c>
      <c r="H100" s="5">
        <v>7.1300000000000001E-3</v>
      </c>
      <c r="J100" s="5">
        <v>8.0300000000000007E-3</v>
      </c>
      <c r="K100" s="5">
        <v>7.0299999999999998E-3</v>
      </c>
      <c r="L100" s="5">
        <v>3.0400000000000002E-3</v>
      </c>
      <c r="M100" s="5">
        <v>1.24E-2</v>
      </c>
      <c r="N100" s="5">
        <v>4.47E-3</v>
      </c>
      <c r="O100" s="5">
        <v>3.5699999999999998E-3</v>
      </c>
      <c r="P100" s="5">
        <v>5.5799999999999999E-3</v>
      </c>
      <c r="R100" s="80">
        <f t="shared" si="57"/>
        <v>0.23617647058823529</v>
      </c>
      <c r="S100" s="80">
        <f t="shared" si="58"/>
        <v>0.48482758620689653</v>
      </c>
      <c r="T100" s="80">
        <f t="shared" si="59"/>
        <v>0.21870503597122304</v>
      </c>
      <c r="U100" s="80">
        <f t="shared" si="60"/>
        <v>0.6424870466321243</v>
      </c>
      <c r="V100" s="80">
        <f t="shared" si="61"/>
        <v>0.79537366548042709</v>
      </c>
      <c r="W100" s="80">
        <f t="shared" si="62"/>
        <v>0.43643031784841074</v>
      </c>
      <c r="X100" s="80">
        <f t="shared" si="63"/>
        <v>0.78260869565217395</v>
      </c>
      <c r="Z100" s="76">
        <f t="shared" si="64"/>
        <v>0.51380125976849866</v>
      </c>
      <c r="AA100" s="76">
        <f t="shared" si="65"/>
        <v>0.51380125976849866</v>
      </c>
      <c r="AB100" s="60">
        <f t="shared" si="66"/>
        <v>0</v>
      </c>
      <c r="AC100" s="76">
        <f t="shared" si="67"/>
        <v>7</v>
      </c>
      <c r="AD100" s="76">
        <f t="shared" si="68"/>
        <v>7</v>
      </c>
      <c r="AF100" s="18">
        <f t="shared" si="69"/>
        <v>-2.597E-2</v>
      </c>
      <c r="AG100" s="18">
        <f t="shared" si="70"/>
        <v>-7.4700000000000009E-3</v>
      </c>
      <c r="AH100" s="18">
        <f t="shared" si="71"/>
        <v>-1.0859999999999998E-2</v>
      </c>
      <c r="AI100" s="18">
        <f t="shared" si="72"/>
        <v>-6.9000000000000016E-3</v>
      </c>
      <c r="AJ100" s="18">
        <f t="shared" si="73"/>
        <v>-1.15E-3</v>
      </c>
      <c r="AK100" s="18">
        <f t="shared" si="74"/>
        <v>-4.6099999999999995E-3</v>
      </c>
      <c r="AL100" s="18">
        <f t="shared" si="75"/>
        <v>-1.5500000000000002E-3</v>
      </c>
    </row>
    <row r="101" spans="1:38">
      <c r="A101" t="s">
        <v>457</v>
      </c>
      <c r="B101" s="13">
        <v>4.0400000000000003E-6</v>
      </c>
      <c r="C101" s="13">
        <v>6.4700000000000001E-4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J101" s="14">
        <v>0</v>
      </c>
      <c r="K101" s="14">
        <v>1.1800000000000001E-5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R101" s="80">
        <f t="shared" si="57"/>
        <v>0</v>
      </c>
      <c r="S101" s="80">
        <f t="shared" si="58"/>
        <v>1.8238021638330756E-2</v>
      </c>
      <c r="T101" s="80" t="e">
        <f t="shared" si="59"/>
        <v>#DIV/0!</v>
      </c>
      <c r="U101" s="80" t="e">
        <f t="shared" si="60"/>
        <v>#DIV/0!</v>
      </c>
      <c r="V101" s="80" t="e">
        <f t="shared" si="61"/>
        <v>#DIV/0!</v>
      </c>
      <c r="W101" s="80" t="e">
        <f t="shared" si="62"/>
        <v>#DIV/0!</v>
      </c>
      <c r="X101" s="80" t="e">
        <f t="shared" si="63"/>
        <v>#DIV/0!</v>
      </c>
      <c r="Z101" s="76">
        <f t="shared" si="64"/>
        <v>9.1190108191653782E-3</v>
      </c>
      <c r="AA101" s="76">
        <f t="shared" si="65"/>
        <v>1.8238021638330756E-2</v>
      </c>
      <c r="AB101" s="60">
        <f t="shared" si="66"/>
        <v>1</v>
      </c>
      <c r="AC101" s="76">
        <f t="shared" si="67"/>
        <v>1</v>
      </c>
      <c r="AD101" s="76">
        <f t="shared" si="68"/>
        <v>2</v>
      </c>
      <c r="AF101" s="18">
        <f t="shared" si="69"/>
        <v>-4.0400000000000003E-6</v>
      </c>
      <c r="AG101" s="18">
        <f t="shared" si="70"/>
        <v>-6.3520000000000004E-4</v>
      </c>
      <c r="AH101" s="18">
        <f t="shared" si="71"/>
        <v>0</v>
      </c>
      <c r="AI101" s="18">
        <f t="shared" si="72"/>
        <v>0</v>
      </c>
      <c r="AJ101" s="18">
        <f t="shared" si="73"/>
        <v>0</v>
      </c>
      <c r="AK101" s="18">
        <f t="shared" si="74"/>
        <v>0</v>
      </c>
      <c r="AL101" s="18">
        <f t="shared" si="75"/>
        <v>0</v>
      </c>
    </row>
    <row r="102" spans="1:38">
      <c r="A102" s="5" t="s">
        <v>75</v>
      </c>
      <c r="B102" s="5">
        <v>4.5199999999999997E-2</v>
      </c>
      <c r="C102" s="5">
        <v>1.72E-2</v>
      </c>
      <c r="D102" s="5">
        <v>5.6600000000000001E-3</v>
      </c>
      <c r="E102" s="5">
        <v>0.752</v>
      </c>
      <c r="F102" s="5">
        <v>3.8400000000000001E-3</v>
      </c>
      <c r="G102" s="5">
        <v>1.2200000000000001E-2</v>
      </c>
      <c r="H102" s="5">
        <v>2.0799999999999999E-2</v>
      </c>
      <c r="J102" s="5">
        <v>1.72E-2</v>
      </c>
      <c r="K102" s="5">
        <v>0.16600000000000001</v>
      </c>
      <c r="L102" s="5">
        <v>1.3100000000000001E-2</v>
      </c>
      <c r="M102" s="5">
        <v>0.34499999999999997</v>
      </c>
      <c r="N102" s="5">
        <v>0.26600000000000001</v>
      </c>
      <c r="O102" s="5">
        <v>5.6800000000000003E-2</v>
      </c>
      <c r="P102" s="5">
        <v>0.34699999999999998</v>
      </c>
      <c r="R102" s="80">
        <f t="shared" si="57"/>
        <v>0.38053097345132747</v>
      </c>
      <c r="S102" s="80">
        <f t="shared" si="58"/>
        <v>9.6511627906976756</v>
      </c>
      <c r="T102" s="80">
        <f t="shared" si="59"/>
        <v>2.3144876325088339</v>
      </c>
      <c r="U102" s="80">
        <f t="shared" si="60"/>
        <v>0.45877659574468083</v>
      </c>
      <c r="V102" s="80">
        <f t="shared" si="61"/>
        <v>69.270833333333329</v>
      </c>
      <c r="W102" s="80">
        <f t="shared" si="62"/>
        <v>4.6557377049180326</v>
      </c>
      <c r="X102" s="80">
        <f t="shared" si="63"/>
        <v>16.682692307692307</v>
      </c>
      <c r="Z102" s="76">
        <f t="shared" si="64"/>
        <v>14.773460191192314</v>
      </c>
      <c r="AA102" s="76">
        <f t="shared" si="65"/>
        <v>14.773460191192314</v>
      </c>
      <c r="AB102" s="60">
        <f t="shared" si="66"/>
        <v>0</v>
      </c>
      <c r="AC102" s="76">
        <f t="shared" si="67"/>
        <v>7</v>
      </c>
      <c r="AD102" s="76">
        <f t="shared" si="68"/>
        <v>7</v>
      </c>
      <c r="AF102" s="18">
        <f t="shared" si="69"/>
        <v>-2.7999999999999997E-2</v>
      </c>
      <c r="AG102" s="18">
        <f t="shared" si="70"/>
        <v>0.14880000000000002</v>
      </c>
      <c r="AH102" s="18">
        <f t="shared" si="71"/>
        <v>7.4400000000000004E-3</v>
      </c>
      <c r="AI102" s="18">
        <f t="shared" si="72"/>
        <v>-0.40700000000000003</v>
      </c>
      <c r="AJ102" s="18">
        <f t="shared" si="73"/>
        <v>0.26216</v>
      </c>
      <c r="AK102" s="18">
        <f t="shared" si="74"/>
        <v>4.4600000000000001E-2</v>
      </c>
      <c r="AL102" s="18">
        <f t="shared" si="75"/>
        <v>0.32619999999999999</v>
      </c>
    </row>
    <row r="103" spans="1:38">
      <c r="A103" s="5" t="s">
        <v>76</v>
      </c>
      <c r="B103" s="5">
        <v>1.37E-2</v>
      </c>
      <c r="C103" s="5">
        <v>1.1599999999999999E-2</v>
      </c>
      <c r="D103" s="5">
        <v>1.15E-2</v>
      </c>
      <c r="E103" s="5">
        <v>1.78E-2</v>
      </c>
      <c r="F103" s="5">
        <v>1.38E-2</v>
      </c>
      <c r="G103" s="5">
        <v>4.4099999999999999E-3</v>
      </c>
      <c r="H103" s="5">
        <v>8.2799999999999992E-3</v>
      </c>
      <c r="J103" s="5">
        <v>1.2699999999999999E-2</v>
      </c>
      <c r="K103" s="5">
        <v>1.1599999999999999E-2</v>
      </c>
      <c r="L103" s="5">
        <v>9.8300000000000002E-3</v>
      </c>
      <c r="M103" s="5">
        <v>1.6500000000000001E-2</v>
      </c>
      <c r="N103" s="5">
        <v>3.5500000000000002E-3</v>
      </c>
      <c r="O103" s="5">
        <v>4.15E-3</v>
      </c>
      <c r="P103" s="5">
        <v>8.6800000000000002E-3</v>
      </c>
      <c r="R103" s="80">
        <f t="shared" si="57"/>
        <v>0.92700729927007297</v>
      </c>
      <c r="S103" s="80">
        <f t="shared" si="58"/>
        <v>1</v>
      </c>
      <c r="T103" s="80">
        <f t="shared" si="59"/>
        <v>0.85478260869565226</v>
      </c>
      <c r="U103" s="80">
        <f t="shared" si="60"/>
        <v>0.9269662921348315</v>
      </c>
      <c r="V103" s="80">
        <f t="shared" si="61"/>
        <v>0.25724637681159424</v>
      </c>
      <c r="W103" s="80">
        <f t="shared" si="62"/>
        <v>0.94104308390022684</v>
      </c>
      <c r="X103" s="80">
        <f t="shared" si="63"/>
        <v>1.0483091787439616</v>
      </c>
      <c r="Z103" s="76">
        <f t="shared" si="64"/>
        <v>0.85076497707947696</v>
      </c>
      <c r="AA103" s="76">
        <f t="shared" si="65"/>
        <v>0.85076497707947696</v>
      </c>
      <c r="AB103" s="60">
        <f t="shared" si="66"/>
        <v>0</v>
      </c>
      <c r="AC103" s="76">
        <f t="shared" si="67"/>
        <v>7</v>
      </c>
      <c r="AD103" s="76">
        <f t="shared" si="68"/>
        <v>7</v>
      </c>
      <c r="AF103" s="18">
        <f t="shared" si="69"/>
        <v>-1.0000000000000009E-3</v>
      </c>
      <c r="AG103" s="18">
        <f t="shared" si="70"/>
        <v>0</v>
      </c>
      <c r="AH103" s="18">
        <f t="shared" si="71"/>
        <v>-1.6699999999999996E-3</v>
      </c>
      <c r="AI103" s="18">
        <f t="shared" si="72"/>
        <v>-1.2999999999999991E-3</v>
      </c>
      <c r="AJ103" s="18">
        <f t="shared" si="73"/>
        <v>-1.0249999999999999E-2</v>
      </c>
      <c r="AK103" s="18">
        <f t="shared" si="74"/>
        <v>-2.5999999999999981E-4</v>
      </c>
      <c r="AL103" s="18">
        <f t="shared" si="75"/>
        <v>4.0000000000000105E-4</v>
      </c>
    </row>
    <row r="104" spans="1:38">
      <c r="A104" t="s">
        <v>418</v>
      </c>
      <c r="B104" s="13">
        <v>2.33E-4</v>
      </c>
      <c r="C104" s="13">
        <v>0</v>
      </c>
      <c r="D104" s="13">
        <v>5.9799999999999997E-5</v>
      </c>
      <c r="E104" s="13">
        <v>5.4100000000000003E-4</v>
      </c>
      <c r="F104" s="13">
        <v>6.7000000000000002E-3</v>
      </c>
      <c r="G104" s="13">
        <v>1.4499999999999999E-3</v>
      </c>
      <c r="H104" s="13">
        <v>1.18E-4</v>
      </c>
      <c r="J104" s="14">
        <v>8.85E-6</v>
      </c>
      <c r="K104" s="14">
        <v>5.5999999999999999E-5</v>
      </c>
      <c r="L104" s="14">
        <v>0</v>
      </c>
      <c r="M104" s="14">
        <v>0</v>
      </c>
      <c r="N104" s="14">
        <v>4.9499999999999997E-5</v>
      </c>
      <c r="O104" s="14">
        <v>4.84E-4</v>
      </c>
      <c r="P104" s="14">
        <v>1.22E-4</v>
      </c>
      <c r="R104" s="80">
        <f t="shared" si="57"/>
        <v>3.798283261802575E-2</v>
      </c>
      <c r="S104" s="80" t="e">
        <f t="shared" si="58"/>
        <v>#DIV/0!</v>
      </c>
      <c r="T104" s="80">
        <f t="shared" si="59"/>
        <v>0</v>
      </c>
      <c r="U104" s="80">
        <f t="shared" si="60"/>
        <v>0</v>
      </c>
      <c r="V104" s="80">
        <f t="shared" si="61"/>
        <v>7.3880597014925366E-3</v>
      </c>
      <c r="W104" s="80">
        <f t="shared" si="62"/>
        <v>0.3337931034482759</v>
      </c>
      <c r="X104" s="80">
        <f t="shared" si="63"/>
        <v>1.0338983050847459</v>
      </c>
      <c r="Z104" s="76">
        <f t="shared" si="64"/>
        <v>0.23551038347542333</v>
      </c>
      <c r="AA104" s="76">
        <f t="shared" si="65"/>
        <v>0.35326557521313501</v>
      </c>
      <c r="AB104" s="60">
        <f t="shared" si="66"/>
        <v>2</v>
      </c>
      <c r="AC104" s="76">
        <f t="shared" si="67"/>
        <v>4</v>
      </c>
      <c r="AD104" s="76">
        <f t="shared" si="68"/>
        <v>6</v>
      </c>
      <c r="AF104" s="18">
        <f t="shared" si="69"/>
        <v>-2.2415E-4</v>
      </c>
      <c r="AG104" s="18">
        <f t="shared" si="70"/>
        <v>5.5999999999999999E-5</v>
      </c>
      <c r="AH104" s="18">
        <f t="shared" si="71"/>
        <v>-5.9799999999999997E-5</v>
      </c>
      <c r="AI104" s="18">
        <f t="shared" si="72"/>
        <v>-5.4100000000000003E-4</v>
      </c>
      <c r="AJ104" s="18">
        <f t="shared" si="73"/>
        <v>-6.6505000000000002E-3</v>
      </c>
      <c r="AK104" s="18">
        <f t="shared" si="74"/>
        <v>-9.6599999999999984E-4</v>
      </c>
      <c r="AL104" s="18">
        <f t="shared" si="75"/>
        <v>4.0000000000000024E-6</v>
      </c>
    </row>
    <row r="105" spans="1:38">
      <c r="A105" s="5" t="s">
        <v>86</v>
      </c>
      <c r="B105" s="5">
        <v>1.8499999999999999E-2</v>
      </c>
      <c r="C105" s="5">
        <v>1.3299999999999999E-2</v>
      </c>
      <c r="D105" s="5">
        <v>1.8500000000000001E-3</v>
      </c>
      <c r="E105" s="5">
        <v>2.7099999999999999E-2</v>
      </c>
      <c r="F105" s="5">
        <v>1.83E-2</v>
      </c>
      <c r="G105" s="5">
        <v>9.9600000000000001E-3</v>
      </c>
      <c r="H105" s="5">
        <v>1.47E-2</v>
      </c>
      <c r="J105" s="5">
        <v>1.01E-2</v>
      </c>
      <c r="K105" s="5">
        <v>8.5599999999999999E-3</v>
      </c>
      <c r="L105" s="5">
        <v>2.92E-2</v>
      </c>
      <c r="M105" s="5">
        <v>9.7999999999999997E-3</v>
      </c>
      <c r="N105" s="5">
        <v>8.1300000000000001E-3</v>
      </c>
      <c r="O105" s="5">
        <v>4.0300000000000002E-2</v>
      </c>
      <c r="P105" s="5">
        <v>5.2199999999999998E-3</v>
      </c>
      <c r="R105" s="80">
        <f t="shared" si="57"/>
        <v>0.54594594594594592</v>
      </c>
      <c r="S105" s="80">
        <f t="shared" si="58"/>
        <v>0.64360902255639096</v>
      </c>
      <c r="T105" s="80">
        <f t="shared" si="59"/>
        <v>15.783783783783782</v>
      </c>
      <c r="U105" s="80">
        <f t="shared" si="60"/>
        <v>0.36162361623616235</v>
      </c>
      <c r="V105" s="80">
        <f t="shared" si="61"/>
        <v>0.44426229508196718</v>
      </c>
      <c r="W105" s="80">
        <f t="shared" si="62"/>
        <v>4.0461847389558239</v>
      </c>
      <c r="X105" s="80">
        <f t="shared" si="63"/>
        <v>0.35510204081632651</v>
      </c>
      <c r="Z105" s="76">
        <f t="shared" si="64"/>
        <v>3.1686444919109138</v>
      </c>
      <c r="AA105" s="76">
        <f t="shared" si="65"/>
        <v>3.1686444919109138</v>
      </c>
      <c r="AB105" s="60">
        <f t="shared" si="66"/>
        <v>0</v>
      </c>
      <c r="AC105" s="76">
        <f t="shared" si="67"/>
        <v>7</v>
      </c>
      <c r="AD105" s="76">
        <f t="shared" si="68"/>
        <v>7</v>
      </c>
      <c r="AF105" s="18">
        <f t="shared" si="69"/>
        <v>-8.3999999999999995E-3</v>
      </c>
      <c r="AG105" s="18">
        <f t="shared" si="70"/>
        <v>-4.7399999999999994E-3</v>
      </c>
      <c r="AH105" s="18">
        <f t="shared" si="71"/>
        <v>2.7349999999999999E-2</v>
      </c>
      <c r="AI105" s="18">
        <f t="shared" si="72"/>
        <v>-1.7299999999999999E-2</v>
      </c>
      <c r="AJ105" s="18">
        <f t="shared" si="73"/>
        <v>-1.017E-2</v>
      </c>
      <c r="AK105" s="18">
        <f t="shared" si="74"/>
        <v>3.0340000000000002E-2</v>
      </c>
      <c r="AL105" s="18">
        <f t="shared" si="75"/>
        <v>-9.4799999999999988E-3</v>
      </c>
    </row>
    <row r="106" spans="1:38">
      <c r="A106" t="s">
        <v>498</v>
      </c>
      <c r="B106" s="13">
        <v>0</v>
      </c>
      <c r="C106" s="13">
        <v>1.3500000000000001E-3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J106" s="14">
        <v>0</v>
      </c>
      <c r="K106" s="14">
        <v>0</v>
      </c>
      <c r="L106" s="14">
        <v>1.98E-3</v>
      </c>
      <c r="M106" s="14">
        <v>0</v>
      </c>
      <c r="N106" s="14">
        <v>0</v>
      </c>
      <c r="O106" s="14">
        <v>0</v>
      </c>
      <c r="P106" s="14">
        <v>0</v>
      </c>
      <c r="R106" s="80" t="e">
        <f t="shared" si="57"/>
        <v>#DIV/0!</v>
      </c>
      <c r="S106" s="80">
        <f t="shared" si="58"/>
        <v>0</v>
      </c>
      <c r="T106" s="80" t="e">
        <f t="shared" si="59"/>
        <v>#DIV/0!</v>
      </c>
      <c r="U106" s="80" t="e">
        <f t="shared" si="60"/>
        <v>#DIV/0!</v>
      </c>
      <c r="V106" s="80" t="e">
        <f t="shared" si="61"/>
        <v>#DIV/0!</v>
      </c>
      <c r="W106" s="80" t="e">
        <f t="shared" si="62"/>
        <v>#DIV/0!</v>
      </c>
      <c r="X106" s="80" t="e">
        <f t="shared" si="63"/>
        <v>#DIV/0!</v>
      </c>
      <c r="Z106" s="76">
        <f t="shared" si="64"/>
        <v>0</v>
      </c>
      <c r="AA106" s="76" t="e">
        <f t="shared" si="65"/>
        <v>#DIV/0!</v>
      </c>
      <c r="AB106" s="60">
        <f t="shared" si="66"/>
        <v>1</v>
      </c>
      <c r="AC106" s="76">
        <f t="shared" si="67"/>
        <v>0</v>
      </c>
      <c r="AD106" s="76">
        <f t="shared" si="68"/>
        <v>1</v>
      </c>
      <c r="AF106" s="18">
        <f t="shared" si="69"/>
        <v>0</v>
      </c>
      <c r="AG106" s="18">
        <f t="shared" si="70"/>
        <v>-1.3500000000000001E-3</v>
      </c>
      <c r="AH106" s="18">
        <f t="shared" si="71"/>
        <v>1.98E-3</v>
      </c>
      <c r="AI106" s="18">
        <f t="shared" si="72"/>
        <v>0</v>
      </c>
      <c r="AJ106" s="18">
        <f t="shared" si="73"/>
        <v>0</v>
      </c>
      <c r="AK106" s="18">
        <f t="shared" si="74"/>
        <v>0</v>
      </c>
      <c r="AL106" s="18">
        <f t="shared" si="75"/>
        <v>0</v>
      </c>
    </row>
    <row r="107" spans="1:38">
      <c r="A107" t="s">
        <v>499</v>
      </c>
      <c r="B107" s="13">
        <v>0</v>
      </c>
      <c r="C107" s="13">
        <v>5.1500000000000001E-3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J107" s="14">
        <v>0</v>
      </c>
      <c r="K107" s="14">
        <v>0</v>
      </c>
      <c r="L107" s="14">
        <v>5.8900000000000002E-5</v>
      </c>
      <c r="M107" s="14">
        <v>0</v>
      </c>
      <c r="N107" s="14">
        <v>0</v>
      </c>
      <c r="O107" s="14">
        <v>0</v>
      </c>
      <c r="P107" s="14">
        <v>0</v>
      </c>
      <c r="R107" s="80" t="e">
        <f t="shared" si="57"/>
        <v>#DIV/0!</v>
      </c>
      <c r="S107" s="80">
        <f t="shared" si="58"/>
        <v>0</v>
      </c>
      <c r="T107" s="80" t="e">
        <f t="shared" si="59"/>
        <v>#DIV/0!</v>
      </c>
      <c r="U107" s="80" t="e">
        <f t="shared" si="60"/>
        <v>#DIV/0!</v>
      </c>
      <c r="V107" s="80" t="e">
        <f t="shared" si="61"/>
        <v>#DIV/0!</v>
      </c>
      <c r="W107" s="80" t="e">
        <f t="shared" si="62"/>
        <v>#DIV/0!</v>
      </c>
      <c r="X107" s="80" t="e">
        <f t="shared" si="63"/>
        <v>#DIV/0!</v>
      </c>
      <c r="Z107" s="76">
        <f t="shared" si="64"/>
        <v>0</v>
      </c>
      <c r="AA107" s="76" t="e">
        <f t="shared" si="65"/>
        <v>#DIV/0!</v>
      </c>
      <c r="AB107" s="60">
        <f t="shared" si="66"/>
        <v>1</v>
      </c>
      <c r="AC107" s="76">
        <f t="shared" si="67"/>
        <v>0</v>
      </c>
      <c r="AD107" s="76">
        <f t="shared" si="68"/>
        <v>1</v>
      </c>
      <c r="AF107" s="18">
        <f t="shared" si="69"/>
        <v>0</v>
      </c>
      <c r="AG107" s="18">
        <f t="shared" si="70"/>
        <v>-5.1500000000000001E-3</v>
      </c>
      <c r="AH107" s="18">
        <f t="shared" si="71"/>
        <v>5.8900000000000002E-5</v>
      </c>
      <c r="AI107" s="18">
        <f t="shared" si="72"/>
        <v>0</v>
      </c>
      <c r="AJ107" s="18">
        <f t="shared" si="73"/>
        <v>0</v>
      </c>
      <c r="AK107" s="18">
        <f t="shared" si="74"/>
        <v>0</v>
      </c>
      <c r="AL107" s="18">
        <f t="shared" si="75"/>
        <v>0</v>
      </c>
    </row>
    <row r="108" spans="1:38">
      <c r="A108" t="s">
        <v>500</v>
      </c>
      <c r="B108" s="13">
        <v>0</v>
      </c>
      <c r="C108" s="13">
        <v>1.0499999999999999E-3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J108" s="14">
        <v>0</v>
      </c>
      <c r="K108" s="14">
        <v>0</v>
      </c>
      <c r="L108" s="14">
        <v>2.0400000000000001E-3</v>
      </c>
      <c r="M108" s="14">
        <v>0</v>
      </c>
      <c r="N108" s="14">
        <v>0</v>
      </c>
      <c r="O108" s="14">
        <v>0</v>
      </c>
      <c r="P108" s="14">
        <v>0</v>
      </c>
      <c r="R108" s="80" t="e">
        <f t="shared" si="57"/>
        <v>#DIV/0!</v>
      </c>
      <c r="S108" s="80">
        <f t="shared" si="58"/>
        <v>0</v>
      </c>
      <c r="T108" s="80" t="e">
        <f t="shared" si="59"/>
        <v>#DIV/0!</v>
      </c>
      <c r="U108" s="80" t="e">
        <f t="shared" si="60"/>
        <v>#DIV/0!</v>
      </c>
      <c r="V108" s="80" t="e">
        <f t="shared" si="61"/>
        <v>#DIV/0!</v>
      </c>
      <c r="W108" s="80" t="e">
        <f t="shared" si="62"/>
        <v>#DIV/0!</v>
      </c>
      <c r="X108" s="80" t="e">
        <f t="shared" si="63"/>
        <v>#DIV/0!</v>
      </c>
      <c r="Z108" s="76">
        <f t="shared" si="64"/>
        <v>0</v>
      </c>
      <c r="AA108" s="76" t="e">
        <f t="shared" si="65"/>
        <v>#DIV/0!</v>
      </c>
      <c r="AB108" s="60">
        <f t="shared" si="66"/>
        <v>1</v>
      </c>
      <c r="AC108" s="76">
        <f t="shared" si="67"/>
        <v>0</v>
      </c>
      <c r="AD108" s="76">
        <f t="shared" si="68"/>
        <v>1</v>
      </c>
      <c r="AF108" s="18">
        <f t="shared" si="69"/>
        <v>0</v>
      </c>
      <c r="AG108" s="18">
        <f t="shared" si="70"/>
        <v>-1.0499999999999999E-3</v>
      </c>
      <c r="AH108" s="18">
        <f t="shared" si="71"/>
        <v>2.0400000000000001E-3</v>
      </c>
      <c r="AI108" s="18">
        <f t="shared" si="72"/>
        <v>0</v>
      </c>
      <c r="AJ108" s="18">
        <f t="shared" si="73"/>
        <v>0</v>
      </c>
      <c r="AK108" s="18">
        <f t="shared" si="74"/>
        <v>0</v>
      </c>
      <c r="AL108" s="18">
        <f t="shared" si="75"/>
        <v>0</v>
      </c>
    </row>
    <row r="109" spans="1:38">
      <c r="A109" t="s">
        <v>501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1.48E-3</v>
      </c>
      <c r="H109" s="13">
        <v>0</v>
      </c>
      <c r="J109" s="14">
        <v>1.64E-3</v>
      </c>
      <c r="K109" s="14">
        <v>2.49E-3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R109" s="80" t="e">
        <f t="shared" si="57"/>
        <v>#DIV/0!</v>
      </c>
      <c r="S109" s="80" t="e">
        <f t="shared" si="58"/>
        <v>#DIV/0!</v>
      </c>
      <c r="T109" s="80" t="e">
        <f t="shared" si="59"/>
        <v>#DIV/0!</v>
      </c>
      <c r="U109" s="80" t="e">
        <f t="shared" si="60"/>
        <v>#DIV/0!</v>
      </c>
      <c r="V109" s="80" t="e">
        <f t="shared" si="61"/>
        <v>#DIV/0!</v>
      </c>
      <c r="W109" s="80">
        <f t="shared" si="62"/>
        <v>0</v>
      </c>
      <c r="X109" s="80" t="e">
        <f t="shared" si="63"/>
        <v>#DIV/0!</v>
      </c>
      <c r="Z109" s="76">
        <f t="shared" si="64"/>
        <v>0</v>
      </c>
      <c r="AA109" s="76" t="e">
        <f t="shared" si="65"/>
        <v>#DIV/0!</v>
      </c>
      <c r="AB109" s="60">
        <f t="shared" si="66"/>
        <v>1</v>
      </c>
      <c r="AC109" s="76">
        <f t="shared" si="67"/>
        <v>0</v>
      </c>
      <c r="AD109" s="76">
        <f t="shared" si="68"/>
        <v>1</v>
      </c>
      <c r="AF109" s="18">
        <f t="shared" si="69"/>
        <v>1.64E-3</v>
      </c>
      <c r="AG109" s="18">
        <f t="shared" si="70"/>
        <v>2.49E-3</v>
      </c>
      <c r="AH109" s="18">
        <f t="shared" si="71"/>
        <v>0</v>
      </c>
      <c r="AI109" s="18">
        <f t="shared" si="72"/>
        <v>0</v>
      </c>
      <c r="AJ109" s="18">
        <f t="shared" si="73"/>
        <v>0</v>
      </c>
      <c r="AK109" s="18">
        <f t="shared" si="74"/>
        <v>-1.48E-3</v>
      </c>
      <c r="AL109" s="18">
        <f t="shared" si="75"/>
        <v>0</v>
      </c>
    </row>
    <row r="110" spans="1:38">
      <c r="A110" t="s">
        <v>425</v>
      </c>
      <c r="B110" s="13">
        <v>1.0399999999999999E-3</v>
      </c>
      <c r="C110" s="13">
        <v>7.6400000000000003E-4</v>
      </c>
      <c r="D110" s="13">
        <v>6.0999999999999997E-4</v>
      </c>
      <c r="E110" s="13">
        <v>0</v>
      </c>
      <c r="F110" s="13">
        <v>0</v>
      </c>
      <c r="G110" s="13">
        <v>1.0200000000000001E-3</v>
      </c>
      <c r="H110" s="13">
        <v>0</v>
      </c>
      <c r="J110" s="14">
        <v>0</v>
      </c>
      <c r="K110" s="14">
        <v>8.3900000000000001E-4</v>
      </c>
      <c r="L110" s="14">
        <v>1.8799999999999999E-3</v>
      </c>
      <c r="M110" s="14">
        <v>1.1199999999999999E-3</v>
      </c>
      <c r="N110" s="14">
        <v>0</v>
      </c>
      <c r="O110" s="14">
        <v>5.6099999999999998E-4</v>
      </c>
      <c r="P110" s="14">
        <v>0</v>
      </c>
      <c r="R110" s="80">
        <f t="shared" si="57"/>
        <v>0</v>
      </c>
      <c r="S110" s="80">
        <f t="shared" si="58"/>
        <v>1.0981675392670156</v>
      </c>
      <c r="T110" s="80">
        <f t="shared" si="59"/>
        <v>3.081967213114754</v>
      </c>
      <c r="U110" s="80" t="e">
        <f t="shared" si="60"/>
        <v>#DIV/0!</v>
      </c>
      <c r="V110" s="80" t="e">
        <f t="shared" si="61"/>
        <v>#DIV/0!</v>
      </c>
      <c r="W110" s="80">
        <f t="shared" si="62"/>
        <v>0.54999999999999993</v>
      </c>
      <c r="X110" s="80" t="e">
        <f t="shared" si="63"/>
        <v>#DIV/0!</v>
      </c>
      <c r="Z110" s="76">
        <f t="shared" si="64"/>
        <v>1.1825336880954425</v>
      </c>
      <c r="AA110" s="76">
        <f t="shared" si="65"/>
        <v>1.5767115841272565</v>
      </c>
      <c r="AB110" s="60">
        <f t="shared" si="66"/>
        <v>1</v>
      </c>
      <c r="AC110" s="76">
        <f t="shared" si="67"/>
        <v>3</v>
      </c>
      <c r="AD110" s="76">
        <f t="shared" si="68"/>
        <v>4</v>
      </c>
      <c r="AF110" s="18">
        <f t="shared" si="69"/>
        <v>-1.0399999999999999E-3</v>
      </c>
      <c r="AG110" s="18">
        <f t="shared" si="70"/>
        <v>7.499999999999998E-5</v>
      </c>
      <c r="AH110" s="18">
        <f t="shared" si="71"/>
        <v>1.2699999999999999E-3</v>
      </c>
      <c r="AI110" s="18">
        <f t="shared" si="72"/>
        <v>1.1199999999999999E-3</v>
      </c>
      <c r="AJ110" s="18">
        <f t="shared" si="73"/>
        <v>0</v>
      </c>
      <c r="AK110" s="18">
        <f t="shared" si="74"/>
        <v>-4.590000000000001E-4</v>
      </c>
      <c r="AL110" s="18">
        <f t="shared" si="75"/>
        <v>0</v>
      </c>
    </row>
    <row r="111" spans="1:38">
      <c r="A111" t="s">
        <v>464</v>
      </c>
      <c r="B111" s="13">
        <v>0</v>
      </c>
      <c r="C111" s="13">
        <v>0</v>
      </c>
      <c r="D111" s="13">
        <v>0</v>
      </c>
      <c r="E111" s="13">
        <v>7.4200000000000001E-5</v>
      </c>
      <c r="F111" s="13">
        <v>0</v>
      </c>
      <c r="G111" s="13">
        <v>0</v>
      </c>
      <c r="H111" s="13">
        <v>0</v>
      </c>
      <c r="J111" s="14">
        <v>0</v>
      </c>
      <c r="K111" s="14">
        <v>0</v>
      </c>
      <c r="L111" s="14">
        <v>2.8900000000000002E-3</v>
      </c>
      <c r="M111" s="14">
        <v>6.0100000000000001E-6</v>
      </c>
      <c r="N111" s="14">
        <v>0</v>
      </c>
      <c r="O111" s="14">
        <v>0</v>
      </c>
      <c r="P111" s="14">
        <v>0</v>
      </c>
      <c r="R111" s="80" t="e">
        <f t="shared" si="57"/>
        <v>#DIV/0!</v>
      </c>
      <c r="S111" s="80" t="e">
        <f t="shared" si="58"/>
        <v>#DIV/0!</v>
      </c>
      <c r="T111" s="80" t="e">
        <f t="shared" si="59"/>
        <v>#DIV/0!</v>
      </c>
      <c r="U111" s="80">
        <f t="shared" si="60"/>
        <v>8.0997304582210244E-2</v>
      </c>
      <c r="V111" s="80" t="e">
        <f t="shared" si="61"/>
        <v>#DIV/0!</v>
      </c>
      <c r="W111" s="80" t="e">
        <f t="shared" si="62"/>
        <v>#DIV/0!</v>
      </c>
      <c r="X111" s="80" t="e">
        <f t="shared" si="63"/>
        <v>#DIV/0!</v>
      </c>
      <c r="Z111" s="76">
        <f t="shared" si="64"/>
        <v>8.0997304582210244E-2</v>
      </c>
      <c r="AA111" s="76">
        <f t="shared" si="65"/>
        <v>8.0997304582210244E-2</v>
      </c>
      <c r="AB111" s="60">
        <f t="shared" si="66"/>
        <v>0</v>
      </c>
      <c r="AC111" s="76">
        <f t="shared" si="67"/>
        <v>1</v>
      </c>
      <c r="AD111" s="76">
        <f t="shared" si="68"/>
        <v>1</v>
      </c>
      <c r="AF111" s="18">
        <f t="shared" si="69"/>
        <v>0</v>
      </c>
      <c r="AG111" s="18">
        <f t="shared" si="70"/>
        <v>0</v>
      </c>
      <c r="AH111" s="18">
        <f t="shared" si="71"/>
        <v>2.8900000000000002E-3</v>
      </c>
      <c r="AI111" s="18">
        <f t="shared" si="72"/>
        <v>-6.8189999999999996E-5</v>
      </c>
      <c r="AJ111" s="18">
        <f t="shared" si="73"/>
        <v>0</v>
      </c>
      <c r="AK111" s="18">
        <f t="shared" si="74"/>
        <v>0</v>
      </c>
      <c r="AL111" s="18">
        <f t="shared" si="75"/>
        <v>0</v>
      </c>
    </row>
    <row r="112" spans="1:38">
      <c r="A112" s="5" t="s">
        <v>93</v>
      </c>
      <c r="B112" s="13">
        <v>1.01E-4</v>
      </c>
      <c r="C112" s="13">
        <v>2.7299999999999998E-3</v>
      </c>
      <c r="D112" s="13">
        <v>1.23E-3</v>
      </c>
      <c r="E112" s="13">
        <v>1.0399999999999999E-3</v>
      </c>
      <c r="F112" s="13">
        <v>6.4400000000000004E-3</v>
      </c>
      <c r="G112" s="13">
        <v>9.4899999999999997E-4</v>
      </c>
      <c r="H112" s="13">
        <v>0</v>
      </c>
      <c r="J112" s="14">
        <v>1.57E-3</v>
      </c>
      <c r="K112" s="14">
        <v>1.14E-3</v>
      </c>
      <c r="L112" s="14">
        <v>2.7399999999999999E-4</v>
      </c>
      <c r="M112" s="14">
        <v>7.3099999999999999E-4</v>
      </c>
      <c r="N112" s="14">
        <v>1.2800000000000001E-3</v>
      </c>
      <c r="O112" s="14">
        <v>7.9100000000000004E-4</v>
      </c>
      <c r="P112" s="14">
        <v>1.24E-3</v>
      </c>
      <c r="R112" s="80">
        <f t="shared" si="57"/>
        <v>15.544554455445544</v>
      </c>
      <c r="S112" s="80">
        <f t="shared" si="58"/>
        <v>0.4175824175824176</v>
      </c>
      <c r="T112" s="80">
        <f t="shared" si="59"/>
        <v>0.22276422764227641</v>
      </c>
      <c r="U112" s="80">
        <f t="shared" si="60"/>
        <v>0.70288461538461544</v>
      </c>
      <c r="V112" s="80">
        <f t="shared" si="61"/>
        <v>0.19875776397515529</v>
      </c>
      <c r="W112" s="80">
        <f t="shared" si="62"/>
        <v>0.83350895679662806</v>
      </c>
      <c r="X112" s="80" t="e">
        <f t="shared" si="63"/>
        <v>#DIV/0!</v>
      </c>
      <c r="Z112" s="76">
        <f t="shared" si="64"/>
        <v>2.9866754061377727</v>
      </c>
      <c r="AA112" s="76">
        <f t="shared" si="65"/>
        <v>2.9866754061377727</v>
      </c>
      <c r="AB112" s="60">
        <f t="shared" si="66"/>
        <v>0</v>
      </c>
      <c r="AC112" s="76">
        <f t="shared" si="67"/>
        <v>6</v>
      </c>
      <c r="AD112" s="76">
        <f t="shared" si="68"/>
        <v>6</v>
      </c>
      <c r="AF112" s="18">
        <f t="shared" si="69"/>
        <v>1.469E-3</v>
      </c>
      <c r="AG112" s="18">
        <f t="shared" si="70"/>
        <v>-1.5899999999999998E-3</v>
      </c>
      <c r="AH112" s="18">
        <f t="shared" si="71"/>
        <v>-9.5600000000000004E-4</v>
      </c>
      <c r="AI112" s="18">
        <f t="shared" si="72"/>
        <v>-3.0899999999999992E-4</v>
      </c>
      <c r="AJ112" s="18">
        <f t="shared" si="73"/>
        <v>-5.1600000000000005E-3</v>
      </c>
      <c r="AK112" s="18">
        <f t="shared" si="74"/>
        <v>-1.5799999999999994E-4</v>
      </c>
      <c r="AL112" s="18">
        <f t="shared" si="75"/>
        <v>1.24E-3</v>
      </c>
    </row>
    <row r="113" spans="1:38">
      <c r="A113" t="s">
        <v>472</v>
      </c>
      <c r="B113" s="13">
        <v>0</v>
      </c>
      <c r="C113" s="13">
        <v>8.7000000000000001E-4</v>
      </c>
      <c r="D113" s="13">
        <v>0</v>
      </c>
      <c r="E113" s="13">
        <v>0</v>
      </c>
      <c r="F113" s="13">
        <v>1.4300000000000001E-4</v>
      </c>
      <c r="G113" s="13">
        <v>2.7E-4</v>
      </c>
      <c r="H113" s="13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R113" s="80" t="e">
        <f t="shared" si="57"/>
        <v>#DIV/0!</v>
      </c>
      <c r="S113" s="80">
        <f t="shared" si="58"/>
        <v>0</v>
      </c>
      <c r="T113" s="80" t="e">
        <f t="shared" si="59"/>
        <v>#DIV/0!</v>
      </c>
      <c r="U113" s="80" t="e">
        <f t="shared" si="60"/>
        <v>#DIV/0!</v>
      </c>
      <c r="V113" s="80">
        <f t="shared" si="61"/>
        <v>0</v>
      </c>
      <c r="W113" s="80">
        <f t="shared" si="62"/>
        <v>0</v>
      </c>
      <c r="X113" s="80" t="e">
        <f t="shared" si="63"/>
        <v>#DIV/0!</v>
      </c>
      <c r="Z113" s="76">
        <f t="shared" si="64"/>
        <v>0</v>
      </c>
      <c r="AA113" s="76" t="e">
        <f t="shared" si="65"/>
        <v>#DIV/0!</v>
      </c>
      <c r="AB113" s="60">
        <f t="shared" si="66"/>
        <v>3</v>
      </c>
      <c r="AC113" s="76">
        <f t="shared" si="67"/>
        <v>0</v>
      </c>
      <c r="AD113" s="76">
        <f t="shared" si="68"/>
        <v>3</v>
      </c>
      <c r="AF113" s="18">
        <f t="shared" si="69"/>
        <v>0</v>
      </c>
      <c r="AG113" s="18">
        <f t="shared" si="70"/>
        <v>-8.7000000000000001E-4</v>
      </c>
      <c r="AH113" s="18">
        <f t="shared" si="71"/>
        <v>0</v>
      </c>
      <c r="AI113" s="18">
        <f t="shared" si="72"/>
        <v>0</v>
      </c>
      <c r="AJ113" s="18">
        <f t="shared" si="73"/>
        <v>-1.4300000000000001E-4</v>
      </c>
      <c r="AK113" s="18">
        <f t="shared" si="74"/>
        <v>-2.7E-4</v>
      </c>
      <c r="AL113" s="18">
        <f t="shared" si="75"/>
        <v>0</v>
      </c>
    </row>
    <row r="114" spans="1:38">
      <c r="A114" s="5" t="s">
        <v>77</v>
      </c>
      <c r="B114" s="5">
        <v>0.113</v>
      </c>
      <c r="C114" s="5">
        <v>2.1299999999999999E-2</v>
      </c>
      <c r="D114" s="5">
        <v>0.33300000000000002</v>
      </c>
      <c r="E114" s="5">
        <v>0.11600000000000001</v>
      </c>
      <c r="F114" s="5">
        <v>0.14499999999999999</v>
      </c>
      <c r="G114" s="5">
        <v>7.3599999999999999E-2</v>
      </c>
      <c r="H114" s="5">
        <v>5.9799999999999999E-2</v>
      </c>
      <c r="J114" s="5">
        <v>0.10199999999999999</v>
      </c>
      <c r="K114" s="5">
        <v>9.7799999999999998E-2</v>
      </c>
      <c r="L114" s="5">
        <v>4.24E-2</v>
      </c>
      <c r="M114" s="5">
        <v>9.4400000000000005E-3</v>
      </c>
      <c r="N114" s="5">
        <v>3.27E-2</v>
      </c>
      <c r="O114" s="5">
        <v>0.1</v>
      </c>
      <c r="P114" s="5">
        <v>4.7899999999999998E-2</v>
      </c>
      <c r="R114" s="80">
        <f t="shared" si="57"/>
        <v>0.90265486725663713</v>
      </c>
      <c r="S114" s="80">
        <f t="shared" si="58"/>
        <v>4.591549295774648</v>
      </c>
      <c r="T114" s="80">
        <f t="shared" si="59"/>
        <v>0.12732732732732732</v>
      </c>
      <c r="U114" s="80">
        <f t="shared" si="60"/>
        <v>8.137931034482758E-2</v>
      </c>
      <c r="V114" s="80">
        <f t="shared" si="61"/>
        <v>0.22551724137931037</v>
      </c>
      <c r="W114" s="80">
        <f t="shared" si="62"/>
        <v>1.3586956521739131</v>
      </c>
      <c r="X114" s="80">
        <f t="shared" si="63"/>
        <v>0.80100334448160537</v>
      </c>
      <c r="Z114" s="76">
        <f t="shared" si="64"/>
        <v>1.1554467198197524</v>
      </c>
      <c r="AA114" s="76">
        <f t="shared" si="65"/>
        <v>1.1554467198197524</v>
      </c>
      <c r="AB114" s="60">
        <f t="shared" si="66"/>
        <v>0</v>
      </c>
      <c r="AC114" s="76">
        <f t="shared" si="67"/>
        <v>7</v>
      </c>
      <c r="AD114" s="76">
        <f t="shared" si="68"/>
        <v>7</v>
      </c>
      <c r="AF114" s="18">
        <f t="shared" si="69"/>
        <v>-1.100000000000001E-2</v>
      </c>
      <c r="AG114" s="18">
        <f t="shared" si="70"/>
        <v>7.6499999999999999E-2</v>
      </c>
      <c r="AH114" s="18">
        <f t="shared" si="71"/>
        <v>-0.29060000000000002</v>
      </c>
      <c r="AI114" s="18">
        <f t="shared" si="72"/>
        <v>-0.10656</v>
      </c>
      <c r="AJ114" s="18">
        <f t="shared" si="73"/>
        <v>-0.11229999999999998</v>
      </c>
      <c r="AK114" s="18">
        <f t="shared" si="74"/>
        <v>2.6400000000000007E-2</v>
      </c>
      <c r="AL114" s="18">
        <f t="shared" si="75"/>
        <v>-1.1900000000000001E-2</v>
      </c>
    </row>
    <row r="115" spans="1:38">
      <c r="A115" t="s">
        <v>484</v>
      </c>
      <c r="B115" s="13">
        <v>0</v>
      </c>
      <c r="C115" s="13">
        <v>1.1800000000000001E-3</v>
      </c>
      <c r="D115" s="13">
        <v>0</v>
      </c>
      <c r="E115" s="13">
        <v>0</v>
      </c>
      <c r="F115" s="13">
        <v>1.95E-4</v>
      </c>
      <c r="G115" s="13">
        <v>0</v>
      </c>
      <c r="H115" s="13">
        <v>0</v>
      </c>
      <c r="J115" s="14">
        <v>0</v>
      </c>
      <c r="K115" s="14">
        <v>0</v>
      </c>
      <c r="L115" s="14">
        <v>1.4300000000000001E-3</v>
      </c>
      <c r="M115" s="14">
        <v>0</v>
      </c>
      <c r="N115" s="14">
        <v>0</v>
      </c>
      <c r="O115" s="14">
        <v>0</v>
      </c>
      <c r="P115" s="14">
        <v>0</v>
      </c>
      <c r="R115" s="80" t="e">
        <f t="shared" si="57"/>
        <v>#DIV/0!</v>
      </c>
      <c r="S115" s="80">
        <f t="shared" si="58"/>
        <v>0</v>
      </c>
      <c r="T115" s="80" t="e">
        <f t="shared" si="59"/>
        <v>#DIV/0!</v>
      </c>
      <c r="U115" s="80" t="e">
        <f t="shared" si="60"/>
        <v>#DIV/0!</v>
      </c>
      <c r="V115" s="80">
        <f t="shared" si="61"/>
        <v>0</v>
      </c>
      <c r="W115" s="80" t="e">
        <f t="shared" si="62"/>
        <v>#DIV/0!</v>
      </c>
      <c r="X115" s="80" t="e">
        <f t="shared" si="63"/>
        <v>#DIV/0!</v>
      </c>
      <c r="Z115" s="76">
        <f t="shared" si="64"/>
        <v>0</v>
      </c>
      <c r="AA115" s="76" t="e">
        <f t="shared" si="65"/>
        <v>#DIV/0!</v>
      </c>
      <c r="AB115" s="60">
        <f t="shared" si="66"/>
        <v>2</v>
      </c>
      <c r="AC115" s="76">
        <f t="shared" si="67"/>
        <v>0</v>
      </c>
      <c r="AD115" s="76">
        <f t="shared" si="68"/>
        <v>2</v>
      </c>
      <c r="AF115" s="18">
        <f t="shared" si="69"/>
        <v>0</v>
      </c>
      <c r="AG115" s="18">
        <f t="shared" si="70"/>
        <v>-1.1800000000000001E-3</v>
      </c>
      <c r="AH115" s="18">
        <f t="shared" si="71"/>
        <v>1.4300000000000001E-3</v>
      </c>
      <c r="AI115" s="18">
        <f t="shared" si="72"/>
        <v>0</v>
      </c>
      <c r="AJ115" s="18">
        <f t="shared" si="73"/>
        <v>-1.95E-4</v>
      </c>
      <c r="AK115" s="18">
        <f t="shared" si="74"/>
        <v>0</v>
      </c>
      <c r="AL115" s="18">
        <f t="shared" si="75"/>
        <v>0</v>
      </c>
    </row>
    <row r="116" spans="1:38">
      <c r="A116" t="s">
        <v>458</v>
      </c>
      <c r="B116" s="13">
        <v>1.34E-3</v>
      </c>
      <c r="C116" s="13">
        <v>5.1900000000000004E-4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J116" s="14">
        <v>0</v>
      </c>
      <c r="K116" s="14">
        <v>3.2299999999999999E-4</v>
      </c>
      <c r="L116" s="14">
        <v>6.3699999999999998E-4</v>
      </c>
      <c r="M116" s="14">
        <v>0</v>
      </c>
      <c r="N116" s="14">
        <v>0</v>
      </c>
      <c r="O116" s="14">
        <v>0</v>
      </c>
      <c r="P116" s="14">
        <v>0</v>
      </c>
      <c r="R116" s="80">
        <f t="shared" si="57"/>
        <v>0</v>
      </c>
      <c r="S116" s="80">
        <f t="shared" si="58"/>
        <v>0.62235067437379565</v>
      </c>
      <c r="T116" s="80" t="e">
        <f t="shared" si="59"/>
        <v>#DIV/0!</v>
      </c>
      <c r="U116" s="80" t="e">
        <f t="shared" si="60"/>
        <v>#DIV/0!</v>
      </c>
      <c r="V116" s="80" t="e">
        <f t="shared" si="61"/>
        <v>#DIV/0!</v>
      </c>
      <c r="W116" s="80" t="e">
        <f t="shared" si="62"/>
        <v>#DIV/0!</v>
      </c>
      <c r="X116" s="80" t="e">
        <f t="shared" si="63"/>
        <v>#DIV/0!</v>
      </c>
      <c r="Z116" s="76">
        <f t="shared" si="64"/>
        <v>0.31117533718689783</v>
      </c>
      <c r="AA116" s="76">
        <f t="shared" si="65"/>
        <v>0.62235067437379565</v>
      </c>
      <c r="AB116" s="60">
        <f t="shared" si="66"/>
        <v>1</v>
      </c>
      <c r="AC116" s="76">
        <f t="shared" si="67"/>
        <v>1</v>
      </c>
      <c r="AD116" s="76">
        <f t="shared" si="68"/>
        <v>2</v>
      </c>
      <c r="AF116" s="18">
        <f t="shared" si="69"/>
        <v>-1.34E-3</v>
      </c>
      <c r="AG116" s="18">
        <f t="shared" si="70"/>
        <v>-1.9600000000000005E-4</v>
      </c>
      <c r="AH116" s="18">
        <f t="shared" si="71"/>
        <v>6.3699999999999998E-4</v>
      </c>
      <c r="AI116" s="18">
        <f t="shared" si="72"/>
        <v>0</v>
      </c>
      <c r="AJ116" s="18">
        <f t="shared" si="73"/>
        <v>0</v>
      </c>
      <c r="AK116" s="18">
        <f t="shared" si="74"/>
        <v>0</v>
      </c>
      <c r="AL116" s="18">
        <f t="shared" si="75"/>
        <v>0</v>
      </c>
    </row>
    <row r="117" spans="1:38">
      <c r="A117" t="s">
        <v>452</v>
      </c>
      <c r="B117" s="13">
        <v>3.48E-3</v>
      </c>
      <c r="C117" s="13">
        <v>1.0499999999999999E-3</v>
      </c>
      <c r="D117" s="13">
        <v>0</v>
      </c>
      <c r="E117" s="13">
        <v>0</v>
      </c>
      <c r="F117" s="13">
        <v>1.91E-3</v>
      </c>
      <c r="G117" s="13">
        <v>0</v>
      </c>
      <c r="H117" s="13">
        <v>0</v>
      </c>
      <c r="J117" s="14">
        <v>0</v>
      </c>
      <c r="K117" s="14">
        <v>1.2800000000000001E-3</v>
      </c>
      <c r="L117" s="14">
        <v>8.7100000000000003E-5</v>
      </c>
      <c r="M117" s="14">
        <v>0</v>
      </c>
      <c r="N117" s="14">
        <v>0</v>
      </c>
      <c r="O117" s="14">
        <v>0</v>
      </c>
      <c r="P117" s="14">
        <v>0</v>
      </c>
      <c r="R117" s="80">
        <f t="shared" si="57"/>
        <v>0</v>
      </c>
      <c r="S117" s="80">
        <f t="shared" si="58"/>
        <v>1.2190476190476192</v>
      </c>
      <c r="T117" s="80" t="e">
        <f t="shared" si="59"/>
        <v>#DIV/0!</v>
      </c>
      <c r="U117" s="80" t="e">
        <f t="shared" si="60"/>
        <v>#DIV/0!</v>
      </c>
      <c r="V117" s="80">
        <f t="shared" si="61"/>
        <v>0</v>
      </c>
      <c r="W117" s="80" t="e">
        <f t="shared" si="62"/>
        <v>#DIV/0!</v>
      </c>
      <c r="X117" s="80" t="e">
        <f t="shared" si="63"/>
        <v>#DIV/0!</v>
      </c>
      <c r="Z117" s="76">
        <f t="shared" si="64"/>
        <v>0.4063492063492064</v>
      </c>
      <c r="AA117" s="76">
        <f t="shared" si="65"/>
        <v>1.2190476190476192</v>
      </c>
      <c r="AB117" s="60">
        <f t="shared" si="66"/>
        <v>2</v>
      </c>
      <c r="AC117" s="76">
        <f t="shared" si="67"/>
        <v>1</v>
      </c>
      <c r="AD117" s="76">
        <f t="shared" si="68"/>
        <v>3</v>
      </c>
      <c r="AF117" s="18">
        <f t="shared" si="69"/>
        <v>-3.48E-3</v>
      </c>
      <c r="AG117" s="18">
        <f t="shared" si="70"/>
        <v>2.3000000000000017E-4</v>
      </c>
      <c r="AH117" s="18">
        <f t="shared" si="71"/>
        <v>8.7100000000000003E-5</v>
      </c>
      <c r="AI117" s="18">
        <f t="shared" si="72"/>
        <v>0</v>
      </c>
      <c r="AJ117" s="18">
        <f t="shared" si="73"/>
        <v>-1.91E-3</v>
      </c>
      <c r="AK117" s="18">
        <f t="shared" si="74"/>
        <v>0</v>
      </c>
      <c r="AL117" s="18">
        <f t="shared" si="75"/>
        <v>0</v>
      </c>
    </row>
    <row r="118" spans="1:38">
      <c r="A118" s="5" t="s">
        <v>78</v>
      </c>
      <c r="B118" s="5">
        <v>1.41E-2</v>
      </c>
      <c r="C118" s="5">
        <v>1.4800000000000001E-2</v>
      </c>
      <c r="D118" s="5">
        <v>6.7000000000000002E-3</v>
      </c>
      <c r="E118" s="5">
        <v>1.4E-2</v>
      </c>
      <c r="F118" s="5">
        <v>2.06E-2</v>
      </c>
      <c r="G118" s="5">
        <v>1.04E-2</v>
      </c>
      <c r="H118" s="5">
        <v>1.43E-2</v>
      </c>
      <c r="J118" s="5">
        <v>1.21E-2</v>
      </c>
      <c r="K118" s="5">
        <v>7.8499999999999993E-3</v>
      </c>
      <c r="L118" s="5">
        <v>1.7100000000000001E-2</v>
      </c>
      <c r="M118" s="5">
        <v>1.2800000000000001E-2</v>
      </c>
      <c r="N118" s="5">
        <v>1.23E-2</v>
      </c>
      <c r="O118" s="5">
        <v>2.0899999999999998E-2</v>
      </c>
      <c r="P118" s="5">
        <v>2.7900000000000001E-2</v>
      </c>
      <c r="R118" s="80">
        <f t="shared" si="57"/>
        <v>0.85815602836879434</v>
      </c>
      <c r="S118" s="80">
        <f t="shared" si="58"/>
        <v>0.53040540540540537</v>
      </c>
      <c r="T118" s="80">
        <f t="shared" si="59"/>
        <v>2.5522388059701493</v>
      </c>
      <c r="U118" s="80">
        <f t="shared" si="60"/>
        <v>0.91428571428571426</v>
      </c>
      <c r="V118" s="80">
        <f t="shared" si="61"/>
        <v>0.59708737864077666</v>
      </c>
      <c r="W118" s="80">
        <f t="shared" si="62"/>
        <v>2.0096153846153846</v>
      </c>
      <c r="X118" s="80">
        <f t="shared" si="63"/>
        <v>1.951048951048951</v>
      </c>
      <c r="Z118" s="76">
        <f t="shared" si="64"/>
        <v>1.3446910954764539</v>
      </c>
      <c r="AA118" s="76">
        <f t="shared" si="65"/>
        <v>1.3446910954764539</v>
      </c>
      <c r="AB118" s="60">
        <f t="shared" si="66"/>
        <v>0</v>
      </c>
      <c r="AC118" s="76">
        <f t="shared" si="67"/>
        <v>7</v>
      </c>
      <c r="AD118" s="76">
        <f t="shared" si="68"/>
        <v>7</v>
      </c>
      <c r="AF118" s="18">
        <f t="shared" si="69"/>
        <v>-2E-3</v>
      </c>
      <c r="AG118" s="18">
        <f t="shared" si="70"/>
        <v>-6.9500000000000013E-3</v>
      </c>
      <c r="AH118" s="18">
        <f t="shared" si="71"/>
        <v>1.04E-2</v>
      </c>
      <c r="AI118" s="18">
        <f t="shared" si="72"/>
        <v>-1.1999999999999997E-3</v>
      </c>
      <c r="AJ118" s="18">
        <f t="shared" si="73"/>
        <v>-8.3000000000000001E-3</v>
      </c>
      <c r="AK118" s="18">
        <f t="shared" si="74"/>
        <v>1.0499999999999999E-2</v>
      </c>
      <c r="AL118" s="18">
        <f t="shared" si="75"/>
        <v>1.3600000000000001E-2</v>
      </c>
    </row>
    <row r="119" spans="1:38">
      <c r="A119" t="s">
        <v>453</v>
      </c>
      <c r="B119" s="13">
        <v>2.9799999999999998E-4</v>
      </c>
      <c r="C119" s="13">
        <v>1.8699999999999999E-4</v>
      </c>
      <c r="D119" s="13">
        <v>0</v>
      </c>
      <c r="E119" s="13">
        <v>5.6499999999999996E-4</v>
      </c>
      <c r="F119" s="13">
        <v>0</v>
      </c>
      <c r="G119" s="13">
        <v>0</v>
      </c>
      <c r="H119" s="13">
        <v>0</v>
      </c>
      <c r="J119" s="14">
        <v>0</v>
      </c>
      <c r="K119" s="14">
        <v>5.8699999999999996E-4</v>
      </c>
      <c r="L119" s="14">
        <v>6.4599999999999998E-4</v>
      </c>
      <c r="M119" s="14">
        <v>0</v>
      </c>
      <c r="N119" s="14">
        <v>0</v>
      </c>
      <c r="O119" s="14">
        <v>0</v>
      </c>
      <c r="P119" s="14">
        <v>0</v>
      </c>
      <c r="R119" s="80">
        <f t="shared" si="57"/>
        <v>0</v>
      </c>
      <c r="S119" s="80">
        <f t="shared" si="58"/>
        <v>3.1390374331550803</v>
      </c>
      <c r="T119" s="80" t="e">
        <f t="shared" si="59"/>
        <v>#DIV/0!</v>
      </c>
      <c r="U119" s="80">
        <f t="shared" si="60"/>
        <v>0</v>
      </c>
      <c r="V119" s="80" t="e">
        <f t="shared" si="61"/>
        <v>#DIV/0!</v>
      </c>
      <c r="W119" s="80" t="e">
        <f t="shared" si="62"/>
        <v>#DIV/0!</v>
      </c>
      <c r="X119" s="80" t="e">
        <f t="shared" si="63"/>
        <v>#DIV/0!</v>
      </c>
      <c r="Z119" s="76">
        <f t="shared" si="64"/>
        <v>1.0463458110516934</v>
      </c>
      <c r="AA119" s="76">
        <f t="shared" si="65"/>
        <v>3.1390374331550803</v>
      </c>
      <c r="AB119" s="60">
        <f t="shared" si="66"/>
        <v>2</v>
      </c>
      <c r="AC119" s="76">
        <f t="shared" si="67"/>
        <v>1</v>
      </c>
      <c r="AD119" s="76">
        <f t="shared" si="68"/>
        <v>3</v>
      </c>
      <c r="AF119" s="18">
        <f t="shared" si="69"/>
        <v>-2.9799999999999998E-4</v>
      </c>
      <c r="AG119" s="18">
        <f t="shared" si="70"/>
        <v>3.9999999999999996E-4</v>
      </c>
      <c r="AH119" s="18">
        <f t="shared" si="71"/>
        <v>6.4599999999999998E-4</v>
      </c>
      <c r="AI119" s="18">
        <f t="shared" si="72"/>
        <v>-5.6499999999999996E-4</v>
      </c>
      <c r="AJ119" s="18">
        <f t="shared" si="73"/>
        <v>0</v>
      </c>
      <c r="AK119" s="18">
        <f t="shared" si="74"/>
        <v>0</v>
      </c>
      <c r="AL119" s="18">
        <f t="shared" si="75"/>
        <v>0</v>
      </c>
    </row>
    <row r="120" spans="1:38">
      <c r="A120" t="s">
        <v>502</v>
      </c>
      <c r="B120" s="13">
        <v>0</v>
      </c>
      <c r="C120" s="13">
        <v>1.7700000000000001E-3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J120" s="14">
        <v>0</v>
      </c>
      <c r="K120" s="14">
        <v>0</v>
      </c>
      <c r="L120" s="14">
        <v>5.3499999999999999E-4</v>
      </c>
      <c r="M120" s="14">
        <v>0</v>
      </c>
      <c r="N120" s="14">
        <v>0</v>
      </c>
      <c r="O120" s="14">
        <v>0</v>
      </c>
      <c r="P120" s="14">
        <v>0</v>
      </c>
      <c r="R120" s="80" t="e">
        <f t="shared" si="57"/>
        <v>#DIV/0!</v>
      </c>
      <c r="S120" s="80">
        <f t="shared" si="58"/>
        <v>0</v>
      </c>
      <c r="T120" s="80" t="e">
        <f t="shared" si="59"/>
        <v>#DIV/0!</v>
      </c>
      <c r="U120" s="80" t="e">
        <f t="shared" si="60"/>
        <v>#DIV/0!</v>
      </c>
      <c r="V120" s="80" t="e">
        <f t="shared" si="61"/>
        <v>#DIV/0!</v>
      </c>
      <c r="W120" s="80" t="e">
        <f t="shared" si="62"/>
        <v>#DIV/0!</v>
      </c>
      <c r="X120" s="80" t="e">
        <f t="shared" si="63"/>
        <v>#DIV/0!</v>
      </c>
      <c r="Z120" s="76">
        <f t="shared" si="64"/>
        <v>0</v>
      </c>
      <c r="AA120" s="76" t="e">
        <f t="shared" si="65"/>
        <v>#DIV/0!</v>
      </c>
      <c r="AB120" s="60">
        <f t="shared" si="66"/>
        <v>1</v>
      </c>
      <c r="AC120" s="76">
        <f t="shared" si="67"/>
        <v>0</v>
      </c>
      <c r="AD120" s="76">
        <f t="shared" si="68"/>
        <v>1</v>
      </c>
      <c r="AF120" s="18">
        <f t="shared" si="69"/>
        <v>0</v>
      </c>
      <c r="AG120" s="18">
        <f t="shared" si="70"/>
        <v>-1.7700000000000001E-3</v>
      </c>
      <c r="AH120" s="18">
        <f t="shared" si="71"/>
        <v>5.3499999999999999E-4</v>
      </c>
      <c r="AI120" s="18">
        <f t="shared" si="72"/>
        <v>0</v>
      </c>
      <c r="AJ120" s="18">
        <f t="shared" si="73"/>
        <v>0</v>
      </c>
      <c r="AK120" s="18">
        <f t="shared" si="74"/>
        <v>0</v>
      </c>
      <c r="AL120" s="18">
        <f t="shared" si="75"/>
        <v>0</v>
      </c>
    </row>
    <row r="121" spans="1:38">
      <c r="A121" t="s">
        <v>503</v>
      </c>
      <c r="B121" s="13">
        <v>0</v>
      </c>
      <c r="C121" s="13">
        <v>5.53E-4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J121" s="14">
        <v>0</v>
      </c>
      <c r="K121" s="14">
        <v>0</v>
      </c>
      <c r="L121" s="14">
        <v>2.7799999999999998E-4</v>
      </c>
      <c r="M121" s="14">
        <v>0</v>
      </c>
      <c r="N121" s="14">
        <v>0</v>
      </c>
      <c r="O121" s="14">
        <v>0</v>
      </c>
      <c r="P121" s="14">
        <v>0</v>
      </c>
      <c r="R121" s="80" t="e">
        <f t="shared" si="57"/>
        <v>#DIV/0!</v>
      </c>
      <c r="S121" s="80">
        <f t="shared" si="58"/>
        <v>0</v>
      </c>
      <c r="T121" s="80" t="e">
        <f t="shared" si="59"/>
        <v>#DIV/0!</v>
      </c>
      <c r="U121" s="80" t="e">
        <f t="shared" si="60"/>
        <v>#DIV/0!</v>
      </c>
      <c r="V121" s="80" t="e">
        <f t="shared" si="61"/>
        <v>#DIV/0!</v>
      </c>
      <c r="W121" s="80" t="e">
        <f t="shared" si="62"/>
        <v>#DIV/0!</v>
      </c>
      <c r="X121" s="80" t="e">
        <f t="shared" si="63"/>
        <v>#DIV/0!</v>
      </c>
      <c r="Z121" s="76">
        <f t="shared" si="64"/>
        <v>0</v>
      </c>
      <c r="AA121" s="76" t="e">
        <f t="shared" si="65"/>
        <v>#DIV/0!</v>
      </c>
      <c r="AB121" s="60">
        <f t="shared" si="66"/>
        <v>1</v>
      </c>
      <c r="AC121" s="76">
        <f t="shared" si="67"/>
        <v>0</v>
      </c>
      <c r="AD121" s="76">
        <f t="shared" si="68"/>
        <v>1</v>
      </c>
      <c r="AF121" s="18">
        <f t="shared" si="69"/>
        <v>0</v>
      </c>
      <c r="AG121" s="18">
        <f t="shared" si="70"/>
        <v>-5.53E-4</v>
      </c>
      <c r="AH121" s="18">
        <f t="shared" si="71"/>
        <v>2.7799999999999998E-4</v>
      </c>
      <c r="AI121" s="18">
        <f t="shared" si="72"/>
        <v>0</v>
      </c>
      <c r="AJ121" s="18">
        <f t="shared" si="73"/>
        <v>0</v>
      </c>
      <c r="AK121" s="18">
        <f t="shared" si="74"/>
        <v>0</v>
      </c>
      <c r="AL121" s="18">
        <f t="shared" si="75"/>
        <v>0</v>
      </c>
    </row>
    <row r="122" spans="1:38">
      <c r="A122" t="s">
        <v>444</v>
      </c>
      <c r="B122" s="13">
        <v>0</v>
      </c>
      <c r="C122" s="13">
        <v>0</v>
      </c>
      <c r="D122" s="13">
        <v>8.0000000000000007E-5</v>
      </c>
      <c r="E122" s="13">
        <v>3.18E-5</v>
      </c>
      <c r="F122" s="13">
        <v>0</v>
      </c>
      <c r="G122" s="13">
        <v>0</v>
      </c>
      <c r="H122" s="13">
        <v>0</v>
      </c>
      <c r="J122" s="14">
        <v>0</v>
      </c>
      <c r="K122" s="14">
        <v>0</v>
      </c>
      <c r="L122" s="14">
        <v>5.53E-4</v>
      </c>
      <c r="M122" s="14">
        <v>1.76E-4</v>
      </c>
      <c r="N122" s="14">
        <v>0</v>
      </c>
      <c r="O122" s="14">
        <v>0</v>
      </c>
      <c r="P122" s="14">
        <v>0</v>
      </c>
      <c r="R122" s="80" t="e">
        <f t="shared" si="57"/>
        <v>#DIV/0!</v>
      </c>
      <c r="S122" s="80" t="e">
        <f t="shared" si="58"/>
        <v>#DIV/0!</v>
      </c>
      <c r="T122" s="80">
        <f t="shared" si="59"/>
        <v>6.9124999999999996</v>
      </c>
      <c r="U122" s="80">
        <f t="shared" si="60"/>
        <v>5.5345911949685531</v>
      </c>
      <c r="V122" s="80" t="e">
        <f t="shared" si="61"/>
        <v>#DIV/0!</v>
      </c>
      <c r="W122" s="80" t="e">
        <f t="shared" si="62"/>
        <v>#DIV/0!</v>
      </c>
      <c r="X122" s="80" t="e">
        <f t="shared" si="63"/>
        <v>#DIV/0!</v>
      </c>
      <c r="Z122" s="76">
        <f t="shared" si="64"/>
        <v>6.2235455974842768</v>
      </c>
      <c r="AA122" s="76">
        <f t="shared" si="65"/>
        <v>6.2235455974842768</v>
      </c>
      <c r="AB122" s="60">
        <f t="shared" si="66"/>
        <v>0</v>
      </c>
      <c r="AC122" s="76">
        <f t="shared" si="67"/>
        <v>2</v>
      </c>
      <c r="AD122" s="76">
        <f t="shared" si="68"/>
        <v>2</v>
      </c>
      <c r="AF122" s="18">
        <f t="shared" si="69"/>
        <v>0</v>
      </c>
      <c r="AG122" s="18">
        <f t="shared" si="70"/>
        <v>0</v>
      </c>
      <c r="AH122" s="18">
        <f t="shared" si="71"/>
        <v>4.73E-4</v>
      </c>
      <c r="AI122" s="18">
        <f t="shared" si="72"/>
        <v>1.4419999999999998E-4</v>
      </c>
      <c r="AJ122" s="18">
        <f t="shared" si="73"/>
        <v>0</v>
      </c>
      <c r="AK122" s="18">
        <f t="shared" si="74"/>
        <v>0</v>
      </c>
      <c r="AL122" s="18">
        <f t="shared" si="75"/>
        <v>0</v>
      </c>
    </row>
    <row r="123" spans="1:38">
      <c r="A123" t="s">
        <v>448</v>
      </c>
      <c r="B123" s="13">
        <v>2.3E-3</v>
      </c>
      <c r="C123" s="13">
        <v>1.97E-3</v>
      </c>
      <c r="D123" s="13">
        <v>1.49E-3</v>
      </c>
      <c r="E123" s="13">
        <v>1.47E-3</v>
      </c>
      <c r="F123" s="13">
        <v>0</v>
      </c>
      <c r="G123" s="13">
        <v>0</v>
      </c>
      <c r="H123" s="13">
        <v>0</v>
      </c>
      <c r="J123" s="14">
        <v>0</v>
      </c>
      <c r="K123" s="14">
        <v>0</v>
      </c>
      <c r="L123" s="14">
        <v>0</v>
      </c>
      <c r="M123" s="14">
        <v>1.39E-3</v>
      </c>
      <c r="N123" s="14">
        <v>2.7599999999999999E-4</v>
      </c>
      <c r="O123" s="14">
        <v>1.01E-3</v>
      </c>
      <c r="P123" s="14">
        <v>0</v>
      </c>
      <c r="R123" s="80">
        <f t="shared" si="57"/>
        <v>0</v>
      </c>
      <c r="S123" s="80">
        <f t="shared" si="58"/>
        <v>0</v>
      </c>
      <c r="T123" s="80">
        <f t="shared" si="59"/>
        <v>0</v>
      </c>
      <c r="U123" s="80">
        <f t="shared" si="60"/>
        <v>0.94557823129251706</v>
      </c>
      <c r="V123" s="80" t="e">
        <f t="shared" si="61"/>
        <v>#DIV/0!</v>
      </c>
      <c r="W123" s="80" t="e">
        <f t="shared" si="62"/>
        <v>#DIV/0!</v>
      </c>
      <c r="X123" s="80" t="e">
        <f t="shared" si="63"/>
        <v>#DIV/0!</v>
      </c>
      <c r="Z123" s="76">
        <f t="shared" si="64"/>
        <v>0.23639455782312926</v>
      </c>
      <c r="AA123" s="76">
        <f t="shared" si="65"/>
        <v>0.94557823129251706</v>
      </c>
      <c r="AB123" s="60">
        <f t="shared" si="66"/>
        <v>3</v>
      </c>
      <c r="AC123" s="76">
        <f t="shared" si="67"/>
        <v>1</v>
      </c>
      <c r="AD123" s="76">
        <f t="shared" si="68"/>
        <v>4</v>
      </c>
      <c r="AF123" s="18">
        <f t="shared" si="69"/>
        <v>-2.3E-3</v>
      </c>
      <c r="AG123" s="18">
        <f t="shared" si="70"/>
        <v>-1.97E-3</v>
      </c>
      <c r="AH123" s="18">
        <f t="shared" si="71"/>
        <v>-1.49E-3</v>
      </c>
      <c r="AI123" s="18">
        <f t="shared" si="72"/>
        <v>-7.9999999999999993E-5</v>
      </c>
      <c r="AJ123" s="18">
        <f t="shared" si="73"/>
        <v>2.7599999999999999E-4</v>
      </c>
      <c r="AK123" s="18">
        <f t="shared" si="74"/>
        <v>1.01E-3</v>
      </c>
      <c r="AL123" s="18">
        <f t="shared" si="75"/>
        <v>0</v>
      </c>
    </row>
    <row r="124" spans="1:38">
      <c r="A124" t="s">
        <v>504</v>
      </c>
      <c r="B124" s="13">
        <v>0</v>
      </c>
      <c r="C124" s="13">
        <v>4.2999999999999999E-4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J124" s="14">
        <v>0</v>
      </c>
      <c r="K124" s="14">
        <v>0</v>
      </c>
      <c r="L124" s="14">
        <v>1.26E-4</v>
      </c>
      <c r="M124" s="14">
        <v>0</v>
      </c>
      <c r="N124" s="14">
        <v>0</v>
      </c>
      <c r="O124" s="14">
        <v>0</v>
      </c>
      <c r="P124" s="14">
        <v>0</v>
      </c>
      <c r="R124" s="80" t="e">
        <f t="shared" si="57"/>
        <v>#DIV/0!</v>
      </c>
      <c r="S124" s="80">
        <f t="shared" si="58"/>
        <v>0</v>
      </c>
      <c r="T124" s="80" t="e">
        <f t="shared" si="59"/>
        <v>#DIV/0!</v>
      </c>
      <c r="U124" s="80" t="e">
        <f t="shared" si="60"/>
        <v>#DIV/0!</v>
      </c>
      <c r="V124" s="80" t="e">
        <f t="shared" si="61"/>
        <v>#DIV/0!</v>
      </c>
      <c r="W124" s="80" t="e">
        <f t="shared" si="62"/>
        <v>#DIV/0!</v>
      </c>
      <c r="X124" s="80" t="e">
        <f t="shared" si="63"/>
        <v>#DIV/0!</v>
      </c>
      <c r="Z124" s="76">
        <f t="shared" si="64"/>
        <v>0</v>
      </c>
      <c r="AA124" s="76" t="e">
        <f t="shared" si="65"/>
        <v>#DIV/0!</v>
      </c>
      <c r="AB124" s="60">
        <f t="shared" si="66"/>
        <v>1</v>
      </c>
      <c r="AC124" s="76">
        <f t="shared" si="67"/>
        <v>0</v>
      </c>
      <c r="AD124" s="76">
        <f t="shared" si="68"/>
        <v>1</v>
      </c>
      <c r="AF124" s="18">
        <f t="shared" si="69"/>
        <v>0</v>
      </c>
      <c r="AG124" s="18">
        <f t="shared" si="70"/>
        <v>-4.2999999999999999E-4</v>
      </c>
      <c r="AH124" s="18">
        <f t="shared" si="71"/>
        <v>1.26E-4</v>
      </c>
      <c r="AI124" s="18">
        <f t="shared" si="72"/>
        <v>0</v>
      </c>
      <c r="AJ124" s="18">
        <f t="shared" si="73"/>
        <v>0</v>
      </c>
      <c r="AK124" s="18">
        <f t="shared" si="74"/>
        <v>0</v>
      </c>
      <c r="AL124" s="18">
        <f t="shared" si="75"/>
        <v>0</v>
      </c>
    </row>
    <row r="125" spans="1:38">
      <c r="A125" t="s">
        <v>485</v>
      </c>
      <c r="B125" s="13">
        <v>1.75E-4</v>
      </c>
      <c r="C125" s="13">
        <v>4.3600000000000003E-4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J125" s="14">
        <v>0</v>
      </c>
      <c r="K125" s="14">
        <v>0</v>
      </c>
      <c r="L125" s="14">
        <v>5.2400000000000005E-4</v>
      </c>
      <c r="M125" s="14">
        <v>0</v>
      </c>
      <c r="N125" s="14">
        <v>0</v>
      </c>
      <c r="O125" s="14">
        <v>0</v>
      </c>
      <c r="P125" s="14">
        <v>0</v>
      </c>
      <c r="R125" s="80">
        <f t="shared" si="57"/>
        <v>0</v>
      </c>
      <c r="S125" s="80">
        <f t="shared" si="58"/>
        <v>0</v>
      </c>
      <c r="T125" s="80" t="e">
        <f t="shared" si="59"/>
        <v>#DIV/0!</v>
      </c>
      <c r="U125" s="80" t="e">
        <f t="shared" si="60"/>
        <v>#DIV/0!</v>
      </c>
      <c r="V125" s="80" t="e">
        <f t="shared" si="61"/>
        <v>#DIV/0!</v>
      </c>
      <c r="W125" s="80" t="e">
        <f t="shared" si="62"/>
        <v>#DIV/0!</v>
      </c>
      <c r="X125" s="80" t="e">
        <f t="shared" si="63"/>
        <v>#DIV/0!</v>
      </c>
      <c r="Z125" s="76">
        <f t="shared" si="64"/>
        <v>0</v>
      </c>
      <c r="AA125" s="76" t="e">
        <f t="shared" si="65"/>
        <v>#DIV/0!</v>
      </c>
      <c r="AB125" s="60">
        <f t="shared" si="66"/>
        <v>2</v>
      </c>
      <c r="AC125" s="76">
        <f t="shared" si="67"/>
        <v>0</v>
      </c>
      <c r="AD125" s="76">
        <f t="shared" si="68"/>
        <v>2</v>
      </c>
      <c r="AF125" s="18">
        <f t="shared" si="69"/>
        <v>-1.75E-4</v>
      </c>
      <c r="AG125" s="18">
        <f t="shared" si="70"/>
        <v>-4.3600000000000003E-4</v>
      </c>
      <c r="AH125" s="18">
        <f t="shared" si="71"/>
        <v>5.2400000000000005E-4</v>
      </c>
      <c r="AI125" s="18">
        <f t="shared" si="72"/>
        <v>0</v>
      </c>
      <c r="AJ125" s="18">
        <f t="shared" si="73"/>
        <v>0</v>
      </c>
      <c r="AK125" s="18">
        <f t="shared" si="74"/>
        <v>0</v>
      </c>
      <c r="AL125" s="18">
        <f t="shared" si="75"/>
        <v>0</v>
      </c>
    </row>
    <row r="126" spans="1:38">
      <c r="A126" s="5" t="s">
        <v>87</v>
      </c>
      <c r="B126" s="5">
        <v>4.9100000000000001E-4</v>
      </c>
      <c r="C126" s="5">
        <v>2.9499999999999999E-3</v>
      </c>
      <c r="D126" s="5">
        <v>5.4299999999999997E-4</v>
      </c>
      <c r="E126" s="5">
        <v>1.31E-3</v>
      </c>
      <c r="F126" s="5">
        <v>1.3500000000000001E-3</v>
      </c>
      <c r="G126" s="5">
        <v>1.4300000000000001E-3</v>
      </c>
      <c r="H126" s="5">
        <v>5.6400000000000005E-4</v>
      </c>
      <c r="J126" s="5">
        <v>3.32E-3</v>
      </c>
      <c r="K126" s="5">
        <v>1.9400000000000001E-3</v>
      </c>
      <c r="L126" s="5">
        <v>4.0000000000000001E-3</v>
      </c>
      <c r="M126" s="5">
        <v>1.0499999999999999E-3</v>
      </c>
      <c r="N126" s="5">
        <v>3.2899999999999997E-4</v>
      </c>
      <c r="O126" s="5">
        <v>8.2100000000000001E-4</v>
      </c>
      <c r="P126" s="5">
        <v>1.07</v>
      </c>
      <c r="R126" s="80">
        <f t="shared" si="57"/>
        <v>6.7617107942973522</v>
      </c>
      <c r="S126" s="80">
        <f t="shared" si="58"/>
        <v>0.65762711864406787</v>
      </c>
      <c r="T126" s="80">
        <f t="shared" si="59"/>
        <v>7.3664825046040523</v>
      </c>
      <c r="U126" s="80">
        <f t="shared" si="60"/>
        <v>0.80152671755725191</v>
      </c>
      <c r="V126" s="80">
        <f t="shared" si="61"/>
        <v>0.24370370370370367</v>
      </c>
      <c r="W126" s="80">
        <f t="shared" si="62"/>
        <v>0.57412587412587412</v>
      </c>
      <c r="X126" s="80">
        <f t="shared" si="63"/>
        <v>1897.1631205673759</v>
      </c>
      <c r="Z126" s="76">
        <f t="shared" si="64"/>
        <v>273.3668996114726</v>
      </c>
      <c r="AA126" s="76">
        <f t="shared" si="65"/>
        <v>273.3668996114726</v>
      </c>
      <c r="AB126" s="60">
        <f t="shared" si="66"/>
        <v>0</v>
      </c>
      <c r="AC126" s="76">
        <f t="shared" si="67"/>
        <v>7</v>
      </c>
      <c r="AD126" s="76">
        <f t="shared" si="68"/>
        <v>7</v>
      </c>
      <c r="AF126" s="18">
        <f t="shared" si="69"/>
        <v>2.8289999999999999E-3</v>
      </c>
      <c r="AG126" s="18">
        <f t="shared" si="70"/>
        <v>-1.0099999999999998E-3</v>
      </c>
      <c r="AH126" s="18">
        <f t="shared" si="71"/>
        <v>3.457E-3</v>
      </c>
      <c r="AI126" s="18">
        <f t="shared" si="72"/>
        <v>-2.6000000000000003E-4</v>
      </c>
      <c r="AJ126" s="18">
        <f t="shared" si="73"/>
        <v>-1.0210000000000002E-3</v>
      </c>
      <c r="AK126" s="18">
        <f t="shared" si="74"/>
        <v>-6.0900000000000006E-4</v>
      </c>
      <c r="AL126" s="18">
        <f t="shared" si="75"/>
        <v>1.0694360000000001</v>
      </c>
    </row>
    <row r="127" spans="1:38">
      <c r="A127" t="s">
        <v>427</v>
      </c>
      <c r="B127" s="13">
        <v>6.29E-4</v>
      </c>
      <c r="C127" s="13">
        <v>3.82E-3</v>
      </c>
      <c r="D127" s="13">
        <v>0</v>
      </c>
      <c r="E127" s="13">
        <v>1.3500000000000001E-3</v>
      </c>
      <c r="F127" s="13">
        <v>1.41E-3</v>
      </c>
      <c r="G127" s="13">
        <v>0</v>
      </c>
      <c r="H127" s="13">
        <v>7.36E-4</v>
      </c>
      <c r="J127" s="14">
        <v>3.8200000000000002E-4</v>
      </c>
      <c r="K127" s="14">
        <v>7.2599999999999997E-4</v>
      </c>
      <c r="L127" s="14">
        <v>1.5299999999999999E-3</v>
      </c>
      <c r="M127" s="14">
        <v>0</v>
      </c>
      <c r="N127" s="14">
        <v>0</v>
      </c>
      <c r="O127" s="14">
        <v>0</v>
      </c>
      <c r="P127" s="14">
        <v>0</v>
      </c>
      <c r="R127" s="80">
        <f t="shared" si="57"/>
        <v>0.60731319554848973</v>
      </c>
      <c r="S127" s="80">
        <f t="shared" si="58"/>
        <v>0.19005235602094239</v>
      </c>
      <c r="T127" s="80" t="e">
        <f t="shared" si="59"/>
        <v>#DIV/0!</v>
      </c>
      <c r="U127" s="80">
        <f t="shared" si="60"/>
        <v>0</v>
      </c>
      <c r="V127" s="80">
        <f t="shared" si="61"/>
        <v>0</v>
      </c>
      <c r="W127" s="80" t="e">
        <f t="shared" si="62"/>
        <v>#DIV/0!</v>
      </c>
      <c r="X127" s="80">
        <f t="shared" si="63"/>
        <v>0</v>
      </c>
      <c r="Z127" s="76">
        <f t="shared" si="64"/>
        <v>0.15947311031388642</v>
      </c>
      <c r="AA127" s="76">
        <f t="shared" si="65"/>
        <v>0.39868277578471606</v>
      </c>
      <c r="AB127" s="60">
        <f t="shared" si="66"/>
        <v>3</v>
      </c>
      <c r="AC127" s="76">
        <f t="shared" si="67"/>
        <v>2</v>
      </c>
      <c r="AD127" s="76">
        <f t="shared" si="68"/>
        <v>5</v>
      </c>
      <c r="AF127" s="18">
        <f t="shared" si="69"/>
        <v>-2.4699999999999999E-4</v>
      </c>
      <c r="AG127" s="18">
        <f t="shared" si="70"/>
        <v>-3.094E-3</v>
      </c>
      <c r="AH127" s="18">
        <f t="shared" si="71"/>
        <v>1.5299999999999999E-3</v>
      </c>
      <c r="AI127" s="18">
        <f t="shared" si="72"/>
        <v>-1.3500000000000001E-3</v>
      </c>
      <c r="AJ127" s="18">
        <f t="shared" si="73"/>
        <v>-1.41E-3</v>
      </c>
      <c r="AK127" s="18">
        <f t="shared" si="74"/>
        <v>0</v>
      </c>
      <c r="AL127" s="18">
        <f t="shared" si="75"/>
        <v>-7.36E-4</v>
      </c>
    </row>
    <row r="128" spans="1:38">
      <c r="A128" s="5" t="s">
        <v>88</v>
      </c>
      <c r="B128" s="5">
        <v>6.6600000000000001E-3</v>
      </c>
      <c r="C128" s="5">
        <v>2.18E-2</v>
      </c>
      <c r="D128" s="5">
        <v>3.2499999999999999E-3</v>
      </c>
      <c r="E128" s="5">
        <v>7.5500000000000003E-4</v>
      </c>
      <c r="F128" s="5">
        <v>2.2100000000000002E-2</v>
      </c>
      <c r="G128" s="5">
        <v>7.9100000000000004E-4</v>
      </c>
      <c r="H128" s="5">
        <v>1.89E-2</v>
      </c>
      <c r="J128" s="5">
        <v>1.15E-3</v>
      </c>
      <c r="K128" s="5">
        <v>2.1000000000000001E-2</v>
      </c>
      <c r="L128" s="5">
        <v>1.54E-2</v>
      </c>
      <c r="M128" s="5">
        <v>4.3899999999999999E-4</v>
      </c>
      <c r="N128" s="5">
        <v>2.22E-4</v>
      </c>
      <c r="O128" s="5">
        <v>3.7799999999999999E-3</v>
      </c>
      <c r="P128" s="5">
        <v>2.72E-4</v>
      </c>
      <c r="R128" s="80">
        <f t="shared" si="57"/>
        <v>0.17267267267267267</v>
      </c>
      <c r="S128" s="80">
        <f t="shared" si="58"/>
        <v>0.96330275229357809</v>
      </c>
      <c r="T128" s="80">
        <f t="shared" si="59"/>
        <v>4.7384615384615385</v>
      </c>
      <c r="U128" s="80">
        <f t="shared" si="60"/>
        <v>0.58145695364238403</v>
      </c>
      <c r="V128" s="80">
        <f t="shared" si="61"/>
        <v>1.004524886877828E-2</v>
      </c>
      <c r="W128" s="80">
        <f t="shared" si="62"/>
        <v>4.7787610619469021</v>
      </c>
      <c r="X128" s="80">
        <f t="shared" si="63"/>
        <v>1.4391534391534391E-2</v>
      </c>
      <c r="Z128" s="76">
        <f t="shared" si="64"/>
        <v>1.6084416803253412</v>
      </c>
      <c r="AA128" s="76">
        <f t="shared" si="65"/>
        <v>1.6084416803253412</v>
      </c>
      <c r="AB128" s="60">
        <f t="shared" si="66"/>
        <v>0</v>
      </c>
      <c r="AC128" s="76">
        <f t="shared" si="67"/>
        <v>7</v>
      </c>
      <c r="AD128" s="76">
        <f t="shared" si="68"/>
        <v>7</v>
      </c>
      <c r="AF128" s="18">
        <f t="shared" si="69"/>
        <v>-5.5100000000000001E-3</v>
      </c>
      <c r="AG128" s="18">
        <f t="shared" si="70"/>
        <v>-7.9999999999999863E-4</v>
      </c>
      <c r="AH128" s="18">
        <f t="shared" si="71"/>
        <v>1.2150000000000001E-2</v>
      </c>
      <c r="AI128" s="18">
        <f t="shared" si="72"/>
        <v>-3.1600000000000004E-4</v>
      </c>
      <c r="AJ128" s="18">
        <f t="shared" si="73"/>
        <v>-2.1878000000000002E-2</v>
      </c>
      <c r="AK128" s="18">
        <f t="shared" si="74"/>
        <v>2.9889999999999999E-3</v>
      </c>
      <c r="AL128" s="18">
        <f t="shared" si="75"/>
        <v>-1.8627999999999999E-2</v>
      </c>
    </row>
    <row r="129" spans="1:38">
      <c r="A129" t="s">
        <v>505</v>
      </c>
      <c r="B129" s="13">
        <v>0</v>
      </c>
      <c r="C129" s="13">
        <v>0</v>
      </c>
      <c r="D129" s="13">
        <v>0</v>
      </c>
      <c r="E129" s="13">
        <v>0</v>
      </c>
      <c r="F129" s="13">
        <v>1.1000000000000001E-3</v>
      </c>
      <c r="G129" s="13">
        <v>0</v>
      </c>
      <c r="H129" s="13">
        <v>0</v>
      </c>
      <c r="J129" s="14">
        <v>0</v>
      </c>
      <c r="K129" s="14">
        <v>4.2899999999999999E-5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R129" s="80" t="e">
        <f t="shared" si="57"/>
        <v>#DIV/0!</v>
      </c>
      <c r="S129" s="80" t="e">
        <f t="shared" si="58"/>
        <v>#DIV/0!</v>
      </c>
      <c r="T129" s="80" t="e">
        <f t="shared" si="59"/>
        <v>#DIV/0!</v>
      </c>
      <c r="U129" s="80" t="e">
        <f t="shared" si="60"/>
        <v>#DIV/0!</v>
      </c>
      <c r="V129" s="80">
        <f t="shared" si="61"/>
        <v>0</v>
      </c>
      <c r="W129" s="80" t="e">
        <f t="shared" si="62"/>
        <v>#DIV/0!</v>
      </c>
      <c r="X129" s="80" t="e">
        <f t="shared" si="63"/>
        <v>#DIV/0!</v>
      </c>
      <c r="Z129" s="76">
        <f t="shared" si="64"/>
        <v>0</v>
      </c>
      <c r="AA129" s="76" t="e">
        <f t="shared" si="65"/>
        <v>#DIV/0!</v>
      </c>
      <c r="AB129" s="60">
        <f t="shared" si="66"/>
        <v>1</v>
      </c>
      <c r="AC129" s="76">
        <f t="shared" si="67"/>
        <v>0</v>
      </c>
      <c r="AD129" s="76">
        <f t="shared" si="68"/>
        <v>1</v>
      </c>
      <c r="AF129" s="18">
        <f t="shared" si="69"/>
        <v>0</v>
      </c>
      <c r="AG129" s="18">
        <f t="shared" si="70"/>
        <v>4.2899999999999999E-5</v>
      </c>
      <c r="AH129" s="18">
        <f t="shared" si="71"/>
        <v>0</v>
      </c>
      <c r="AI129" s="18">
        <f t="shared" si="72"/>
        <v>0</v>
      </c>
      <c r="AJ129" s="18">
        <f t="shared" si="73"/>
        <v>-1.1000000000000001E-3</v>
      </c>
      <c r="AK129" s="18">
        <f t="shared" si="74"/>
        <v>0</v>
      </c>
      <c r="AL129" s="18">
        <f t="shared" si="75"/>
        <v>0</v>
      </c>
    </row>
    <row r="130" spans="1:38" ht="15">
      <c r="A130" s="22" t="s">
        <v>511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2">
        <v>0</v>
      </c>
      <c r="I130" s="22"/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/>
      <c r="R130" s="82" t="e">
        <f t="shared" ref="R130:R141" si="76">J130/B130</f>
        <v>#DIV/0!</v>
      </c>
      <c r="S130" s="82" t="e">
        <f t="shared" ref="S130:S141" si="77">K130/C130</f>
        <v>#DIV/0!</v>
      </c>
      <c r="T130" s="82" t="e">
        <f t="shared" ref="T130:T141" si="78">L130/D130</f>
        <v>#DIV/0!</v>
      </c>
      <c r="U130" s="82" t="e">
        <f t="shared" ref="U130:U141" si="79">M130/E130</f>
        <v>#DIV/0!</v>
      </c>
      <c r="V130" s="82" t="e">
        <f t="shared" ref="V130:V141" si="80">N130/F130</f>
        <v>#DIV/0!</v>
      </c>
      <c r="W130" s="82" t="e">
        <f t="shared" ref="W130:W141" si="81">O130/G130</f>
        <v>#DIV/0!</v>
      </c>
      <c r="X130" s="82" t="e">
        <f t="shared" ref="X130:X141" si="82">P130/H130</f>
        <v>#DIV/0!</v>
      </c>
      <c r="Y130" s="22"/>
      <c r="Z130" s="82" t="e">
        <f t="shared" ref="Z130:Z141" si="83">AVERAGEIF(R130:X130, "&lt;&gt;#DIV/0!")</f>
        <v>#DIV/0!</v>
      </c>
      <c r="AA130" s="82" t="e">
        <f t="shared" ref="AA130:AA141" si="84">AVERAGEIFS(R130:X130, R130:X130,"&lt;&gt;#DIV/0!",R130:X130, "&lt;&gt;0")</f>
        <v>#DIV/0!</v>
      </c>
      <c r="AB130" s="82">
        <f t="shared" ref="AB130:AB141" si="85">COUNTIF(R130:X130, "=0")</f>
        <v>0</v>
      </c>
      <c r="AC130" s="82">
        <f t="shared" ref="AC130:AC141" si="86">COUNTIFS(R130:X130,"&lt;&gt;#DIV/0!",R130:X130, "&lt;&gt;0")</f>
        <v>0</v>
      </c>
      <c r="AD130" s="82">
        <f t="shared" ref="AD130:AD141" si="87">COUNTIF(R130:X130,"&lt;&gt;#DIV/0!")</f>
        <v>0</v>
      </c>
      <c r="AF130" s="18">
        <f t="shared" ref="AF130:AF141" si="88">J130-B130</f>
        <v>0</v>
      </c>
      <c r="AG130" s="18">
        <f t="shared" ref="AG130:AG141" si="89">K130-C130</f>
        <v>0</v>
      </c>
      <c r="AH130" s="18">
        <f t="shared" ref="AH130:AH141" si="90">L130-D130</f>
        <v>0</v>
      </c>
      <c r="AI130" s="18">
        <f t="shared" ref="AI130:AI141" si="91">M130-E130</f>
        <v>0</v>
      </c>
      <c r="AJ130" s="18">
        <f t="shared" ref="AJ130:AJ141" si="92">N130-F130</f>
        <v>0</v>
      </c>
      <c r="AK130" s="18">
        <f t="shared" ref="AK130:AK141" si="93">O130-G130</f>
        <v>0</v>
      </c>
      <c r="AL130" s="18">
        <f t="shared" ref="AL130:AL141" si="94">P130-H130</f>
        <v>0</v>
      </c>
    </row>
    <row r="131" spans="1:38">
      <c r="A131" t="s">
        <v>426</v>
      </c>
      <c r="B131" s="13">
        <v>5.1699999999999999E-4</v>
      </c>
      <c r="C131" s="13">
        <v>1.72E-3</v>
      </c>
      <c r="D131" s="13">
        <v>1.7100000000000001E-4</v>
      </c>
      <c r="E131" s="13">
        <v>8.4000000000000003E-4</v>
      </c>
      <c r="F131" s="13">
        <v>7.54E-4</v>
      </c>
      <c r="G131" s="13">
        <v>3.6000000000000002E-4</v>
      </c>
      <c r="H131" s="13">
        <v>0</v>
      </c>
      <c r="J131" s="14">
        <v>0</v>
      </c>
      <c r="K131" s="14">
        <v>0</v>
      </c>
      <c r="L131" s="14">
        <v>9.6699999999999998E-4</v>
      </c>
      <c r="M131" s="14">
        <v>0</v>
      </c>
      <c r="N131" s="14">
        <v>0</v>
      </c>
      <c r="O131" s="14">
        <v>6</v>
      </c>
      <c r="P131" s="14">
        <v>0</v>
      </c>
      <c r="R131" s="80">
        <f t="shared" si="76"/>
        <v>0</v>
      </c>
      <c r="S131" s="80">
        <f t="shared" si="77"/>
        <v>0</v>
      </c>
      <c r="T131" s="80">
        <f t="shared" si="78"/>
        <v>5.6549707602339181</v>
      </c>
      <c r="U131" s="80">
        <f t="shared" si="79"/>
        <v>0</v>
      </c>
      <c r="V131" s="80">
        <f t="shared" si="80"/>
        <v>0</v>
      </c>
      <c r="W131" s="80">
        <f t="shared" si="81"/>
        <v>16666.666666666664</v>
      </c>
      <c r="X131" s="80" t="e">
        <f t="shared" si="82"/>
        <v>#DIV/0!</v>
      </c>
      <c r="Z131" s="76">
        <f t="shared" si="83"/>
        <v>2778.7202729044834</v>
      </c>
      <c r="AA131" s="76">
        <f t="shared" si="84"/>
        <v>8336.1608187134498</v>
      </c>
      <c r="AB131" s="60">
        <f t="shared" si="85"/>
        <v>4</v>
      </c>
      <c r="AC131" s="76">
        <f t="shared" si="86"/>
        <v>2</v>
      </c>
      <c r="AD131" s="76">
        <f t="shared" si="87"/>
        <v>6</v>
      </c>
      <c r="AF131" s="18">
        <f t="shared" si="88"/>
        <v>-5.1699999999999999E-4</v>
      </c>
      <c r="AG131" s="18">
        <f t="shared" si="89"/>
        <v>-1.72E-3</v>
      </c>
      <c r="AH131" s="18">
        <f t="shared" si="90"/>
        <v>7.9599999999999994E-4</v>
      </c>
      <c r="AI131" s="18">
        <f t="shared" si="91"/>
        <v>-8.4000000000000003E-4</v>
      </c>
      <c r="AJ131" s="18">
        <f t="shared" si="92"/>
        <v>-7.54E-4</v>
      </c>
      <c r="AK131" s="18">
        <f t="shared" si="93"/>
        <v>5.9996400000000003</v>
      </c>
      <c r="AL131" s="18">
        <f t="shared" si="94"/>
        <v>0</v>
      </c>
    </row>
    <row r="132" spans="1:38">
      <c r="A132" t="s">
        <v>506</v>
      </c>
      <c r="B132" s="13">
        <v>0</v>
      </c>
      <c r="C132" s="13">
        <v>7.5199999999999996E-4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J132" s="14">
        <v>0</v>
      </c>
      <c r="K132" s="14">
        <v>0</v>
      </c>
      <c r="L132" s="14">
        <v>7.5500000000000003E-4</v>
      </c>
      <c r="M132" s="14">
        <v>0</v>
      </c>
      <c r="N132" s="14">
        <v>0</v>
      </c>
      <c r="O132" s="14">
        <v>0</v>
      </c>
      <c r="P132" s="14">
        <v>0</v>
      </c>
      <c r="R132" s="80" t="e">
        <f t="shared" si="76"/>
        <v>#DIV/0!</v>
      </c>
      <c r="S132" s="80">
        <f t="shared" si="77"/>
        <v>0</v>
      </c>
      <c r="T132" s="80" t="e">
        <f t="shared" si="78"/>
        <v>#DIV/0!</v>
      </c>
      <c r="U132" s="80" t="e">
        <f t="shared" si="79"/>
        <v>#DIV/0!</v>
      </c>
      <c r="V132" s="80" t="e">
        <f t="shared" si="80"/>
        <v>#DIV/0!</v>
      </c>
      <c r="W132" s="80" t="e">
        <f t="shared" si="81"/>
        <v>#DIV/0!</v>
      </c>
      <c r="X132" s="80" t="e">
        <f t="shared" si="82"/>
        <v>#DIV/0!</v>
      </c>
      <c r="Z132" s="76">
        <f t="shared" si="83"/>
        <v>0</v>
      </c>
      <c r="AA132" s="76" t="e">
        <f t="shared" si="84"/>
        <v>#DIV/0!</v>
      </c>
      <c r="AB132" s="60">
        <f t="shared" si="85"/>
        <v>1</v>
      </c>
      <c r="AC132" s="76">
        <f t="shared" si="86"/>
        <v>0</v>
      </c>
      <c r="AD132" s="76">
        <f t="shared" si="87"/>
        <v>1</v>
      </c>
      <c r="AF132" s="18">
        <f t="shared" si="88"/>
        <v>0</v>
      </c>
      <c r="AG132" s="18">
        <f t="shared" si="89"/>
        <v>-7.5199999999999996E-4</v>
      </c>
      <c r="AH132" s="18">
        <f t="shared" si="90"/>
        <v>7.5500000000000003E-4</v>
      </c>
      <c r="AI132" s="18">
        <f t="shared" si="91"/>
        <v>0</v>
      </c>
      <c r="AJ132" s="18">
        <f t="shared" si="92"/>
        <v>0</v>
      </c>
      <c r="AK132" s="18">
        <f t="shared" si="93"/>
        <v>0</v>
      </c>
      <c r="AL132" s="18">
        <f t="shared" si="94"/>
        <v>0</v>
      </c>
    </row>
    <row r="133" spans="1:38" ht="15">
      <c r="A133" s="22" t="s">
        <v>512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/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/>
      <c r="R133" s="82" t="e">
        <f t="shared" si="76"/>
        <v>#DIV/0!</v>
      </c>
      <c r="S133" s="82" t="e">
        <f t="shared" si="77"/>
        <v>#DIV/0!</v>
      </c>
      <c r="T133" s="82" t="e">
        <f t="shared" si="78"/>
        <v>#DIV/0!</v>
      </c>
      <c r="U133" s="82" t="e">
        <f t="shared" si="79"/>
        <v>#DIV/0!</v>
      </c>
      <c r="V133" s="82" t="e">
        <f t="shared" si="80"/>
        <v>#DIV/0!</v>
      </c>
      <c r="W133" s="82" t="e">
        <f t="shared" si="81"/>
        <v>#DIV/0!</v>
      </c>
      <c r="X133" s="82" t="e">
        <f t="shared" si="82"/>
        <v>#DIV/0!</v>
      </c>
      <c r="Y133" s="22"/>
      <c r="Z133" s="82" t="e">
        <f t="shared" si="83"/>
        <v>#DIV/0!</v>
      </c>
      <c r="AA133" s="82" t="e">
        <f t="shared" si="84"/>
        <v>#DIV/0!</v>
      </c>
      <c r="AB133" s="82">
        <f t="shared" si="85"/>
        <v>0</v>
      </c>
      <c r="AC133" s="82">
        <f t="shared" si="86"/>
        <v>0</v>
      </c>
      <c r="AD133" s="82">
        <f t="shared" si="87"/>
        <v>0</v>
      </c>
      <c r="AF133" s="18">
        <f t="shared" si="88"/>
        <v>0</v>
      </c>
      <c r="AG133" s="18">
        <f t="shared" si="89"/>
        <v>0</v>
      </c>
      <c r="AH133" s="18">
        <f t="shared" si="90"/>
        <v>0</v>
      </c>
      <c r="AI133" s="18">
        <f t="shared" si="91"/>
        <v>0</v>
      </c>
      <c r="AJ133" s="18">
        <f t="shared" si="92"/>
        <v>0</v>
      </c>
      <c r="AK133" s="18">
        <f t="shared" si="93"/>
        <v>0</v>
      </c>
      <c r="AL133" s="18">
        <f t="shared" si="94"/>
        <v>0</v>
      </c>
    </row>
    <row r="134" spans="1:38">
      <c r="A134" t="s">
        <v>507</v>
      </c>
      <c r="B134" s="13">
        <v>0</v>
      </c>
      <c r="C134" s="13">
        <v>7.3700000000000002E-4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J134" s="14">
        <v>0</v>
      </c>
      <c r="K134" s="14">
        <v>0</v>
      </c>
      <c r="L134" s="14">
        <v>7.67E-4</v>
      </c>
      <c r="M134" s="14">
        <v>0</v>
      </c>
      <c r="N134" s="14">
        <v>2.3799999999999999E-5</v>
      </c>
      <c r="O134" s="14">
        <v>1.9199999999999999E-5</v>
      </c>
      <c r="P134" s="14">
        <v>0</v>
      </c>
      <c r="R134" s="80" t="e">
        <f t="shared" si="76"/>
        <v>#DIV/0!</v>
      </c>
      <c r="S134" s="80">
        <f t="shared" si="77"/>
        <v>0</v>
      </c>
      <c r="T134" s="80" t="e">
        <f t="shared" si="78"/>
        <v>#DIV/0!</v>
      </c>
      <c r="U134" s="80" t="e">
        <f t="shared" si="79"/>
        <v>#DIV/0!</v>
      </c>
      <c r="V134" s="80" t="e">
        <f t="shared" si="80"/>
        <v>#DIV/0!</v>
      </c>
      <c r="W134" s="80" t="e">
        <f t="shared" si="81"/>
        <v>#DIV/0!</v>
      </c>
      <c r="X134" s="80" t="e">
        <f t="shared" si="82"/>
        <v>#DIV/0!</v>
      </c>
      <c r="Z134" s="76">
        <f t="shared" si="83"/>
        <v>0</v>
      </c>
      <c r="AA134" s="76" t="e">
        <f t="shared" si="84"/>
        <v>#DIV/0!</v>
      </c>
      <c r="AB134" s="60">
        <f t="shared" si="85"/>
        <v>1</v>
      </c>
      <c r="AC134" s="76">
        <f t="shared" si="86"/>
        <v>0</v>
      </c>
      <c r="AD134" s="76">
        <f t="shared" si="87"/>
        <v>1</v>
      </c>
      <c r="AF134" s="18">
        <f t="shared" si="88"/>
        <v>0</v>
      </c>
      <c r="AG134" s="18">
        <f t="shared" si="89"/>
        <v>-7.3700000000000002E-4</v>
      </c>
      <c r="AH134" s="18">
        <f t="shared" si="90"/>
        <v>7.67E-4</v>
      </c>
      <c r="AI134" s="18">
        <f t="shared" si="91"/>
        <v>0</v>
      </c>
      <c r="AJ134" s="18">
        <f t="shared" si="92"/>
        <v>2.3799999999999999E-5</v>
      </c>
      <c r="AK134" s="18">
        <f t="shared" si="93"/>
        <v>1.9199999999999999E-5</v>
      </c>
      <c r="AL134" s="18">
        <f t="shared" si="94"/>
        <v>0</v>
      </c>
    </row>
    <row r="135" spans="1:38">
      <c r="A135" t="s">
        <v>459</v>
      </c>
      <c r="B135" s="13">
        <v>0</v>
      </c>
      <c r="C135" s="13">
        <v>0</v>
      </c>
      <c r="D135" s="13">
        <v>0</v>
      </c>
      <c r="E135" s="13">
        <v>0</v>
      </c>
      <c r="F135" s="13">
        <v>1.01E-2</v>
      </c>
      <c r="G135" s="13">
        <v>0</v>
      </c>
      <c r="H135" s="13">
        <v>3.1199999999999999E-3</v>
      </c>
      <c r="J135" s="14">
        <v>0</v>
      </c>
      <c r="K135" s="14">
        <v>0</v>
      </c>
      <c r="L135" s="14">
        <v>0</v>
      </c>
      <c r="M135" s="14">
        <v>0</v>
      </c>
      <c r="N135" s="14">
        <v>2.0999999999999999E-3</v>
      </c>
      <c r="O135" s="14">
        <v>0</v>
      </c>
      <c r="P135" s="14">
        <v>0</v>
      </c>
      <c r="R135" s="80" t="e">
        <f t="shared" si="76"/>
        <v>#DIV/0!</v>
      </c>
      <c r="S135" s="80" t="e">
        <f t="shared" si="77"/>
        <v>#DIV/0!</v>
      </c>
      <c r="T135" s="80" t="e">
        <f t="shared" si="78"/>
        <v>#DIV/0!</v>
      </c>
      <c r="U135" s="80" t="e">
        <f t="shared" si="79"/>
        <v>#DIV/0!</v>
      </c>
      <c r="V135" s="80">
        <f t="shared" si="80"/>
        <v>0.20792079207920791</v>
      </c>
      <c r="W135" s="80" t="e">
        <f t="shared" si="81"/>
        <v>#DIV/0!</v>
      </c>
      <c r="X135" s="80">
        <f t="shared" si="82"/>
        <v>0</v>
      </c>
      <c r="Z135" s="76">
        <f t="shared" si="83"/>
        <v>0.10396039603960396</v>
      </c>
      <c r="AA135" s="76">
        <f t="shared" si="84"/>
        <v>0.20792079207920791</v>
      </c>
      <c r="AB135" s="60">
        <f t="shared" si="85"/>
        <v>1</v>
      </c>
      <c r="AC135" s="76">
        <f t="shared" si="86"/>
        <v>1</v>
      </c>
      <c r="AD135" s="76">
        <f t="shared" si="87"/>
        <v>2</v>
      </c>
      <c r="AF135" s="18">
        <f t="shared" si="88"/>
        <v>0</v>
      </c>
      <c r="AG135" s="18">
        <f t="shared" si="89"/>
        <v>0</v>
      </c>
      <c r="AH135" s="18">
        <f t="shared" si="90"/>
        <v>0</v>
      </c>
      <c r="AI135" s="18">
        <f t="shared" si="91"/>
        <v>0</v>
      </c>
      <c r="AJ135" s="18">
        <f t="shared" si="92"/>
        <v>-8.0000000000000002E-3</v>
      </c>
      <c r="AK135" s="18">
        <f t="shared" si="93"/>
        <v>0</v>
      </c>
      <c r="AL135" s="18">
        <f t="shared" si="94"/>
        <v>-3.1199999999999999E-3</v>
      </c>
    </row>
    <row r="136" spans="1:38">
      <c r="A136" t="s">
        <v>420</v>
      </c>
      <c r="B136" s="13">
        <v>1.41E-2</v>
      </c>
      <c r="C136" s="13">
        <v>1.24E-2</v>
      </c>
      <c r="D136" s="13">
        <v>0</v>
      </c>
      <c r="E136" s="13">
        <v>7.1199999999999996E-4</v>
      </c>
      <c r="F136" s="13">
        <v>3.2200000000000002E-3</v>
      </c>
      <c r="G136" s="13">
        <v>7.5699999999999997E-4</v>
      </c>
      <c r="H136" s="13">
        <v>0</v>
      </c>
      <c r="J136" s="14">
        <v>0</v>
      </c>
      <c r="K136" s="14">
        <v>5.2300000000000003E-4</v>
      </c>
      <c r="L136" s="14">
        <v>9.3200000000000002E-3</v>
      </c>
      <c r="M136" s="14">
        <v>6.11E-4</v>
      </c>
      <c r="N136" s="14">
        <v>6.2600000000000004E-4</v>
      </c>
      <c r="O136" s="14">
        <v>5.3200000000000003E-4</v>
      </c>
      <c r="P136" s="14">
        <v>0</v>
      </c>
      <c r="R136" s="80">
        <f t="shared" si="76"/>
        <v>0</v>
      </c>
      <c r="S136" s="80">
        <f t="shared" si="77"/>
        <v>4.2177419354838715E-2</v>
      </c>
      <c r="T136" s="80" t="e">
        <f t="shared" si="78"/>
        <v>#DIV/0!</v>
      </c>
      <c r="U136" s="80">
        <f t="shared" si="79"/>
        <v>0.85814606741573041</v>
      </c>
      <c r="V136" s="80">
        <f t="shared" si="80"/>
        <v>0.19440993788819877</v>
      </c>
      <c r="W136" s="80">
        <f t="shared" si="81"/>
        <v>0.70277410832232501</v>
      </c>
      <c r="X136" s="80" t="e">
        <f t="shared" si="82"/>
        <v>#DIV/0!</v>
      </c>
      <c r="Z136" s="76">
        <f t="shared" si="83"/>
        <v>0.3595015065962186</v>
      </c>
      <c r="AA136" s="76">
        <f t="shared" si="84"/>
        <v>0.44937688324527325</v>
      </c>
      <c r="AB136" s="60">
        <f t="shared" si="85"/>
        <v>1</v>
      </c>
      <c r="AC136" s="76">
        <f t="shared" si="86"/>
        <v>4</v>
      </c>
      <c r="AD136" s="76">
        <f t="shared" si="87"/>
        <v>5</v>
      </c>
      <c r="AF136" s="18">
        <f t="shared" si="88"/>
        <v>-1.41E-2</v>
      </c>
      <c r="AG136" s="18">
        <f t="shared" si="89"/>
        <v>-1.1876999999999999E-2</v>
      </c>
      <c r="AH136" s="18">
        <f t="shared" si="90"/>
        <v>9.3200000000000002E-3</v>
      </c>
      <c r="AI136" s="18">
        <f t="shared" si="91"/>
        <v>-1.0099999999999996E-4</v>
      </c>
      <c r="AJ136" s="18">
        <f t="shared" si="92"/>
        <v>-2.594E-3</v>
      </c>
      <c r="AK136" s="18">
        <f t="shared" si="93"/>
        <v>-2.2499999999999994E-4</v>
      </c>
      <c r="AL136" s="18">
        <f t="shared" si="94"/>
        <v>0</v>
      </c>
    </row>
    <row r="137" spans="1:38">
      <c r="A137" s="5" t="s">
        <v>94</v>
      </c>
      <c r="B137" s="13">
        <v>2.8400000000000001E-3</v>
      </c>
      <c r="C137" s="13">
        <v>1.5900000000000001E-3</v>
      </c>
      <c r="D137" s="13">
        <v>2.3E-3</v>
      </c>
      <c r="E137" s="13">
        <v>5.9100000000000003E-3</v>
      </c>
      <c r="F137" s="13">
        <v>0</v>
      </c>
      <c r="G137" s="13">
        <v>6.78E-4</v>
      </c>
      <c r="H137" s="13">
        <v>1.15E-3</v>
      </c>
      <c r="J137" s="14">
        <v>3.1900000000000001E-3</v>
      </c>
      <c r="K137" s="14">
        <v>1.0200000000000001E-3</v>
      </c>
      <c r="L137" s="14">
        <v>2.5400000000000002E-3</v>
      </c>
      <c r="M137" s="14">
        <v>3.31E-3</v>
      </c>
      <c r="N137" s="14">
        <v>0</v>
      </c>
      <c r="O137" s="14">
        <v>1.5399999999999999E-3</v>
      </c>
      <c r="P137" s="14">
        <v>1.9300000000000001E-3</v>
      </c>
      <c r="R137" s="80">
        <f t="shared" si="76"/>
        <v>1.1232394366197183</v>
      </c>
      <c r="S137" s="80">
        <f t="shared" si="77"/>
        <v>0.64150943396226423</v>
      </c>
      <c r="T137" s="80">
        <f t="shared" si="78"/>
        <v>1.1043478260869566</v>
      </c>
      <c r="U137" s="80">
        <f t="shared" si="79"/>
        <v>0.56006768189509304</v>
      </c>
      <c r="V137" s="80" t="e">
        <f t="shared" si="80"/>
        <v>#DIV/0!</v>
      </c>
      <c r="W137" s="80">
        <f t="shared" si="81"/>
        <v>2.2713864306784659</v>
      </c>
      <c r="X137" s="80">
        <f t="shared" si="82"/>
        <v>1.6782608695652175</v>
      </c>
      <c r="Z137" s="76">
        <f t="shared" si="83"/>
        <v>1.2298019464679528</v>
      </c>
      <c r="AA137" s="76">
        <f t="shared" si="84"/>
        <v>1.2298019464679528</v>
      </c>
      <c r="AB137" s="60">
        <f t="shared" si="85"/>
        <v>0</v>
      </c>
      <c r="AC137" s="76">
        <f t="shared" si="86"/>
        <v>6</v>
      </c>
      <c r="AD137" s="76">
        <f t="shared" si="87"/>
        <v>6</v>
      </c>
      <c r="AF137" s="18">
        <f t="shared" si="88"/>
        <v>3.5000000000000005E-4</v>
      </c>
      <c r="AG137" s="18">
        <f t="shared" si="89"/>
        <v>-5.6999999999999998E-4</v>
      </c>
      <c r="AH137" s="18">
        <f t="shared" si="90"/>
        <v>2.400000000000002E-4</v>
      </c>
      <c r="AI137" s="18">
        <f t="shared" si="91"/>
        <v>-2.6000000000000003E-3</v>
      </c>
      <c r="AJ137" s="18">
        <f t="shared" si="92"/>
        <v>0</v>
      </c>
      <c r="AK137" s="18">
        <f t="shared" si="93"/>
        <v>8.6199999999999992E-4</v>
      </c>
      <c r="AL137" s="18">
        <f t="shared" si="94"/>
        <v>7.8000000000000009E-4</v>
      </c>
    </row>
    <row r="138" spans="1:38">
      <c r="A138" t="s">
        <v>508</v>
      </c>
      <c r="B138" s="13">
        <v>0</v>
      </c>
      <c r="C138" s="13">
        <v>9.2900000000000003E-4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J138" s="14">
        <v>0</v>
      </c>
      <c r="K138" s="14">
        <v>0</v>
      </c>
      <c r="L138" s="14">
        <v>1.72E-3</v>
      </c>
      <c r="M138" s="14">
        <v>0</v>
      </c>
      <c r="N138" s="14">
        <v>0</v>
      </c>
      <c r="O138" s="14">
        <v>0</v>
      </c>
      <c r="P138" s="14">
        <v>0</v>
      </c>
      <c r="R138" s="80" t="e">
        <f t="shared" si="76"/>
        <v>#DIV/0!</v>
      </c>
      <c r="S138" s="80">
        <f t="shared" si="77"/>
        <v>0</v>
      </c>
      <c r="T138" s="80" t="e">
        <f t="shared" si="78"/>
        <v>#DIV/0!</v>
      </c>
      <c r="U138" s="80" t="e">
        <f t="shared" si="79"/>
        <v>#DIV/0!</v>
      </c>
      <c r="V138" s="80" t="e">
        <f t="shared" si="80"/>
        <v>#DIV/0!</v>
      </c>
      <c r="W138" s="80" t="e">
        <f t="shared" si="81"/>
        <v>#DIV/0!</v>
      </c>
      <c r="X138" s="80" t="e">
        <f t="shared" si="82"/>
        <v>#DIV/0!</v>
      </c>
      <c r="Z138" s="76">
        <f t="shared" si="83"/>
        <v>0</v>
      </c>
      <c r="AA138" s="76" t="e">
        <f t="shared" si="84"/>
        <v>#DIV/0!</v>
      </c>
      <c r="AB138" s="60">
        <f t="shared" si="85"/>
        <v>1</v>
      </c>
      <c r="AC138" s="76">
        <f t="shared" si="86"/>
        <v>0</v>
      </c>
      <c r="AD138" s="76">
        <f t="shared" si="87"/>
        <v>1</v>
      </c>
      <c r="AF138" s="18">
        <f t="shared" si="88"/>
        <v>0</v>
      </c>
      <c r="AG138" s="18">
        <f t="shared" si="89"/>
        <v>-9.2900000000000003E-4</v>
      </c>
      <c r="AH138" s="18">
        <f t="shared" si="90"/>
        <v>1.72E-3</v>
      </c>
      <c r="AI138" s="18">
        <f t="shared" si="91"/>
        <v>0</v>
      </c>
      <c r="AJ138" s="18">
        <f t="shared" si="92"/>
        <v>0</v>
      </c>
      <c r="AK138" s="18">
        <f t="shared" si="93"/>
        <v>0</v>
      </c>
      <c r="AL138" s="18">
        <f t="shared" si="94"/>
        <v>0</v>
      </c>
    </row>
    <row r="139" spans="1:38">
      <c r="A139" t="s">
        <v>486</v>
      </c>
      <c r="B139" s="13">
        <v>0</v>
      </c>
      <c r="C139" s="13">
        <v>4.2700000000000004E-3</v>
      </c>
      <c r="D139" s="13">
        <v>0</v>
      </c>
      <c r="E139" s="13">
        <v>0</v>
      </c>
      <c r="F139" s="13">
        <v>2.5299999999999998E-5</v>
      </c>
      <c r="G139" s="13">
        <v>0</v>
      </c>
      <c r="H139" s="13">
        <v>0</v>
      </c>
      <c r="J139" s="14">
        <v>0</v>
      </c>
      <c r="K139" s="14">
        <v>0</v>
      </c>
      <c r="L139" s="14">
        <v>2.92E-4</v>
      </c>
      <c r="M139" s="14">
        <v>0</v>
      </c>
      <c r="N139" s="14">
        <v>0</v>
      </c>
      <c r="O139" s="14">
        <v>0</v>
      </c>
      <c r="P139" s="14">
        <v>0</v>
      </c>
      <c r="R139" s="80" t="e">
        <f t="shared" si="76"/>
        <v>#DIV/0!</v>
      </c>
      <c r="S139" s="80">
        <f t="shared" si="77"/>
        <v>0</v>
      </c>
      <c r="T139" s="80" t="e">
        <f t="shared" si="78"/>
        <v>#DIV/0!</v>
      </c>
      <c r="U139" s="80" t="e">
        <f t="shared" si="79"/>
        <v>#DIV/0!</v>
      </c>
      <c r="V139" s="80">
        <f t="shared" si="80"/>
        <v>0</v>
      </c>
      <c r="W139" s="80" t="e">
        <f t="shared" si="81"/>
        <v>#DIV/0!</v>
      </c>
      <c r="X139" s="80" t="e">
        <f t="shared" si="82"/>
        <v>#DIV/0!</v>
      </c>
      <c r="Z139" s="76">
        <f t="shared" si="83"/>
        <v>0</v>
      </c>
      <c r="AA139" s="76" t="e">
        <f t="shared" si="84"/>
        <v>#DIV/0!</v>
      </c>
      <c r="AB139" s="60">
        <f t="shared" si="85"/>
        <v>2</v>
      </c>
      <c r="AC139" s="76">
        <f t="shared" si="86"/>
        <v>0</v>
      </c>
      <c r="AD139" s="76">
        <f t="shared" si="87"/>
        <v>2</v>
      </c>
      <c r="AF139" s="18">
        <f t="shared" si="88"/>
        <v>0</v>
      </c>
      <c r="AG139" s="18">
        <f t="shared" si="89"/>
        <v>-4.2700000000000004E-3</v>
      </c>
      <c r="AH139" s="18">
        <f t="shared" si="90"/>
        <v>2.92E-4</v>
      </c>
      <c r="AI139" s="18">
        <f t="shared" si="91"/>
        <v>0</v>
      </c>
      <c r="AJ139" s="18">
        <f t="shared" si="92"/>
        <v>-2.5299999999999998E-5</v>
      </c>
      <c r="AK139" s="18">
        <f t="shared" si="93"/>
        <v>0</v>
      </c>
      <c r="AL139" s="18">
        <f t="shared" si="94"/>
        <v>0</v>
      </c>
    </row>
    <row r="140" spans="1:38">
      <c r="A140" t="s">
        <v>487</v>
      </c>
      <c r="B140" s="13">
        <v>0</v>
      </c>
      <c r="C140" s="13">
        <v>4.7200000000000002E-3</v>
      </c>
      <c r="D140" s="13">
        <v>0</v>
      </c>
      <c r="E140" s="13">
        <v>0</v>
      </c>
      <c r="F140" s="13">
        <v>0</v>
      </c>
      <c r="G140" s="13">
        <v>2.1100000000000001E-4</v>
      </c>
      <c r="H140" s="13">
        <v>0</v>
      </c>
      <c r="J140" s="14">
        <v>0</v>
      </c>
      <c r="K140" s="14">
        <v>0</v>
      </c>
      <c r="L140" s="14">
        <v>1.01E-3</v>
      </c>
      <c r="M140" s="14">
        <v>0</v>
      </c>
      <c r="N140" s="14">
        <v>0</v>
      </c>
      <c r="O140" s="14">
        <v>0</v>
      </c>
      <c r="P140" s="14">
        <v>0</v>
      </c>
      <c r="R140" s="80" t="e">
        <f t="shared" si="76"/>
        <v>#DIV/0!</v>
      </c>
      <c r="S140" s="80">
        <f t="shared" si="77"/>
        <v>0</v>
      </c>
      <c r="T140" s="80" t="e">
        <f t="shared" si="78"/>
        <v>#DIV/0!</v>
      </c>
      <c r="U140" s="80" t="e">
        <f t="shared" si="79"/>
        <v>#DIV/0!</v>
      </c>
      <c r="V140" s="80" t="e">
        <f t="shared" si="80"/>
        <v>#DIV/0!</v>
      </c>
      <c r="W140" s="80">
        <f t="shared" si="81"/>
        <v>0</v>
      </c>
      <c r="X140" s="80" t="e">
        <f t="shared" si="82"/>
        <v>#DIV/0!</v>
      </c>
      <c r="Z140" s="76">
        <f t="shared" si="83"/>
        <v>0</v>
      </c>
      <c r="AA140" s="76" t="e">
        <f t="shared" si="84"/>
        <v>#DIV/0!</v>
      </c>
      <c r="AB140" s="60">
        <f t="shared" si="85"/>
        <v>2</v>
      </c>
      <c r="AC140" s="76">
        <f t="shared" si="86"/>
        <v>0</v>
      </c>
      <c r="AD140" s="76">
        <f t="shared" si="87"/>
        <v>2</v>
      </c>
      <c r="AF140" s="18">
        <f t="shared" si="88"/>
        <v>0</v>
      </c>
      <c r="AG140" s="18">
        <f t="shared" si="89"/>
        <v>-4.7200000000000002E-3</v>
      </c>
      <c r="AH140" s="18">
        <f t="shared" si="90"/>
        <v>1.01E-3</v>
      </c>
      <c r="AI140" s="18">
        <f t="shared" si="91"/>
        <v>0</v>
      </c>
      <c r="AJ140" s="18">
        <f t="shared" si="92"/>
        <v>0</v>
      </c>
      <c r="AK140" s="18">
        <f t="shared" si="93"/>
        <v>-2.1100000000000001E-4</v>
      </c>
      <c r="AL140" s="18">
        <f t="shared" si="94"/>
        <v>0</v>
      </c>
    </row>
    <row r="141" spans="1:38">
      <c r="A141" t="s">
        <v>488</v>
      </c>
      <c r="B141" s="13">
        <v>0</v>
      </c>
      <c r="C141" s="13">
        <v>4.7200000000000002E-3</v>
      </c>
      <c r="D141" s="13">
        <v>0</v>
      </c>
      <c r="E141" s="13">
        <v>0</v>
      </c>
      <c r="F141" s="13">
        <v>5.8600000000000001E-5</v>
      </c>
      <c r="G141" s="13">
        <v>0</v>
      </c>
      <c r="H141" s="13">
        <v>0</v>
      </c>
      <c r="J141" s="14">
        <v>0</v>
      </c>
      <c r="K141" s="14">
        <v>0</v>
      </c>
      <c r="L141" s="14">
        <v>9.2400000000000002E-4</v>
      </c>
      <c r="M141" s="14">
        <v>0</v>
      </c>
      <c r="N141" s="14">
        <v>0</v>
      </c>
      <c r="O141" s="14">
        <v>0</v>
      </c>
      <c r="P141" s="14">
        <v>0</v>
      </c>
      <c r="R141" s="80" t="e">
        <f t="shared" si="76"/>
        <v>#DIV/0!</v>
      </c>
      <c r="S141" s="80">
        <f t="shared" si="77"/>
        <v>0</v>
      </c>
      <c r="T141" s="80" t="e">
        <f t="shared" si="78"/>
        <v>#DIV/0!</v>
      </c>
      <c r="U141" s="80" t="e">
        <f t="shared" si="79"/>
        <v>#DIV/0!</v>
      </c>
      <c r="V141" s="80">
        <f t="shared" si="80"/>
        <v>0</v>
      </c>
      <c r="W141" s="80" t="e">
        <f t="shared" si="81"/>
        <v>#DIV/0!</v>
      </c>
      <c r="X141" s="80" t="e">
        <f t="shared" si="82"/>
        <v>#DIV/0!</v>
      </c>
      <c r="Z141" s="76">
        <f t="shared" si="83"/>
        <v>0</v>
      </c>
      <c r="AA141" s="76" t="e">
        <f t="shared" si="84"/>
        <v>#DIV/0!</v>
      </c>
      <c r="AB141" s="60">
        <f t="shared" si="85"/>
        <v>2</v>
      </c>
      <c r="AC141" s="76">
        <f t="shared" si="86"/>
        <v>0</v>
      </c>
      <c r="AD141" s="76">
        <f t="shared" si="87"/>
        <v>2</v>
      </c>
      <c r="AF141" s="18">
        <f t="shared" si="88"/>
        <v>0</v>
      </c>
      <c r="AG141" s="18">
        <f t="shared" si="89"/>
        <v>-4.7200000000000002E-3</v>
      </c>
      <c r="AH141" s="18">
        <f t="shared" si="90"/>
        <v>9.2400000000000002E-4</v>
      </c>
      <c r="AI141" s="18">
        <f t="shared" si="91"/>
        <v>0</v>
      </c>
      <c r="AJ141" s="18">
        <f t="shared" si="92"/>
        <v>-5.8600000000000001E-5</v>
      </c>
      <c r="AK141" s="18">
        <f t="shared" si="93"/>
        <v>0</v>
      </c>
      <c r="AL141" s="18">
        <f t="shared" si="94"/>
        <v>0</v>
      </c>
    </row>
    <row r="142" spans="1:38" ht="15">
      <c r="R142"/>
      <c r="S142"/>
      <c r="T142"/>
    </row>
    <row r="143" spans="1:38" ht="15">
      <c r="R143"/>
      <c r="S143"/>
      <c r="T143"/>
    </row>
    <row r="144" spans="1:38" ht="15">
      <c r="R144"/>
      <c r="S144"/>
      <c r="T144"/>
    </row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</sheetData>
  <autoFilter ref="A1:AL1" xr:uid="{42565000-787C-47B8-B73A-6A068C4AF5B8}">
    <sortState xmlns:xlrd2="http://schemas.microsoft.com/office/spreadsheetml/2017/richdata2" ref="A2:AL141">
      <sortCondition ref="A1"/>
    </sortState>
  </autoFilter>
  <conditionalFormatting sqref="R2:X141">
    <cfRule type="cellIs" dxfId="3" priority="3" operator="equal">
      <formula>0</formula>
    </cfRule>
    <cfRule type="containsErrors" dxfId="2" priority="6">
      <formula>ISERROR(R2)</formula>
    </cfRule>
  </conditionalFormatting>
  <conditionalFormatting sqref="AF2:AL141">
    <cfRule type="cellIs" dxfId="1" priority="1" operator="equal">
      <formula>0</formula>
    </cfRule>
    <cfRule type="containsErrors" dxfId="0" priority="2">
      <formula>ISERROR(AF2)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B4E4-E5E8-485F-9AAE-A68DB93E4E38}">
  <sheetPr codeName="Sheet18">
    <tabColor rgb="FFFF0000"/>
  </sheetPr>
  <dimension ref="A1:AF8"/>
  <sheetViews>
    <sheetView workbookViewId="0">
      <selection activeCell="T1" sqref="T1"/>
    </sheetView>
  </sheetViews>
  <sheetFormatPr baseColWidth="10" defaultColWidth="8.83203125" defaultRowHeight="15"/>
  <sheetData>
    <row r="1" spans="1:32" ht="16">
      <c r="A1" s="4" t="s">
        <v>0</v>
      </c>
      <c r="B1" s="4" t="s">
        <v>79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84</v>
      </c>
      <c r="X1" s="4" t="s">
        <v>85</v>
      </c>
      <c r="Y1" s="4" t="s">
        <v>74</v>
      </c>
      <c r="Z1" s="4" t="s">
        <v>75</v>
      </c>
      <c r="AA1" s="4" t="s">
        <v>86</v>
      </c>
      <c r="AB1" s="4" t="s">
        <v>93</v>
      </c>
      <c r="AC1" s="4" t="s">
        <v>77</v>
      </c>
      <c r="AD1" s="4" t="s">
        <v>78</v>
      </c>
      <c r="AE1" s="4" t="s">
        <v>87</v>
      </c>
      <c r="AF1" s="4" t="s">
        <v>88</v>
      </c>
    </row>
    <row r="2" spans="1:32">
      <c r="A2" s="18">
        <v>165</v>
      </c>
      <c r="B2">
        <v>-4.4000000000000002E-4</v>
      </c>
      <c r="C2">
        <v>21.900000000000002</v>
      </c>
      <c r="D2">
        <v>0.14700000000000002</v>
      </c>
      <c r="E2">
        <v>2.0000000000000573E-4</v>
      </c>
      <c r="F2">
        <v>-1.2699999999999996E-2</v>
      </c>
      <c r="G2">
        <v>1.2619999999999999E-3</v>
      </c>
      <c r="H2">
        <v>-6.8500000000000005E-2</v>
      </c>
      <c r="I2">
        <v>-0.14900000000000002</v>
      </c>
      <c r="J2">
        <v>-2.4900000000000002E-2</v>
      </c>
      <c r="K2">
        <v>-1.4529999999999998E-2</v>
      </c>
      <c r="L2">
        <v>-3.0000000000000009E-3</v>
      </c>
      <c r="M2">
        <v>-1.0800000000000001E-2</v>
      </c>
      <c r="N2">
        <v>-1.0700000000000001E-2</v>
      </c>
      <c r="O2">
        <v>-1.3599999999999998E-2</v>
      </c>
      <c r="P2">
        <v>-4.4000000000000007E-4</v>
      </c>
      <c r="Q2">
        <v>-1.9000000000000006E-4</v>
      </c>
      <c r="R2">
        <v>2.9999999999999992E-3</v>
      </c>
      <c r="S2">
        <v>1.1999999999999997E-3</v>
      </c>
      <c r="T2">
        <v>-7.67E-4</v>
      </c>
      <c r="U2">
        <v>3.1600000000000004E-4</v>
      </c>
      <c r="V2">
        <v>1.7999999999999988E-2</v>
      </c>
      <c r="W2">
        <v>-2.202E-3</v>
      </c>
      <c r="X2">
        <v>-6.5600000000000007E-3</v>
      </c>
      <c r="Y2">
        <v>-2.597E-2</v>
      </c>
      <c r="Z2">
        <v>-2.7999999999999997E-2</v>
      </c>
      <c r="AA2">
        <v>-8.3999999999999995E-3</v>
      </c>
      <c r="AB2">
        <v>1.469E-3</v>
      </c>
      <c r="AC2">
        <v>-1.100000000000001E-2</v>
      </c>
      <c r="AD2">
        <v>-2E-3</v>
      </c>
      <c r="AE2">
        <v>2.8289999999999999E-3</v>
      </c>
      <c r="AF2">
        <v>-5.5100000000000001E-3</v>
      </c>
    </row>
    <row r="3" spans="1:32">
      <c r="A3" s="18">
        <v>333</v>
      </c>
      <c r="B3">
        <v>-7.5470000000000008E-3</v>
      </c>
      <c r="C3">
        <v>20.499999999999996</v>
      </c>
      <c r="D3">
        <v>-5.9000000000000025E-4</v>
      </c>
      <c r="E3">
        <v>-2.5500000000000002E-2</v>
      </c>
      <c r="F3">
        <v>2.8599999999999993E-2</v>
      </c>
      <c r="G3">
        <v>1.6349999999999997E-3</v>
      </c>
      <c r="H3">
        <v>-2.3700000000000002E-2</v>
      </c>
      <c r="I3">
        <v>-0.10200000000000001</v>
      </c>
      <c r="J3">
        <v>1.6E-2</v>
      </c>
      <c r="K3">
        <v>-6.2700000000000006E-2</v>
      </c>
      <c r="L3">
        <v>4.5399999999999998E-3</v>
      </c>
      <c r="M3">
        <v>-3.7000000000000002E-3</v>
      </c>
      <c r="N3">
        <v>-3.7400000000000003E-3</v>
      </c>
      <c r="O3">
        <v>1.9999999999999879E-4</v>
      </c>
      <c r="P3">
        <v>-4.1099999999999999E-3</v>
      </c>
      <c r="Q3">
        <v>-1.3770000000000001E-2</v>
      </c>
      <c r="R3">
        <v>-2.9999999999999818E-4</v>
      </c>
      <c r="S3">
        <v>2.5999999999999981E-3</v>
      </c>
      <c r="T3">
        <v>-1.3699999999999997E-3</v>
      </c>
      <c r="U3">
        <v>2.9400000000000004E-4</v>
      </c>
      <c r="V3">
        <v>0.186</v>
      </c>
      <c r="W3">
        <v>-7.2959999999999995E-3</v>
      </c>
      <c r="X3">
        <v>-8.6100000000000013E-3</v>
      </c>
      <c r="Y3">
        <v>-7.4700000000000009E-3</v>
      </c>
      <c r="Z3">
        <v>0.14880000000000002</v>
      </c>
      <c r="AA3">
        <v>-4.7399999999999994E-3</v>
      </c>
      <c r="AB3">
        <v>-1.5899999999999998E-3</v>
      </c>
      <c r="AC3">
        <v>7.6499999999999999E-2</v>
      </c>
      <c r="AD3">
        <v>-6.9500000000000013E-3</v>
      </c>
      <c r="AE3">
        <v>-1.0099999999999998E-3</v>
      </c>
      <c r="AF3">
        <v>-7.9999999999999863E-4</v>
      </c>
    </row>
    <row r="4" spans="1:32">
      <c r="A4" s="18">
        <v>354</v>
      </c>
      <c r="B4">
        <v>6.9800000000000001E-3</v>
      </c>
      <c r="C4">
        <v>13.3</v>
      </c>
      <c r="D4">
        <v>0.21312999999999999</v>
      </c>
      <c r="E4">
        <v>1.9500000000000003E-2</v>
      </c>
      <c r="F4">
        <v>9.000000000000008E-3</v>
      </c>
      <c r="G4">
        <v>7.2999999999999996E-4</v>
      </c>
      <c r="H4">
        <v>-2.9300000000000003E-2</v>
      </c>
      <c r="I4">
        <v>-0.16500000000000001</v>
      </c>
      <c r="J4">
        <v>6.6799999999999998E-2</v>
      </c>
      <c r="K4">
        <v>-0.15307999999999999</v>
      </c>
      <c r="L4">
        <v>-8.0000000000000036E-4</v>
      </c>
      <c r="M4">
        <v>2.8900000000000002E-3</v>
      </c>
      <c r="N4">
        <v>2.8299999999999992E-3</v>
      </c>
      <c r="O4">
        <v>1.2200000000000001E-2</v>
      </c>
      <c r="P4">
        <v>4.7000000000000015E-4</v>
      </c>
      <c r="Q4">
        <v>1.7559999999999999E-2</v>
      </c>
      <c r="R4">
        <v>4.7400000000000003E-3</v>
      </c>
      <c r="S4">
        <v>4.2700000000000012E-3</v>
      </c>
      <c r="T4">
        <v>-1.34E-3</v>
      </c>
      <c r="U4">
        <v>5.9599999999999996E-4</v>
      </c>
      <c r="V4">
        <v>-0.13200000000000001</v>
      </c>
      <c r="W4">
        <v>2.6649999999999998E-3</v>
      </c>
      <c r="X4">
        <v>1.6722999999999998E-2</v>
      </c>
      <c r="Y4">
        <v>-1.0859999999999998E-2</v>
      </c>
      <c r="Z4">
        <v>7.4400000000000004E-3</v>
      </c>
      <c r="AA4">
        <v>2.7349999999999999E-2</v>
      </c>
      <c r="AB4">
        <v>-9.5600000000000004E-4</v>
      </c>
      <c r="AC4">
        <v>-0.29060000000000002</v>
      </c>
      <c r="AD4">
        <v>1.04E-2</v>
      </c>
      <c r="AE4">
        <v>3.457E-3</v>
      </c>
      <c r="AF4">
        <v>1.2150000000000001E-2</v>
      </c>
    </row>
    <row r="5" spans="1:32">
      <c r="A5" s="18">
        <v>444</v>
      </c>
      <c r="B5">
        <v>-2.8370000000000001E-3</v>
      </c>
      <c r="C5">
        <v>-19.400000000000002</v>
      </c>
      <c r="D5">
        <v>-0.1482</v>
      </c>
      <c r="E5">
        <v>-1.2999999999999956E-3</v>
      </c>
      <c r="F5">
        <v>-1.2399999999999994E-2</v>
      </c>
      <c r="G5">
        <v>1.5770000000000003E-3</v>
      </c>
      <c r="H5">
        <v>-7.4500000000000011E-2</v>
      </c>
      <c r="I5">
        <v>-0.68100000000000005</v>
      </c>
      <c r="J5">
        <v>-9.64E-2</v>
      </c>
      <c r="K5">
        <v>-3.3090000000000001E-2</v>
      </c>
      <c r="L5">
        <v>-1.8999999999999989E-3</v>
      </c>
      <c r="M5">
        <v>-4.5999999999999999E-3</v>
      </c>
      <c r="N5">
        <v>-4.5999999999999999E-3</v>
      </c>
      <c r="O5">
        <v>-1.9100000000000002E-2</v>
      </c>
      <c r="P5">
        <v>-1.9000000000000006E-4</v>
      </c>
      <c r="Q5">
        <v>-2.1399999999999995E-3</v>
      </c>
      <c r="R5">
        <v>-4.0000000000000018E-4</v>
      </c>
      <c r="S5">
        <v>-1.4600000000000004E-3</v>
      </c>
      <c r="T5">
        <v>-1.4109999999999999E-3</v>
      </c>
      <c r="U5">
        <v>-2.5779999999999996E-3</v>
      </c>
      <c r="V5">
        <v>-5.0099999999999993E-4</v>
      </c>
      <c r="W5">
        <v>-6.7759999999999999E-4</v>
      </c>
      <c r="X5">
        <v>-1.0480000000000001E-2</v>
      </c>
      <c r="Y5">
        <v>-6.9000000000000016E-3</v>
      </c>
      <c r="Z5">
        <v>-0.40700000000000003</v>
      </c>
      <c r="AA5">
        <v>-1.7299999999999999E-2</v>
      </c>
      <c r="AB5">
        <v>-3.0899999999999992E-4</v>
      </c>
      <c r="AC5">
        <v>-0.10656</v>
      </c>
      <c r="AD5">
        <v>-1.1999999999999997E-3</v>
      </c>
      <c r="AE5">
        <v>-2.6000000000000003E-4</v>
      </c>
      <c r="AF5">
        <v>-3.1600000000000004E-4</v>
      </c>
    </row>
    <row r="6" spans="1:32">
      <c r="A6" s="18">
        <v>498</v>
      </c>
      <c r="B6">
        <v>-1.89E-3</v>
      </c>
      <c r="C6">
        <v>-17.700000000000003</v>
      </c>
      <c r="D6">
        <v>-0.14349999999999999</v>
      </c>
      <c r="E6">
        <v>-8.9999999999999802E-4</v>
      </c>
      <c r="F6">
        <v>-5.0300000000000004E-2</v>
      </c>
      <c r="G6">
        <v>-1.0279999999999998E-3</v>
      </c>
      <c r="H6">
        <v>-6.6529999999999992E-2</v>
      </c>
      <c r="I6">
        <v>-0.17599999999999999</v>
      </c>
      <c r="J6">
        <v>-4.7300000000000009E-2</v>
      </c>
      <c r="K6">
        <v>5.2999999999999999E-2</v>
      </c>
      <c r="L6">
        <v>-1.3700000000000002E-2</v>
      </c>
      <c r="M6">
        <v>-2.5100000000000005E-3</v>
      </c>
      <c r="N6">
        <v>-2.4700000000000004E-3</v>
      </c>
      <c r="O6">
        <v>-5.7000000000000002E-3</v>
      </c>
      <c r="P6">
        <v>-2.14E-3</v>
      </c>
      <c r="Q6">
        <v>-3.7499999999999999E-3</v>
      </c>
      <c r="R6">
        <v>-5.4400000000000004E-3</v>
      </c>
      <c r="S6">
        <v>-5.47E-3</v>
      </c>
      <c r="T6">
        <v>-1.4169999999999999E-3</v>
      </c>
      <c r="U6">
        <v>-2.931E-3</v>
      </c>
      <c r="V6">
        <v>-2.0500000000000006E-3</v>
      </c>
      <c r="W6">
        <v>-2.5195E-3</v>
      </c>
      <c r="X6">
        <v>-5.0700000000000007E-3</v>
      </c>
      <c r="Y6">
        <v>-1.15E-3</v>
      </c>
      <c r="Z6">
        <v>0.26216</v>
      </c>
      <c r="AA6">
        <v>-1.017E-2</v>
      </c>
      <c r="AB6">
        <v>-5.1600000000000005E-3</v>
      </c>
      <c r="AC6">
        <v>-0.11229999999999998</v>
      </c>
      <c r="AD6">
        <v>-8.3000000000000001E-3</v>
      </c>
      <c r="AE6">
        <v>-1.0210000000000002E-3</v>
      </c>
      <c r="AF6">
        <v>-2.1878000000000002E-2</v>
      </c>
    </row>
    <row r="7" spans="1:32">
      <c r="A7" s="18">
        <v>789</v>
      </c>
      <c r="B7">
        <v>-4.3800000000000002E-4</v>
      </c>
      <c r="C7">
        <v>10.900000000000002</v>
      </c>
      <c r="D7">
        <v>-3.0000000000000014E-4</v>
      </c>
      <c r="E7">
        <v>2.2900000000000004E-2</v>
      </c>
      <c r="F7">
        <v>1.8500000000000003E-2</v>
      </c>
      <c r="G7">
        <v>-1.4648999999999999E-2</v>
      </c>
      <c r="H7">
        <v>2.5000000000000001E-2</v>
      </c>
      <c r="I7">
        <v>7.7999999999999986E-2</v>
      </c>
      <c r="J7">
        <v>1.9500000000000003E-2</v>
      </c>
      <c r="K7">
        <v>-8.7199999999999986E-3</v>
      </c>
      <c r="L7">
        <v>3.9100000000000003E-3</v>
      </c>
      <c r="M7">
        <v>-3.1299999999999991E-3</v>
      </c>
      <c r="N7">
        <v>-3.1599999999999996E-3</v>
      </c>
      <c r="O7">
        <v>1.14E-2</v>
      </c>
      <c r="P7">
        <v>8.1000000000000017E-4</v>
      </c>
      <c r="Q7">
        <v>-4.3000000000000026E-4</v>
      </c>
      <c r="R7">
        <v>5.0000000000000044E-4</v>
      </c>
      <c r="S7">
        <v>1.4999999999999996E-3</v>
      </c>
      <c r="T7">
        <v>4.5999999999999925E-5</v>
      </c>
      <c r="U7">
        <v>1.7110000000000001E-3</v>
      </c>
      <c r="V7">
        <v>0.20100000000000001</v>
      </c>
      <c r="W7">
        <v>-5.1499999999999994E-4</v>
      </c>
      <c r="X7">
        <v>1.3100000000000001E-2</v>
      </c>
      <c r="Y7">
        <v>-4.6099999999999995E-3</v>
      </c>
      <c r="Z7">
        <v>4.4600000000000001E-2</v>
      </c>
      <c r="AA7">
        <v>3.0340000000000002E-2</v>
      </c>
      <c r="AB7">
        <v>-1.5799999999999994E-4</v>
      </c>
      <c r="AC7">
        <v>2.6400000000000007E-2</v>
      </c>
      <c r="AD7">
        <v>1.0499999999999999E-2</v>
      </c>
      <c r="AE7">
        <v>-6.0900000000000006E-4</v>
      </c>
      <c r="AF7">
        <v>2.9889999999999999E-3</v>
      </c>
    </row>
    <row r="8" spans="1:32">
      <c r="A8" s="18">
        <v>886</v>
      </c>
      <c r="B8">
        <v>4.95E-4</v>
      </c>
      <c r="C8">
        <v>-17.299999999999997</v>
      </c>
      <c r="D8">
        <v>5.2299999999999999E-2</v>
      </c>
      <c r="E8">
        <v>9.499999999999998E-3</v>
      </c>
      <c r="F8">
        <v>8.3999999999999977E-3</v>
      </c>
      <c r="G8">
        <v>-5.7899999999999998E-4</v>
      </c>
      <c r="H8">
        <v>-1.3999999999999985E-2</v>
      </c>
      <c r="I8">
        <v>2.7499999999999997E-2</v>
      </c>
      <c r="J8">
        <v>0.11210000000000001</v>
      </c>
      <c r="K8">
        <v>-3.2439999999999997E-2</v>
      </c>
      <c r="L8">
        <v>3.3000000000000008E-3</v>
      </c>
      <c r="M8">
        <v>4.2000000000000006E-3</v>
      </c>
      <c r="N8">
        <v>4.2000000000000006E-3</v>
      </c>
      <c r="O8">
        <v>-5.0000000000000044E-4</v>
      </c>
      <c r="P8">
        <v>5.3000000000000009E-4</v>
      </c>
      <c r="Q8">
        <v>-3.610000000000001E-4</v>
      </c>
      <c r="R8">
        <v>7.499999999999998E-4</v>
      </c>
      <c r="S8">
        <v>1.1800000000000005E-3</v>
      </c>
      <c r="T8">
        <v>-5.1199999999999998E-4</v>
      </c>
      <c r="U8">
        <v>-6.6E-4</v>
      </c>
      <c r="V8">
        <v>-3.3159999999999999E-3</v>
      </c>
      <c r="W8">
        <v>4.2900000000000013E-5</v>
      </c>
      <c r="X8">
        <v>-2.6699999999999996E-3</v>
      </c>
      <c r="Y8">
        <v>-1.5500000000000002E-3</v>
      </c>
      <c r="Z8">
        <v>0.32619999999999999</v>
      </c>
      <c r="AA8">
        <v>-9.4799999999999988E-3</v>
      </c>
      <c r="AB8">
        <v>1.24E-3</v>
      </c>
      <c r="AC8">
        <v>-1.1900000000000001E-2</v>
      </c>
      <c r="AD8">
        <v>1.3600000000000001E-2</v>
      </c>
      <c r="AE8">
        <v>1.0694360000000001</v>
      </c>
      <c r="AF8">
        <v>-1.8627999999999999E-2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E2C2-E0BC-4C88-AFC8-23655D0F38F4}">
  <sheetPr codeName="Sheet3">
    <tabColor rgb="FFCC99FF"/>
  </sheetPr>
  <dimension ref="A1:CN8"/>
  <sheetViews>
    <sheetView tabSelected="1" workbookViewId="0">
      <selection activeCell="M21" sqref="M21"/>
    </sheetView>
  </sheetViews>
  <sheetFormatPr baseColWidth="10" defaultColWidth="8.83203125" defaultRowHeight="15"/>
  <sheetData>
    <row r="1" spans="1:92" ht="16">
      <c r="A1" s="4" t="s">
        <v>0</v>
      </c>
      <c r="B1" s="12" t="s">
        <v>55</v>
      </c>
      <c r="C1" s="12" t="s">
        <v>56</v>
      </c>
      <c r="D1" s="12" t="s">
        <v>57</v>
      </c>
      <c r="E1" s="10" t="s">
        <v>532</v>
      </c>
      <c r="F1" s="10" t="s">
        <v>533</v>
      </c>
      <c r="G1" s="87" t="s">
        <v>46</v>
      </c>
      <c r="H1" s="88" t="s">
        <v>47</v>
      </c>
      <c r="I1" s="89" t="s">
        <v>48</v>
      </c>
      <c r="J1" s="87" t="s">
        <v>49</v>
      </c>
      <c r="K1" s="88" t="s">
        <v>50</v>
      </c>
      <c r="L1" s="89" t="s">
        <v>51</v>
      </c>
      <c r="M1" s="87" t="s">
        <v>52</v>
      </c>
      <c r="N1" s="88" t="s">
        <v>53</v>
      </c>
      <c r="O1" s="89" t="s">
        <v>54</v>
      </c>
      <c r="P1" s="5" t="s">
        <v>1</v>
      </c>
      <c r="Q1" s="5" t="s">
        <v>2</v>
      </c>
      <c r="R1" s="5" t="s">
        <v>3</v>
      </c>
      <c r="S1" s="5" t="s">
        <v>4</v>
      </c>
      <c r="T1" s="115" t="s">
        <v>338</v>
      </c>
      <c r="U1" s="5" t="s">
        <v>5</v>
      </c>
      <c r="V1" s="5" t="s">
        <v>6</v>
      </c>
      <c r="W1" s="5" t="s">
        <v>7</v>
      </c>
      <c r="X1" s="5" t="s">
        <v>8</v>
      </c>
      <c r="Y1" s="5" t="s">
        <v>9</v>
      </c>
      <c r="Z1" s="5" t="s">
        <v>10</v>
      </c>
      <c r="AA1" s="5" t="s">
        <v>11</v>
      </c>
      <c r="AB1" s="5" t="s">
        <v>12</v>
      </c>
      <c r="AC1" s="5" t="s">
        <v>13</v>
      </c>
      <c r="AD1" s="5" t="s">
        <v>14</v>
      </c>
      <c r="AE1" s="5" t="s">
        <v>15</v>
      </c>
      <c r="AF1" s="5" t="s">
        <v>16</v>
      </c>
      <c r="AG1" s="5" t="s">
        <v>17</v>
      </c>
      <c r="AH1" s="5" t="s">
        <v>18</v>
      </c>
      <c r="AI1" s="5" t="s">
        <v>19</v>
      </c>
      <c r="AJ1" s="5" t="s">
        <v>20</v>
      </c>
      <c r="AK1" s="5" t="s">
        <v>21</v>
      </c>
      <c r="AL1" s="5" t="s">
        <v>22</v>
      </c>
      <c r="AM1" s="5" t="s">
        <v>23</v>
      </c>
      <c r="AN1" s="5" t="s">
        <v>24</v>
      </c>
      <c r="AO1" s="5" t="s">
        <v>25</v>
      </c>
      <c r="AP1" s="5" t="s">
        <v>26</v>
      </c>
      <c r="AQ1" s="5" t="s">
        <v>27</v>
      </c>
      <c r="AR1" s="5" t="s">
        <v>28</v>
      </c>
      <c r="AS1" s="5" t="s">
        <v>29</v>
      </c>
      <c r="AT1" s="5" t="s">
        <v>30</v>
      </c>
      <c r="AU1" s="5" t="s">
        <v>31</v>
      </c>
      <c r="AV1" s="5" t="s">
        <v>32</v>
      </c>
      <c r="AW1" s="5" t="s">
        <v>33</v>
      </c>
      <c r="AX1" s="5" t="s">
        <v>34</v>
      </c>
      <c r="AY1" s="5" t="s">
        <v>35</v>
      </c>
      <c r="AZ1" s="5" t="s">
        <v>36</v>
      </c>
      <c r="BA1" s="5" t="s">
        <v>37</v>
      </c>
      <c r="BB1" s="5" t="s">
        <v>38</v>
      </c>
      <c r="BC1" s="5" t="s">
        <v>39</v>
      </c>
      <c r="BD1" s="5" t="s">
        <v>40</v>
      </c>
      <c r="BE1" s="5" t="s">
        <v>41</v>
      </c>
      <c r="BF1" s="5" t="s">
        <v>42</v>
      </c>
      <c r="BG1" s="5" t="s">
        <v>43</v>
      </c>
      <c r="BH1" s="5" t="s">
        <v>44</v>
      </c>
      <c r="BI1" s="5" t="s">
        <v>45</v>
      </c>
      <c r="BJ1" s="4" t="s">
        <v>79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4" t="s">
        <v>65</v>
      </c>
      <c r="BS1" s="4" t="s">
        <v>66</v>
      </c>
      <c r="BT1" s="4" t="s">
        <v>67</v>
      </c>
      <c r="BU1" s="4" t="s">
        <v>68</v>
      </c>
      <c r="BV1" s="4" t="s">
        <v>69</v>
      </c>
      <c r="BW1" s="4" t="s">
        <v>80</v>
      </c>
      <c r="BX1" s="4" t="s">
        <v>81</v>
      </c>
      <c r="BY1" s="4" t="s">
        <v>82</v>
      </c>
      <c r="BZ1" s="4" t="s">
        <v>83</v>
      </c>
      <c r="CA1" s="4" t="s">
        <v>70</v>
      </c>
      <c r="CB1" s="4" t="s">
        <v>71</v>
      </c>
      <c r="CC1" s="4" t="s">
        <v>72</v>
      </c>
      <c r="CD1" s="4" t="s">
        <v>73</v>
      </c>
      <c r="CE1" s="4" t="s">
        <v>84</v>
      </c>
      <c r="CF1" s="4" t="s">
        <v>85</v>
      </c>
      <c r="CG1" s="4" t="s">
        <v>74</v>
      </c>
      <c r="CH1" s="4" t="s">
        <v>75</v>
      </c>
      <c r="CI1" s="4" t="s">
        <v>86</v>
      </c>
      <c r="CJ1" s="4" t="s">
        <v>93</v>
      </c>
      <c r="CK1" s="4" t="s">
        <v>77</v>
      </c>
      <c r="CL1" s="4" t="s">
        <v>78</v>
      </c>
      <c r="CM1" s="4" t="s">
        <v>87</v>
      </c>
      <c r="CN1" s="4" t="s">
        <v>88</v>
      </c>
    </row>
    <row r="2" spans="1:92">
      <c r="A2" s="18">
        <v>165</v>
      </c>
      <c r="B2" s="18">
        <v>-0.42000000000000004</v>
      </c>
      <c r="C2" s="18">
        <v>-0.61999999999999988</v>
      </c>
      <c r="D2" s="18">
        <v>-0.72</v>
      </c>
      <c r="E2" s="13">
        <v>91.963404275850905</v>
      </c>
      <c r="F2" s="13">
        <v>43.155813956917498</v>
      </c>
      <c r="G2" s="90">
        <v>0.15618675460396414</v>
      </c>
      <c r="H2" s="91">
        <v>2.8380788342527374</v>
      </c>
      <c r="I2" s="91">
        <v>2.6818920796487733</v>
      </c>
      <c r="J2" s="90">
        <v>1.2338018118688243</v>
      </c>
      <c r="K2" s="91">
        <v>3.82808646752245</v>
      </c>
      <c r="L2" s="91">
        <v>2.5942846556536132</v>
      </c>
      <c r="M2" s="90">
        <v>3.4712351505005774</v>
      </c>
      <c r="N2" s="90">
        <v>2.6388367405436846</v>
      </c>
      <c r="O2" s="90">
        <v>-0.83239840995690173</v>
      </c>
      <c r="P2" s="18">
        <v>10.811878727611479</v>
      </c>
      <c r="Q2" s="18">
        <v>45.602988303423444</v>
      </c>
      <c r="R2" s="18">
        <v>33.555949260422807</v>
      </c>
      <c r="S2" s="18">
        <v>153.35518274239843</v>
      </c>
      <c r="T2" s="18">
        <v>-0.19399810148825569</v>
      </c>
      <c r="U2" s="18">
        <v>6.251720945706285E-2</v>
      </c>
      <c r="V2" s="18">
        <v>1.1377924655286701E-2</v>
      </c>
      <c r="W2" s="18">
        <v>4.6817861730828469E-2</v>
      </c>
      <c r="X2" s="18">
        <v>0.15154265580040521</v>
      </c>
      <c r="Y2" s="18">
        <v>-2.5044317852431441E-2</v>
      </c>
      <c r="Z2" s="18">
        <v>10.066179770115516</v>
      </c>
      <c r="AA2" s="18">
        <v>0.87675186735435373</v>
      </c>
      <c r="AB2" s="18">
        <v>15.830807869561877</v>
      </c>
      <c r="AC2" s="18">
        <v>16.766396519696833</v>
      </c>
      <c r="AD2" s="18">
        <v>8.0136689800470684</v>
      </c>
      <c r="AE2" s="18">
        <v>0.73140950152557815</v>
      </c>
      <c r="AF2" s="18">
        <v>2.6445789511257649</v>
      </c>
      <c r="AG2" s="18">
        <v>3.133042808313041</v>
      </c>
      <c r="AH2" s="18">
        <v>8.3734735269196054</v>
      </c>
      <c r="AI2" s="18">
        <v>7.4451623698455149E-2</v>
      </c>
      <c r="AJ2" s="18">
        <v>0.10773223176235194</v>
      </c>
      <c r="AK2" s="18">
        <v>0.31192119307035826</v>
      </c>
      <c r="AL2" s="18">
        <v>0.33031165651892747</v>
      </c>
      <c r="AM2" s="18">
        <v>0.35000984405626873</v>
      </c>
      <c r="AN2" s="18">
        <v>0.1846924423948354</v>
      </c>
      <c r="AO2" s="18">
        <v>0.22747644909620152</v>
      </c>
      <c r="AP2" s="18">
        <v>0.15649280536563148</v>
      </c>
      <c r="AQ2" s="18">
        <v>-4.5961544696268453E-2</v>
      </c>
      <c r="AR2" s="18">
        <v>0.14079559324792712</v>
      </c>
      <c r="AS2" s="18">
        <v>0.16471921542779946</v>
      </c>
      <c r="AT2" s="18">
        <v>6.3653373415284931E-2</v>
      </c>
      <c r="AU2" s="18">
        <v>0.10076148898699633</v>
      </c>
      <c r="AV2" s="18">
        <v>0.12190197515394513</v>
      </c>
      <c r="AW2" s="18">
        <v>5.9605215652275473E-2</v>
      </c>
      <c r="AX2" s="18">
        <v>0.22877539108592748</v>
      </c>
      <c r="AY2" s="18">
        <v>0.36697268140254868</v>
      </c>
      <c r="AZ2" s="18">
        <v>2.0075998509850257E-2</v>
      </c>
      <c r="BA2" s="18">
        <v>0.56443783037564543</v>
      </c>
      <c r="BB2" s="18">
        <v>3.1639191218377678</v>
      </c>
      <c r="BC2" s="18">
        <v>0.38107026783729037</v>
      </c>
      <c r="BD2" s="18">
        <v>0.22458944703699851</v>
      </c>
      <c r="BE2" s="18">
        <v>3.7412144561169924E-2</v>
      </c>
      <c r="BF2" s="18">
        <v>0.15724207606676299</v>
      </c>
      <c r="BG2" s="18">
        <v>0.29782874954202376</v>
      </c>
      <c r="BH2" s="18">
        <v>0.58214803760824729</v>
      </c>
      <c r="BI2" s="18">
        <v>0.15026185942707049</v>
      </c>
      <c r="BJ2">
        <v>-4.4000000000000002E-4</v>
      </c>
      <c r="BK2">
        <v>21.900000000000002</v>
      </c>
      <c r="BL2">
        <v>0.14700000000000002</v>
      </c>
      <c r="BM2">
        <v>2.0000000000000573E-4</v>
      </c>
      <c r="BN2">
        <v>-1.2699999999999996E-2</v>
      </c>
      <c r="BO2">
        <v>1.2619999999999999E-3</v>
      </c>
      <c r="BP2">
        <v>-6.8500000000000005E-2</v>
      </c>
      <c r="BQ2">
        <v>-0.14900000000000002</v>
      </c>
      <c r="BR2">
        <v>-2.4900000000000002E-2</v>
      </c>
      <c r="BS2">
        <v>-1.4529999999999998E-2</v>
      </c>
      <c r="BT2">
        <v>-3.0000000000000009E-3</v>
      </c>
      <c r="BU2">
        <v>-1.0800000000000001E-2</v>
      </c>
      <c r="BV2">
        <v>-1.0700000000000001E-2</v>
      </c>
      <c r="BW2">
        <v>-1.3599999999999998E-2</v>
      </c>
      <c r="BX2">
        <v>-4.4000000000000007E-4</v>
      </c>
      <c r="BY2">
        <v>-1.9000000000000006E-4</v>
      </c>
      <c r="BZ2">
        <v>2.9999999999999992E-3</v>
      </c>
      <c r="CA2">
        <v>1.1999999999999997E-3</v>
      </c>
      <c r="CB2">
        <v>-7.67E-4</v>
      </c>
      <c r="CC2">
        <v>3.1600000000000004E-4</v>
      </c>
      <c r="CD2">
        <v>1.7999999999999988E-2</v>
      </c>
      <c r="CE2">
        <v>-2.202E-3</v>
      </c>
      <c r="CF2">
        <v>-6.5600000000000007E-3</v>
      </c>
      <c r="CG2">
        <v>-2.597E-2</v>
      </c>
      <c r="CH2">
        <v>-2.7999999999999997E-2</v>
      </c>
      <c r="CI2">
        <v>-8.3999999999999995E-3</v>
      </c>
      <c r="CJ2">
        <v>1.469E-3</v>
      </c>
      <c r="CK2">
        <v>-1.100000000000001E-2</v>
      </c>
      <c r="CL2">
        <v>-2E-3</v>
      </c>
      <c r="CM2">
        <v>2.8289999999999999E-3</v>
      </c>
      <c r="CN2">
        <v>-5.5100000000000001E-3</v>
      </c>
    </row>
    <row r="3" spans="1:92">
      <c r="A3" s="18">
        <v>333</v>
      </c>
      <c r="B3" s="18">
        <v>0.48</v>
      </c>
      <c r="C3" s="18">
        <v>-0.22999999999999998</v>
      </c>
      <c r="D3" s="18">
        <v>-0.67000000000000015</v>
      </c>
      <c r="E3" s="13">
        <v>31.235700352422302</v>
      </c>
      <c r="F3" s="13">
        <v>36.742083686929192</v>
      </c>
      <c r="G3" s="90">
        <v>-2.4618770560663243</v>
      </c>
      <c r="H3" s="91">
        <v>-2.1965699637246008</v>
      </c>
      <c r="I3" s="91">
        <v>0.26530709234172578</v>
      </c>
      <c r="J3" s="90">
        <v>0.36878525570910092</v>
      </c>
      <c r="K3" s="91">
        <v>1.8758671084913132</v>
      </c>
      <c r="L3" s="91">
        <v>1.5070818527822123</v>
      </c>
      <c r="M3" s="90">
        <v>-4.2001231690743293</v>
      </c>
      <c r="N3" s="90">
        <v>-1.2440278758461467</v>
      </c>
      <c r="O3" s="90">
        <v>2.9560952932281666</v>
      </c>
      <c r="P3" s="18">
        <v>7.8216065730096318E-2</v>
      </c>
      <c r="Q3" s="18">
        <v>1.9514390153400143</v>
      </c>
      <c r="R3" s="18">
        <v>3.9495507782483932</v>
      </c>
      <c r="S3" s="18">
        <v>-8.9637969620781348</v>
      </c>
      <c r="T3" s="18">
        <v>3.2907381663354052E-2</v>
      </c>
      <c r="U3" s="18">
        <v>2.9197516700369602E-2</v>
      </c>
      <c r="V3" s="18">
        <v>1.1729903326639878E-2</v>
      </c>
      <c r="W3" s="18">
        <v>7.166994119882834E-3</v>
      </c>
      <c r="X3" s="18">
        <v>-3.0605104439365809E-2</v>
      </c>
      <c r="Y3" s="18">
        <v>3.5428732916498819E-2</v>
      </c>
      <c r="Z3" s="18">
        <v>3.0603533006874306</v>
      </c>
      <c r="AA3" s="18">
        <v>-0.28671686401364216</v>
      </c>
      <c r="AB3" s="18">
        <v>3.3635659947959575</v>
      </c>
      <c r="AC3" s="18">
        <v>2.2459106385191525</v>
      </c>
      <c r="AD3" s="18">
        <v>9.9008819220255404</v>
      </c>
      <c r="AE3" s="18">
        <v>0.32247522739977663</v>
      </c>
      <c r="AF3" s="18">
        <v>2.9193307333858303</v>
      </c>
      <c r="AG3" s="18">
        <v>3.5996295608236242</v>
      </c>
      <c r="AH3" s="18">
        <v>2.3900269365079083</v>
      </c>
      <c r="AI3" s="18">
        <v>9.5401833597742292E-2</v>
      </c>
      <c r="AJ3" s="18">
        <v>-1.0201053189997603E-2</v>
      </c>
      <c r="AK3" s="18">
        <v>1.7769278496506447E-2</v>
      </c>
      <c r="AL3" s="18">
        <v>0.26600100775428759</v>
      </c>
      <c r="AM3" s="18">
        <v>0.31471656883566951</v>
      </c>
      <c r="AN3" s="18">
        <v>0.19440581263973744</v>
      </c>
      <c r="AO3" s="18">
        <v>0.2632658044771074</v>
      </c>
      <c r="AP3" s="18">
        <v>0.16888520577962929</v>
      </c>
      <c r="AQ3" s="18">
        <v>0.508281128680099</v>
      </c>
      <c r="AR3" s="18">
        <v>6.5496103416090135E-2</v>
      </c>
      <c r="AS3" s="18">
        <v>0.150376405158931</v>
      </c>
      <c r="AT3" s="18">
        <v>0.2051117916329141</v>
      </c>
      <c r="AU3" s="18">
        <v>7.8393208854866614E-2</v>
      </c>
      <c r="AV3" s="18">
        <v>0.40967240618372402</v>
      </c>
      <c r="AW3" s="18">
        <v>0.24354762431852323</v>
      </c>
      <c r="AX3" s="18">
        <v>0.30340661996165974</v>
      </c>
      <c r="AY3" s="18">
        <v>0.85983051004250843</v>
      </c>
      <c r="AZ3" s="18">
        <v>9.2866412540883986E-2</v>
      </c>
      <c r="BA3" s="18">
        <v>0.89120308328791786</v>
      </c>
      <c r="BB3" s="18">
        <v>0.87128140035955748</v>
      </c>
      <c r="BC3" s="18">
        <v>2.1400943602374323E-2</v>
      </c>
      <c r="BD3" s="18">
        <v>4.7030352583292911E-2</v>
      </c>
      <c r="BE3" s="18">
        <v>0.19345118715300602</v>
      </c>
      <c r="BF3" s="18">
        <v>5.8019976695320441E-2</v>
      </c>
      <c r="BG3" s="18">
        <v>-8.6535215736638915E-2</v>
      </c>
      <c r="BH3" s="18">
        <v>0.17217763229565541</v>
      </c>
      <c r="BI3" s="18">
        <v>4.3461523702916727E-2</v>
      </c>
      <c r="BJ3">
        <v>-7.5470000000000008E-3</v>
      </c>
      <c r="BK3">
        <v>20.499999999999996</v>
      </c>
      <c r="BL3">
        <v>-5.9000000000000025E-4</v>
      </c>
      <c r="BM3">
        <v>-2.5500000000000002E-2</v>
      </c>
      <c r="BN3">
        <v>2.8599999999999993E-2</v>
      </c>
      <c r="BO3">
        <v>1.6349999999999997E-3</v>
      </c>
      <c r="BP3">
        <v>-2.3700000000000002E-2</v>
      </c>
      <c r="BQ3">
        <v>-0.10200000000000001</v>
      </c>
      <c r="BR3">
        <v>1.6E-2</v>
      </c>
      <c r="BS3">
        <v>-6.2700000000000006E-2</v>
      </c>
      <c r="BT3">
        <v>4.5399999999999998E-3</v>
      </c>
      <c r="BU3">
        <v>-3.7000000000000002E-3</v>
      </c>
      <c r="BV3">
        <v>-3.7400000000000003E-3</v>
      </c>
      <c r="BW3">
        <v>1.9999999999999879E-4</v>
      </c>
      <c r="BX3">
        <v>-4.1099999999999999E-3</v>
      </c>
      <c r="BY3">
        <v>-1.3770000000000001E-2</v>
      </c>
      <c r="BZ3">
        <v>-2.9999999999999818E-4</v>
      </c>
      <c r="CA3">
        <v>2.5999999999999981E-3</v>
      </c>
      <c r="CB3">
        <v>-1.3699999999999997E-3</v>
      </c>
      <c r="CC3">
        <v>2.9400000000000004E-4</v>
      </c>
      <c r="CD3">
        <v>0.186</v>
      </c>
      <c r="CE3">
        <v>-7.2959999999999995E-3</v>
      </c>
      <c r="CF3">
        <v>-8.6100000000000013E-3</v>
      </c>
      <c r="CG3">
        <v>-7.4700000000000009E-3</v>
      </c>
      <c r="CH3">
        <v>0.14880000000000002</v>
      </c>
      <c r="CI3">
        <v>-4.7399999999999994E-3</v>
      </c>
      <c r="CJ3">
        <v>-1.5899999999999998E-3</v>
      </c>
      <c r="CK3">
        <v>7.6499999999999999E-2</v>
      </c>
      <c r="CL3">
        <v>-6.9500000000000013E-3</v>
      </c>
      <c r="CM3">
        <v>-1.0099999999999998E-3</v>
      </c>
      <c r="CN3">
        <v>-7.9999999999999863E-4</v>
      </c>
    </row>
    <row r="4" spans="1:92">
      <c r="A4" s="18">
        <v>354</v>
      </c>
      <c r="B4" s="18">
        <v>0.43</v>
      </c>
      <c r="C4" s="18">
        <v>0.37000000000000011</v>
      </c>
      <c r="D4" s="18">
        <v>7.0000000000000062E-2</v>
      </c>
      <c r="E4" s="13">
        <v>74.586197258941496</v>
      </c>
      <c r="F4" s="13">
        <v>82.012910836559413</v>
      </c>
      <c r="G4" s="90">
        <v>0.12227569493898471</v>
      </c>
      <c r="H4" s="91">
        <v>-1.3649225848976432</v>
      </c>
      <c r="I4" s="91">
        <v>-1.4871982798366279</v>
      </c>
      <c r="J4" s="90">
        <v>1.0863906885266594</v>
      </c>
      <c r="K4" s="91">
        <v>2.5222466272314676</v>
      </c>
      <c r="L4" s="91">
        <v>1.4358559387048118</v>
      </c>
      <c r="M4" s="90">
        <v>0.56437248880819801</v>
      </c>
      <c r="N4" s="90">
        <v>0.86487173781485538</v>
      </c>
      <c r="O4" s="90">
        <v>0.30049924900665914</v>
      </c>
      <c r="P4" s="18">
        <v>0.60584326405154343</v>
      </c>
      <c r="Q4" s="18">
        <v>92.143390392859473</v>
      </c>
      <c r="R4" s="18">
        <v>21.544745999910898</v>
      </c>
      <c r="S4" s="18">
        <v>95.302640013776582</v>
      </c>
      <c r="T4" s="18">
        <v>-2.7394240341645393E-2</v>
      </c>
      <c r="U4" s="18">
        <v>9.4748854309001374E-2</v>
      </c>
      <c r="V4" s="18">
        <v>1.7900156649680143E-2</v>
      </c>
      <c r="W4" s="18">
        <v>3.6365874940898574E-2</v>
      </c>
      <c r="X4" s="18">
        <v>0.14176050016824487</v>
      </c>
      <c r="Y4" s="18">
        <v>6.3814122958230454E-2</v>
      </c>
      <c r="Z4" s="18">
        <v>12.120922337355557</v>
      </c>
      <c r="AA4" s="18">
        <v>3.0350620851187142</v>
      </c>
      <c r="AB4" s="18">
        <v>20.697237128890976</v>
      </c>
      <c r="AC4" s="18">
        <v>25.779816071733009</v>
      </c>
      <c r="AD4" s="18">
        <v>18.249750629440097</v>
      </c>
      <c r="AE4" s="18">
        <v>0.58064307286412209</v>
      </c>
      <c r="AF4" s="18">
        <v>6.2725991879073373</v>
      </c>
      <c r="AG4" s="18">
        <v>9.2395887687564144</v>
      </c>
      <c r="AH4" s="18">
        <v>10.567980053818069</v>
      </c>
      <c r="AI4" s="18">
        <v>0.45878901519868842</v>
      </c>
      <c r="AJ4" s="18">
        <v>0.18298036544156573</v>
      </c>
      <c r="AK4" s="18">
        <v>0.41158942760166128</v>
      </c>
      <c r="AL4" s="18">
        <v>0.79522129820838672</v>
      </c>
      <c r="AM4" s="18">
        <v>0.58863293005273687</v>
      </c>
      <c r="AN4" s="18">
        <v>0.19304102626458364</v>
      </c>
      <c r="AO4" s="18">
        <v>0.50554594953553056</v>
      </c>
      <c r="AP4" s="18">
        <v>1.1164027144789628</v>
      </c>
      <c r="AQ4" s="18">
        <v>1.0960086437442362</v>
      </c>
      <c r="AR4" s="18">
        <v>0.41683568625874162</v>
      </c>
      <c r="AS4" s="18">
        <v>0.44539363483664007</v>
      </c>
      <c r="AT4" s="18">
        <v>0.3175104103473631</v>
      </c>
      <c r="AU4" s="18">
        <v>0.18805787719188938</v>
      </c>
      <c r="AV4" s="18">
        <v>0.36913398018924071</v>
      </c>
      <c r="AW4" s="18">
        <v>0.1714359811754157</v>
      </c>
      <c r="AX4" s="18">
        <v>1.0076881316203323E-2</v>
      </c>
      <c r="AY4" s="18">
        <v>0.53741282495552634</v>
      </c>
      <c r="AZ4" s="18">
        <v>0.10190628397992071</v>
      </c>
      <c r="BA4" s="18">
        <v>1.3298920206175084</v>
      </c>
      <c r="BB4" s="18">
        <v>3.7584900495093123</v>
      </c>
      <c r="BC4" s="18">
        <v>0.46329595525236494</v>
      </c>
      <c r="BD4" s="18">
        <v>0.25466952227055167</v>
      </c>
      <c r="BE4" s="18">
        <v>1.6220385067061645</v>
      </c>
      <c r="BF4" s="18">
        <v>0.89563056557418341</v>
      </c>
      <c r="BG4" s="18">
        <v>0.49618160533151812</v>
      </c>
      <c r="BH4" s="18">
        <v>0.82889024762518115</v>
      </c>
      <c r="BI4" s="18">
        <v>0.19064301517555243</v>
      </c>
      <c r="BJ4">
        <v>6.9800000000000001E-3</v>
      </c>
      <c r="BK4">
        <v>13.3</v>
      </c>
      <c r="BL4">
        <v>0.21312999999999999</v>
      </c>
      <c r="BM4">
        <v>1.9500000000000003E-2</v>
      </c>
      <c r="BN4">
        <v>9.000000000000008E-3</v>
      </c>
      <c r="BO4">
        <v>7.2999999999999996E-4</v>
      </c>
      <c r="BP4">
        <v>-2.9300000000000003E-2</v>
      </c>
      <c r="BQ4">
        <v>-0.16500000000000001</v>
      </c>
      <c r="BR4">
        <v>6.6799999999999998E-2</v>
      </c>
      <c r="BS4">
        <v>-0.15307999999999999</v>
      </c>
      <c r="BT4">
        <v>-8.0000000000000036E-4</v>
      </c>
      <c r="BU4">
        <v>2.8900000000000002E-3</v>
      </c>
      <c r="BV4">
        <v>2.8299999999999992E-3</v>
      </c>
      <c r="BW4">
        <v>1.2200000000000001E-2</v>
      </c>
      <c r="BX4">
        <v>4.7000000000000015E-4</v>
      </c>
      <c r="BY4">
        <v>1.7559999999999999E-2</v>
      </c>
      <c r="BZ4">
        <v>4.7400000000000003E-3</v>
      </c>
      <c r="CA4">
        <v>4.2700000000000012E-3</v>
      </c>
      <c r="CB4">
        <v>-1.34E-3</v>
      </c>
      <c r="CC4">
        <v>5.9599999999999996E-4</v>
      </c>
      <c r="CD4">
        <v>-0.13200000000000001</v>
      </c>
      <c r="CE4">
        <v>2.6649999999999998E-3</v>
      </c>
      <c r="CF4">
        <v>1.6722999999999998E-2</v>
      </c>
      <c r="CG4">
        <v>-1.0859999999999998E-2</v>
      </c>
      <c r="CH4">
        <v>7.4400000000000004E-3</v>
      </c>
      <c r="CI4">
        <v>2.7349999999999999E-2</v>
      </c>
      <c r="CJ4">
        <v>-9.5600000000000004E-4</v>
      </c>
      <c r="CK4">
        <v>-0.29060000000000002</v>
      </c>
      <c r="CL4">
        <v>1.04E-2</v>
      </c>
      <c r="CM4">
        <v>3.457E-3</v>
      </c>
      <c r="CN4">
        <v>1.2150000000000001E-2</v>
      </c>
    </row>
    <row r="5" spans="1:92">
      <c r="A5" s="18">
        <v>444</v>
      </c>
      <c r="B5" s="18">
        <v>-0.79</v>
      </c>
      <c r="C5" s="18">
        <v>-1.01</v>
      </c>
      <c r="D5" s="18">
        <v>-0.94</v>
      </c>
      <c r="E5" s="13">
        <v>91.150856580242802</v>
      </c>
      <c r="F5" s="13">
        <v>48.442310949742797</v>
      </c>
      <c r="G5" s="90">
        <v>2.5210662803943311</v>
      </c>
      <c r="H5" s="91">
        <v>6.024218876516505</v>
      </c>
      <c r="I5" s="91">
        <v>3.5031525961221739</v>
      </c>
      <c r="J5" s="90">
        <v>0.253555415635768</v>
      </c>
      <c r="K5" s="91">
        <v>3.0170549076043471</v>
      </c>
      <c r="L5" s="91">
        <v>2.7634994919685791</v>
      </c>
      <c r="M5" s="90">
        <v>2.6485173220190568</v>
      </c>
      <c r="N5" s="90">
        <v>2.0762831320370978</v>
      </c>
      <c r="O5" s="90">
        <v>-0.57223418998195719</v>
      </c>
      <c r="P5" s="18">
        <v>18.931918652824507</v>
      </c>
      <c r="Q5" s="18">
        <v>144.03502525412233</v>
      </c>
      <c r="R5" s="18">
        <v>10.706353729665791</v>
      </c>
      <c r="S5" s="18">
        <v>120.9363418508709</v>
      </c>
      <c r="T5" s="18">
        <v>0.6019764738630804</v>
      </c>
      <c r="U5" s="18">
        <v>1.4999467204694694E-2</v>
      </c>
      <c r="V5" s="18">
        <v>1.3777032900783893E-3</v>
      </c>
      <c r="W5" s="18">
        <v>1.6842365329264052E-2</v>
      </c>
      <c r="X5" s="18">
        <v>5.7805038363102648E-2</v>
      </c>
      <c r="Y5" s="18">
        <v>3.1128861788691051E-2</v>
      </c>
      <c r="Z5" s="18">
        <v>2.3866358684745905</v>
      </c>
      <c r="AA5" s="18">
        <v>1.6352587284021041</v>
      </c>
      <c r="AB5" s="18">
        <v>7.6541345336482216</v>
      </c>
      <c r="AC5" s="18">
        <v>10.983357551780697</v>
      </c>
      <c r="AD5" s="18">
        <v>8.8158314254003223</v>
      </c>
      <c r="AE5" s="18">
        <v>0.46045334110946445</v>
      </c>
      <c r="AF5" s="18">
        <v>2.7145382695433393</v>
      </c>
      <c r="AG5" s="18">
        <v>4.0909788480399119</v>
      </c>
      <c r="AH5" s="18">
        <v>4.4617254437326999</v>
      </c>
      <c r="AI5" s="18">
        <v>0.27203176099341814</v>
      </c>
      <c r="AJ5" s="18">
        <v>2.4665557321157203E-2</v>
      </c>
      <c r="AK5" s="18">
        <v>0.49993712110436606</v>
      </c>
      <c r="AL5" s="18">
        <v>0.31459813484349652</v>
      </c>
      <c r="AM5" s="18">
        <v>0.25837936368676395</v>
      </c>
      <c r="AN5" s="18">
        <v>0.3118522751316552</v>
      </c>
      <c r="AO5" s="18">
        <v>0.25337541099488947</v>
      </c>
      <c r="AP5" s="18">
        <v>0.36298482958754619</v>
      </c>
      <c r="AQ5" s="18">
        <v>0.45602245950184234</v>
      </c>
      <c r="AR5" s="18">
        <v>0.23017772157330749</v>
      </c>
      <c r="AS5" s="18">
        <v>0.12086822071724071</v>
      </c>
      <c r="AT5" s="18">
        <v>0.11487611255260663</v>
      </c>
      <c r="AU5" s="18">
        <v>6.0552178488202255E-2</v>
      </c>
      <c r="AV5" s="18">
        <v>0.25815986583853645</v>
      </c>
      <c r="AW5" s="18">
        <v>0.14816885743754657</v>
      </c>
      <c r="AX5" s="18">
        <v>0.14986611806889027</v>
      </c>
      <c r="AY5" s="18">
        <v>0.55693933835113563</v>
      </c>
      <c r="AZ5" s="18">
        <v>6.4761799649962509E-2</v>
      </c>
      <c r="BA5" s="18">
        <v>0.47024293069495499</v>
      </c>
      <c r="BB5" s="18">
        <v>1.0867902040161863</v>
      </c>
      <c r="BC5" s="18">
        <v>0.49429185393886232</v>
      </c>
      <c r="BD5" s="18">
        <v>0.25247581718863921</v>
      </c>
      <c r="BE5" s="18">
        <v>2.4548631258062201</v>
      </c>
      <c r="BF5" s="18">
        <v>0.70553930368590279</v>
      </c>
      <c r="BG5" s="18">
        <v>0.71168870026037123</v>
      </c>
      <c r="BH5" s="18">
        <v>1.6990255358004425</v>
      </c>
      <c r="BI5" s="18">
        <v>0.24461465212280745</v>
      </c>
      <c r="BJ5">
        <v>-2.8370000000000001E-3</v>
      </c>
      <c r="BK5">
        <v>-19.400000000000002</v>
      </c>
      <c r="BL5">
        <v>-0.1482</v>
      </c>
      <c r="BM5">
        <v>-1.2999999999999956E-3</v>
      </c>
      <c r="BN5">
        <v>-1.2399999999999994E-2</v>
      </c>
      <c r="BO5">
        <v>1.5770000000000003E-3</v>
      </c>
      <c r="BP5">
        <v>-7.4500000000000011E-2</v>
      </c>
      <c r="BQ5">
        <v>-0.68100000000000005</v>
      </c>
      <c r="BR5">
        <v>-9.64E-2</v>
      </c>
      <c r="BS5">
        <v>-3.3090000000000001E-2</v>
      </c>
      <c r="BT5">
        <v>-1.8999999999999989E-3</v>
      </c>
      <c r="BU5">
        <v>-4.5999999999999999E-3</v>
      </c>
      <c r="BV5">
        <v>-4.5999999999999999E-3</v>
      </c>
      <c r="BW5">
        <v>-1.9100000000000002E-2</v>
      </c>
      <c r="BX5">
        <v>-1.9000000000000006E-4</v>
      </c>
      <c r="BY5">
        <v>-2.1399999999999995E-3</v>
      </c>
      <c r="BZ5">
        <v>-4.0000000000000018E-4</v>
      </c>
      <c r="CA5">
        <v>-1.4600000000000004E-3</v>
      </c>
      <c r="CB5">
        <v>-1.4109999999999999E-3</v>
      </c>
      <c r="CC5">
        <v>-2.5779999999999996E-3</v>
      </c>
      <c r="CD5">
        <v>-5.0099999999999993E-4</v>
      </c>
      <c r="CE5">
        <v>-6.7759999999999999E-4</v>
      </c>
      <c r="CF5">
        <v>-1.0480000000000001E-2</v>
      </c>
      <c r="CG5">
        <v>-6.9000000000000016E-3</v>
      </c>
      <c r="CH5">
        <v>-0.40700000000000003</v>
      </c>
      <c r="CI5">
        <v>-1.7299999999999999E-2</v>
      </c>
      <c r="CJ5">
        <v>-3.0899999999999992E-4</v>
      </c>
      <c r="CK5">
        <v>-0.10656</v>
      </c>
      <c r="CL5">
        <v>-1.1999999999999997E-3</v>
      </c>
      <c r="CM5">
        <v>-2.6000000000000003E-4</v>
      </c>
      <c r="CN5">
        <v>-3.1600000000000004E-4</v>
      </c>
    </row>
    <row r="6" spans="1:92">
      <c r="A6" s="18">
        <v>498</v>
      </c>
      <c r="B6" s="18">
        <v>-1.1400000000000001</v>
      </c>
      <c r="C6" s="18">
        <v>0.44999999999999996</v>
      </c>
      <c r="D6" s="18">
        <v>-0.11999999999999988</v>
      </c>
      <c r="E6" s="13">
        <v>25.733833494186797</v>
      </c>
      <c r="F6" s="13">
        <v>40.259353781243895</v>
      </c>
      <c r="G6" s="90">
        <v>-0.46320864140263973</v>
      </c>
      <c r="H6" s="91">
        <v>0.54287635200741935</v>
      </c>
      <c r="I6" s="91">
        <v>1.0060849934100593</v>
      </c>
      <c r="J6" s="90">
        <v>-0.32712086426895404</v>
      </c>
      <c r="K6" s="91">
        <v>1.4556540472540185</v>
      </c>
      <c r="L6" s="91">
        <v>1.7827749115229707</v>
      </c>
      <c r="M6" s="90">
        <v>5.1320239279757374E-2</v>
      </c>
      <c r="N6" s="90">
        <v>0.33462992847617912</v>
      </c>
      <c r="O6" s="90">
        <v>0.2833096891964253</v>
      </c>
      <c r="P6" s="18">
        <v>24.356615216623958</v>
      </c>
      <c r="Q6" s="18">
        <v>159.72130247019498</v>
      </c>
      <c r="R6" s="18">
        <v>12.780580337253094</v>
      </c>
      <c r="S6" s="18">
        <v>58.193140801619279</v>
      </c>
      <c r="T6" s="18">
        <v>0.22070755876048587</v>
      </c>
      <c r="U6" s="18">
        <v>2.4619928501829424E-2</v>
      </c>
      <c r="V6" s="18">
        <v>3.5856229442401679E-3</v>
      </c>
      <c r="W6" s="18">
        <v>-3.1850050979127398E-3</v>
      </c>
      <c r="X6" s="18">
        <v>0.1001313514526026</v>
      </c>
      <c r="Y6" s="18">
        <v>3.5066757763723269E-2</v>
      </c>
      <c r="Z6" s="18">
        <v>2.2641095981624124</v>
      </c>
      <c r="AA6" s="18">
        <v>1.3073013369257682</v>
      </c>
      <c r="AB6" s="18">
        <v>3.464945457063703</v>
      </c>
      <c r="AC6" s="18">
        <v>3.2879510946031889</v>
      </c>
      <c r="AD6" s="18">
        <v>8.7965116214031678</v>
      </c>
      <c r="AE6" s="18">
        <v>0.61570321592185029</v>
      </c>
      <c r="AF6" s="18">
        <v>3.2514050975224915</v>
      </c>
      <c r="AG6" s="18">
        <v>2.8662765074974441</v>
      </c>
      <c r="AH6" s="18">
        <v>2.6391898844850132</v>
      </c>
      <c r="AI6" s="18">
        <v>1.5007771616010412E-2</v>
      </c>
      <c r="AJ6" s="18">
        <v>0.1078783271839175</v>
      </c>
      <c r="AK6" s="18">
        <v>0.26904698379100578</v>
      </c>
      <c r="AL6" s="18">
        <v>6.7383165400231926E-2</v>
      </c>
      <c r="AM6" s="18">
        <v>0.25114348849468271</v>
      </c>
      <c r="AN6" s="18">
        <v>0.14971457476875344</v>
      </c>
      <c r="AO6" s="18">
        <v>0.44494726658531636</v>
      </c>
      <c r="AP6" s="18">
        <v>0.26843883913560362</v>
      </c>
      <c r="AQ6" s="18">
        <v>0.79965634974077393</v>
      </c>
      <c r="AR6" s="18">
        <v>0.19845247595289872</v>
      </c>
      <c r="AS6" s="18">
        <v>8.8954034965983114E-2</v>
      </c>
      <c r="AT6" s="18">
        <v>0.13516612445869319</v>
      </c>
      <c r="AU6" s="18">
        <v>-1.1376176714058411E-3</v>
      </c>
      <c r="AV6" s="18">
        <v>0.14035384702541664</v>
      </c>
      <c r="AW6" s="18">
        <v>9.9865531158321363E-2</v>
      </c>
      <c r="AX6" s="18">
        <v>0.14184113508645413</v>
      </c>
      <c r="AY6" s="18">
        <v>0.39646704879144767</v>
      </c>
      <c r="AZ6" s="18">
        <v>5.2265739469218586E-3</v>
      </c>
      <c r="BA6" s="18">
        <v>0.66666316404831605</v>
      </c>
      <c r="BB6" s="18">
        <v>0.6203563451168943</v>
      </c>
      <c r="BC6" s="18">
        <v>0.35087792582875066</v>
      </c>
      <c r="BD6" s="18">
        <v>0.28214750641276115</v>
      </c>
      <c r="BE6" s="18">
        <v>1.7279117841081457</v>
      </c>
      <c r="BF6" s="18">
        <v>0.45515976604304309</v>
      </c>
      <c r="BG6" s="18">
        <v>0.18412928030596787</v>
      </c>
      <c r="BH6" s="18">
        <v>1.1208767966551569</v>
      </c>
      <c r="BI6" s="18">
        <v>2.0822943010911199E-2</v>
      </c>
      <c r="BJ6">
        <v>-1.89E-3</v>
      </c>
      <c r="BK6">
        <v>-17.700000000000003</v>
      </c>
      <c r="BL6">
        <v>-0.14349999999999999</v>
      </c>
      <c r="BM6">
        <v>-8.9999999999999802E-4</v>
      </c>
      <c r="BN6">
        <v>-5.0300000000000004E-2</v>
      </c>
      <c r="BO6">
        <v>-1.0279999999999998E-3</v>
      </c>
      <c r="BP6">
        <v>-6.6529999999999992E-2</v>
      </c>
      <c r="BQ6">
        <v>-0.17599999999999999</v>
      </c>
      <c r="BR6">
        <v>-4.7300000000000009E-2</v>
      </c>
      <c r="BS6">
        <v>5.2999999999999999E-2</v>
      </c>
      <c r="BT6">
        <v>-1.3700000000000002E-2</v>
      </c>
      <c r="BU6">
        <v>-2.5100000000000005E-3</v>
      </c>
      <c r="BV6">
        <v>-2.4700000000000004E-3</v>
      </c>
      <c r="BW6">
        <v>-5.7000000000000002E-3</v>
      </c>
      <c r="BX6">
        <v>-2.14E-3</v>
      </c>
      <c r="BY6">
        <v>-3.7499999999999999E-3</v>
      </c>
      <c r="BZ6">
        <v>-5.4400000000000004E-3</v>
      </c>
      <c r="CA6">
        <v>-5.47E-3</v>
      </c>
      <c r="CB6">
        <v>-1.4169999999999999E-3</v>
      </c>
      <c r="CC6">
        <v>-2.931E-3</v>
      </c>
      <c r="CD6">
        <v>-2.0500000000000006E-3</v>
      </c>
      <c r="CE6">
        <v>-2.5195E-3</v>
      </c>
      <c r="CF6">
        <v>-5.0700000000000007E-3</v>
      </c>
      <c r="CG6">
        <v>-1.15E-3</v>
      </c>
      <c r="CH6">
        <v>0.26216</v>
      </c>
      <c r="CI6">
        <v>-1.017E-2</v>
      </c>
      <c r="CJ6">
        <v>-5.1600000000000005E-3</v>
      </c>
      <c r="CK6">
        <v>-0.11229999999999998</v>
      </c>
      <c r="CL6">
        <v>-8.3000000000000001E-3</v>
      </c>
      <c r="CM6">
        <v>-1.0210000000000002E-3</v>
      </c>
      <c r="CN6">
        <v>-2.1878000000000002E-2</v>
      </c>
    </row>
    <row r="7" spans="1:92">
      <c r="A7" s="18">
        <v>789</v>
      </c>
      <c r="B7" s="18">
        <v>1.0000000000000009E-2</v>
      </c>
      <c r="C7" s="18">
        <v>0.26999999999999991</v>
      </c>
      <c r="D7" s="18">
        <v>0.32999999999999996</v>
      </c>
      <c r="E7" s="13">
        <v>61.005903498511131</v>
      </c>
      <c r="F7" s="13">
        <v>22.6297278479556</v>
      </c>
      <c r="G7" s="90">
        <v>0.12201772961184743</v>
      </c>
      <c r="H7" s="91">
        <v>-0.90164061036808629</v>
      </c>
      <c r="I7" s="91">
        <v>-1.0236583399799322</v>
      </c>
      <c r="J7" s="90">
        <v>1.474951484335385</v>
      </c>
      <c r="K7" s="91">
        <v>2.8315077778224307</v>
      </c>
      <c r="L7" s="91">
        <v>1.3565562934870457</v>
      </c>
      <c r="M7" s="90">
        <v>-0.39091009378428865</v>
      </c>
      <c r="N7" s="90">
        <v>0.9274935896594414</v>
      </c>
      <c r="O7" s="90">
        <v>1.31840368344373</v>
      </c>
      <c r="P7" s="18">
        <v>5.688416697355553</v>
      </c>
      <c r="Q7" s="18">
        <v>0.23129103285751285</v>
      </c>
      <c r="R7" s="18">
        <v>8.9876334918580909</v>
      </c>
      <c r="S7" s="18">
        <v>7.3984980582239928</v>
      </c>
      <c r="T7" s="18">
        <v>-1.8656236347965864</v>
      </c>
      <c r="U7" s="18">
        <v>4.7586997941261339E-2</v>
      </c>
      <c r="V7" s="18">
        <v>1.3807199358323394E-2</v>
      </c>
      <c r="W7" s="18">
        <v>4.5242327650057972E-2</v>
      </c>
      <c r="X7" s="18">
        <v>3.858859960537106E-2</v>
      </c>
      <c r="Y7" s="18">
        <v>3.2649656899891938E-2</v>
      </c>
      <c r="Z7" s="18">
        <v>5.2238037230003576</v>
      </c>
      <c r="AA7" s="18">
        <v>2.2588265805828085</v>
      </c>
      <c r="AB7" s="18">
        <v>6.5372876013449712</v>
      </c>
      <c r="AC7" s="18">
        <v>12.397963918781523</v>
      </c>
      <c r="AD7" s="18">
        <v>9.8545021878893824</v>
      </c>
      <c r="AE7" s="18">
        <v>0.18653485113292967</v>
      </c>
      <c r="AF7" s="18">
        <v>3.9903848116765439</v>
      </c>
      <c r="AG7" s="18">
        <v>2.4517225723976717</v>
      </c>
      <c r="AH7" s="18">
        <v>0.38746953780992932</v>
      </c>
      <c r="AI7" s="18">
        <v>0.21406270628686375</v>
      </c>
      <c r="AJ7" s="18">
        <v>2.3969029385112056E-2</v>
      </c>
      <c r="AK7" s="18">
        <v>-0.10136002438016767</v>
      </c>
      <c r="AL7" s="18">
        <v>-1.6787675896305698E-2</v>
      </c>
      <c r="AM7" s="18">
        <v>0.19845680917779343</v>
      </c>
      <c r="AN7" s="18">
        <v>2.1028022079846664E-2</v>
      </c>
      <c r="AO7" s="18">
        <v>0.30721899343280762</v>
      </c>
      <c r="AP7" s="18">
        <v>0.31388021909842168</v>
      </c>
      <c r="AQ7" s="18">
        <v>6.2926659819339759E-2</v>
      </c>
      <c r="AR7" s="18">
        <v>0.23162162334942124</v>
      </c>
      <c r="AS7" s="18">
        <v>9.8540401611053763E-2</v>
      </c>
      <c r="AT7" s="18">
        <v>8.6407078479002364E-2</v>
      </c>
      <c r="AU7" s="18">
        <v>5.2327570122050804E-2</v>
      </c>
      <c r="AV7" s="18">
        <v>0.31624464125796609</v>
      </c>
      <c r="AW7" s="18">
        <v>0.16675226199274804</v>
      </c>
      <c r="AX7" s="18">
        <v>0.15654993411653939</v>
      </c>
      <c r="AY7" s="18">
        <v>0.71820083241496169</v>
      </c>
      <c r="AZ7" s="18">
        <v>8.1503331879470203E-2</v>
      </c>
      <c r="BA7" s="18">
        <v>0.74130528083326241</v>
      </c>
      <c r="BB7" s="18">
        <v>1.2003293670190043</v>
      </c>
      <c r="BC7" s="18">
        <v>-0.18824249246632963</v>
      </c>
      <c r="BD7" s="18">
        <v>3.0924269943240046E-2</v>
      </c>
      <c r="BE7" s="18">
        <v>-0.15943544034018231</v>
      </c>
      <c r="BF7" s="18">
        <v>-7.7363280821478253E-2</v>
      </c>
      <c r="BG7" s="18">
        <v>-5.2074208802370459E-2</v>
      </c>
      <c r="BH7" s="18">
        <v>0.29413807979811901</v>
      </c>
      <c r="BI7" s="18">
        <v>-2.0792896124512988E-2</v>
      </c>
      <c r="BJ7">
        <v>-4.3800000000000002E-4</v>
      </c>
      <c r="BK7">
        <v>10.900000000000002</v>
      </c>
      <c r="BL7">
        <v>-3.0000000000000014E-4</v>
      </c>
      <c r="BM7">
        <v>2.2900000000000004E-2</v>
      </c>
      <c r="BN7">
        <v>1.8500000000000003E-2</v>
      </c>
      <c r="BO7">
        <v>-1.4648999999999999E-2</v>
      </c>
      <c r="BP7">
        <v>2.5000000000000001E-2</v>
      </c>
      <c r="BQ7">
        <v>7.7999999999999986E-2</v>
      </c>
      <c r="BR7">
        <v>1.9500000000000003E-2</v>
      </c>
      <c r="BS7">
        <v>-8.7199999999999986E-3</v>
      </c>
      <c r="BT7">
        <v>3.9100000000000003E-3</v>
      </c>
      <c r="BU7">
        <v>-3.1299999999999991E-3</v>
      </c>
      <c r="BV7">
        <v>-3.1599999999999996E-3</v>
      </c>
      <c r="BW7">
        <v>1.14E-2</v>
      </c>
      <c r="BX7">
        <v>8.1000000000000017E-4</v>
      </c>
      <c r="BY7">
        <v>-4.3000000000000026E-4</v>
      </c>
      <c r="BZ7">
        <v>5.0000000000000044E-4</v>
      </c>
      <c r="CA7">
        <v>1.4999999999999996E-3</v>
      </c>
      <c r="CB7">
        <v>4.5999999999999925E-5</v>
      </c>
      <c r="CC7">
        <v>1.7110000000000001E-3</v>
      </c>
      <c r="CD7">
        <v>0.20100000000000001</v>
      </c>
      <c r="CE7">
        <v>-5.1499999999999994E-4</v>
      </c>
      <c r="CF7">
        <v>1.3100000000000001E-2</v>
      </c>
      <c r="CG7">
        <v>-4.6099999999999995E-3</v>
      </c>
      <c r="CH7">
        <v>4.4600000000000001E-2</v>
      </c>
      <c r="CI7">
        <v>3.0340000000000002E-2</v>
      </c>
      <c r="CJ7">
        <v>-1.5799999999999994E-4</v>
      </c>
      <c r="CK7">
        <v>2.6400000000000007E-2</v>
      </c>
      <c r="CL7">
        <v>1.0499999999999999E-2</v>
      </c>
      <c r="CM7">
        <v>-6.0900000000000006E-4</v>
      </c>
      <c r="CN7">
        <v>2.9889999999999999E-3</v>
      </c>
    </row>
    <row r="8" spans="1:92">
      <c r="A8" s="18">
        <v>886</v>
      </c>
      <c r="B8" s="18">
        <v>2.9999999999999916E-2</v>
      </c>
      <c r="C8" s="18">
        <v>-0.48</v>
      </c>
      <c r="D8" s="18">
        <v>9.000000000000008E-2</v>
      </c>
      <c r="E8" s="13">
        <v>101.7348910587323</v>
      </c>
      <c r="F8" s="13">
        <v>91.588231973704993</v>
      </c>
      <c r="G8" s="90">
        <v>-0.37929466603464412</v>
      </c>
      <c r="H8" s="91">
        <v>1.877008966424925</v>
      </c>
      <c r="I8" s="91">
        <v>2.2563036324595691</v>
      </c>
      <c r="J8" s="90">
        <v>1.5649727955349988</v>
      </c>
      <c r="K8" s="91">
        <v>5.6111203872881035</v>
      </c>
      <c r="L8" s="91">
        <v>4.0461475917531047</v>
      </c>
      <c r="M8" s="90">
        <v>4.2122753409355145</v>
      </c>
      <c r="N8" s="90">
        <v>4.5190255840381646</v>
      </c>
      <c r="O8" s="90">
        <v>0.30675024310265009</v>
      </c>
      <c r="P8" s="18">
        <v>11.057566943949865</v>
      </c>
      <c r="Q8" s="18">
        <v>149.82498029199309</v>
      </c>
      <c r="R8" s="18">
        <v>13.989397566254059</v>
      </c>
      <c r="S8" s="18">
        <v>138.85206900576986</v>
      </c>
      <c r="T8" s="18">
        <v>0.3179845065111877</v>
      </c>
      <c r="U8" s="18">
        <v>6.3546796843050035E-2</v>
      </c>
      <c r="V8" s="18">
        <v>9.6684305515992459E-3</v>
      </c>
      <c r="W8" s="18">
        <v>3.2053493043928509E-3</v>
      </c>
      <c r="X8" s="18">
        <v>3.4644234588372735E-2</v>
      </c>
      <c r="Y8" s="18">
        <v>8.3591331203949654E-2</v>
      </c>
      <c r="Z8" s="18">
        <v>5.7965978312356174</v>
      </c>
      <c r="AA8" s="18">
        <v>9.8988376487004981E-2</v>
      </c>
      <c r="AB8" s="18">
        <v>8.6606857274465714</v>
      </c>
      <c r="AC8" s="18">
        <v>9.5544140481407922</v>
      </c>
      <c r="AD8" s="18">
        <v>7.2334659699555068</v>
      </c>
      <c r="AE8" s="18">
        <v>0.45549709131002281</v>
      </c>
      <c r="AF8" s="18">
        <v>3.2451298282939143</v>
      </c>
      <c r="AG8" s="18">
        <v>1.8297542626677163</v>
      </c>
      <c r="AH8" s="18">
        <v>5.9283810925931597</v>
      </c>
      <c r="AI8" s="18">
        <v>0.33433320515909343</v>
      </c>
      <c r="AJ8" s="18">
        <v>3.545845161638525E-2</v>
      </c>
      <c r="AK8" s="18">
        <v>0.19585769214444559</v>
      </c>
      <c r="AL8" s="18">
        <v>8.1746774021840718E-2</v>
      </c>
      <c r="AM8" s="18">
        <v>0.17343773329510173</v>
      </c>
      <c r="AN8" s="18">
        <v>-8.8079773870806677E-3</v>
      </c>
      <c r="AO8" s="18">
        <v>0.28770843450744293</v>
      </c>
      <c r="AP8" s="18">
        <v>0.30753758016046362</v>
      </c>
      <c r="AQ8" s="18">
        <v>0.71503451639705551</v>
      </c>
      <c r="AR8" s="18">
        <v>0.64680656122351288</v>
      </c>
      <c r="AS8" s="18">
        <v>5.515850254205612E-2</v>
      </c>
      <c r="AT8" s="18">
        <v>6.2559985962387571E-2</v>
      </c>
      <c r="AU8" s="18">
        <v>2.4153306736860836E-2</v>
      </c>
      <c r="AV8" s="18">
        <v>0.25785571185111006</v>
      </c>
      <c r="AW8" s="18">
        <v>0.28251408728702065</v>
      </c>
      <c r="AX8" s="18">
        <v>0.31020628914623205</v>
      </c>
      <c r="AY8" s="18">
        <v>0.67135799061874057</v>
      </c>
      <c r="AZ8" s="18">
        <v>8.4059408768871302E-2</v>
      </c>
      <c r="BA8" s="18">
        <v>0.20000106629135039</v>
      </c>
      <c r="BB8" s="18">
        <v>1.2940906344055312</v>
      </c>
      <c r="BC8" s="18">
        <v>0.21686511989931467</v>
      </c>
      <c r="BD8" s="18">
        <v>2.3781417931189042E-3</v>
      </c>
      <c r="BE8" s="18">
        <v>1.3038699856663127</v>
      </c>
      <c r="BF8" s="18">
        <v>0.60693289525426719</v>
      </c>
      <c r="BG8" s="18">
        <v>0.53876804110591348</v>
      </c>
      <c r="BH8" s="18">
        <v>0.9703995689279723</v>
      </c>
      <c r="BI8" s="18">
        <v>8.3666638019335049E-2</v>
      </c>
      <c r="BJ8">
        <v>4.95E-4</v>
      </c>
      <c r="BK8">
        <v>-17.299999999999997</v>
      </c>
      <c r="BL8">
        <v>5.2299999999999999E-2</v>
      </c>
      <c r="BM8">
        <v>9.499999999999998E-3</v>
      </c>
      <c r="BN8">
        <v>8.3999999999999977E-3</v>
      </c>
      <c r="BO8">
        <v>-5.7899999999999998E-4</v>
      </c>
      <c r="BP8">
        <v>-1.3999999999999985E-2</v>
      </c>
      <c r="BQ8">
        <v>2.7499999999999997E-2</v>
      </c>
      <c r="BR8">
        <v>0.11210000000000001</v>
      </c>
      <c r="BS8">
        <v>-3.2439999999999997E-2</v>
      </c>
      <c r="BT8">
        <v>3.3000000000000008E-3</v>
      </c>
      <c r="BU8">
        <v>4.2000000000000006E-3</v>
      </c>
      <c r="BV8">
        <v>4.2000000000000006E-3</v>
      </c>
      <c r="BW8">
        <v>-5.0000000000000044E-4</v>
      </c>
      <c r="BX8">
        <v>5.3000000000000009E-4</v>
      </c>
      <c r="BY8">
        <v>-3.610000000000001E-4</v>
      </c>
      <c r="BZ8">
        <v>7.499999999999998E-4</v>
      </c>
      <c r="CA8">
        <v>1.1800000000000005E-3</v>
      </c>
      <c r="CB8">
        <v>-5.1199999999999998E-4</v>
      </c>
      <c r="CC8">
        <v>-6.6E-4</v>
      </c>
      <c r="CD8">
        <v>-3.3159999999999999E-3</v>
      </c>
      <c r="CE8">
        <v>4.2900000000000013E-5</v>
      </c>
      <c r="CF8">
        <v>-2.6699999999999996E-3</v>
      </c>
      <c r="CG8">
        <v>-1.5500000000000002E-3</v>
      </c>
      <c r="CH8">
        <v>0.32619999999999999</v>
      </c>
      <c r="CI8">
        <v>-9.4799999999999988E-3</v>
      </c>
      <c r="CJ8">
        <v>1.24E-3</v>
      </c>
      <c r="CK8">
        <v>-1.1900000000000001E-2</v>
      </c>
      <c r="CL8">
        <v>1.3600000000000001E-2</v>
      </c>
      <c r="CM8">
        <v>1.0694360000000001</v>
      </c>
      <c r="CN8">
        <v>-1.8627999999999999E-2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285D-52D3-4609-B0EE-7127ABC11E28}">
  <sheetPr>
    <tabColor rgb="FFCC99FF"/>
  </sheetPr>
  <dimension ref="A1:AY93"/>
  <sheetViews>
    <sheetView workbookViewId="0">
      <selection activeCell="F6" sqref="F6"/>
    </sheetView>
  </sheetViews>
  <sheetFormatPr baseColWidth="10" defaultColWidth="8.83203125" defaultRowHeight="15"/>
  <cols>
    <col min="5" max="6" width="9.1640625" style="99"/>
  </cols>
  <sheetData>
    <row r="1" spans="1:51" ht="25" thickBot="1">
      <c r="A1" s="92"/>
      <c r="B1" s="92" t="s">
        <v>534</v>
      </c>
      <c r="C1" s="92" t="s">
        <v>535</v>
      </c>
      <c r="D1" s="92" t="s">
        <v>536</v>
      </c>
      <c r="E1" s="103" t="s">
        <v>532</v>
      </c>
      <c r="F1" s="103" t="s">
        <v>533</v>
      </c>
      <c r="G1" s="92" t="s">
        <v>537</v>
      </c>
      <c r="H1" s="92" t="s">
        <v>538</v>
      </c>
      <c r="I1" s="92" t="s">
        <v>539</v>
      </c>
      <c r="J1" s="92" t="s">
        <v>540</v>
      </c>
      <c r="K1" s="92" t="s">
        <v>541</v>
      </c>
      <c r="L1" s="92" t="s">
        <v>542</v>
      </c>
      <c r="M1" s="92" t="s">
        <v>543</v>
      </c>
      <c r="N1" s="92" t="s">
        <v>544</v>
      </c>
      <c r="O1" s="92" t="s">
        <v>545</v>
      </c>
      <c r="P1" s="92" t="s">
        <v>546</v>
      </c>
      <c r="Q1" s="92" t="s">
        <v>547</v>
      </c>
      <c r="R1" s="92" t="s">
        <v>548</v>
      </c>
      <c r="S1" s="92" t="s">
        <v>4</v>
      </c>
      <c r="T1" s="92" t="s">
        <v>549</v>
      </c>
      <c r="U1" s="92" t="s">
        <v>550</v>
      </c>
      <c r="V1" s="92" t="s">
        <v>551</v>
      </c>
      <c r="W1" s="92" t="s">
        <v>552</v>
      </c>
      <c r="X1" s="92" t="s">
        <v>553</v>
      </c>
      <c r="Y1" s="92" t="s">
        <v>554</v>
      </c>
      <c r="Z1" s="92" t="s">
        <v>555</v>
      </c>
      <c r="AA1" s="92" t="s">
        <v>556</v>
      </c>
      <c r="AB1" s="92" t="s">
        <v>557</v>
      </c>
      <c r="AC1" s="92" t="s">
        <v>558</v>
      </c>
      <c r="AD1" s="92" t="s">
        <v>559</v>
      </c>
      <c r="AE1" s="92" t="s">
        <v>560</v>
      </c>
      <c r="AF1" s="92" t="s">
        <v>561</v>
      </c>
      <c r="AG1" s="92" t="s">
        <v>562</v>
      </c>
      <c r="AH1" s="92" t="s">
        <v>563</v>
      </c>
      <c r="AI1" s="92" t="s">
        <v>564</v>
      </c>
      <c r="AJ1" s="92" t="s">
        <v>565</v>
      </c>
      <c r="AK1" s="92" t="s">
        <v>566</v>
      </c>
      <c r="AL1" s="92" t="s">
        <v>567</v>
      </c>
      <c r="AM1" s="92" t="s">
        <v>568</v>
      </c>
      <c r="AN1" s="92" t="s">
        <v>569</v>
      </c>
      <c r="AO1" s="92" t="s">
        <v>570</v>
      </c>
      <c r="AP1" s="92" t="s">
        <v>571</v>
      </c>
      <c r="AQ1" s="92" t="s">
        <v>572</v>
      </c>
      <c r="AR1" s="92" t="s">
        <v>573</v>
      </c>
      <c r="AS1" s="92" t="s">
        <v>574</v>
      </c>
      <c r="AT1" s="92" t="s">
        <v>575</v>
      </c>
      <c r="AU1" s="92" t="s">
        <v>576</v>
      </c>
      <c r="AV1" s="92" t="s">
        <v>577</v>
      </c>
      <c r="AW1" s="92" t="s">
        <v>578</v>
      </c>
      <c r="AX1" s="92" t="s">
        <v>579</v>
      </c>
      <c r="AY1" s="92" t="s">
        <v>580</v>
      </c>
    </row>
    <row r="2" spans="1:51">
      <c r="A2" s="93"/>
      <c r="B2" s="93"/>
      <c r="C2" s="93"/>
      <c r="D2" s="93"/>
      <c r="E2" s="97"/>
      <c r="F2" s="97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</row>
    <row r="3" spans="1:51" ht="16" thickBot="1">
      <c r="A3" s="94" t="s">
        <v>55</v>
      </c>
      <c r="B3" s="95">
        <v>1</v>
      </c>
      <c r="C3" s="95">
        <v>0.16200000000000001</v>
      </c>
      <c r="D3" s="95">
        <v>0.28100000000000003</v>
      </c>
      <c r="E3" s="98">
        <v>5.6000000000000001E-2</v>
      </c>
      <c r="F3" s="98">
        <v>0.28799999999999998</v>
      </c>
      <c r="G3" s="95">
        <v>-0.51300000000000001</v>
      </c>
      <c r="H3" s="95">
        <v>-0.64900000000000002</v>
      </c>
      <c r="I3" s="95">
        <v>-0.58499999999999996</v>
      </c>
      <c r="J3" s="95">
        <v>0.56999999999999995</v>
      </c>
      <c r="K3" s="95">
        <v>0.15</v>
      </c>
      <c r="L3" s="95">
        <v>-0.20300000000000001</v>
      </c>
      <c r="M3" s="95">
        <v>-0.38</v>
      </c>
      <c r="N3" s="95">
        <v>-0.17599999999999999</v>
      </c>
      <c r="O3" s="95">
        <v>0.6</v>
      </c>
      <c r="P3" s="95">
        <v>-0.97199999999999998</v>
      </c>
      <c r="Q3" s="95">
        <v>-0.59399999999999997</v>
      </c>
      <c r="R3" s="95">
        <v>-0.122</v>
      </c>
      <c r="S3" s="95">
        <v>-0.31</v>
      </c>
      <c r="T3" s="95">
        <v>0.57399999999999995</v>
      </c>
      <c r="U3" s="95">
        <v>0.84199999999999997</v>
      </c>
      <c r="V3" s="95">
        <v>0.27300000000000002</v>
      </c>
      <c r="W3" s="95">
        <v>-0.32400000000000001</v>
      </c>
      <c r="X3" s="95">
        <v>0.36099999999999999</v>
      </c>
      <c r="Y3" s="95">
        <v>0.45100000000000001</v>
      </c>
      <c r="Z3" s="95">
        <v>-0.04</v>
      </c>
      <c r="AA3" s="95">
        <v>0.313</v>
      </c>
      <c r="AB3" s="95">
        <v>0.315</v>
      </c>
      <c r="AC3" s="95">
        <v>0.496</v>
      </c>
      <c r="AD3" s="95">
        <v>-0.41799999999999998</v>
      </c>
      <c r="AE3" s="95">
        <v>0.49</v>
      </c>
      <c r="AF3" s="95">
        <v>0.376</v>
      </c>
      <c r="AG3" s="95">
        <v>0.21099999999999999</v>
      </c>
      <c r="AH3" s="95">
        <v>0.49</v>
      </c>
      <c r="AI3" s="95">
        <v>-7.2999999999999995E-2</v>
      </c>
      <c r="AJ3" s="95">
        <v>-0.41299999999999998</v>
      </c>
      <c r="AK3" s="95">
        <v>0.379</v>
      </c>
      <c r="AL3" s="95">
        <v>0.39400000000000002</v>
      </c>
      <c r="AM3" s="95">
        <v>-0.27</v>
      </c>
      <c r="AN3" s="95">
        <v>2.7E-2</v>
      </c>
      <c r="AO3" s="95">
        <v>0.374</v>
      </c>
      <c r="AP3" s="95">
        <v>0.13700000000000001</v>
      </c>
      <c r="AQ3" s="95">
        <v>0.21099999999999999</v>
      </c>
      <c r="AR3" s="95">
        <v>0.46899999999999997</v>
      </c>
      <c r="AS3" s="95">
        <v>0.48299999999999998</v>
      </c>
      <c r="AT3" s="95">
        <v>0.58599999999999997</v>
      </c>
      <c r="AU3" s="95">
        <v>0.82099999999999995</v>
      </c>
      <c r="AV3" s="95">
        <v>0.63500000000000001</v>
      </c>
      <c r="AW3" s="95">
        <v>0.11700000000000001</v>
      </c>
      <c r="AX3" s="95">
        <v>0.69099999999999995</v>
      </c>
      <c r="AY3" s="95">
        <v>0.85</v>
      </c>
    </row>
    <row r="4" spans="1:51" ht="16" thickBot="1">
      <c r="A4" s="94" t="s">
        <v>56</v>
      </c>
      <c r="B4" s="95">
        <v>0.16200000000000001</v>
      </c>
      <c r="C4" s="95">
        <v>1</v>
      </c>
      <c r="D4" s="95">
        <v>0.74099999999999999</v>
      </c>
      <c r="E4" s="98">
        <v>-0.63300000000000001</v>
      </c>
      <c r="F4" s="98">
        <v>-9.9000000000000005E-2</v>
      </c>
      <c r="G4" s="95">
        <v>-0.42699999999999999</v>
      </c>
      <c r="H4" s="95">
        <v>-0.78500000000000003</v>
      </c>
      <c r="I4" s="95">
        <v>-0.85499999999999998</v>
      </c>
      <c r="J4" s="95">
        <v>-8.1000000000000003E-2</v>
      </c>
      <c r="K4" s="95">
        <v>-0.52200000000000002</v>
      </c>
      <c r="L4" s="95">
        <v>-0.67200000000000004</v>
      </c>
      <c r="M4" s="95">
        <v>-0.48099999999999998</v>
      </c>
      <c r="N4" s="95">
        <v>-0.5</v>
      </c>
      <c r="O4" s="95">
        <v>0.35899999999999999</v>
      </c>
      <c r="P4" s="95">
        <v>-0.186</v>
      </c>
      <c r="Q4" s="95">
        <v>-0.14599999999999999</v>
      </c>
      <c r="R4" s="95">
        <v>-0.13</v>
      </c>
      <c r="S4" s="95">
        <v>-0.54900000000000004</v>
      </c>
      <c r="T4" s="95">
        <v>0.30099999999999999</v>
      </c>
      <c r="U4" s="95">
        <v>0.44600000000000001</v>
      </c>
      <c r="V4" s="95">
        <v>3.2000000000000001E-2</v>
      </c>
      <c r="W4" s="95">
        <v>0.157</v>
      </c>
      <c r="X4" s="95">
        <v>0.26400000000000001</v>
      </c>
      <c r="Y4" s="95">
        <v>0.16</v>
      </c>
      <c r="Z4" s="95">
        <v>0.44400000000000001</v>
      </c>
      <c r="AA4" s="95">
        <v>1.4999999999999999E-2</v>
      </c>
      <c r="AB4" s="95">
        <v>8.3000000000000004E-2</v>
      </c>
      <c r="AC4" s="95">
        <v>0.51500000000000001</v>
      </c>
      <c r="AD4" s="95">
        <v>-0.114</v>
      </c>
      <c r="AE4" s="95">
        <v>0.63800000000000001</v>
      </c>
      <c r="AF4" s="95">
        <v>0.29499999999999998</v>
      </c>
      <c r="AG4" s="95">
        <v>-0.14000000000000001</v>
      </c>
      <c r="AH4" s="95">
        <v>-1.4E-2</v>
      </c>
      <c r="AI4" s="95">
        <v>0.44400000000000001</v>
      </c>
      <c r="AJ4" s="95">
        <v>-0.371</v>
      </c>
      <c r="AK4" s="95">
        <v>2.8000000000000001E-2</v>
      </c>
      <c r="AL4" s="95">
        <v>0.28299999999999997</v>
      </c>
      <c r="AM4" s="95">
        <v>-0.375</v>
      </c>
      <c r="AN4" s="95">
        <v>0.79900000000000004</v>
      </c>
      <c r="AO4" s="95">
        <v>0.40400000000000003</v>
      </c>
      <c r="AP4" s="95">
        <v>0.39200000000000002</v>
      </c>
      <c r="AQ4" s="95">
        <v>8.0000000000000002E-3</v>
      </c>
      <c r="AR4" s="95">
        <v>0.33400000000000002</v>
      </c>
      <c r="AS4" s="95">
        <v>0.46800000000000003</v>
      </c>
      <c r="AT4" s="95">
        <v>9.6000000000000002E-2</v>
      </c>
      <c r="AU4" s="95">
        <v>0.18</v>
      </c>
      <c r="AV4" s="95">
        <v>-0.06</v>
      </c>
      <c r="AW4" s="95">
        <v>-0.48199999999999998</v>
      </c>
      <c r="AX4" s="95">
        <v>-8.9999999999999993E-3</v>
      </c>
      <c r="AY4" s="95">
        <v>2.3E-2</v>
      </c>
    </row>
    <row r="5" spans="1:51" ht="16" thickBot="1">
      <c r="A5" s="94" t="s">
        <v>57</v>
      </c>
      <c r="B5" s="95">
        <v>0.28100000000000003</v>
      </c>
      <c r="C5" s="95">
        <v>0.74099999999999999</v>
      </c>
      <c r="D5" s="95">
        <v>1</v>
      </c>
      <c r="E5" s="98">
        <v>-8.6999999999999994E-2</v>
      </c>
      <c r="F5" s="98">
        <v>0.23799999999999999</v>
      </c>
      <c r="G5" s="95">
        <v>-0.20300000000000001</v>
      </c>
      <c r="H5" s="95">
        <v>-0.55000000000000004</v>
      </c>
      <c r="I5" s="95">
        <v>-0.67400000000000004</v>
      </c>
      <c r="J5" s="95">
        <v>0.45400000000000001</v>
      </c>
      <c r="K5" s="95">
        <v>0.126</v>
      </c>
      <c r="L5" s="95">
        <v>-0.152</v>
      </c>
      <c r="M5" s="95">
        <v>-1.2999999999999999E-2</v>
      </c>
      <c r="N5" s="95">
        <v>0.10100000000000001</v>
      </c>
      <c r="O5" s="95">
        <v>0.17599999999999999</v>
      </c>
      <c r="P5" s="95">
        <v>-0.21099999999999999</v>
      </c>
      <c r="Q5" s="95">
        <v>-1.2E-2</v>
      </c>
      <c r="R5" s="95">
        <v>-0.109</v>
      </c>
      <c r="S5" s="95">
        <v>-0.24099999999999999</v>
      </c>
      <c r="T5" s="95">
        <v>0.501</v>
      </c>
      <c r="U5" s="95">
        <v>0.495</v>
      </c>
      <c r="V5" s="95">
        <v>0.106</v>
      </c>
      <c r="W5" s="95">
        <v>4.8000000000000001E-2</v>
      </c>
      <c r="X5" s="95">
        <v>0.56100000000000005</v>
      </c>
      <c r="Y5" s="95">
        <v>0.24</v>
      </c>
      <c r="Z5" s="95">
        <v>0.38900000000000001</v>
      </c>
      <c r="AA5" s="95">
        <v>8.6999999999999994E-2</v>
      </c>
      <c r="AB5" s="95">
        <v>0.217</v>
      </c>
      <c r="AC5" s="95">
        <v>0.30099999999999999</v>
      </c>
      <c r="AD5" s="95">
        <v>-0.309</v>
      </c>
      <c r="AE5" s="95">
        <v>0.60399999999999998</v>
      </c>
      <c r="AF5" s="95">
        <v>5.2999999999999999E-2</v>
      </c>
      <c r="AG5" s="95">
        <v>-9.6000000000000002E-2</v>
      </c>
      <c r="AH5" s="95">
        <v>0.36</v>
      </c>
      <c r="AI5" s="95">
        <v>0.249</v>
      </c>
      <c r="AJ5" s="95">
        <v>-0.443</v>
      </c>
      <c r="AK5" s="95">
        <v>-0.186</v>
      </c>
      <c r="AL5" s="95">
        <v>-3.9E-2</v>
      </c>
      <c r="AM5" s="95">
        <v>-0.80800000000000005</v>
      </c>
      <c r="AN5" s="95">
        <v>0.55400000000000005</v>
      </c>
      <c r="AO5" s="95">
        <v>0.375</v>
      </c>
      <c r="AP5" s="95">
        <v>0.28199999999999997</v>
      </c>
      <c r="AQ5" s="95">
        <v>0.55400000000000005</v>
      </c>
      <c r="AR5" s="95">
        <v>0.10299999999999999</v>
      </c>
      <c r="AS5" s="95">
        <v>9.0999999999999998E-2</v>
      </c>
      <c r="AT5" s="95">
        <v>-4.7E-2</v>
      </c>
      <c r="AU5" s="95">
        <v>0.17599999999999999</v>
      </c>
      <c r="AV5" s="95">
        <v>0.27900000000000003</v>
      </c>
      <c r="AW5" s="95">
        <v>-0.26400000000000001</v>
      </c>
      <c r="AX5" s="95">
        <v>0.14199999999999999</v>
      </c>
      <c r="AY5" s="95">
        <v>0.26900000000000002</v>
      </c>
    </row>
    <row r="6" spans="1:51" s="99" customFormat="1" ht="16" thickBot="1">
      <c r="A6" s="104" t="s">
        <v>532</v>
      </c>
      <c r="B6" s="98">
        <v>5.6000000000000001E-2</v>
      </c>
      <c r="C6" s="98">
        <v>-0.63300000000000001</v>
      </c>
      <c r="D6" s="98">
        <v>-8.6999999999999994E-2</v>
      </c>
      <c r="E6" s="98">
        <v>1</v>
      </c>
      <c r="F6" s="105">
        <v>0.54900000000000004</v>
      </c>
      <c r="G6" s="98">
        <v>0.60199999999999998</v>
      </c>
      <c r="H6" s="98">
        <v>0.626</v>
      </c>
      <c r="I6" s="98">
        <v>0.48099999999999998</v>
      </c>
      <c r="J6" s="98">
        <v>0.65</v>
      </c>
      <c r="K6" s="98">
        <v>0.85199999999999998</v>
      </c>
      <c r="L6" s="98">
        <v>0.72</v>
      </c>
      <c r="M6" s="98">
        <v>0.85599999999999998</v>
      </c>
      <c r="N6" s="98">
        <v>0.876</v>
      </c>
      <c r="O6" s="98">
        <v>-0.65600000000000003</v>
      </c>
      <c r="P6" s="98">
        <v>-7.0000000000000001E-3</v>
      </c>
      <c r="Q6" s="98">
        <v>0.25</v>
      </c>
      <c r="R6" s="98">
        <v>0.50700000000000001</v>
      </c>
      <c r="S6" s="98">
        <v>0.82099999999999995</v>
      </c>
      <c r="T6" s="98">
        <v>0.41699999999999998</v>
      </c>
      <c r="U6" s="98">
        <v>5.2999999999999999E-2</v>
      </c>
      <c r="V6" s="98">
        <v>0.36699999999999999</v>
      </c>
      <c r="W6" s="98">
        <v>0.30599999999999999</v>
      </c>
      <c r="X6" s="98">
        <v>4.9000000000000002E-2</v>
      </c>
      <c r="Y6" s="98">
        <v>0.45400000000000001</v>
      </c>
      <c r="Z6" s="98">
        <v>9.4E-2</v>
      </c>
      <c r="AA6" s="98">
        <v>0.55800000000000005</v>
      </c>
      <c r="AB6" s="98">
        <v>0.56399999999999995</v>
      </c>
      <c r="AC6" s="98">
        <v>-8.6999999999999994E-2</v>
      </c>
      <c r="AD6" s="98">
        <v>0.22500000000000001</v>
      </c>
      <c r="AE6" s="98">
        <v>-3.0000000000000001E-3</v>
      </c>
      <c r="AF6" s="98">
        <v>3.5999999999999997E-2</v>
      </c>
      <c r="AG6" s="98">
        <v>0.56000000000000005</v>
      </c>
      <c r="AH6" s="98">
        <v>0.57199999999999995</v>
      </c>
      <c r="AI6" s="98">
        <v>0.09</v>
      </c>
      <c r="AJ6" s="98">
        <v>0.435</v>
      </c>
      <c r="AK6" s="98">
        <v>0.21</v>
      </c>
      <c r="AL6" s="98">
        <v>4.0000000000000001E-3</v>
      </c>
      <c r="AM6" s="98">
        <v>-6.0999999999999999E-2</v>
      </c>
      <c r="AN6" s="98">
        <v>-0.35199999999999998</v>
      </c>
      <c r="AO6" s="98">
        <v>0.16</v>
      </c>
      <c r="AP6" s="98">
        <v>-0.17499999999999999</v>
      </c>
      <c r="AQ6" s="98">
        <v>0.57599999999999996</v>
      </c>
      <c r="AR6" s="98">
        <v>5.6000000000000001E-2</v>
      </c>
      <c r="AS6" s="98">
        <v>-0.33900000000000002</v>
      </c>
      <c r="AT6" s="98">
        <v>0.23100000000000001</v>
      </c>
      <c r="AU6" s="98">
        <v>-0.18099999999999999</v>
      </c>
      <c r="AV6" s="98">
        <v>6.7000000000000004E-2</v>
      </c>
      <c r="AW6" s="98">
        <v>5.0999999999999997E-2</v>
      </c>
      <c r="AX6" s="98">
        <v>-0.19800000000000001</v>
      </c>
      <c r="AY6" s="98">
        <v>0.17599999999999999</v>
      </c>
    </row>
    <row r="7" spans="1:51" s="99" customFormat="1" ht="16" thickBot="1">
      <c r="A7" s="104" t="s">
        <v>533</v>
      </c>
      <c r="B7" s="98">
        <v>0.28799999999999998</v>
      </c>
      <c r="C7" s="98">
        <v>-9.9000000000000005E-2</v>
      </c>
      <c r="D7" s="98">
        <v>0.23799999999999999</v>
      </c>
      <c r="E7" s="98">
        <v>0.54900000000000004</v>
      </c>
      <c r="F7" s="98">
        <v>1</v>
      </c>
      <c r="G7" s="98">
        <v>8.1000000000000003E-2</v>
      </c>
      <c r="H7" s="98">
        <v>9.1999999999999998E-2</v>
      </c>
      <c r="I7" s="98">
        <v>7.6999999999999999E-2</v>
      </c>
      <c r="J7" s="98">
        <v>0.34300000000000003</v>
      </c>
      <c r="K7" s="98">
        <v>0.58599999999999997</v>
      </c>
      <c r="L7" s="98">
        <v>0.57099999999999995</v>
      </c>
      <c r="M7" s="98">
        <v>0.504</v>
      </c>
      <c r="N7" s="98">
        <v>0.57899999999999996</v>
      </c>
      <c r="O7" s="98">
        <v>-0.29699999999999999</v>
      </c>
      <c r="P7" s="98">
        <v>-0.124</v>
      </c>
      <c r="Q7" s="98">
        <v>0.55300000000000005</v>
      </c>
      <c r="R7" s="98">
        <v>0.25800000000000001</v>
      </c>
      <c r="S7" s="98">
        <v>0.59699999999999998</v>
      </c>
      <c r="T7" s="98">
        <v>0.61599999999999999</v>
      </c>
      <c r="U7" s="98">
        <v>0.20799999999999999</v>
      </c>
      <c r="V7" s="98">
        <v>-0.215</v>
      </c>
      <c r="W7" s="98">
        <v>0.223</v>
      </c>
      <c r="X7" s="98">
        <v>0.66800000000000004</v>
      </c>
      <c r="Y7" s="98">
        <v>0.45200000000000001</v>
      </c>
      <c r="Z7" s="98">
        <v>1.7000000000000001E-2</v>
      </c>
      <c r="AA7" s="98">
        <v>0.51600000000000001</v>
      </c>
      <c r="AB7" s="98">
        <v>0.42599999999999999</v>
      </c>
      <c r="AC7" s="98">
        <v>0.32100000000000001</v>
      </c>
      <c r="AD7" s="98">
        <v>0.33600000000000002</v>
      </c>
      <c r="AE7" s="98">
        <v>0.42099999999999999</v>
      </c>
      <c r="AF7" s="98">
        <v>0.38500000000000001</v>
      </c>
      <c r="AG7" s="98">
        <v>0.70099999999999996</v>
      </c>
      <c r="AH7" s="98">
        <v>0.72299999999999998</v>
      </c>
      <c r="AI7" s="98">
        <v>0.39100000000000001</v>
      </c>
      <c r="AJ7" s="98">
        <v>0.46600000000000003</v>
      </c>
      <c r="AK7" s="98">
        <v>0.45300000000000001</v>
      </c>
      <c r="AL7" s="98">
        <v>0.318</v>
      </c>
      <c r="AM7" s="98">
        <v>-0.16600000000000001</v>
      </c>
      <c r="AN7" s="98">
        <v>0.32100000000000001</v>
      </c>
      <c r="AO7" s="98">
        <v>0.55500000000000005</v>
      </c>
      <c r="AP7" s="98">
        <v>0.66500000000000004</v>
      </c>
      <c r="AQ7" s="98">
        <v>0.87</v>
      </c>
      <c r="AR7" s="98">
        <v>0.36899999999999999</v>
      </c>
      <c r="AS7" s="98">
        <v>0.26300000000000001</v>
      </c>
      <c r="AT7" s="98">
        <v>0.29399999999999998</v>
      </c>
      <c r="AU7" s="98">
        <v>0.115</v>
      </c>
      <c r="AV7" s="98">
        <v>0.46</v>
      </c>
      <c r="AW7" s="98">
        <v>-6.4000000000000001E-2</v>
      </c>
      <c r="AX7" s="98">
        <v>-7.0000000000000007E-2</v>
      </c>
      <c r="AY7" s="98">
        <v>0.36499999999999999</v>
      </c>
    </row>
    <row r="8" spans="1:51" ht="16" thickBot="1">
      <c r="A8" s="94" t="s">
        <v>581</v>
      </c>
      <c r="B8" s="95">
        <v>-0.51300000000000001</v>
      </c>
      <c r="C8" s="95">
        <v>-0.42699999999999999</v>
      </c>
      <c r="D8" s="95">
        <v>-0.20300000000000001</v>
      </c>
      <c r="E8" s="98">
        <v>0.60199999999999998</v>
      </c>
      <c r="F8" s="98">
        <v>8.1000000000000003E-2</v>
      </c>
      <c r="G8" s="95">
        <v>1</v>
      </c>
      <c r="H8" s="95">
        <v>0.80500000000000005</v>
      </c>
      <c r="I8" s="95">
        <v>0.44400000000000001</v>
      </c>
      <c r="J8" s="95">
        <v>1.7000000000000001E-2</v>
      </c>
      <c r="K8" s="95">
        <v>0.215</v>
      </c>
      <c r="L8" s="95">
        <v>0.28799999999999998</v>
      </c>
      <c r="M8" s="95">
        <v>0.65</v>
      </c>
      <c r="N8" s="95">
        <v>0.47199999999999998</v>
      </c>
      <c r="O8" s="95">
        <v>-0.77800000000000002</v>
      </c>
      <c r="P8" s="95">
        <v>0.48399999999999999</v>
      </c>
      <c r="Q8" s="95">
        <v>0.45700000000000002</v>
      </c>
      <c r="R8" s="95">
        <v>0.24299999999999999</v>
      </c>
      <c r="S8" s="95">
        <v>0.56299999999999994</v>
      </c>
      <c r="T8" s="95">
        <v>-9.8000000000000004E-2</v>
      </c>
      <c r="U8" s="95">
        <v>-0.42299999999999999</v>
      </c>
      <c r="V8" s="95">
        <v>0.27800000000000002</v>
      </c>
      <c r="W8" s="95">
        <v>0.41199999999999998</v>
      </c>
      <c r="X8" s="95">
        <v>-0.11799999999999999</v>
      </c>
      <c r="Y8" s="95">
        <v>3.4000000000000002E-2</v>
      </c>
      <c r="Z8" s="95">
        <v>0.53300000000000003</v>
      </c>
      <c r="AA8" s="95">
        <v>0.27300000000000002</v>
      </c>
      <c r="AB8" s="95">
        <v>0.40699999999999997</v>
      </c>
      <c r="AC8" s="95">
        <v>-1.2999999999999999E-2</v>
      </c>
      <c r="AD8" s="95">
        <v>0.186</v>
      </c>
      <c r="AE8" s="95">
        <v>-4.0000000000000001E-3</v>
      </c>
      <c r="AF8" s="95">
        <v>0.13100000000000001</v>
      </c>
      <c r="AG8" s="95">
        <v>0.20499999999999999</v>
      </c>
      <c r="AH8" s="95">
        <v>0.35299999999999998</v>
      </c>
      <c r="AI8" s="95">
        <v>0.155</v>
      </c>
      <c r="AJ8" s="95">
        <v>0.64100000000000001</v>
      </c>
      <c r="AK8" s="95">
        <v>0.13600000000000001</v>
      </c>
      <c r="AL8" s="95">
        <v>-3.1E-2</v>
      </c>
      <c r="AM8" s="95">
        <v>0.36599999999999999</v>
      </c>
      <c r="AN8" s="95">
        <v>-7.0000000000000007E-2</v>
      </c>
      <c r="AO8" s="95">
        <v>0.20799999999999999</v>
      </c>
      <c r="AP8" s="95">
        <v>-0.11600000000000001</v>
      </c>
      <c r="AQ8" s="95">
        <v>0.16800000000000001</v>
      </c>
      <c r="AR8" s="95">
        <v>2.3E-2</v>
      </c>
      <c r="AS8" s="95">
        <v>-0.23300000000000001</v>
      </c>
      <c r="AT8" s="95">
        <v>4.3999999999999997E-2</v>
      </c>
      <c r="AU8" s="95">
        <v>-0.33200000000000002</v>
      </c>
      <c r="AV8" s="95">
        <v>-0.39200000000000002</v>
      </c>
      <c r="AW8" s="95">
        <v>-0.46200000000000002</v>
      </c>
      <c r="AX8" s="95">
        <v>-0.46300000000000002</v>
      </c>
      <c r="AY8" s="95">
        <v>-0.151</v>
      </c>
    </row>
    <row r="9" spans="1:51" ht="16" thickBot="1">
      <c r="A9" s="94" t="s">
        <v>582</v>
      </c>
      <c r="B9" s="95">
        <v>-0.64900000000000002</v>
      </c>
      <c r="C9" s="95">
        <v>-0.78500000000000003</v>
      </c>
      <c r="D9" s="95">
        <v>-0.55000000000000004</v>
      </c>
      <c r="E9" s="98">
        <v>0.626</v>
      </c>
      <c r="F9" s="98">
        <v>9.1999999999999998E-2</v>
      </c>
      <c r="G9" s="95">
        <v>0.80500000000000005</v>
      </c>
      <c r="H9" s="95">
        <v>1</v>
      </c>
      <c r="I9" s="95">
        <v>0.88900000000000001</v>
      </c>
      <c r="J9" s="95">
        <v>-0.11</v>
      </c>
      <c r="K9" s="95">
        <v>0.40799999999999997</v>
      </c>
      <c r="L9" s="95">
        <v>0.65</v>
      </c>
      <c r="M9" s="95">
        <v>0.74099999999999999</v>
      </c>
      <c r="N9" s="95">
        <v>0.61799999999999999</v>
      </c>
      <c r="O9" s="95">
        <v>-0.77</v>
      </c>
      <c r="P9" s="95">
        <v>0.66200000000000003</v>
      </c>
      <c r="Q9" s="95">
        <v>0.55100000000000005</v>
      </c>
      <c r="R9" s="95">
        <v>0.26300000000000001</v>
      </c>
      <c r="S9" s="95">
        <v>0.72099999999999997</v>
      </c>
      <c r="T9" s="95">
        <v>-0.34499999999999997</v>
      </c>
      <c r="U9" s="95">
        <v>-0.70799999999999996</v>
      </c>
      <c r="V9" s="95">
        <v>-4.4999999999999998E-2</v>
      </c>
      <c r="W9" s="95">
        <v>0.23</v>
      </c>
      <c r="X9" s="95">
        <v>-0.26300000000000001</v>
      </c>
      <c r="Y9" s="95">
        <v>-0.192</v>
      </c>
      <c r="Z9" s="95">
        <v>-0.05</v>
      </c>
      <c r="AA9" s="95">
        <v>2.8000000000000001E-2</v>
      </c>
      <c r="AB9" s="95">
        <v>2.4E-2</v>
      </c>
      <c r="AC9" s="95">
        <v>-0.47799999999999998</v>
      </c>
      <c r="AD9" s="95">
        <v>0.34899999999999998</v>
      </c>
      <c r="AE9" s="95">
        <v>-0.51600000000000001</v>
      </c>
      <c r="AF9" s="95">
        <v>-0.253</v>
      </c>
      <c r="AG9" s="95">
        <v>0.152</v>
      </c>
      <c r="AH9" s="95">
        <v>1.0999999999999999E-2</v>
      </c>
      <c r="AI9" s="95">
        <v>-0.112</v>
      </c>
      <c r="AJ9" s="95">
        <v>0.64300000000000002</v>
      </c>
      <c r="AK9" s="95">
        <v>-9.0999999999999998E-2</v>
      </c>
      <c r="AL9" s="95">
        <v>-0.311</v>
      </c>
      <c r="AM9" s="95">
        <v>0.39100000000000001</v>
      </c>
      <c r="AN9" s="95">
        <v>-0.45300000000000001</v>
      </c>
      <c r="AO9" s="95">
        <v>-0.255</v>
      </c>
      <c r="AP9" s="95">
        <v>-0.25600000000000001</v>
      </c>
      <c r="AQ9" s="95">
        <v>9.0999999999999998E-2</v>
      </c>
      <c r="AR9" s="95">
        <v>-0.34499999999999997</v>
      </c>
      <c r="AS9" s="95">
        <v>-0.54200000000000004</v>
      </c>
      <c r="AT9" s="95">
        <v>-0.25800000000000001</v>
      </c>
      <c r="AU9" s="95">
        <v>-0.56599999999999995</v>
      </c>
      <c r="AV9" s="95">
        <v>-0.314</v>
      </c>
      <c r="AW9" s="95">
        <v>6.8000000000000005E-2</v>
      </c>
      <c r="AX9" s="95">
        <v>-0.46200000000000002</v>
      </c>
      <c r="AY9" s="95">
        <v>-0.38700000000000001</v>
      </c>
    </row>
    <row r="10" spans="1:51" ht="16" thickBot="1">
      <c r="A10" s="94" t="s">
        <v>583</v>
      </c>
      <c r="B10" s="95">
        <v>-0.58499999999999996</v>
      </c>
      <c r="C10" s="95">
        <v>-0.85499999999999998</v>
      </c>
      <c r="D10" s="95">
        <v>-0.67400000000000004</v>
      </c>
      <c r="E10" s="98">
        <v>0.48099999999999998</v>
      </c>
      <c r="F10" s="98">
        <v>7.6999999999999999E-2</v>
      </c>
      <c r="G10" s="95">
        <v>0.44400000000000001</v>
      </c>
      <c r="H10" s="95">
        <v>0.88900000000000001</v>
      </c>
      <c r="I10" s="95">
        <v>1</v>
      </c>
      <c r="J10" s="95">
        <v>-0.17799999999999999</v>
      </c>
      <c r="K10" s="95">
        <v>0.45100000000000001</v>
      </c>
      <c r="L10" s="95">
        <v>0.76</v>
      </c>
      <c r="M10" s="95">
        <v>0.61699999999999999</v>
      </c>
      <c r="N10" s="95">
        <v>0.56999999999999995</v>
      </c>
      <c r="O10" s="95">
        <v>-0.56299999999999994</v>
      </c>
      <c r="P10" s="95">
        <v>0.627</v>
      </c>
      <c r="Q10" s="95">
        <v>0.48</v>
      </c>
      <c r="R10" s="95">
        <v>0.20899999999999999</v>
      </c>
      <c r="S10" s="95">
        <v>0.65400000000000003</v>
      </c>
      <c r="T10" s="95">
        <v>-0.44500000000000001</v>
      </c>
      <c r="U10" s="95">
        <v>-0.74199999999999999</v>
      </c>
      <c r="V10" s="95">
        <v>-0.28299999999999997</v>
      </c>
      <c r="W10" s="95">
        <v>2.9000000000000001E-2</v>
      </c>
      <c r="X10" s="95">
        <v>-0.307</v>
      </c>
      <c r="Y10" s="95">
        <v>-0.317</v>
      </c>
      <c r="Z10" s="95">
        <v>-0.48799999999999999</v>
      </c>
      <c r="AA10" s="95">
        <v>-0.16800000000000001</v>
      </c>
      <c r="AB10" s="95">
        <v>-0.27800000000000002</v>
      </c>
      <c r="AC10" s="95">
        <v>-0.71199999999999997</v>
      </c>
      <c r="AD10" s="95">
        <v>0.38400000000000001</v>
      </c>
      <c r="AE10" s="95">
        <v>-0.77600000000000002</v>
      </c>
      <c r="AF10" s="95">
        <v>-0.48299999999999998</v>
      </c>
      <c r="AG10" s="95">
        <v>7.0999999999999994E-2</v>
      </c>
      <c r="AH10" s="95">
        <v>-0.25600000000000001</v>
      </c>
      <c r="AI10" s="95">
        <v>-0.28899999999999998</v>
      </c>
      <c r="AJ10" s="95">
        <v>0.47599999999999998</v>
      </c>
      <c r="AK10" s="95">
        <v>-0.24299999999999999</v>
      </c>
      <c r="AL10" s="95">
        <v>-0.44500000000000001</v>
      </c>
      <c r="AM10" s="95">
        <v>0.308</v>
      </c>
      <c r="AN10" s="95">
        <v>-0.63100000000000001</v>
      </c>
      <c r="AO10" s="95">
        <v>-0.54600000000000004</v>
      </c>
      <c r="AP10" s="95">
        <v>-0.29699999999999999</v>
      </c>
      <c r="AQ10" s="95">
        <v>8.0000000000000002E-3</v>
      </c>
      <c r="AR10" s="95">
        <v>-0.53800000000000003</v>
      </c>
      <c r="AS10" s="95">
        <v>-0.63900000000000001</v>
      </c>
      <c r="AT10" s="95">
        <v>-0.42299999999999999</v>
      </c>
      <c r="AU10" s="95">
        <v>-0.59899999999999998</v>
      </c>
      <c r="AV10" s="95">
        <v>-0.17100000000000001</v>
      </c>
      <c r="AW10" s="95">
        <v>0.46</v>
      </c>
      <c r="AX10" s="95">
        <v>-0.34100000000000003</v>
      </c>
      <c r="AY10" s="95">
        <v>-0.46700000000000003</v>
      </c>
    </row>
    <row r="11" spans="1:51" ht="16" thickBot="1">
      <c r="A11" s="94" t="s">
        <v>584</v>
      </c>
      <c r="B11" s="95">
        <v>0.56999999999999995</v>
      </c>
      <c r="C11" s="95">
        <v>-8.1000000000000003E-2</v>
      </c>
      <c r="D11" s="95">
        <v>0.45400000000000001</v>
      </c>
      <c r="E11" s="98">
        <v>0.65</v>
      </c>
      <c r="F11" s="98">
        <v>0.34300000000000003</v>
      </c>
      <c r="G11" s="95">
        <v>1.7000000000000001E-2</v>
      </c>
      <c r="H11" s="95">
        <v>-0.11</v>
      </c>
      <c r="I11" s="95">
        <v>-0.17799999999999999</v>
      </c>
      <c r="J11" s="95">
        <v>1</v>
      </c>
      <c r="K11" s="95">
        <v>0.73099999999999998</v>
      </c>
      <c r="L11" s="95">
        <v>0.29699999999999999</v>
      </c>
      <c r="M11" s="95">
        <v>0.39800000000000002</v>
      </c>
      <c r="N11" s="95">
        <v>0.56000000000000005</v>
      </c>
      <c r="O11" s="95">
        <v>-8.4000000000000005E-2</v>
      </c>
      <c r="P11" s="95">
        <v>-0.54600000000000004</v>
      </c>
      <c r="Q11" s="95">
        <v>-0.34699999999999998</v>
      </c>
      <c r="R11" s="95">
        <v>0.35199999999999998</v>
      </c>
      <c r="S11" s="95">
        <v>0.26600000000000001</v>
      </c>
      <c r="T11" s="95">
        <v>0.70299999999999996</v>
      </c>
      <c r="U11" s="95">
        <v>0.66600000000000004</v>
      </c>
      <c r="V11" s="95">
        <v>0.60299999999999998</v>
      </c>
      <c r="W11" s="95">
        <v>8.5000000000000006E-2</v>
      </c>
      <c r="X11" s="95">
        <v>0.13500000000000001</v>
      </c>
      <c r="Y11" s="95">
        <v>0.62</v>
      </c>
      <c r="Z11" s="95">
        <v>0.107</v>
      </c>
      <c r="AA11" s="95">
        <v>0.495</v>
      </c>
      <c r="AB11" s="95">
        <v>0.55000000000000004</v>
      </c>
      <c r="AC11" s="95">
        <v>8.3000000000000004E-2</v>
      </c>
      <c r="AD11" s="95">
        <v>-0.19400000000000001</v>
      </c>
      <c r="AE11" s="95">
        <v>0.27800000000000002</v>
      </c>
      <c r="AF11" s="95">
        <v>-1.6E-2</v>
      </c>
      <c r="AG11" s="95">
        <v>0.308</v>
      </c>
      <c r="AH11" s="95">
        <v>0.50800000000000001</v>
      </c>
      <c r="AI11" s="95">
        <v>2.8000000000000001E-2</v>
      </c>
      <c r="AJ11" s="95">
        <v>-0.28799999999999998</v>
      </c>
      <c r="AK11" s="95">
        <v>3.9E-2</v>
      </c>
      <c r="AL11" s="95">
        <v>1.7000000000000001E-2</v>
      </c>
      <c r="AM11" s="95">
        <v>-0.60899999999999999</v>
      </c>
      <c r="AN11" s="95">
        <v>-0.222</v>
      </c>
      <c r="AO11" s="95">
        <v>0.16900000000000001</v>
      </c>
      <c r="AP11" s="95">
        <v>-0.29699999999999999</v>
      </c>
      <c r="AQ11" s="95">
        <v>0.52200000000000002</v>
      </c>
      <c r="AR11" s="95">
        <v>0.12</v>
      </c>
      <c r="AS11" s="95">
        <v>-0.219</v>
      </c>
      <c r="AT11" s="95">
        <v>0.311</v>
      </c>
      <c r="AU11" s="95">
        <v>0.16900000000000001</v>
      </c>
      <c r="AV11" s="95">
        <v>0.28999999999999998</v>
      </c>
      <c r="AW11" s="95">
        <v>0.13800000000000001</v>
      </c>
      <c r="AX11" s="95">
        <v>0.20699999999999999</v>
      </c>
      <c r="AY11" s="95">
        <v>0.45200000000000001</v>
      </c>
    </row>
    <row r="12" spans="1:51" ht="16" thickBot="1">
      <c r="A12" s="94" t="s">
        <v>585</v>
      </c>
      <c r="B12" s="95">
        <v>0.15</v>
      </c>
      <c r="C12" s="95">
        <v>-0.52200000000000002</v>
      </c>
      <c r="D12" s="95">
        <v>0.126</v>
      </c>
      <c r="E12" s="98">
        <v>0.85199999999999998</v>
      </c>
      <c r="F12" s="98">
        <v>0.58599999999999997</v>
      </c>
      <c r="G12" s="95">
        <v>0.215</v>
      </c>
      <c r="H12" s="95">
        <v>0.40799999999999997</v>
      </c>
      <c r="I12" s="95">
        <v>0.45100000000000001</v>
      </c>
      <c r="J12" s="95">
        <v>0.73099999999999998</v>
      </c>
      <c r="K12" s="95">
        <v>1</v>
      </c>
      <c r="L12" s="95">
        <v>0.86899999999999999</v>
      </c>
      <c r="M12" s="95">
        <v>0.77</v>
      </c>
      <c r="N12" s="95">
        <v>0.92700000000000005</v>
      </c>
      <c r="O12" s="95">
        <v>-0.38900000000000001</v>
      </c>
      <c r="P12" s="95">
        <v>-0.03</v>
      </c>
      <c r="Q12" s="95">
        <v>0.22</v>
      </c>
      <c r="R12" s="95">
        <v>0.32700000000000001</v>
      </c>
      <c r="S12" s="95">
        <v>0.67</v>
      </c>
      <c r="T12" s="95">
        <v>0.379</v>
      </c>
      <c r="U12" s="95">
        <v>7.8E-2</v>
      </c>
      <c r="V12" s="95">
        <v>9.4E-2</v>
      </c>
      <c r="W12" s="95">
        <v>2.3E-2</v>
      </c>
      <c r="X12" s="95">
        <v>0.22600000000000001</v>
      </c>
      <c r="Y12" s="95">
        <v>0.28299999999999997</v>
      </c>
      <c r="Z12" s="95">
        <v>-0.27900000000000003</v>
      </c>
      <c r="AA12" s="95">
        <v>0.26800000000000002</v>
      </c>
      <c r="AB12" s="95">
        <v>0.23100000000000001</v>
      </c>
      <c r="AC12" s="95">
        <v>-0.35399999999999998</v>
      </c>
      <c r="AD12" s="95">
        <v>7.3999999999999996E-2</v>
      </c>
      <c r="AE12" s="95">
        <v>-0.16800000000000001</v>
      </c>
      <c r="AF12" s="95">
        <v>-0.313</v>
      </c>
      <c r="AG12" s="95">
        <v>0.33400000000000002</v>
      </c>
      <c r="AH12" s="95">
        <v>0.4</v>
      </c>
      <c r="AI12" s="95">
        <v>-0.13200000000000001</v>
      </c>
      <c r="AJ12" s="95">
        <v>7.3999999999999996E-2</v>
      </c>
      <c r="AK12" s="95">
        <v>-0.14499999999999999</v>
      </c>
      <c r="AL12" s="95">
        <v>-0.30599999999999999</v>
      </c>
      <c r="AM12" s="95">
        <v>-0.47299999999999998</v>
      </c>
      <c r="AN12" s="95">
        <v>-0.433</v>
      </c>
      <c r="AO12" s="95">
        <v>-0.112</v>
      </c>
      <c r="AP12" s="95">
        <v>-0.17199999999999999</v>
      </c>
      <c r="AQ12" s="95">
        <v>0.71099999999999997</v>
      </c>
      <c r="AR12" s="95">
        <v>-0.255</v>
      </c>
      <c r="AS12" s="95">
        <v>-0.53400000000000003</v>
      </c>
      <c r="AT12" s="95">
        <v>-9.4E-2</v>
      </c>
      <c r="AU12" s="95">
        <v>-0.185</v>
      </c>
      <c r="AV12" s="95">
        <v>0.35699999999999998</v>
      </c>
      <c r="AW12" s="95">
        <v>0.443</v>
      </c>
      <c r="AX12" s="95">
        <v>1.7999999999999999E-2</v>
      </c>
      <c r="AY12" s="95">
        <v>0.17199999999999999</v>
      </c>
    </row>
    <row r="13" spans="1:51" ht="16" thickBot="1">
      <c r="A13" s="94" t="s">
        <v>586</v>
      </c>
      <c r="B13" s="95">
        <v>-0.20300000000000001</v>
      </c>
      <c r="C13" s="95">
        <v>-0.67200000000000004</v>
      </c>
      <c r="D13" s="95">
        <v>-0.152</v>
      </c>
      <c r="E13" s="98">
        <v>0.72</v>
      </c>
      <c r="F13" s="98">
        <v>0.57099999999999995</v>
      </c>
      <c r="G13" s="95">
        <v>0.28799999999999998</v>
      </c>
      <c r="H13" s="95">
        <v>0.65</v>
      </c>
      <c r="I13" s="95">
        <v>0.76</v>
      </c>
      <c r="J13" s="95">
        <v>0.29699999999999999</v>
      </c>
      <c r="K13" s="95">
        <v>0.86899999999999999</v>
      </c>
      <c r="L13" s="95">
        <v>1</v>
      </c>
      <c r="M13" s="95">
        <v>0.78800000000000003</v>
      </c>
      <c r="N13" s="95">
        <v>0.89100000000000001</v>
      </c>
      <c r="O13" s="95">
        <v>-0.48299999999999998</v>
      </c>
      <c r="P13" s="95">
        <v>0.35399999999999998</v>
      </c>
      <c r="Q13" s="95">
        <v>0.55900000000000005</v>
      </c>
      <c r="R13" s="95">
        <v>0.20300000000000001</v>
      </c>
      <c r="S13" s="95">
        <v>0.745</v>
      </c>
      <c r="T13" s="95">
        <v>0.02</v>
      </c>
      <c r="U13" s="95">
        <v>-0.374</v>
      </c>
      <c r="V13" s="95">
        <v>-0.30599999999999999</v>
      </c>
      <c r="W13" s="95">
        <v>-2.9000000000000001E-2</v>
      </c>
      <c r="X13" s="95">
        <v>0.218</v>
      </c>
      <c r="Y13" s="95">
        <v>-5.2999999999999999E-2</v>
      </c>
      <c r="Z13" s="95">
        <v>-0.46800000000000003</v>
      </c>
      <c r="AA13" s="95">
        <v>1.6E-2</v>
      </c>
      <c r="AB13" s="95">
        <v>-7.5999999999999998E-2</v>
      </c>
      <c r="AC13" s="95">
        <v>-0.55600000000000005</v>
      </c>
      <c r="AD13" s="95">
        <v>0.24399999999999999</v>
      </c>
      <c r="AE13" s="95">
        <v>-0.437</v>
      </c>
      <c r="AF13" s="95">
        <v>-0.42599999999999999</v>
      </c>
      <c r="AG13" s="95">
        <v>0.24399999999999999</v>
      </c>
      <c r="AH13" s="95">
        <v>0.19</v>
      </c>
      <c r="AI13" s="95">
        <v>-0.20499999999999999</v>
      </c>
      <c r="AJ13" s="95">
        <v>0.313</v>
      </c>
      <c r="AK13" s="95">
        <v>-0.23100000000000001</v>
      </c>
      <c r="AL13" s="95">
        <v>-0.44</v>
      </c>
      <c r="AM13" s="95">
        <v>-0.219</v>
      </c>
      <c r="AN13" s="95">
        <v>-0.44500000000000001</v>
      </c>
      <c r="AO13" s="95">
        <v>-0.27900000000000003</v>
      </c>
      <c r="AP13" s="95">
        <v>-2.5999999999999999E-2</v>
      </c>
      <c r="AQ13" s="95">
        <v>0.61599999999999999</v>
      </c>
      <c r="AR13" s="95">
        <v>-0.44400000000000001</v>
      </c>
      <c r="AS13" s="95">
        <v>-0.58799999999999997</v>
      </c>
      <c r="AT13" s="95">
        <v>-0.35699999999999998</v>
      </c>
      <c r="AU13" s="95">
        <v>-0.38200000000000001</v>
      </c>
      <c r="AV13" s="95">
        <v>0.28999999999999998</v>
      </c>
      <c r="AW13" s="95">
        <v>0.51900000000000002</v>
      </c>
      <c r="AX13" s="95">
        <v>-0.125</v>
      </c>
      <c r="AY13" s="95">
        <v>-8.5999999999999993E-2</v>
      </c>
    </row>
    <row r="14" spans="1:51" ht="16" thickBot="1">
      <c r="A14" s="94" t="s">
        <v>587</v>
      </c>
      <c r="B14" s="95">
        <v>-0.38</v>
      </c>
      <c r="C14" s="95">
        <v>-0.48099999999999998</v>
      </c>
      <c r="D14" s="95">
        <v>-1.2999999999999999E-2</v>
      </c>
      <c r="E14" s="98">
        <v>0.85599999999999998</v>
      </c>
      <c r="F14" s="98">
        <v>0.504</v>
      </c>
      <c r="G14" s="95">
        <v>0.65</v>
      </c>
      <c r="H14" s="95">
        <v>0.74099999999999999</v>
      </c>
      <c r="I14" s="95">
        <v>0.61699999999999999</v>
      </c>
      <c r="J14" s="95">
        <v>0.39800000000000002</v>
      </c>
      <c r="K14" s="95">
        <v>0.77</v>
      </c>
      <c r="L14" s="95">
        <v>0.78800000000000003</v>
      </c>
      <c r="M14" s="95">
        <v>1</v>
      </c>
      <c r="N14" s="95">
        <v>0.94499999999999995</v>
      </c>
      <c r="O14" s="95">
        <v>-0.88100000000000001</v>
      </c>
      <c r="P14" s="95">
        <v>0.439</v>
      </c>
      <c r="Q14" s="95">
        <v>0.57299999999999995</v>
      </c>
      <c r="R14" s="95">
        <v>0.60199999999999998</v>
      </c>
      <c r="S14" s="95">
        <v>0.92700000000000005</v>
      </c>
      <c r="T14" s="95">
        <v>0.27600000000000002</v>
      </c>
      <c r="U14" s="95">
        <v>-0.23899999999999999</v>
      </c>
      <c r="V14" s="95">
        <v>0.153</v>
      </c>
      <c r="W14" s="95">
        <v>0.51700000000000002</v>
      </c>
      <c r="X14" s="95">
        <v>-1.6E-2</v>
      </c>
      <c r="Y14" s="95">
        <v>0.309</v>
      </c>
      <c r="Z14" s="95">
        <v>8.8999999999999996E-2</v>
      </c>
      <c r="AA14" s="95">
        <v>0.42</v>
      </c>
      <c r="AB14" s="95">
        <v>0.39300000000000002</v>
      </c>
      <c r="AC14" s="95">
        <v>-0.27300000000000002</v>
      </c>
      <c r="AD14" s="95">
        <v>0.49399999999999999</v>
      </c>
      <c r="AE14" s="95">
        <v>-0.129</v>
      </c>
      <c r="AF14" s="95">
        <v>-0.14199999999999999</v>
      </c>
      <c r="AG14" s="95">
        <v>0.49</v>
      </c>
      <c r="AH14" s="95">
        <v>0.30599999999999999</v>
      </c>
      <c r="AI14" s="95">
        <v>0.26</v>
      </c>
      <c r="AJ14" s="95">
        <v>0.54500000000000004</v>
      </c>
      <c r="AK14" s="95">
        <v>-1E-3</v>
      </c>
      <c r="AL14" s="95">
        <v>-0.152</v>
      </c>
      <c r="AM14" s="95">
        <v>-0.12</v>
      </c>
      <c r="AN14" s="95">
        <v>-0.17899999999999999</v>
      </c>
      <c r="AO14" s="95">
        <v>2.9000000000000001E-2</v>
      </c>
      <c r="AP14" s="95">
        <v>-0.10100000000000001</v>
      </c>
      <c r="AQ14" s="95">
        <v>0.57999999999999996</v>
      </c>
      <c r="AR14" s="95">
        <v>-0.13800000000000001</v>
      </c>
      <c r="AS14" s="95">
        <v>-0.51400000000000001</v>
      </c>
      <c r="AT14" s="95">
        <v>-8.4000000000000005E-2</v>
      </c>
      <c r="AU14" s="95">
        <v>-0.61099999999999999</v>
      </c>
      <c r="AV14" s="95">
        <v>-0.19700000000000001</v>
      </c>
      <c r="AW14" s="95">
        <v>-3.0000000000000001E-3</v>
      </c>
      <c r="AX14" s="95">
        <v>-0.56799999999999995</v>
      </c>
      <c r="AY14" s="95">
        <v>-0.27700000000000002</v>
      </c>
    </row>
    <row r="15" spans="1:51" ht="16" thickBot="1">
      <c r="A15" s="94" t="s">
        <v>588</v>
      </c>
      <c r="B15" s="95">
        <v>-0.17599999999999999</v>
      </c>
      <c r="C15" s="95">
        <v>-0.5</v>
      </c>
      <c r="D15" s="95">
        <v>0.10100000000000001</v>
      </c>
      <c r="E15" s="98">
        <v>0.876</v>
      </c>
      <c r="F15" s="98">
        <v>0.57899999999999996</v>
      </c>
      <c r="G15" s="95">
        <v>0.47199999999999998</v>
      </c>
      <c r="H15" s="95">
        <v>0.61799999999999999</v>
      </c>
      <c r="I15" s="95">
        <v>0.56999999999999995</v>
      </c>
      <c r="J15" s="95">
        <v>0.56000000000000005</v>
      </c>
      <c r="K15" s="95">
        <v>0.92700000000000005</v>
      </c>
      <c r="L15" s="95">
        <v>0.89100000000000001</v>
      </c>
      <c r="M15" s="95">
        <v>0.94499999999999995</v>
      </c>
      <c r="N15" s="95">
        <v>1</v>
      </c>
      <c r="O15" s="95">
        <v>-0.67700000000000005</v>
      </c>
      <c r="P15" s="95">
        <v>0.28199999999999997</v>
      </c>
      <c r="Q15" s="95">
        <v>0.48199999999999998</v>
      </c>
      <c r="R15" s="95">
        <v>0.44400000000000001</v>
      </c>
      <c r="S15" s="95">
        <v>0.83199999999999996</v>
      </c>
      <c r="T15" s="95">
        <v>0.30599999999999999</v>
      </c>
      <c r="U15" s="95">
        <v>-0.14000000000000001</v>
      </c>
      <c r="V15" s="95">
        <v>7.0000000000000007E-2</v>
      </c>
      <c r="W15" s="95">
        <v>0.26900000000000002</v>
      </c>
      <c r="X15" s="95">
        <v>0.157</v>
      </c>
      <c r="Y15" s="95">
        <v>0.253</v>
      </c>
      <c r="Z15" s="95">
        <v>-9.5000000000000001E-2</v>
      </c>
      <c r="AA15" s="95">
        <v>0.308</v>
      </c>
      <c r="AB15" s="95">
        <v>0.28299999999999997</v>
      </c>
      <c r="AC15" s="95">
        <v>-0.36</v>
      </c>
      <c r="AD15" s="95">
        <v>0.28399999999999997</v>
      </c>
      <c r="AE15" s="95">
        <v>-0.16600000000000001</v>
      </c>
      <c r="AF15" s="95">
        <v>-0.27600000000000002</v>
      </c>
      <c r="AG15" s="95">
        <v>0.38700000000000001</v>
      </c>
      <c r="AH15" s="95">
        <v>0.36399999999999999</v>
      </c>
      <c r="AI15" s="95">
        <v>5.6000000000000001E-2</v>
      </c>
      <c r="AJ15" s="95">
        <v>0.32300000000000001</v>
      </c>
      <c r="AK15" s="95">
        <v>-0.13300000000000001</v>
      </c>
      <c r="AL15" s="95">
        <v>-0.29599999999999999</v>
      </c>
      <c r="AM15" s="95">
        <v>-0.34599999999999997</v>
      </c>
      <c r="AN15" s="95">
        <v>-0.28999999999999998</v>
      </c>
      <c r="AO15" s="95">
        <v>-5.5E-2</v>
      </c>
      <c r="AP15" s="95">
        <v>-0.11</v>
      </c>
      <c r="AQ15" s="95">
        <v>0.71299999999999997</v>
      </c>
      <c r="AR15" s="95">
        <v>-0.25600000000000001</v>
      </c>
      <c r="AS15" s="95">
        <v>-0.57899999999999996</v>
      </c>
      <c r="AT15" s="95">
        <v>-0.16700000000000001</v>
      </c>
      <c r="AU15" s="95">
        <v>-0.44700000000000001</v>
      </c>
      <c r="AV15" s="95">
        <v>9.5000000000000001E-2</v>
      </c>
      <c r="AW15" s="95">
        <v>0.22500000000000001</v>
      </c>
      <c r="AX15" s="95">
        <v>-0.29899999999999999</v>
      </c>
      <c r="AY15" s="95">
        <v>-8.2000000000000003E-2</v>
      </c>
    </row>
    <row r="16" spans="1:51" ht="16" thickBot="1">
      <c r="A16" s="94" t="s">
        <v>589</v>
      </c>
      <c r="B16" s="95">
        <v>0.6</v>
      </c>
      <c r="C16" s="95">
        <v>0.35899999999999999</v>
      </c>
      <c r="D16" s="95">
        <v>0.17599999999999999</v>
      </c>
      <c r="E16" s="98">
        <v>-0.65600000000000003</v>
      </c>
      <c r="F16" s="98">
        <v>-0.29699999999999999</v>
      </c>
      <c r="G16" s="95">
        <v>-0.77800000000000002</v>
      </c>
      <c r="H16" s="95">
        <v>-0.77</v>
      </c>
      <c r="I16" s="95">
        <v>-0.56299999999999994</v>
      </c>
      <c r="J16" s="95">
        <v>-8.4000000000000005E-2</v>
      </c>
      <c r="K16" s="95">
        <v>-0.38900000000000001</v>
      </c>
      <c r="L16" s="95">
        <v>-0.48299999999999998</v>
      </c>
      <c r="M16" s="95">
        <v>-0.88100000000000001</v>
      </c>
      <c r="N16" s="95">
        <v>-0.67700000000000005</v>
      </c>
      <c r="O16" s="95">
        <v>1</v>
      </c>
      <c r="P16" s="95">
        <v>-0.57799999999999996</v>
      </c>
      <c r="Q16" s="95">
        <v>-0.59199999999999997</v>
      </c>
      <c r="R16" s="95">
        <v>-0.70899999999999996</v>
      </c>
      <c r="S16" s="95">
        <v>-0.88100000000000001</v>
      </c>
      <c r="T16" s="95">
        <v>-0.17799999999999999</v>
      </c>
      <c r="U16" s="95">
        <v>0.33500000000000002</v>
      </c>
      <c r="V16" s="95">
        <v>-0.24299999999999999</v>
      </c>
      <c r="W16" s="95">
        <v>-0.77200000000000002</v>
      </c>
      <c r="X16" s="95">
        <v>0.26300000000000001</v>
      </c>
      <c r="Y16" s="95">
        <v>-0.32800000000000001</v>
      </c>
      <c r="Z16" s="95">
        <v>-0.33800000000000002</v>
      </c>
      <c r="AA16" s="95">
        <v>-0.498</v>
      </c>
      <c r="AB16" s="95">
        <v>-0.47399999999999998</v>
      </c>
      <c r="AC16" s="95">
        <v>9.4E-2</v>
      </c>
      <c r="AD16" s="95">
        <v>-0.7</v>
      </c>
      <c r="AE16" s="95">
        <v>0.05</v>
      </c>
      <c r="AF16" s="95">
        <v>-8.2000000000000003E-2</v>
      </c>
      <c r="AG16" s="95">
        <v>-0.54200000000000004</v>
      </c>
      <c r="AH16" s="95">
        <v>-0.161</v>
      </c>
      <c r="AI16" s="95">
        <v>-0.503</v>
      </c>
      <c r="AJ16" s="95">
        <v>-0.75800000000000001</v>
      </c>
      <c r="AK16" s="95">
        <v>-0.191</v>
      </c>
      <c r="AL16" s="95">
        <v>-8.6999999999999994E-2</v>
      </c>
      <c r="AM16" s="95">
        <v>-0.23</v>
      </c>
      <c r="AN16" s="95">
        <v>-1.7999999999999999E-2</v>
      </c>
      <c r="AO16" s="95">
        <v>-0.14499999999999999</v>
      </c>
      <c r="AP16" s="95">
        <v>6.7000000000000004E-2</v>
      </c>
      <c r="AQ16" s="95">
        <v>-0.27200000000000002</v>
      </c>
      <c r="AR16" s="95">
        <v>-0.06</v>
      </c>
      <c r="AS16" s="95">
        <v>0.31900000000000001</v>
      </c>
      <c r="AT16" s="95">
        <v>-5.1999999999999998E-2</v>
      </c>
      <c r="AU16" s="95">
        <v>0.72699999999999998</v>
      </c>
      <c r="AV16" s="95">
        <v>0.58099999999999996</v>
      </c>
      <c r="AW16" s="95">
        <v>0.33200000000000002</v>
      </c>
      <c r="AX16" s="95">
        <v>0.84299999999999997</v>
      </c>
      <c r="AY16" s="95">
        <v>0.505</v>
      </c>
    </row>
    <row r="17" spans="1:51" ht="16" thickBot="1">
      <c r="A17" s="94" t="s">
        <v>590</v>
      </c>
      <c r="B17" s="95">
        <v>-0.97199999999999998</v>
      </c>
      <c r="C17" s="95">
        <v>-0.186</v>
      </c>
      <c r="D17" s="95">
        <v>-0.21099999999999999</v>
      </c>
      <c r="E17" s="98">
        <v>-7.0000000000000001E-3</v>
      </c>
      <c r="F17" s="98">
        <v>-0.124</v>
      </c>
      <c r="G17" s="95">
        <v>0.48399999999999999</v>
      </c>
      <c r="H17" s="95">
        <v>0.66200000000000003</v>
      </c>
      <c r="I17" s="95">
        <v>0.627</v>
      </c>
      <c r="J17" s="95">
        <v>-0.54600000000000004</v>
      </c>
      <c r="K17" s="95">
        <v>-0.03</v>
      </c>
      <c r="L17" s="95">
        <v>0.35399999999999998</v>
      </c>
      <c r="M17" s="95">
        <v>0.439</v>
      </c>
      <c r="N17" s="95">
        <v>0.28199999999999997</v>
      </c>
      <c r="O17" s="95">
        <v>-0.57799999999999996</v>
      </c>
      <c r="P17" s="95">
        <v>1</v>
      </c>
      <c r="Q17" s="95">
        <v>0.73099999999999998</v>
      </c>
      <c r="R17" s="95">
        <v>3.4000000000000002E-2</v>
      </c>
      <c r="S17" s="95">
        <v>0.35299999999999998</v>
      </c>
      <c r="T17" s="95">
        <v>-0.56499999999999995</v>
      </c>
      <c r="U17" s="95">
        <v>-0.88500000000000001</v>
      </c>
      <c r="V17" s="95">
        <v>-0.438</v>
      </c>
      <c r="W17" s="95">
        <v>0.23</v>
      </c>
      <c r="X17" s="95">
        <v>-0.16300000000000001</v>
      </c>
      <c r="Y17" s="95">
        <v>-0.51100000000000001</v>
      </c>
      <c r="Z17" s="95">
        <v>-0.05</v>
      </c>
      <c r="AA17" s="95">
        <v>-0.37</v>
      </c>
      <c r="AB17" s="95">
        <v>-0.38</v>
      </c>
      <c r="AC17" s="95">
        <v>-0.53800000000000003</v>
      </c>
      <c r="AD17" s="95">
        <v>0.38300000000000001</v>
      </c>
      <c r="AE17" s="95">
        <v>-0.49299999999999999</v>
      </c>
      <c r="AF17" s="95">
        <v>-0.42299999999999999</v>
      </c>
      <c r="AG17" s="95">
        <v>-0.21299999999999999</v>
      </c>
      <c r="AH17" s="95">
        <v>-0.39900000000000002</v>
      </c>
      <c r="AI17" s="95">
        <v>1.9E-2</v>
      </c>
      <c r="AJ17" s="95">
        <v>0.41899999999999998</v>
      </c>
      <c r="AK17" s="95">
        <v>-0.42799999999999999</v>
      </c>
      <c r="AL17" s="95">
        <v>-0.47499999999999998</v>
      </c>
      <c r="AM17" s="95">
        <v>0.16900000000000001</v>
      </c>
      <c r="AN17" s="95">
        <v>-8.0000000000000002E-3</v>
      </c>
      <c r="AO17" s="95">
        <v>-0.36399999999999999</v>
      </c>
      <c r="AP17" s="95">
        <v>-6.0000000000000001E-3</v>
      </c>
      <c r="AQ17" s="95">
        <v>-2.7E-2</v>
      </c>
      <c r="AR17" s="95">
        <v>-0.53300000000000003</v>
      </c>
      <c r="AS17" s="95">
        <v>-0.503</v>
      </c>
      <c r="AT17" s="95">
        <v>-0.67500000000000004</v>
      </c>
      <c r="AU17" s="95">
        <v>-0.78300000000000003</v>
      </c>
      <c r="AV17" s="95">
        <v>-0.45300000000000001</v>
      </c>
      <c r="AW17" s="95">
        <v>-3.1E-2</v>
      </c>
      <c r="AX17" s="95">
        <v>-0.61499999999999999</v>
      </c>
      <c r="AY17" s="95">
        <v>-0.77400000000000002</v>
      </c>
    </row>
    <row r="18" spans="1:51" ht="16" thickBot="1">
      <c r="A18" s="94" t="s">
        <v>591</v>
      </c>
      <c r="B18" s="95">
        <v>-0.59399999999999997</v>
      </c>
      <c r="C18" s="95">
        <v>-0.14599999999999999</v>
      </c>
      <c r="D18" s="95">
        <v>-1.2E-2</v>
      </c>
      <c r="E18" s="98">
        <v>0.25</v>
      </c>
      <c r="F18" s="98">
        <v>0.55300000000000005</v>
      </c>
      <c r="G18" s="95">
        <v>0.45700000000000002</v>
      </c>
      <c r="H18" s="95">
        <v>0.55100000000000005</v>
      </c>
      <c r="I18" s="95">
        <v>0.48</v>
      </c>
      <c r="J18" s="95">
        <v>-0.34699999999999998</v>
      </c>
      <c r="K18" s="95">
        <v>0.22</v>
      </c>
      <c r="L18" s="95">
        <v>0.55900000000000005</v>
      </c>
      <c r="M18" s="95">
        <v>0.57299999999999995</v>
      </c>
      <c r="N18" s="95">
        <v>0.48199999999999998</v>
      </c>
      <c r="O18" s="95">
        <v>-0.59199999999999997</v>
      </c>
      <c r="P18" s="95">
        <v>0.73099999999999998</v>
      </c>
      <c r="Q18" s="95">
        <v>1</v>
      </c>
      <c r="R18" s="95">
        <v>6.4000000000000001E-2</v>
      </c>
      <c r="S18" s="95">
        <v>0.57799999999999996</v>
      </c>
      <c r="T18" s="95">
        <v>-0.115</v>
      </c>
      <c r="U18" s="95">
        <v>-0.61699999999999999</v>
      </c>
      <c r="V18" s="95">
        <v>-0.57899999999999996</v>
      </c>
      <c r="W18" s="95">
        <v>0.28000000000000003</v>
      </c>
      <c r="X18" s="95">
        <v>0.40400000000000003</v>
      </c>
      <c r="Y18" s="95">
        <v>-0.193</v>
      </c>
      <c r="Z18" s="95">
        <v>4.4999999999999998E-2</v>
      </c>
      <c r="AA18" s="95">
        <v>-8.9999999999999993E-3</v>
      </c>
      <c r="AB18" s="95">
        <v>-5.5E-2</v>
      </c>
      <c r="AC18" s="95">
        <v>-0.11700000000000001</v>
      </c>
      <c r="AD18" s="95">
        <v>0.47099999999999997</v>
      </c>
      <c r="AE18" s="95">
        <v>-0.04</v>
      </c>
      <c r="AF18" s="95">
        <v>1.4999999999999999E-2</v>
      </c>
      <c r="AG18" s="95">
        <v>0.245</v>
      </c>
      <c r="AH18" s="95">
        <v>0.20300000000000001</v>
      </c>
      <c r="AI18" s="95">
        <v>0.27700000000000002</v>
      </c>
      <c r="AJ18" s="95">
        <v>0.68300000000000005</v>
      </c>
      <c r="AK18" s="95">
        <v>1.0999999999999999E-2</v>
      </c>
      <c r="AL18" s="95">
        <v>-0.11799999999999999</v>
      </c>
      <c r="AM18" s="95">
        <v>0.11799999999999999</v>
      </c>
      <c r="AN18" s="95">
        <v>0.32</v>
      </c>
      <c r="AO18" s="95">
        <v>0.16800000000000001</v>
      </c>
      <c r="AP18" s="95">
        <v>0.56899999999999995</v>
      </c>
      <c r="AQ18" s="95">
        <v>0.52800000000000002</v>
      </c>
      <c r="AR18" s="95">
        <v>-0.12</v>
      </c>
      <c r="AS18" s="95">
        <v>-0.09</v>
      </c>
      <c r="AT18" s="95">
        <v>-0.33</v>
      </c>
      <c r="AU18" s="95">
        <v>-0.44600000000000001</v>
      </c>
      <c r="AV18" s="95">
        <v>-2.1999999999999999E-2</v>
      </c>
      <c r="AW18" s="95">
        <v>-0.17299999999999999</v>
      </c>
      <c r="AX18" s="95">
        <v>-0.49</v>
      </c>
      <c r="AY18" s="95">
        <v>-0.317</v>
      </c>
    </row>
    <row r="19" spans="1:51" ht="16" thickBot="1">
      <c r="A19" s="94" t="s">
        <v>592</v>
      </c>
      <c r="B19" s="95">
        <v>-0.122</v>
      </c>
      <c r="C19" s="95">
        <v>-0.13</v>
      </c>
      <c r="D19" s="95">
        <v>-0.109</v>
      </c>
      <c r="E19" s="98">
        <v>0.50700000000000001</v>
      </c>
      <c r="F19" s="98">
        <v>0.25800000000000001</v>
      </c>
      <c r="G19" s="95">
        <v>0.24299999999999999</v>
      </c>
      <c r="H19" s="95">
        <v>0.26300000000000001</v>
      </c>
      <c r="I19" s="95">
        <v>0.20899999999999999</v>
      </c>
      <c r="J19" s="95">
        <v>0.35199999999999998</v>
      </c>
      <c r="K19" s="95">
        <v>0.32700000000000001</v>
      </c>
      <c r="L19" s="95">
        <v>0.20300000000000001</v>
      </c>
      <c r="M19" s="95">
        <v>0.60199999999999998</v>
      </c>
      <c r="N19" s="95">
        <v>0.44400000000000001</v>
      </c>
      <c r="O19" s="95">
        <v>-0.70899999999999996</v>
      </c>
      <c r="P19" s="95">
        <v>3.4000000000000002E-2</v>
      </c>
      <c r="Q19" s="95">
        <v>6.4000000000000001E-2</v>
      </c>
      <c r="R19" s="95">
        <v>1</v>
      </c>
      <c r="S19" s="95">
        <v>0.72199999999999998</v>
      </c>
      <c r="T19" s="95">
        <v>0.59299999999999997</v>
      </c>
      <c r="U19" s="95">
        <v>0.25900000000000001</v>
      </c>
      <c r="V19" s="95">
        <v>0.55600000000000005</v>
      </c>
      <c r="W19" s="95">
        <v>0.872</v>
      </c>
      <c r="X19" s="95">
        <v>-0.48299999999999998</v>
      </c>
      <c r="Y19" s="95">
        <v>0.78</v>
      </c>
      <c r="Z19" s="95">
        <v>0.22</v>
      </c>
      <c r="AA19" s="95">
        <v>0.78700000000000003</v>
      </c>
      <c r="AB19" s="95">
        <v>0.65900000000000003</v>
      </c>
      <c r="AC19" s="95">
        <v>0.13700000000000001</v>
      </c>
      <c r="AD19" s="95">
        <v>0.80200000000000005</v>
      </c>
      <c r="AE19" s="95">
        <v>0.13300000000000001</v>
      </c>
      <c r="AF19" s="95">
        <v>0.251</v>
      </c>
      <c r="AG19" s="95">
        <v>0.77400000000000002</v>
      </c>
      <c r="AH19" s="95">
        <v>4.2999999999999997E-2</v>
      </c>
      <c r="AI19" s="95">
        <v>0.69599999999999995</v>
      </c>
      <c r="AJ19" s="95">
        <v>0.47</v>
      </c>
      <c r="AK19" s="95">
        <v>0.42799999999999999</v>
      </c>
      <c r="AL19" s="95">
        <v>0.45200000000000001</v>
      </c>
      <c r="AM19" s="95">
        <v>0.105</v>
      </c>
      <c r="AN19" s="95">
        <v>3.9E-2</v>
      </c>
      <c r="AO19" s="95">
        <v>0.19600000000000001</v>
      </c>
      <c r="AP19" s="95">
        <v>-0.186</v>
      </c>
      <c r="AQ19" s="95">
        <v>8.6999999999999994E-2</v>
      </c>
      <c r="AR19" s="95">
        <v>0.374</v>
      </c>
      <c r="AS19" s="95">
        <v>-8.4000000000000005E-2</v>
      </c>
      <c r="AT19" s="95">
        <v>0.44700000000000001</v>
      </c>
      <c r="AU19" s="95">
        <v>-0.56299999999999994</v>
      </c>
      <c r="AV19" s="95">
        <v>-0.59799999999999998</v>
      </c>
      <c r="AW19" s="95">
        <v>-0.22</v>
      </c>
      <c r="AX19" s="95">
        <v>-0.751</v>
      </c>
      <c r="AY19" s="95">
        <v>-0.40500000000000003</v>
      </c>
    </row>
    <row r="20" spans="1:51" ht="16" thickBot="1">
      <c r="A20" s="94" t="s">
        <v>4</v>
      </c>
      <c r="B20" s="95">
        <v>-0.31</v>
      </c>
      <c r="C20" s="95">
        <v>-0.54900000000000004</v>
      </c>
      <c r="D20" s="95">
        <v>-0.24099999999999999</v>
      </c>
      <c r="E20" s="98">
        <v>0.82099999999999995</v>
      </c>
      <c r="F20" s="98">
        <v>0.59699999999999998</v>
      </c>
      <c r="G20" s="95">
        <v>0.56299999999999994</v>
      </c>
      <c r="H20" s="95">
        <v>0.72099999999999997</v>
      </c>
      <c r="I20" s="95">
        <v>0.65400000000000003</v>
      </c>
      <c r="J20" s="95">
        <v>0.26600000000000001</v>
      </c>
      <c r="K20" s="95">
        <v>0.67</v>
      </c>
      <c r="L20" s="95">
        <v>0.745</v>
      </c>
      <c r="M20" s="95">
        <v>0.92700000000000005</v>
      </c>
      <c r="N20" s="95">
        <v>0.83199999999999996</v>
      </c>
      <c r="O20" s="95">
        <v>-0.88100000000000001</v>
      </c>
      <c r="P20" s="95">
        <v>0.35299999999999998</v>
      </c>
      <c r="Q20" s="95">
        <v>0.57799999999999996</v>
      </c>
      <c r="R20" s="95">
        <v>0.72199999999999998</v>
      </c>
      <c r="S20" s="95">
        <v>1</v>
      </c>
      <c r="T20" s="95">
        <v>0.33500000000000002</v>
      </c>
      <c r="U20" s="95">
        <v>-0.20100000000000001</v>
      </c>
      <c r="V20" s="95">
        <v>0.114</v>
      </c>
      <c r="W20" s="95">
        <v>0.60699999999999998</v>
      </c>
      <c r="X20" s="95">
        <v>-8.7999999999999995E-2</v>
      </c>
      <c r="Y20" s="95">
        <v>0.42599999999999999</v>
      </c>
      <c r="Z20" s="95">
        <v>2.3E-2</v>
      </c>
      <c r="AA20" s="95">
        <v>0.56499999999999995</v>
      </c>
      <c r="AB20" s="95">
        <v>0.45600000000000002</v>
      </c>
      <c r="AC20" s="95">
        <v>-0.13100000000000001</v>
      </c>
      <c r="AD20" s="95">
        <v>0.71099999999999997</v>
      </c>
      <c r="AE20" s="95">
        <v>-9.5000000000000001E-2</v>
      </c>
      <c r="AF20" s="95">
        <v>7.0000000000000007E-2</v>
      </c>
      <c r="AG20" s="95">
        <v>0.71699999999999997</v>
      </c>
      <c r="AH20" s="95">
        <v>0.29499999999999998</v>
      </c>
      <c r="AI20" s="95">
        <v>0.39700000000000002</v>
      </c>
      <c r="AJ20" s="95">
        <v>0.73799999999999999</v>
      </c>
      <c r="AK20" s="95">
        <v>0.27800000000000002</v>
      </c>
      <c r="AL20" s="95">
        <v>0.113</v>
      </c>
      <c r="AM20" s="95">
        <v>0.14000000000000001</v>
      </c>
      <c r="AN20" s="95">
        <v>-0.13200000000000001</v>
      </c>
      <c r="AO20" s="95">
        <v>0.125</v>
      </c>
      <c r="AP20" s="95">
        <v>2.8000000000000001E-2</v>
      </c>
      <c r="AQ20" s="95">
        <v>0.47799999999999998</v>
      </c>
      <c r="AR20" s="95">
        <v>7.5999999999999998E-2</v>
      </c>
      <c r="AS20" s="95">
        <v>-0.29099999999999998</v>
      </c>
      <c r="AT20" s="95">
        <v>0.13</v>
      </c>
      <c r="AU20" s="95">
        <v>-0.56599999999999995</v>
      </c>
      <c r="AV20" s="95">
        <v>-0.24099999999999999</v>
      </c>
      <c r="AW20" s="95">
        <v>-2.7E-2</v>
      </c>
      <c r="AX20" s="95">
        <v>-0.63400000000000001</v>
      </c>
      <c r="AY20" s="95">
        <v>-0.27900000000000003</v>
      </c>
    </row>
    <row r="21" spans="1:51" ht="16" thickBot="1">
      <c r="A21" s="94" t="s">
        <v>593</v>
      </c>
      <c r="B21" s="95">
        <v>0.57399999999999995</v>
      </c>
      <c r="C21" s="95">
        <v>0.30099999999999999</v>
      </c>
      <c r="D21" s="95">
        <v>0.501</v>
      </c>
      <c r="E21" s="98">
        <v>0.41699999999999998</v>
      </c>
      <c r="F21" s="98">
        <v>0.61599999999999999</v>
      </c>
      <c r="G21" s="95">
        <v>-9.8000000000000004E-2</v>
      </c>
      <c r="H21" s="95">
        <v>-0.34499999999999997</v>
      </c>
      <c r="I21" s="95">
        <v>-0.44500000000000001</v>
      </c>
      <c r="J21" s="95">
        <v>0.70299999999999996</v>
      </c>
      <c r="K21" s="95">
        <v>0.379</v>
      </c>
      <c r="L21" s="95">
        <v>0.02</v>
      </c>
      <c r="M21" s="95">
        <v>0.27600000000000002</v>
      </c>
      <c r="N21" s="95">
        <v>0.30599999999999999</v>
      </c>
      <c r="O21" s="95">
        <v>-0.17799999999999999</v>
      </c>
      <c r="P21" s="95">
        <v>-0.56499999999999995</v>
      </c>
      <c r="Q21" s="95">
        <v>-0.115</v>
      </c>
      <c r="R21" s="95">
        <v>0.59299999999999997</v>
      </c>
      <c r="S21" s="95">
        <v>0.33500000000000002</v>
      </c>
      <c r="T21" s="95">
        <v>1</v>
      </c>
      <c r="U21" s="95">
        <v>0.82099999999999995</v>
      </c>
      <c r="V21" s="95">
        <v>0.51</v>
      </c>
      <c r="W21" s="95">
        <v>0.51800000000000002</v>
      </c>
      <c r="X21" s="95">
        <v>0.24</v>
      </c>
      <c r="Y21" s="95">
        <v>0.93600000000000005</v>
      </c>
      <c r="Z21" s="95">
        <v>0.38300000000000001</v>
      </c>
      <c r="AA21" s="95">
        <v>0.85199999999999998</v>
      </c>
      <c r="AB21" s="95">
        <v>0.81699999999999995</v>
      </c>
      <c r="AC21" s="95">
        <v>0.62</v>
      </c>
      <c r="AD21" s="95">
        <v>0.27800000000000002</v>
      </c>
      <c r="AE21" s="95">
        <v>0.73399999999999999</v>
      </c>
      <c r="AF21" s="95">
        <v>0.55900000000000005</v>
      </c>
      <c r="AG21" s="95">
        <v>0.749</v>
      </c>
      <c r="AH21" s="95">
        <v>0.61599999999999999</v>
      </c>
      <c r="AI21" s="95">
        <v>0.66</v>
      </c>
      <c r="AJ21" s="95">
        <v>9.8000000000000004E-2</v>
      </c>
      <c r="AK21" s="95">
        <v>0.57599999999999996</v>
      </c>
      <c r="AL21" s="95">
        <v>0.626</v>
      </c>
      <c r="AM21" s="95">
        <v>-0.33</v>
      </c>
      <c r="AN21" s="95">
        <v>0.40699999999999997</v>
      </c>
      <c r="AO21" s="95">
        <v>0.67400000000000004</v>
      </c>
      <c r="AP21" s="95">
        <v>0.26300000000000001</v>
      </c>
      <c r="AQ21" s="95">
        <v>0.54200000000000004</v>
      </c>
      <c r="AR21" s="95">
        <v>0.68500000000000005</v>
      </c>
      <c r="AS21" s="95">
        <v>0.372</v>
      </c>
      <c r="AT21" s="95">
        <v>0.69299999999999995</v>
      </c>
      <c r="AU21" s="95">
        <v>0.17</v>
      </c>
      <c r="AV21" s="95">
        <v>9.2999999999999999E-2</v>
      </c>
      <c r="AW21" s="95">
        <v>-0.32300000000000001</v>
      </c>
      <c r="AX21" s="95">
        <v>-0.13400000000000001</v>
      </c>
      <c r="AY21" s="95">
        <v>0.36099999999999999</v>
      </c>
    </row>
    <row r="22" spans="1:51" ht="16" thickBot="1">
      <c r="A22" s="94" t="s">
        <v>594</v>
      </c>
      <c r="B22" s="95">
        <v>0.84199999999999997</v>
      </c>
      <c r="C22" s="95">
        <v>0.44600000000000001</v>
      </c>
      <c r="D22" s="95">
        <v>0.495</v>
      </c>
      <c r="E22" s="98">
        <v>5.2999999999999999E-2</v>
      </c>
      <c r="F22" s="98">
        <v>0.20799999999999999</v>
      </c>
      <c r="G22" s="95">
        <v>-0.42299999999999999</v>
      </c>
      <c r="H22" s="95">
        <v>-0.70799999999999996</v>
      </c>
      <c r="I22" s="95">
        <v>-0.74199999999999999</v>
      </c>
      <c r="J22" s="95">
        <v>0.66600000000000004</v>
      </c>
      <c r="K22" s="95">
        <v>7.8E-2</v>
      </c>
      <c r="L22" s="95">
        <v>-0.374</v>
      </c>
      <c r="M22" s="95">
        <v>-0.23899999999999999</v>
      </c>
      <c r="N22" s="95">
        <v>-0.14000000000000001</v>
      </c>
      <c r="O22" s="95">
        <v>0.33500000000000002</v>
      </c>
      <c r="P22" s="95">
        <v>-0.88500000000000001</v>
      </c>
      <c r="Q22" s="95">
        <v>-0.61699999999999999</v>
      </c>
      <c r="R22" s="95">
        <v>0.25900000000000001</v>
      </c>
      <c r="S22" s="95">
        <v>-0.20100000000000001</v>
      </c>
      <c r="T22" s="95">
        <v>0.82099999999999995</v>
      </c>
      <c r="U22" s="95">
        <v>1</v>
      </c>
      <c r="V22" s="95">
        <v>0.59</v>
      </c>
      <c r="W22" s="95">
        <v>0.13900000000000001</v>
      </c>
      <c r="X22" s="95">
        <v>0.13300000000000001</v>
      </c>
      <c r="Y22" s="95">
        <v>0.75700000000000001</v>
      </c>
      <c r="Z22" s="95">
        <v>0.28599999999999998</v>
      </c>
      <c r="AA22" s="95">
        <v>0.58299999999999996</v>
      </c>
      <c r="AB22" s="95">
        <v>0.59599999999999997</v>
      </c>
      <c r="AC22" s="95">
        <v>0.63200000000000001</v>
      </c>
      <c r="AD22" s="95">
        <v>-0.14899999999999999</v>
      </c>
      <c r="AE22" s="95">
        <v>0.68799999999999994</v>
      </c>
      <c r="AF22" s="95">
        <v>0.47899999999999998</v>
      </c>
      <c r="AG22" s="95">
        <v>0.373</v>
      </c>
      <c r="AH22" s="95">
        <v>0.41599999999999998</v>
      </c>
      <c r="AI22" s="95">
        <v>0.33900000000000002</v>
      </c>
      <c r="AJ22" s="95">
        <v>-0.36299999999999999</v>
      </c>
      <c r="AK22" s="95">
        <v>0.441</v>
      </c>
      <c r="AL22" s="95">
        <v>0.56499999999999995</v>
      </c>
      <c r="AM22" s="95">
        <v>-0.36</v>
      </c>
      <c r="AN22" s="95">
        <v>0.26900000000000002</v>
      </c>
      <c r="AO22" s="95">
        <v>0.50700000000000001</v>
      </c>
      <c r="AP22" s="95">
        <v>0.05</v>
      </c>
      <c r="AQ22" s="95">
        <v>0.17299999999999999</v>
      </c>
      <c r="AR22" s="95">
        <v>0.63</v>
      </c>
      <c r="AS22" s="95">
        <v>0.46600000000000003</v>
      </c>
      <c r="AT22" s="95">
        <v>0.70099999999999996</v>
      </c>
      <c r="AU22" s="95">
        <v>0.51800000000000002</v>
      </c>
      <c r="AV22" s="95">
        <v>0.216</v>
      </c>
      <c r="AW22" s="95">
        <v>-0.19</v>
      </c>
      <c r="AX22" s="95">
        <v>0.28499999999999998</v>
      </c>
      <c r="AY22" s="95">
        <v>0.56000000000000005</v>
      </c>
    </row>
    <row r="23" spans="1:51" ht="16" thickBot="1">
      <c r="A23" s="94" t="s">
        <v>595</v>
      </c>
      <c r="B23" s="95">
        <v>0.27300000000000002</v>
      </c>
      <c r="C23" s="95">
        <v>3.2000000000000001E-2</v>
      </c>
      <c r="D23" s="95">
        <v>0.106</v>
      </c>
      <c r="E23" s="98">
        <v>0.36699999999999999</v>
      </c>
      <c r="F23" s="98">
        <v>-0.215</v>
      </c>
      <c r="G23" s="95">
        <v>0.27800000000000002</v>
      </c>
      <c r="H23" s="95">
        <v>-4.4999999999999998E-2</v>
      </c>
      <c r="I23" s="95">
        <v>-0.28299999999999997</v>
      </c>
      <c r="J23" s="95">
        <v>0.60299999999999998</v>
      </c>
      <c r="K23" s="95">
        <v>9.4E-2</v>
      </c>
      <c r="L23" s="95">
        <v>-0.30599999999999999</v>
      </c>
      <c r="M23" s="95">
        <v>0.153</v>
      </c>
      <c r="N23" s="95">
        <v>7.0000000000000007E-2</v>
      </c>
      <c r="O23" s="95">
        <v>-0.24299999999999999</v>
      </c>
      <c r="P23" s="95">
        <v>-0.438</v>
      </c>
      <c r="Q23" s="95">
        <v>-0.57899999999999996</v>
      </c>
      <c r="R23" s="95">
        <v>0.55600000000000005</v>
      </c>
      <c r="S23" s="95">
        <v>0.114</v>
      </c>
      <c r="T23" s="95">
        <v>0.51</v>
      </c>
      <c r="U23" s="95">
        <v>0.59</v>
      </c>
      <c r="V23" s="95">
        <v>1</v>
      </c>
      <c r="W23" s="95">
        <v>0.46800000000000003</v>
      </c>
      <c r="X23" s="95">
        <v>-0.48299999999999998</v>
      </c>
      <c r="Y23" s="95">
        <v>0.68400000000000005</v>
      </c>
      <c r="Z23" s="95">
        <v>0.55500000000000005</v>
      </c>
      <c r="AA23" s="95">
        <v>0.63900000000000001</v>
      </c>
      <c r="AB23" s="95">
        <v>0.73599999999999999</v>
      </c>
      <c r="AC23" s="95">
        <v>0.33700000000000002</v>
      </c>
      <c r="AD23" s="95">
        <v>1.4999999999999999E-2</v>
      </c>
      <c r="AE23" s="95">
        <v>0.33900000000000002</v>
      </c>
      <c r="AF23" s="95">
        <v>0.29899999999999999</v>
      </c>
      <c r="AG23" s="95">
        <v>0.313</v>
      </c>
      <c r="AH23" s="95">
        <v>0.215</v>
      </c>
      <c r="AI23" s="95">
        <v>0.309</v>
      </c>
      <c r="AJ23" s="95">
        <v>-6.2E-2</v>
      </c>
      <c r="AK23" s="95">
        <v>0.32100000000000001</v>
      </c>
      <c r="AL23" s="95">
        <v>0.38200000000000001</v>
      </c>
      <c r="AM23" s="95">
        <v>-2E-3</v>
      </c>
      <c r="AN23" s="95">
        <v>-9.6000000000000002E-2</v>
      </c>
      <c r="AO23" s="95">
        <v>0.26300000000000001</v>
      </c>
      <c r="AP23" s="95">
        <v>-0.52700000000000002</v>
      </c>
      <c r="AQ23" s="95">
        <v>-0.16500000000000001</v>
      </c>
      <c r="AR23" s="95">
        <v>0.42199999999999999</v>
      </c>
      <c r="AS23" s="95">
        <v>1.2999999999999999E-2</v>
      </c>
      <c r="AT23" s="95">
        <v>0.60599999999999998</v>
      </c>
      <c r="AU23" s="95">
        <v>2.1999999999999999E-2</v>
      </c>
      <c r="AV23" s="95">
        <v>-0.42899999999999999</v>
      </c>
      <c r="AW23" s="95">
        <v>-0.376</v>
      </c>
      <c r="AX23" s="95">
        <v>-0.17299999999999999</v>
      </c>
      <c r="AY23" s="95">
        <v>0.114</v>
      </c>
    </row>
    <row r="24" spans="1:51" ht="16" thickBot="1">
      <c r="A24" s="94" t="s">
        <v>596</v>
      </c>
      <c r="B24" s="95">
        <v>-0.32400000000000001</v>
      </c>
      <c r="C24" s="95">
        <v>0.157</v>
      </c>
      <c r="D24" s="95">
        <v>4.8000000000000001E-2</v>
      </c>
      <c r="E24" s="98">
        <v>0.30599999999999999</v>
      </c>
      <c r="F24" s="98">
        <v>0.223</v>
      </c>
      <c r="G24" s="95">
        <v>0.41199999999999998</v>
      </c>
      <c r="H24" s="95">
        <v>0.23</v>
      </c>
      <c r="I24" s="95">
        <v>2.9000000000000001E-2</v>
      </c>
      <c r="J24" s="95">
        <v>8.5000000000000006E-2</v>
      </c>
      <c r="K24" s="95">
        <v>2.3E-2</v>
      </c>
      <c r="L24" s="95">
        <v>-2.9000000000000001E-2</v>
      </c>
      <c r="M24" s="95">
        <v>0.51700000000000002</v>
      </c>
      <c r="N24" s="95">
        <v>0.26900000000000002</v>
      </c>
      <c r="O24" s="95">
        <v>-0.77200000000000002</v>
      </c>
      <c r="P24" s="95">
        <v>0.23</v>
      </c>
      <c r="Q24" s="95">
        <v>0.28000000000000003</v>
      </c>
      <c r="R24" s="95">
        <v>0.872</v>
      </c>
      <c r="S24" s="95">
        <v>0.60699999999999998</v>
      </c>
      <c r="T24" s="95">
        <v>0.51800000000000002</v>
      </c>
      <c r="U24" s="95">
        <v>0.13900000000000001</v>
      </c>
      <c r="V24" s="95">
        <v>0.46800000000000003</v>
      </c>
      <c r="W24" s="95">
        <v>1</v>
      </c>
      <c r="X24" s="95">
        <v>-0.34200000000000003</v>
      </c>
      <c r="Y24" s="95">
        <v>0.68300000000000005</v>
      </c>
      <c r="Z24" s="95">
        <v>0.56899999999999995</v>
      </c>
      <c r="AA24" s="95">
        <v>0.753</v>
      </c>
      <c r="AB24" s="95">
        <v>0.69699999999999995</v>
      </c>
      <c r="AC24" s="95">
        <v>0.36099999999999999</v>
      </c>
      <c r="AD24" s="95">
        <v>0.80900000000000005</v>
      </c>
      <c r="AE24" s="95">
        <v>0.37</v>
      </c>
      <c r="AF24" s="95">
        <v>0.45400000000000001</v>
      </c>
      <c r="AG24" s="95">
        <v>0.70599999999999996</v>
      </c>
      <c r="AH24" s="95">
        <v>0.11600000000000001</v>
      </c>
      <c r="AI24" s="95">
        <v>0.89900000000000002</v>
      </c>
      <c r="AJ24" s="95">
        <v>0.61299999999999999</v>
      </c>
      <c r="AK24" s="95">
        <v>0.49399999999999999</v>
      </c>
      <c r="AL24" s="95">
        <v>0.55400000000000005</v>
      </c>
      <c r="AM24" s="95">
        <v>0.21299999999999999</v>
      </c>
      <c r="AN24" s="95">
        <v>0.42699999999999999</v>
      </c>
      <c r="AO24" s="95">
        <v>0.44500000000000001</v>
      </c>
      <c r="AP24" s="95">
        <v>8.3000000000000004E-2</v>
      </c>
      <c r="AQ24" s="95">
        <v>8.8999999999999996E-2</v>
      </c>
      <c r="AR24" s="95">
        <v>0.50700000000000001</v>
      </c>
      <c r="AS24" s="95">
        <v>0.127</v>
      </c>
      <c r="AT24" s="95">
        <v>0.432</v>
      </c>
      <c r="AU24" s="95">
        <v>-0.56399999999999995</v>
      </c>
      <c r="AV24" s="95">
        <v>-0.73499999999999999</v>
      </c>
      <c r="AW24" s="95">
        <v>-0.62</v>
      </c>
      <c r="AX24" s="95">
        <v>-0.89500000000000002</v>
      </c>
      <c r="AY24" s="95">
        <v>-0.46899999999999997</v>
      </c>
    </row>
    <row r="25" spans="1:51" ht="16" thickBot="1">
      <c r="A25" s="94" t="s">
        <v>597</v>
      </c>
      <c r="B25" s="95">
        <v>0.36099999999999999</v>
      </c>
      <c r="C25" s="95">
        <v>0.26400000000000001</v>
      </c>
      <c r="D25" s="95">
        <v>0.56100000000000005</v>
      </c>
      <c r="E25" s="98">
        <v>4.9000000000000002E-2</v>
      </c>
      <c r="F25" s="98">
        <v>0.66800000000000004</v>
      </c>
      <c r="G25" s="95">
        <v>-0.11799999999999999</v>
      </c>
      <c r="H25" s="95">
        <v>-0.26300000000000001</v>
      </c>
      <c r="I25" s="95">
        <v>-0.307</v>
      </c>
      <c r="J25" s="95">
        <v>0.13500000000000001</v>
      </c>
      <c r="K25" s="95">
        <v>0.22600000000000001</v>
      </c>
      <c r="L25" s="95">
        <v>0.218</v>
      </c>
      <c r="M25" s="95">
        <v>-1.6E-2</v>
      </c>
      <c r="N25" s="95">
        <v>0.157</v>
      </c>
      <c r="O25" s="95">
        <v>0.26300000000000001</v>
      </c>
      <c r="P25" s="95">
        <v>-0.16300000000000001</v>
      </c>
      <c r="Q25" s="95">
        <v>0.40400000000000003</v>
      </c>
      <c r="R25" s="95">
        <v>-0.48299999999999998</v>
      </c>
      <c r="S25" s="95">
        <v>-8.7999999999999995E-2</v>
      </c>
      <c r="T25" s="95">
        <v>0.24</v>
      </c>
      <c r="U25" s="95">
        <v>0.13300000000000001</v>
      </c>
      <c r="V25" s="95">
        <v>-0.48299999999999998</v>
      </c>
      <c r="W25" s="95">
        <v>-0.34200000000000003</v>
      </c>
      <c r="X25" s="95">
        <v>1</v>
      </c>
      <c r="Y25" s="95">
        <v>-7.9000000000000001E-2</v>
      </c>
      <c r="Z25" s="95">
        <v>5.6000000000000001E-2</v>
      </c>
      <c r="AA25" s="95">
        <v>-6.6000000000000003E-2</v>
      </c>
      <c r="AB25" s="95">
        <v>-3.0000000000000001E-3</v>
      </c>
      <c r="AC25" s="95">
        <v>0.30199999999999999</v>
      </c>
      <c r="AD25" s="95">
        <v>-0.34</v>
      </c>
      <c r="AE25" s="95">
        <v>0.46600000000000003</v>
      </c>
      <c r="AF25" s="95">
        <v>0.20399999999999999</v>
      </c>
      <c r="AG25" s="95">
        <v>2.1000000000000001E-2</v>
      </c>
      <c r="AH25" s="95">
        <v>0.65700000000000003</v>
      </c>
      <c r="AI25" s="95">
        <v>-0.03</v>
      </c>
      <c r="AJ25" s="95">
        <v>-3.9E-2</v>
      </c>
      <c r="AK25" s="95">
        <v>5.3999999999999999E-2</v>
      </c>
      <c r="AL25" s="95">
        <v>-1.7000000000000001E-2</v>
      </c>
      <c r="AM25" s="95">
        <v>-0.39700000000000002</v>
      </c>
      <c r="AN25" s="95">
        <v>0.44600000000000001</v>
      </c>
      <c r="AO25" s="95">
        <v>0.46600000000000003</v>
      </c>
      <c r="AP25" s="95">
        <v>0.753</v>
      </c>
      <c r="AQ25" s="95">
        <v>0.76800000000000002</v>
      </c>
      <c r="AR25" s="95">
        <v>0.11799999999999999</v>
      </c>
      <c r="AS25" s="95">
        <v>0.33100000000000002</v>
      </c>
      <c r="AT25" s="95">
        <v>-0.05</v>
      </c>
      <c r="AU25" s="95">
        <v>0.51100000000000001</v>
      </c>
      <c r="AV25" s="95">
        <v>0.79</v>
      </c>
      <c r="AW25" s="95">
        <v>-6.3E-2</v>
      </c>
      <c r="AX25" s="95">
        <v>0.443</v>
      </c>
      <c r="AY25" s="95">
        <v>0.61899999999999999</v>
      </c>
    </row>
    <row r="26" spans="1:51" ht="16" thickBot="1">
      <c r="A26" s="94" t="s">
        <v>598</v>
      </c>
      <c r="B26" s="95">
        <v>0.45100000000000001</v>
      </c>
      <c r="C26" s="95">
        <v>0.16</v>
      </c>
      <c r="D26" s="95">
        <v>0.24</v>
      </c>
      <c r="E26" s="98">
        <v>0.45400000000000001</v>
      </c>
      <c r="F26" s="98">
        <v>0.45200000000000001</v>
      </c>
      <c r="G26" s="95">
        <v>3.4000000000000002E-2</v>
      </c>
      <c r="H26" s="95">
        <v>-0.192</v>
      </c>
      <c r="I26" s="95">
        <v>-0.317</v>
      </c>
      <c r="J26" s="95">
        <v>0.62</v>
      </c>
      <c r="K26" s="95">
        <v>0.28299999999999997</v>
      </c>
      <c r="L26" s="95">
        <v>-5.2999999999999999E-2</v>
      </c>
      <c r="M26" s="95">
        <v>0.309</v>
      </c>
      <c r="N26" s="95">
        <v>0.253</v>
      </c>
      <c r="O26" s="95">
        <v>-0.32800000000000001</v>
      </c>
      <c r="P26" s="95">
        <v>-0.51100000000000001</v>
      </c>
      <c r="Q26" s="95">
        <v>-0.193</v>
      </c>
      <c r="R26" s="95">
        <v>0.78</v>
      </c>
      <c r="S26" s="95">
        <v>0.42599999999999999</v>
      </c>
      <c r="T26" s="95">
        <v>0.93600000000000005</v>
      </c>
      <c r="U26" s="95">
        <v>0.75700000000000001</v>
      </c>
      <c r="V26" s="95">
        <v>0.68400000000000005</v>
      </c>
      <c r="W26" s="95">
        <v>0.68300000000000005</v>
      </c>
      <c r="X26" s="95">
        <v>-7.9000000000000001E-2</v>
      </c>
      <c r="Y26" s="95">
        <v>1</v>
      </c>
      <c r="Z26" s="95">
        <v>0.435</v>
      </c>
      <c r="AA26" s="95">
        <v>0.95399999999999996</v>
      </c>
      <c r="AB26" s="95">
        <v>0.89800000000000002</v>
      </c>
      <c r="AC26" s="95">
        <v>0.60699999999999998</v>
      </c>
      <c r="AD26" s="95">
        <v>0.443</v>
      </c>
      <c r="AE26" s="95">
        <v>0.63300000000000001</v>
      </c>
      <c r="AF26" s="95">
        <v>0.61099999999999999</v>
      </c>
      <c r="AG26" s="95">
        <v>0.83399999999999996</v>
      </c>
      <c r="AH26" s="95">
        <v>0.48399999999999999</v>
      </c>
      <c r="AI26" s="95">
        <v>0.72799999999999998</v>
      </c>
      <c r="AJ26" s="95">
        <v>0.245</v>
      </c>
      <c r="AK26" s="95">
        <v>0.68600000000000005</v>
      </c>
      <c r="AL26" s="95">
        <v>0.73199999999999998</v>
      </c>
      <c r="AM26" s="95">
        <v>-6.9000000000000006E-2</v>
      </c>
      <c r="AN26" s="95">
        <v>0.29499999999999998</v>
      </c>
      <c r="AO26" s="95">
        <v>0.61899999999999999</v>
      </c>
      <c r="AP26" s="95">
        <v>0.08</v>
      </c>
      <c r="AQ26" s="95">
        <v>0.29499999999999998</v>
      </c>
      <c r="AR26" s="95">
        <v>0.746</v>
      </c>
      <c r="AS26" s="95">
        <v>0.35</v>
      </c>
      <c r="AT26" s="95">
        <v>0.80600000000000005</v>
      </c>
      <c r="AU26" s="95">
        <v>3.4000000000000002E-2</v>
      </c>
      <c r="AV26" s="95">
        <v>-0.189</v>
      </c>
      <c r="AW26" s="95">
        <v>-0.39100000000000001</v>
      </c>
      <c r="AX26" s="95">
        <v>-0.317</v>
      </c>
      <c r="AY26" s="95">
        <v>0.19400000000000001</v>
      </c>
    </row>
    <row r="27" spans="1:51" ht="16" thickBot="1">
      <c r="A27" s="94" t="s">
        <v>599</v>
      </c>
      <c r="B27" s="95">
        <v>-0.04</v>
      </c>
      <c r="C27" s="95">
        <v>0.44400000000000001</v>
      </c>
      <c r="D27" s="95">
        <v>0.38900000000000001</v>
      </c>
      <c r="E27" s="98">
        <v>9.4E-2</v>
      </c>
      <c r="F27" s="98">
        <v>1.7000000000000001E-2</v>
      </c>
      <c r="G27" s="95">
        <v>0.53300000000000003</v>
      </c>
      <c r="H27" s="95">
        <v>-0.05</v>
      </c>
      <c r="I27" s="95">
        <v>-0.48799999999999999</v>
      </c>
      <c r="J27" s="95">
        <v>0.107</v>
      </c>
      <c r="K27" s="95">
        <v>-0.27900000000000003</v>
      </c>
      <c r="L27" s="95">
        <v>-0.46800000000000003</v>
      </c>
      <c r="M27" s="95">
        <v>8.8999999999999996E-2</v>
      </c>
      <c r="N27" s="95">
        <v>-9.5000000000000001E-2</v>
      </c>
      <c r="O27" s="95">
        <v>-0.33800000000000002</v>
      </c>
      <c r="P27" s="95">
        <v>-0.05</v>
      </c>
      <c r="Q27" s="95">
        <v>4.4999999999999998E-2</v>
      </c>
      <c r="R27" s="95">
        <v>0.22</v>
      </c>
      <c r="S27" s="95">
        <v>2.3E-2</v>
      </c>
      <c r="T27" s="95">
        <v>0.38300000000000001</v>
      </c>
      <c r="U27" s="95">
        <v>0.28599999999999998</v>
      </c>
      <c r="V27" s="95">
        <v>0.55500000000000005</v>
      </c>
      <c r="W27" s="95">
        <v>0.56899999999999995</v>
      </c>
      <c r="X27" s="95">
        <v>5.6000000000000001E-2</v>
      </c>
      <c r="Y27" s="95">
        <v>0.435</v>
      </c>
      <c r="Z27" s="95">
        <v>1</v>
      </c>
      <c r="AA27" s="95">
        <v>0.52800000000000002</v>
      </c>
      <c r="AB27" s="95">
        <v>0.71199999999999997</v>
      </c>
      <c r="AC27" s="95">
        <v>0.69799999999999995</v>
      </c>
      <c r="AD27" s="95">
        <v>4.7E-2</v>
      </c>
      <c r="AE27" s="95">
        <v>0.74299999999999999</v>
      </c>
      <c r="AF27" s="95">
        <v>0.64800000000000002</v>
      </c>
      <c r="AG27" s="95">
        <v>0.26400000000000001</v>
      </c>
      <c r="AH27" s="95">
        <v>0.49099999999999999</v>
      </c>
      <c r="AI27" s="95">
        <v>0.61099999999999999</v>
      </c>
      <c r="AJ27" s="95">
        <v>0.28999999999999998</v>
      </c>
      <c r="AK27" s="95">
        <v>0.45100000000000001</v>
      </c>
      <c r="AL27" s="95">
        <v>0.51</v>
      </c>
      <c r="AM27" s="95">
        <v>0.14299999999999999</v>
      </c>
      <c r="AN27" s="95">
        <v>0.61799999999999999</v>
      </c>
      <c r="AO27" s="95">
        <v>0.74299999999999999</v>
      </c>
      <c r="AP27" s="95">
        <v>0.19900000000000001</v>
      </c>
      <c r="AQ27" s="95">
        <v>9.6000000000000002E-2</v>
      </c>
      <c r="AR27" s="95">
        <v>0.61299999999999999</v>
      </c>
      <c r="AS27" s="95">
        <v>0.41799999999999998</v>
      </c>
      <c r="AT27" s="95">
        <v>0.497</v>
      </c>
      <c r="AU27" s="95">
        <v>8.7999999999999995E-2</v>
      </c>
      <c r="AV27" s="95">
        <v>-0.39700000000000002</v>
      </c>
      <c r="AW27" s="95">
        <v>-0.95099999999999996</v>
      </c>
      <c r="AX27" s="95">
        <v>-0.33400000000000002</v>
      </c>
      <c r="AY27" s="95">
        <v>0.11899999999999999</v>
      </c>
    </row>
    <row r="28" spans="1:51" ht="16" thickBot="1">
      <c r="A28" s="94" t="s">
        <v>12</v>
      </c>
      <c r="B28" s="95">
        <v>0.313</v>
      </c>
      <c r="C28" s="95">
        <v>1.4999999999999999E-2</v>
      </c>
      <c r="D28" s="95">
        <v>8.6999999999999994E-2</v>
      </c>
      <c r="E28" s="98">
        <v>0.55800000000000005</v>
      </c>
      <c r="F28" s="98">
        <v>0.51600000000000001</v>
      </c>
      <c r="G28" s="95">
        <v>0.27300000000000002</v>
      </c>
      <c r="H28" s="95">
        <v>2.8000000000000001E-2</v>
      </c>
      <c r="I28" s="95">
        <v>-0.16800000000000001</v>
      </c>
      <c r="J28" s="95">
        <v>0.495</v>
      </c>
      <c r="K28" s="95">
        <v>0.26800000000000002</v>
      </c>
      <c r="L28" s="95">
        <v>1.6E-2</v>
      </c>
      <c r="M28" s="95">
        <v>0.42</v>
      </c>
      <c r="N28" s="95">
        <v>0.308</v>
      </c>
      <c r="O28" s="95">
        <v>-0.498</v>
      </c>
      <c r="P28" s="95">
        <v>-0.37</v>
      </c>
      <c r="Q28" s="95">
        <v>-8.9999999999999993E-3</v>
      </c>
      <c r="R28" s="95">
        <v>0.78700000000000003</v>
      </c>
      <c r="S28" s="95">
        <v>0.56499999999999995</v>
      </c>
      <c r="T28" s="95">
        <v>0.85199999999999998</v>
      </c>
      <c r="U28" s="95">
        <v>0.58299999999999996</v>
      </c>
      <c r="V28" s="95">
        <v>0.63900000000000001</v>
      </c>
      <c r="W28" s="95">
        <v>0.753</v>
      </c>
      <c r="X28" s="95">
        <v>-6.6000000000000003E-2</v>
      </c>
      <c r="Y28" s="95">
        <v>0.95399999999999996</v>
      </c>
      <c r="Z28" s="95">
        <v>0.52800000000000002</v>
      </c>
      <c r="AA28" s="95">
        <v>1</v>
      </c>
      <c r="AB28" s="95">
        <v>0.95499999999999996</v>
      </c>
      <c r="AC28" s="95">
        <v>0.64200000000000002</v>
      </c>
      <c r="AD28" s="95">
        <v>0.52900000000000003</v>
      </c>
      <c r="AE28" s="95">
        <v>0.625</v>
      </c>
      <c r="AF28" s="95">
        <v>0.71399999999999997</v>
      </c>
      <c r="AG28" s="95">
        <v>0.91600000000000004</v>
      </c>
      <c r="AH28" s="95">
        <v>0.57999999999999996</v>
      </c>
      <c r="AI28" s="95">
        <v>0.76700000000000002</v>
      </c>
      <c r="AJ28" s="95">
        <v>0.5</v>
      </c>
      <c r="AK28" s="95">
        <v>0.8</v>
      </c>
      <c r="AL28" s="95">
        <v>0.78200000000000003</v>
      </c>
      <c r="AM28" s="95">
        <v>0.151</v>
      </c>
      <c r="AN28" s="95">
        <v>0.31</v>
      </c>
      <c r="AO28" s="95">
        <v>0.70499999999999996</v>
      </c>
      <c r="AP28" s="95">
        <v>0.16300000000000001</v>
      </c>
      <c r="AQ28" s="95">
        <v>0.313</v>
      </c>
      <c r="AR28" s="95">
        <v>0.79600000000000004</v>
      </c>
      <c r="AS28" s="95">
        <v>0.39100000000000001</v>
      </c>
      <c r="AT28" s="95">
        <v>0.84099999999999997</v>
      </c>
      <c r="AU28" s="95">
        <v>-2E-3</v>
      </c>
      <c r="AV28" s="95">
        <v>-0.252</v>
      </c>
      <c r="AW28" s="95">
        <v>-0.51500000000000001</v>
      </c>
      <c r="AX28" s="95">
        <v>-0.41899999999999998</v>
      </c>
      <c r="AY28" s="95">
        <v>0.17499999999999999</v>
      </c>
    </row>
    <row r="29" spans="1:51" ht="16" thickBot="1">
      <c r="A29" s="94" t="s">
        <v>13</v>
      </c>
      <c r="B29" s="95">
        <v>0.315</v>
      </c>
      <c r="C29" s="95">
        <v>8.3000000000000004E-2</v>
      </c>
      <c r="D29" s="95">
        <v>0.217</v>
      </c>
      <c r="E29" s="98">
        <v>0.56399999999999995</v>
      </c>
      <c r="F29" s="98">
        <v>0.42599999999999999</v>
      </c>
      <c r="G29" s="95">
        <v>0.40699999999999997</v>
      </c>
      <c r="H29" s="95">
        <v>2.4E-2</v>
      </c>
      <c r="I29" s="95">
        <v>-0.27800000000000002</v>
      </c>
      <c r="J29" s="95">
        <v>0.55000000000000004</v>
      </c>
      <c r="K29" s="95">
        <v>0.23100000000000001</v>
      </c>
      <c r="L29" s="95">
        <v>-7.5999999999999998E-2</v>
      </c>
      <c r="M29" s="95">
        <v>0.39300000000000002</v>
      </c>
      <c r="N29" s="95">
        <v>0.28299999999999997</v>
      </c>
      <c r="O29" s="95">
        <v>-0.47399999999999998</v>
      </c>
      <c r="P29" s="95">
        <v>-0.38</v>
      </c>
      <c r="Q29" s="95">
        <v>-5.5E-2</v>
      </c>
      <c r="R29" s="95">
        <v>0.65900000000000003</v>
      </c>
      <c r="S29" s="95">
        <v>0.45600000000000002</v>
      </c>
      <c r="T29" s="95">
        <v>0.81699999999999995</v>
      </c>
      <c r="U29" s="95">
        <v>0.59599999999999997</v>
      </c>
      <c r="V29" s="95">
        <v>0.73599999999999999</v>
      </c>
      <c r="W29" s="95">
        <v>0.69699999999999995</v>
      </c>
      <c r="X29" s="95">
        <v>-3.0000000000000001E-3</v>
      </c>
      <c r="Y29" s="95">
        <v>0.89800000000000002</v>
      </c>
      <c r="Z29" s="95">
        <v>0.71199999999999997</v>
      </c>
      <c r="AA29" s="95">
        <v>0.95499999999999996</v>
      </c>
      <c r="AB29" s="95">
        <v>1</v>
      </c>
      <c r="AC29" s="95">
        <v>0.69199999999999995</v>
      </c>
      <c r="AD29" s="95">
        <v>0.32600000000000001</v>
      </c>
      <c r="AE29" s="95">
        <v>0.71299999999999997</v>
      </c>
      <c r="AF29" s="95">
        <v>0.72</v>
      </c>
      <c r="AG29" s="95">
        <v>0.77900000000000003</v>
      </c>
      <c r="AH29" s="95">
        <v>0.68300000000000005</v>
      </c>
      <c r="AI29" s="95">
        <v>0.70199999999999996</v>
      </c>
      <c r="AJ29" s="95">
        <v>0.41899999999999998</v>
      </c>
      <c r="AK29" s="95">
        <v>0.73399999999999999</v>
      </c>
      <c r="AL29" s="95">
        <v>0.71699999999999997</v>
      </c>
      <c r="AM29" s="95">
        <v>9.2999999999999999E-2</v>
      </c>
      <c r="AN29" s="95">
        <v>0.34100000000000003</v>
      </c>
      <c r="AO29" s="95">
        <v>0.76700000000000002</v>
      </c>
      <c r="AP29" s="95">
        <v>0.11799999999999999</v>
      </c>
      <c r="AQ29" s="95">
        <v>0.33200000000000002</v>
      </c>
      <c r="AR29" s="95">
        <v>0.78</v>
      </c>
      <c r="AS29" s="95">
        <v>0.378</v>
      </c>
      <c r="AT29" s="95">
        <v>0.82099999999999995</v>
      </c>
      <c r="AU29" s="95">
        <v>9.1999999999999998E-2</v>
      </c>
      <c r="AV29" s="95">
        <v>-0.23499999999999999</v>
      </c>
      <c r="AW29" s="95">
        <v>-0.64200000000000002</v>
      </c>
      <c r="AX29" s="95">
        <v>-0.33500000000000002</v>
      </c>
      <c r="AY29" s="95">
        <v>0.27800000000000002</v>
      </c>
    </row>
    <row r="30" spans="1:51" ht="16" thickBot="1">
      <c r="A30" s="94" t="s">
        <v>14</v>
      </c>
      <c r="B30" s="95">
        <v>0.496</v>
      </c>
      <c r="C30" s="95">
        <v>0.51500000000000001</v>
      </c>
      <c r="D30" s="95">
        <v>0.30099999999999999</v>
      </c>
      <c r="E30" s="98">
        <v>-8.6999999999999994E-2</v>
      </c>
      <c r="F30" s="98">
        <v>0.32100000000000001</v>
      </c>
      <c r="G30" s="95">
        <v>-1.2999999999999999E-2</v>
      </c>
      <c r="H30" s="95">
        <v>-0.47799999999999998</v>
      </c>
      <c r="I30" s="95">
        <v>-0.71199999999999997</v>
      </c>
      <c r="J30" s="95">
        <v>8.3000000000000004E-2</v>
      </c>
      <c r="K30" s="95">
        <v>-0.35399999999999998</v>
      </c>
      <c r="L30" s="95">
        <v>-0.55600000000000005</v>
      </c>
      <c r="M30" s="95">
        <v>-0.27300000000000002</v>
      </c>
      <c r="N30" s="95">
        <v>-0.36</v>
      </c>
      <c r="O30" s="95">
        <v>9.4E-2</v>
      </c>
      <c r="P30" s="95">
        <v>-0.53800000000000003</v>
      </c>
      <c r="Q30" s="95">
        <v>-0.11700000000000001</v>
      </c>
      <c r="R30" s="95">
        <v>0.13700000000000001</v>
      </c>
      <c r="S30" s="95">
        <v>-0.13100000000000001</v>
      </c>
      <c r="T30" s="95">
        <v>0.62</v>
      </c>
      <c r="U30" s="95">
        <v>0.63200000000000001</v>
      </c>
      <c r="V30" s="95">
        <v>0.33700000000000002</v>
      </c>
      <c r="W30" s="95">
        <v>0.36099999999999999</v>
      </c>
      <c r="X30" s="95">
        <v>0.30199999999999999</v>
      </c>
      <c r="Y30" s="95">
        <v>0.60699999999999998</v>
      </c>
      <c r="Z30" s="95">
        <v>0.69799999999999995</v>
      </c>
      <c r="AA30" s="95">
        <v>0.64200000000000002</v>
      </c>
      <c r="AB30" s="95">
        <v>0.69199999999999995</v>
      </c>
      <c r="AC30" s="95">
        <v>1</v>
      </c>
      <c r="AD30" s="95">
        <v>7.8E-2</v>
      </c>
      <c r="AE30" s="95">
        <v>0.93500000000000005</v>
      </c>
      <c r="AF30" s="95">
        <v>0.95599999999999996</v>
      </c>
      <c r="AG30" s="95">
        <v>0.51500000000000001</v>
      </c>
      <c r="AH30" s="95">
        <v>0.61</v>
      </c>
      <c r="AI30" s="95">
        <v>0.65100000000000002</v>
      </c>
      <c r="AJ30" s="95">
        <v>0.24</v>
      </c>
      <c r="AK30" s="95">
        <v>0.82599999999999996</v>
      </c>
      <c r="AL30" s="95">
        <v>0.88800000000000001</v>
      </c>
      <c r="AM30" s="95">
        <v>0.224</v>
      </c>
      <c r="AN30" s="95">
        <v>0.73699999999999999</v>
      </c>
      <c r="AO30" s="95">
        <v>0.93600000000000005</v>
      </c>
      <c r="AP30" s="95">
        <v>0.57299999999999995</v>
      </c>
      <c r="AQ30" s="95">
        <v>0.13300000000000001</v>
      </c>
      <c r="AR30" s="95">
        <v>0.95299999999999996</v>
      </c>
      <c r="AS30" s="95">
        <v>0.90900000000000003</v>
      </c>
      <c r="AT30" s="95">
        <v>0.83499999999999996</v>
      </c>
      <c r="AU30" s="95">
        <v>0.53800000000000003</v>
      </c>
      <c r="AV30" s="95">
        <v>1.4999999999999999E-2</v>
      </c>
      <c r="AW30" s="95">
        <v>-0.76700000000000002</v>
      </c>
      <c r="AX30" s="95">
        <v>3.0000000000000001E-3</v>
      </c>
      <c r="AY30" s="95">
        <v>0.49199999999999999</v>
      </c>
    </row>
    <row r="31" spans="1:51" ht="16" thickBot="1">
      <c r="A31" s="94" t="s">
        <v>15</v>
      </c>
      <c r="B31" s="95">
        <v>-0.41799999999999998</v>
      </c>
      <c r="C31" s="95">
        <v>-0.114</v>
      </c>
      <c r="D31" s="95">
        <v>-0.309</v>
      </c>
      <c r="E31" s="98">
        <v>0.22500000000000001</v>
      </c>
      <c r="F31" s="98">
        <v>0.33600000000000002</v>
      </c>
      <c r="G31" s="95">
        <v>0.186</v>
      </c>
      <c r="H31" s="95">
        <v>0.34899999999999998</v>
      </c>
      <c r="I31" s="95">
        <v>0.38400000000000001</v>
      </c>
      <c r="J31" s="95">
        <v>-0.19400000000000001</v>
      </c>
      <c r="K31" s="95">
        <v>7.3999999999999996E-2</v>
      </c>
      <c r="L31" s="95">
        <v>0.24399999999999999</v>
      </c>
      <c r="M31" s="95">
        <v>0.49399999999999999</v>
      </c>
      <c r="N31" s="95">
        <v>0.28399999999999997</v>
      </c>
      <c r="O31" s="95">
        <v>-0.7</v>
      </c>
      <c r="P31" s="95">
        <v>0.38300000000000001</v>
      </c>
      <c r="Q31" s="95">
        <v>0.47099999999999997</v>
      </c>
      <c r="R31" s="95">
        <v>0.80200000000000005</v>
      </c>
      <c r="S31" s="95">
        <v>0.71099999999999997</v>
      </c>
      <c r="T31" s="95">
        <v>0.27800000000000002</v>
      </c>
      <c r="U31" s="95">
        <v>-0.14899999999999999</v>
      </c>
      <c r="V31" s="95">
        <v>1.4999999999999999E-2</v>
      </c>
      <c r="W31" s="95">
        <v>0.80900000000000005</v>
      </c>
      <c r="X31" s="95">
        <v>-0.34</v>
      </c>
      <c r="Y31" s="95">
        <v>0.443</v>
      </c>
      <c r="Z31" s="95">
        <v>4.7E-2</v>
      </c>
      <c r="AA31" s="95">
        <v>0.52900000000000003</v>
      </c>
      <c r="AB31" s="95">
        <v>0.32600000000000001</v>
      </c>
      <c r="AC31" s="95">
        <v>7.8E-2</v>
      </c>
      <c r="AD31" s="95">
        <v>1</v>
      </c>
      <c r="AE31" s="95">
        <v>0</v>
      </c>
      <c r="AF31" s="95">
        <v>0.26500000000000001</v>
      </c>
      <c r="AG31" s="95">
        <v>0.71599999999999997</v>
      </c>
      <c r="AH31" s="95">
        <v>-0.13100000000000001</v>
      </c>
      <c r="AI31" s="95">
        <v>0.72099999999999997</v>
      </c>
      <c r="AJ31" s="95">
        <v>0.72699999999999998</v>
      </c>
      <c r="AK31" s="95">
        <v>0.43099999999999999</v>
      </c>
      <c r="AL31" s="95">
        <v>0.432</v>
      </c>
      <c r="AM31" s="95">
        <v>0.36599999999999999</v>
      </c>
      <c r="AN31" s="95">
        <v>0.23300000000000001</v>
      </c>
      <c r="AO31" s="95">
        <v>0.157</v>
      </c>
      <c r="AP31" s="95">
        <v>0.192</v>
      </c>
      <c r="AQ31" s="95">
        <v>3.5000000000000003E-2</v>
      </c>
      <c r="AR31" s="95">
        <v>0.29799999999999999</v>
      </c>
      <c r="AS31" s="95">
        <v>5.8000000000000003E-2</v>
      </c>
      <c r="AT31" s="95">
        <v>0.224</v>
      </c>
      <c r="AU31" s="95">
        <v>-0.66700000000000004</v>
      </c>
      <c r="AV31" s="95">
        <v>-0.58799999999999997</v>
      </c>
      <c r="AW31" s="95">
        <v>-0.217</v>
      </c>
      <c r="AX31" s="95">
        <v>-0.86699999999999999</v>
      </c>
      <c r="AY31" s="95">
        <v>-0.61499999999999999</v>
      </c>
    </row>
    <row r="32" spans="1:51" ht="16" thickBot="1">
      <c r="A32" s="94" t="s">
        <v>16</v>
      </c>
      <c r="B32" s="95">
        <v>0.49</v>
      </c>
      <c r="C32" s="95">
        <v>0.63800000000000001</v>
      </c>
      <c r="D32" s="95">
        <v>0.60399999999999998</v>
      </c>
      <c r="E32" s="98">
        <v>-3.0000000000000001E-3</v>
      </c>
      <c r="F32" s="98">
        <v>0.42099999999999999</v>
      </c>
      <c r="G32" s="95">
        <v>-4.0000000000000001E-3</v>
      </c>
      <c r="H32" s="95">
        <v>-0.51600000000000001</v>
      </c>
      <c r="I32" s="95">
        <v>-0.77600000000000002</v>
      </c>
      <c r="J32" s="95">
        <v>0.27800000000000002</v>
      </c>
      <c r="K32" s="95">
        <v>-0.16800000000000001</v>
      </c>
      <c r="L32" s="95">
        <v>-0.437</v>
      </c>
      <c r="M32" s="95">
        <v>-0.129</v>
      </c>
      <c r="N32" s="95">
        <v>-0.16600000000000001</v>
      </c>
      <c r="O32" s="95">
        <v>0.05</v>
      </c>
      <c r="P32" s="95">
        <v>-0.49299999999999999</v>
      </c>
      <c r="Q32" s="95">
        <v>-0.04</v>
      </c>
      <c r="R32" s="95">
        <v>0.13300000000000001</v>
      </c>
      <c r="S32" s="95">
        <v>-9.5000000000000001E-2</v>
      </c>
      <c r="T32" s="95">
        <v>0.73399999999999999</v>
      </c>
      <c r="U32" s="95">
        <v>0.68799999999999994</v>
      </c>
      <c r="V32" s="95">
        <v>0.33900000000000002</v>
      </c>
      <c r="W32" s="95">
        <v>0.37</v>
      </c>
      <c r="X32" s="95">
        <v>0.46600000000000003</v>
      </c>
      <c r="Y32" s="95">
        <v>0.63300000000000001</v>
      </c>
      <c r="Z32" s="95">
        <v>0.74299999999999999</v>
      </c>
      <c r="AA32" s="95">
        <v>0.625</v>
      </c>
      <c r="AB32" s="95">
        <v>0.71299999999999997</v>
      </c>
      <c r="AC32" s="95">
        <v>0.93500000000000005</v>
      </c>
      <c r="AD32" s="95">
        <v>0</v>
      </c>
      <c r="AE32" s="95">
        <v>1</v>
      </c>
      <c r="AF32" s="95">
        <v>0.82499999999999996</v>
      </c>
      <c r="AG32" s="95">
        <v>0.46</v>
      </c>
      <c r="AH32" s="95">
        <v>0.69699999999999995</v>
      </c>
      <c r="AI32" s="95">
        <v>0.66200000000000003</v>
      </c>
      <c r="AJ32" s="95">
        <v>0.112</v>
      </c>
      <c r="AK32" s="95">
        <v>0.64600000000000002</v>
      </c>
      <c r="AL32" s="95">
        <v>0.72799999999999998</v>
      </c>
      <c r="AM32" s="95">
        <v>-0.10199999999999999</v>
      </c>
      <c r="AN32" s="95">
        <v>0.80100000000000005</v>
      </c>
      <c r="AO32" s="95">
        <v>0.94099999999999995</v>
      </c>
      <c r="AP32" s="95">
        <v>0.58299999999999996</v>
      </c>
      <c r="AQ32" s="95">
        <v>0.38</v>
      </c>
      <c r="AR32" s="95">
        <v>0.83799999999999997</v>
      </c>
      <c r="AS32" s="95">
        <v>0.75800000000000001</v>
      </c>
      <c r="AT32" s="95">
        <v>0.69199999999999995</v>
      </c>
      <c r="AU32" s="95">
        <v>0.47099999999999997</v>
      </c>
      <c r="AV32" s="95">
        <v>0.104</v>
      </c>
      <c r="AW32" s="95">
        <v>-0.748</v>
      </c>
      <c r="AX32" s="95">
        <v>5.0000000000000001E-3</v>
      </c>
      <c r="AY32" s="95">
        <v>0.503</v>
      </c>
    </row>
    <row r="33" spans="1:51" ht="16" thickBot="1">
      <c r="A33" s="94" t="s">
        <v>17</v>
      </c>
      <c r="B33" s="95">
        <v>0.376</v>
      </c>
      <c r="C33" s="95">
        <v>0.29499999999999998</v>
      </c>
      <c r="D33" s="95">
        <v>5.2999999999999999E-2</v>
      </c>
      <c r="E33" s="98">
        <v>3.5999999999999997E-2</v>
      </c>
      <c r="F33" s="98">
        <v>0.38500000000000001</v>
      </c>
      <c r="G33" s="95">
        <v>0.13100000000000001</v>
      </c>
      <c r="H33" s="95">
        <v>-0.253</v>
      </c>
      <c r="I33" s="95">
        <v>-0.48299999999999998</v>
      </c>
      <c r="J33" s="95">
        <v>-1.6E-2</v>
      </c>
      <c r="K33" s="95">
        <v>-0.313</v>
      </c>
      <c r="L33" s="95">
        <v>-0.42599999999999999</v>
      </c>
      <c r="M33" s="95">
        <v>-0.14199999999999999</v>
      </c>
      <c r="N33" s="95">
        <v>-0.27600000000000002</v>
      </c>
      <c r="O33" s="95">
        <v>-8.2000000000000003E-2</v>
      </c>
      <c r="P33" s="95">
        <v>-0.42299999999999999</v>
      </c>
      <c r="Q33" s="95">
        <v>1.4999999999999999E-2</v>
      </c>
      <c r="R33" s="95">
        <v>0.251</v>
      </c>
      <c r="S33" s="95">
        <v>7.0000000000000007E-2</v>
      </c>
      <c r="T33" s="95">
        <v>0.55900000000000005</v>
      </c>
      <c r="U33" s="95">
        <v>0.47899999999999998</v>
      </c>
      <c r="V33" s="95">
        <v>0.29899999999999999</v>
      </c>
      <c r="W33" s="95">
        <v>0.45400000000000001</v>
      </c>
      <c r="X33" s="95">
        <v>0.20399999999999999</v>
      </c>
      <c r="Y33" s="95">
        <v>0.61099999999999999</v>
      </c>
      <c r="Z33" s="95">
        <v>0.64800000000000002</v>
      </c>
      <c r="AA33" s="95">
        <v>0.71399999999999997</v>
      </c>
      <c r="AB33" s="95">
        <v>0.72</v>
      </c>
      <c r="AC33" s="95">
        <v>0.95599999999999996</v>
      </c>
      <c r="AD33" s="95">
        <v>0.26500000000000001</v>
      </c>
      <c r="AE33" s="95">
        <v>0.82499999999999996</v>
      </c>
      <c r="AF33" s="95">
        <v>1</v>
      </c>
      <c r="AG33" s="95">
        <v>0.65800000000000003</v>
      </c>
      <c r="AH33" s="95">
        <v>0.60299999999999998</v>
      </c>
      <c r="AI33" s="95">
        <v>0.68700000000000006</v>
      </c>
      <c r="AJ33" s="95">
        <v>0.48699999999999999</v>
      </c>
      <c r="AK33" s="95">
        <v>0.94199999999999995</v>
      </c>
      <c r="AL33" s="95">
        <v>0.94399999999999995</v>
      </c>
      <c r="AM33" s="95">
        <v>0.45</v>
      </c>
      <c r="AN33" s="95">
        <v>0.65200000000000002</v>
      </c>
      <c r="AO33" s="95">
        <v>0.92</v>
      </c>
      <c r="AP33" s="95">
        <v>0.57799999999999996</v>
      </c>
      <c r="AQ33" s="95">
        <v>9.9000000000000005E-2</v>
      </c>
      <c r="AR33" s="95">
        <v>0.97599999999999998</v>
      </c>
      <c r="AS33" s="95">
        <v>0.89500000000000002</v>
      </c>
      <c r="AT33" s="95">
        <v>0.877</v>
      </c>
      <c r="AU33" s="95">
        <v>0.43</v>
      </c>
      <c r="AV33" s="95">
        <v>-7.9000000000000001E-2</v>
      </c>
      <c r="AW33" s="95">
        <v>-0.76</v>
      </c>
      <c r="AX33" s="95">
        <v>-0.13400000000000001</v>
      </c>
      <c r="AY33" s="95">
        <v>0.4</v>
      </c>
    </row>
    <row r="34" spans="1:51" ht="16" thickBot="1">
      <c r="A34" s="94" t="s">
        <v>18</v>
      </c>
      <c r="B34" s="95">
        <v>0.21099999999999999</v>
      </c>
      <c r="C34" s="95">
        <v>-0.14000000000000001</v>
      </c>
      <c r="D34" s="95">
        <v>-9.6000000000000002E-2</v>
      </c>
      <c r="E34" s="98">
        <v>0.56000000000000005</v>
      </c>
      <c r="F34" s="98">
        <v>0.70099999999999996</v>
      </c>
      <c r="G34" s="95">
        <v>0.20499999999999999</v>
      </c>
      <c r="H34" s="95">
        <v>0.152</v>
      </c>
      <c r="I34" s="95">
        <v>7.0999999999999994E-2</v>
      </c>
      <c r="J34" s="95">
        <v>0.308</v>
      </c>
      <c r="K34" s="95">
        <v>0.33400000000000002</v>
      </c>
      <c r="L34" s="95">
        <v>0.24399999999999999</v>
      </c>
      <c r="M34" s="95">
        <v>0.49</v>
      </c>
      <c r="N34" s="95">
        <v>0.38700000000000001</v>
      </c>
      <c r="O34" s="95">
        <v>-0.54200000000000004</v>
      </c>
      <c r="P34" s="95">
        <v>-0.21299999999999999</v>
      </c>
      <c r="Q34" s="95">
        <v>0.245</v>
      </c>
      <c r="R34" s="95">
        <v>0.77400000000000002</v>
      </c>
      <c r="S34" s="95">
        <v>0.71699999999999997</v>
      </c>
      <c r="T34" s="95">
        <v>0.749</v>
      </c>
      <c r="U34" s="95">
        <v>0.373</v>
      </c>
      <c r="V34" s="95">
        <v>0.313</v>
      </c>
      <c r="W34" s="95">
        <v>0.70599999999999996</v>
      </c>
      <c r="X34" s="95">
        <v>2.1000000000000001E-2</v>
      </c>
      <c r="Y34" s="95">
        <v>0.83399999999999996</v>
      </c>
      <c r="Z34" s="95">
        <v>0.26400000000000001</v>
      </c>
      <c r="AA34" s="95">
        <v>0.91600000000000004</v>
      </c>
      <c r="AB34" s="95">
        <v>0.77900000000000003</v>
      </c>
      <c r="AC34" s="95">
        <v>0.51500000000000001</v>
      </c>
      <c r="AD34" s="95">
        <v>0.71599999999999997</v>
      </c>
      <c r="AE34" s="95">
        <v>0.46</v>
      </c>
      <c r="AF34" s="95">
        <v>0.65800000000000003</v>
      </c>
      <c r="AG34" s="95">
        <v>1</v>
      </c>
      <c r="AH34" s="95">
        <v>0.51300000000000001</v>
      </c>
      <c r="AI34" s="95">
        <v>0.74299999999999999</v>
      </c>
      <c r="AJ34" s="95">
        <v>0.67900000000000005</v>
      </c>
      <c r="AK34" s="95">
        <v>0.81299999999999994</v>
      </c>
      <c r="AL34" s="95">
        <v>0.74299999999999999</v>
      </c>
      <c r="AM34" s="95">
        <v>0.253</v>
      </c>
      <c r="AN34" s="95">
        <v>0.28199999999999997</v>
      </c>
      <c r="AO34" s="95">
        <v>0.61799999999999999</v>
      </c>
      <c r="AP34" s="95">
        <v>0.34399999999999997</v>
      </c>
      <c r="AQ34" s="95">
        <v>0.38800000000000001</v>
      </c>
      <c r="AR34" s="95">
        <v>0.71099999999999997</v>
      </c>
      <c r="AS34" s="95">
        <v>0.38300000000000001</v>
      </c>
      <c r="AT34" s="95">
        <v>0.72199999999999998</v>
      </c>
      <c r="AU34" s="95">
        <v>-9.6000000000000002E-2</v>
      </c>
      <c r="AV34" s="95">
        <v>-0.157</v>
      </c>
      <c r="AW34" s="95">
        <v>-0.33900000000000002</v>
      </c>
      <c r="AX34" s="95">
        <v>-0.47199999999999998</v>
      </c>
      <c r="AY34" s="95">
        <v>7.9000000000000001E-2</v>
      </c>
    </row>
    <row r="35" spans="1:51" ht="16" thickBot="1">
      <c r="A35" s="94" t="s">
        <v>19</v>
      </c>
      <c r="B35" s="95">
        <v>0.49</v>
      </c>
      <c r="C35" s="95">
        <v>-1.4E-2</v>
      </c>
      <c r="D35" s="95">
        <v>0.36</v>
      </c>
      <c r="E35" s="98">
        <v>0.57199999999999995</v>
      </c>
      <c r="F35" s="98">
        <v>0.72299999999999998</v>
      </c>
      <c r="G35" s="95">
        <v>0.35299999999999998</v>
      </c>
      <c r="H35" s="95">
        <v>1.0999999999999999E-2</v>
      </c>
      <c r="I35" s="95">
        <v>-0.25600000000000001</v>
      </c>
      <c r="J35" s="95">
        <v>0.50800000000000001</v>
      </c>
      <c r="K35" s="95">
        <v>0.4</v>
      </c>
      <c r="L35" s="95">
        <v>0.19</v>
      </c>
      <c r="M35" s="95">
        <v>0.30599999999999999</v>
      </c>
      <c r="N35" s="95">
        <v>0.36399999999999999</v>
      </c>
      <c r="O35" s="95">
        <v>-0.161</v>
      </c>
      <c r="P35" s="95">
        <v>-0.39900000000000002</v>
      </c>
      <c r="Q35" s="95">
        <v>0.20300000000000001</v>
      </c>
      <c r="R35" s="95">
        <v>4.2999999999999997E-2</v>
      </c>
      <c r="S35" s="95">
        <v>0.29499999999999998</v>
      </c>
      <c r="T35" s="95">
        <v>0.61599999999999999</v>
      </c>
      <c r="U35" s="95">
        <v>0.41599999999999998</v>
      </c>
      <c r="V35" s="95">
        <v>0.215</v>
      </c>
      <c r="W35" s="95">
        <v>0.11600000000000001</v>
      </c>
      <c r="X35" s="95">
        <v>0.65700000000000003</v>
      </c>
      <c r="Y35" s="95">
        <v>0.48399999999999999</v>
      </c>
      <c r="Z35" s="95">
        <v>0.49099999999999999</v>
      </c>
      <c r="AA35" s="95">
        <v>0.57999999999999996</v>
      </c>
      <c r="AB35" s="95">
        <v>0.68300000000000005</v>
      </c>
      <c r="AC35" s="95">
        <v>0.61</v>
      </c>
      <c r="AD35" s="95">
        <v>-0.13100000000000001</v>
      </c>
      <c r="AE35" s="95">
        <v>0.69699999999999995</v>
      </c>
      <c r="AF35" s="95">
        <v>0.60299999999999998</v>
      </c>
      <c r="AG35" s="95">
        <v>0.51300000000000001</v>
      </c>
      <c r="AH35" s="95">
        <v>1</v>
      </c>
      <c r="AI35" s="95">
        <v>0.27200000000000002</v>
      </c>
      <c r="AJ35" s="95">
        <v>0.307</v>
      </c>
      <c r="AK35" s="95">
        <v>0.54600000000000004</v>
      </c>
      <c r="AL35" s="95">
        <v>0.40899999999999997</v>
      </c>
      <c r="AM35" s="95">
        <v>-8.7999999999999995E-2</v>
      </c>
      <c r="AN35" s="95">
        <v>0.32500000000000001</v>
      </c>
      <c r="AO35" s="95">
        <v>0.79</v>
      </c>
      <c r="AP35" s="95">
        <v>0.48199999999999998</v>
      </c>
      <c r="AQ35" s="95">
        <v>0.72899999999999998</v>
      </c>
      <c r="AR35" s="95">
        <v>0.55900000000000005</v>
      </c>
      <c r="AS35" s="95">
        <v>0.41699999999999998</v>
      </c>
      <c r="AT35" s="95">
        <v>0.54500000000000004</v>
      </c>
      <c r="AU35" s="95">
        <v>0.504</v>
      </c>
      <c r="AV35" s="95">
        <v>0.45300000000000001</v>
      </c>
      <c r="AW35" s="95">
        <v>-0.41399999999999998</v>
      </c>
      <c r="AX35" s="95">
        <v>0.19400000000000001</v>
      </c>
      <c r="AY35" s="95">
        <v>0.73699999999999999</v>
      </c>
    </row>
    <row r="36" spans="1:51" ht="16" thickBot="1">
      <c r="A36" s="94" t="s">
        <v>20</v>
      </c>
      <c r="B36" s="95">
        <v>-7.2999999999999995E-2</v>
      </c>
      <c r="C36" s="95">
        <v>0.44400000000000001</v>
      </c>
      <c r="D36" s="95">
        <v>0.249</v>
      </c>
      <c r="E36" s="98">
        <v>0.09</v>
      </c>
      <c r="F36" s="98">
        <v>0.39100000000000001</v>
      </c>
      <c r="G36" s="95">
        <v>0.155</v>
      </c>
      <c r="H36" s="95">
        <v>-0.112</v>
      </c>
      <c r="I36" s="95">
        <v>-0.28899999999999998</v>
      </c>
      <c r="J36" s="95">
        <v>2.8000000000000001E-2</v>
      </c>
      <c r="K36" s="95">
        <v>-0.13200000000000001</v>
      </c>
      <c r="L36" s="95">
        <v>-0.20499999999999999</v>
      </c>
      <c r="M36" s="95">
        <v>0.26</v>
      </c>
      <c r="N36" s="95">
        <v>5.6000000000000001E-2</v>
      </c>
      <c r="O36" s="95">
        <v>-0.503</v>
      </c>
      <c r="P36" s="95">
        <v>1.9E-2</v>
      </c>
      <c r="Q36" s="95">
        <v>0.27700000000000002</v>
      </c>
      <c r="R36" s="95">
        <v>0.69599999999999995</v>
      </c>
      <c r="S36" s="95">
        <v>0.39700000000000002</v>
      </c>
      <c r="T36" s="95">
        <v>0.66</v>
      </c>
      <c r="U36" s="95">
        <v>0.33900000000000002</v>
      </c>
      <c r="V36" s="95">
        <v>0.309</v>
      </c>
      <c r="W36" s="95">
        <v>0.89900000000000002</v>
      </c>
      <c r="X36" s="95">
        <v>-0.03</v>
      </c>
      <c r="Y36" s="95">
        <v>0.72799999999999998</v>
      </c>
      <c r="Z36" s="95">
        <v>0.61099999999999999</v>
      </c>
      <c r="AA36" s="95">
        <v>0.76700000000000002</v>
      </c>
      <c r="AB36" s="95">
        <v>0.70199999999999996</v>
      </c>
      <c r="AC36" s="95">
        <v>0.65100000000000002</v>
      </c>
      <c r="AD36" s="95">
        <v>0.72099999999999997</v>
      </c>
      <c r="AE36" s="95">
        <v>0.66200000000000003</v>
      </c>
      <c r="AF36" s="95">
        <v>0.68700000000000006</v>
      </c>
      <c r="AG36" s="95">
        <v>0.74299999999999999</v>
      </c>
      <c r="AH36" s="95">
        <v>0.27200000000000002</v>
      </c>
      <c r="AI36" s="95">
        <v>1</v>
      </c>
      <c r="AJ36" s="95">
        <v>0.53800000000000003</v>
      </c>
      <c r="AK36" s="95">
        <v>0.65400000000000003</v>
      </c>
      <c r="AL36" s="95">
        <v>0.753</v>
      </c>
      <c r="AM36" s="95">
        <v>0.14899999999999999</v>
      </c>
      <c r="AN36" s="95">
        <v>0.73699999999999999</v>
      </c>
      <c r="AO36" s="95">
        <v>0.69899999999999995</v>
      </c>
      <c r="AP36" s="95">
        <v>0.441</v>
      </c>
      <c r="AQ36" s="95">
        <v>0.20200000000000001</v>
      </c>
      <c r="AR36" s="95">
        <v>0.73</v>
      </c>
      <c r="AS36" s="95">
        <v>0.48299999999999998</v>
      </c>
      <c r="AT36" s="95">
        <v>0.56399999999999995</v>
      </c>
      <c r="AU36" s="95">
        <v>-0.26700000000000002</v>
      </c>
      <c r="AV36" s="95">
        <v>-0.49199999999999999</v>
      </c>
      <c r="AW36" s="95">
        <v>-0.72</v>
      </c>
      <c r="AX36" s="95">
        <v>-0.70699999999999996</v>
      </c>
      <c r="AY36" s="95">
        <v>-0.22800000000000001</v>
      </c>
    </row>
    <row r="37" spans="1:51" ht="16" thickBot="1">
      <c r="A37" s="94" t="s">
        <v>600</v>
      </c>
      <c r="B37" s="95">
        <v>-0.41299999999999998</v>
      </c>
      <c r="C37" s="95">
        <v>-0.371</v>
      </c>
      <c r="D37" s="95">
        <v>-0.443</v>
      </c>
      <c r="E37" s="98">
        <v>0.435</v>
      </c>
      <c r="F37" s="98">
        <v>0.46600000000000003</v>
      </c>
      <c r="G37" s="95">
        <v>0.64100000000000001</v>
      </c>
      <c r="H37" s="95">
        <v>0.64300000000000002</v>
      </c>
      <c r="I37" s="95">
        <v>0.47599999999999998</v>
      </c>
      <c r="J37" s="95">
        <v>-0.28799999999999998</v>
      </c>
      <c r="K37" s="95">
        <v>7.3999999999999996E-2</v>
      </c>
      <c r="L37" s="95">
        <v>0.313</v>
      </c>
      <c r="M37" s="95">
        <v>0.54500000000000004</v>
      </c>
      <c r="N37" s="95">
        <v>0.32300000000000001</v>
      </c>
      <c r="O37" s="95">
        <v>-0.75800000000000001</v>
      </c>
      <c r="P37" s="95">
        <v>0.41899999999999998</v>
      </c>
      <c r="Q37" s="95">
        <v>0.68300000000000005</v>
      </c>
      <c r="R37" s="95">
        <v>0.47</v>
      </c>
      <c r="S37" s="95">
        <v>0.73799999999999999</v>
      </c>
      <c r="T37" s="95">
        <v>9.8000000000000004E-2</v>
      </c>
      <c r="U37" s="95">
        <v>-0.36299999999999999</v>
      </c>
      <c r="V37" s="95">
        <v>-6.2E-2</v>
      </c>
      <c r="W37" s="95">
        <v>0.61299999999999999</v>
      </c>
      <c r="X37" s="95">
        <v>-3.9E-2</v>
      </c>
      <c r="Y37" s="95">
        <v>0.245</v>
      </c>
      <c r="Z37" s="95">
        <v>0.28999999999999998</v>
      </c>
      <c r="AA37" s="95">
        <v>0.5</v>
      </c>
      <c r="AB37" s="95">
        <v>0.41899999999999998</v>
      </c>
      <c r="AC37" s="95">
        <v>0.24</v>
      </c>
      <c r="AD37" s="95">
        <v>0.72699999999999998</v>
      </c>
      <c r="AE37" s="95">
        <v>0.112</v>
      </c>
      <c r="AF37" s="95">
        <v>0.48699999999999999</v>
      </c>
      <c r="AG37" s="95">
        <v>0.67900000000000005</v>
      </c>
      <c r="AH37" s="95">
        <v>0.307</v>
      </c>
      <c r="AI37" s="95">
        <v>0.53800000000000003</v>
      </c>
      <c r="AJ37" s="95">
        <v>1</v>
      </c>
      <c r="AK37" s="95">
        <v>0.6</v>
      </c>
      <c r="AL37" s="95">
        <v>0.441</v>
      </c>
      <c r="AM37" s="95">
        <v>0.66200000000000003</v>
      </c>
      <c r="AN37" s="95">
        <v>0.22600000000000001</v>
      </c>
      <c r="AO37" s="95">
        <v>0.41599999999999998</v>
      </c>
      <c r="AP37" s="95">
        <v>0.38700000000000001</v>
      </c>
      <c r="AQ37" s="95">
        <v>0.184</v>
      </c>
      <c r="AR37" s="95">
        <v>0.38900000000000001</v>
      </c>
      <c r="AS37" s="95">
        <v>0.218</v>
      </c>
      <c r="AT37" s="95">
        <v>0.312</v>
      </c>
      <c r="AU37" s="95">
        <v>-0.34</v>
      </c>
      <c r="AV37" s="95">
        <v>-0.36499999999999999</v>
      </c>
      <c r="AW37" s="95">
        <v>-0.44400000000000001</v>
      </c>
      <c r="AX37" s="95">
        <v>-0.65400000000000003</v>
      </c>
      <c r="AY37" s="95">
        <v>-0.24</v>
      </c>
    </row>
    <row r="38" spans="1:51" ht="16" thickBot="1">
      <c r="A38" s="94" t="s">
        <v>601</v>
      </c>
      <c r="B38" s="95">
        <v>0.379</v>
      </c>
      <c r="C38" s="95">
        <v>2.8000000000000001E-2</v>
      </c>
      <c r="D38" s="95">
        <v>-0.186</v>
      </c>
      <c r="E38" s="98">
        <v>0.21</v>
      </c>
      <c r="F38" s="98">
        <v>0.45300000000000001</v>
      </c>
      <c r="G38" s="95">
        <v>0.13600000000000001</v>
      </c>
      <c r="H38" s="95">
        <v>-9.0999999999999998E-2</v>
      </c>
      <c r="I38" s="95">
        <v>-0.24299999999999999</v>
      </c>
      <c r="J38" s="95">
        <v>3.9E-2</v>
      </c>
      <c r="K38" s="95">
        <v>-0.14499999999999999</v>
      </c>
      <c r="L38" s="95">
        <v>-0.23100000000000001</v>
      </c>
      <c r="M38" s="95">
        <v>-1E-3</v>
      </c>
      <c r="N38" s="95">
        <v>-0.13300000000000001</v>
      </c>
      <c r="O38" s="95">
        <v>-0.191</v>
      </c>
      <c r="P38" s="95">
        <v>-0.42799999999999999</v>
      </c>
      <c r="Q38" s="95">
        <v>1.0999999999999999E-2</v>
      </c>
      <c r="R38" s="95">
        <v>0.42799999999999999</v>
      </c>
      <c r="S38" s="95">
        <v>0.27800000000000002</v>
      </c>
      <c r="T38" s="95">
        <v>0.57599999999999996</v>
      </c>
      <c r="U38" s="95">
        <v>0.441</v>
      </c>
      <c r="V38" s="95">
        <v>0.32100000000000001</v>
      </c>
      <c r="W38" s="95">
        <v>0.49399999999999999</v>
      </c>
      <c r="X38" s="95">
        <v>5.3999999999999999E-2</v>
      </c>
      <c r="Y38" s="95">
        <v>0.68600000000000005</v>
      </c>
      <c r="Z38" s="95">
        <v>0.45100000000000001</v>
      </c>
      <c r="AA38" s="95">
        <v>0.8</v>
      </c>
      <c r="AB38" s="95">
        <v>0.73399999999999999</v>
      </c>
      <c r="AC38" s="95">
        <v>0.82599999999999996</v>
      </c>
      <c r="AD38" s="95">
        <v>0.43099999999999999</v>
      </c>
      <c r="AE38" s="95">
        <v>0.64600000000000002</v>
      </c>
      <c r="AF38" s="95">
        <v>0.94199999999999995</v>
      </c>
      <c r="AG38" s="95">
        <v>0.81299999999999994</v>
      </c>
      <c r="AH38" s="95">
        <v>0.54600000000000004</v>
      </c>
      <c r="AI38" s="95">
        <v>0.65400000000000003</v>
      </c>
      <c r="AJ38" s="95">
        <v>0.6</v>
      </c>
      <c r="AK38" s="95">
        <v>1</v>
      </c>
      <c r="AL38" s="95">
        <v>0.95399999999999996</v>
      </c>
      <c r="AM38" s="95">
        <v>0.55000000000000004</v>
      </c>
      <c r="AN38" s="95">
        <v>0.43</v>
      </c>
      <c r="AO38" s="95">
        <v>0.79700000000000004</v>
      </c>
      <c r="AP38" s="95">
        <v>0.46100000000000002</v>
      </c>
      <c r="AQ38" s="95">
        <v>7.2999999999999995E-2</v>
      </c>
      <c r="AR38" s="95">
        <v>0.94099999999999995</v>
      </c>
      <c r="AS38" s="95">
        <v>0.78900000000000003</v>
      </c>
      <c r="AT38" s="95">
        <v>0.92100000000000004</v>
      </c>
      <c r="AU38" s="95">
        <v>0.32500000000000001</v>
      </c>
      <c r="AV38" s="95">
        <v>-0.107</v>
      </c>
      <c r="AW38" s="95">
        <v>-0.57399999999999995</v>
      </c>
      <c r="AX38" s="95">
        <v>-0.19800000000000001</v>
      </c>
      <c r="AY38" s="95">
        <v>0.33500000000000002</v>
      </c>
    </row>
    <row r="39" spans="1:51" ht="16" thickBot="1">
      <c r="A39" s="94" t="s">
        <v>602</v>
      </c>
      <c r="B39" s="95">
        <v>0.39400000000000002</v>
      </c>
      <c r="C39" s="95">
        <v>0.28299999999999997</v>
      </c>
      <c r="D39" s="95">
        <v>-3.9E-2</v>
      </c>
      <c r="E39" s="98">
        <v>4.0000000000000001E-3</v>
      </c>
      <c r="F39" s="98">
        <v>0.318</v>
      </c>
      <c r="G39" s="95">
        <v>-3.1E-2</v>
      </c>
      <c r="H39" s="95">
        <v>-0.311</v>
      </c>
      <c r="I39" s="95">
        <v>-0.44500000000000001</v>
      </c>
      <c r="J39" s="95">
        <v>1.7000000000000001E-2</v>
      </c>
      <c r="K39" s="95">
        <v>-0.30599999999999999</v>
      </c>
      <c r="L39" s="95">
        <v>-0.44</v>
      </c>
      <c r="M39" s="95">
        <v>-0.152</v>
      </c>
      <c r="N39" s="95">
        <v>-0.29599999999999999</v>
      </c>
      <c r="O39" s="95">
        <v>-8.6999999999999994E-2</v>
      </c>
      <c r="P39" s="95">
        <v>-0.47499999999999998</v>
      </c>
      <c r="Q39" s="95">
        <v>-0.11799999999999999</v>
      </c>
      <c r="R39" s="95">
        <v>0.45200000000000001</v>
      </c>
      <c r="S39" s="95">
        <v>0.113</v>
      </c>
      <c r="T39" s="95">
        <v>0.626</v>
      </c>
      <c r="U39" s="95">
        <v>0.56499999999999995</v>
      </c>
      <c r="V39" s="95">
        <v>0.38200000000000001</v>
      </c>
      <c r="W39" s="95">
        <v>0.55400000000000005</v>
      </c>
      <c r="X39" s="95">
        <v>-1.7000000000000001E-2</v>
      </c>
      <c r="Y39" s="95">
        <v>0.73199999999999998</v>
      </c>
      <c r="Z39" s="95">
        <v>0.51</v>
      </c>
      <c r="AA39" s="95">
        <v>0.78200000000000003</v>
      </c>
      <c r="AB39" s="95">
        <v>0.71699999999999997</v>
      </c>
      <c r="AC39" s="95">
        <v>0.88800000000000001</v>
      </c>
      <c r="AD39" s="95">
        <v>0.432</v>
      </c>
      <c r="AE39" s="95">
        <v>0.72799999999999998</v>
      </c>
      <c r="AF39" s="95">
        <v>0.94399999999999995</v>
      </c>
      <c r="AG39" s="95">
        <v>0.74299999999999999</v>
      </c>
      <c r="AH39" s="95">
        <v>0.40899999999999997</v>
      </c>
      <c r="AI39" s="95">
        <v>0.753</v>
      </c>
      <c r="AJ39" s="95">
        <v>0.441</v>
      </c>
      <c r="AK39" s="95">
        <v>0.95399999999999996</v>
      </c>
      <c r="AL39" s="95">
        <v>1</v>
      </c>
      <c r="AM39" s="95">
        <v>0.44800000000000001</v>
      </c>
      <c r="AN39" s="95">
        <v>0.56499999999999995</v>
      </c>
      <c r="AO39" s="95">
        <v>0.79500000000000004</v>
      </c>
      <c r="AP39" s="95">
        <v>0.44</v>
      </c>
      <c r="AQ39" s="95">
        <v>-3.5999999999999997E-2</v>
      </c>
      <c r="AR39" s="95">
        <v>0.97899999999999998</v>
      </c>
      <c r="AS39" s="95">
        <v>0.84199999999999997</v>
      </c>
      <c r="AT39" s="95">
        <v>0.92200000000000004</v>
      </c>
      <c r="AU39" s="95">
        <v>0.29799999999999999</v>
      </c>
      <c r="AV39" s="95">
        <v>-0.21</v>
      </c>
      <c r="AW39" s="95">
        <v>-0.63800000000000001</v>
      </c>
      <c r="AX39" s="95">
        <v>-0.23599999999999999</v>
      </c>
      <c r="AY39" s="95">
        <v>0.246</v>
      </c>
    </row>
    <row r="40" spans="1:51" ht="16" thickBot="1">
      <c r="A40" s="94" t="s">
        <v>603</v>
      </c>
      <c r="B40" s="95">
        <v>-0.27</v>
      </c>
      <c r="C40" s="95">
        <v>-0.375</v>
      </c>
      <c r="D40" s="95">
        <v>-0.80800000000000005</v>
      </c>
      <c r="E40" s="98">
        <v>-6.0999999999999999E-2</v>
      </c>
      <c r="F40" s="98">
        <v>-0.16600000000000001</v>
      </c>
      <c r="G40" s="95">
        <v>0.36599999999999999</v>
      </c>
      <c r="H40" s="95">
        <v>0.39100000000000001</v>
      </c>
      <c r="I40" s="95">
        <v>0.308</v>
      </c>
      <c r="J40" s="95">
        <v>-0.60899999999999999</v>
      </c>
      <c r="K40" s="95">
        <v>-0.47299999999999998</v>
      </c>
      <c r="L40" s="95">
        <v>-0.219</v>
      </c>
      <c r="M40" s="95">
        <v>-0.12</v>
      </c>
      <c r="N40" s="95">
        <v>-0.34599999999999997</v>
      </c>
      <c r="O40" s="95">
        <v>-0.23</v>
      </c>
      <c r="P40" s="95">
        <v>0.16900000000000001</v>
      </c>
      <c r="Q40" s="95">
        <v>0.11799999999999999</v>
      </c>
      <c r="R40" s="95">
        <v>0.105</v>
      </c>
      <c r="S40" s="95">
        <v>0.14000000000000001</v>
      </c>
      <c r="T40" s="95">
        <v>-0.33</v>
      </c>
      <c r="U40" s="95">
        <v>-0.36</v>
      </c>
      <c r="V40" s="95">
        <v>-2E-3</v>
      </c>
      <c r="W40" s="95">
        <v>0.21299999999999999</v>
      </c>
      <c r="X40" s="95">
        <v>-0.39700000000000002</v>
      </c>
      <c r="Y40" s="95">
        <v>-6.9000000000000006E-2</v>
      </c>
      <c r="Z40" s="95">
        <v>0.14299999999999999</v>
      </c>
      <c r="AA40" s="95">
        <v>0.151</v>
      </c>
      <c r="AB40" s="95">
        <v>9.2999999999999999E-2</v>
      </c>
      <c r="AC40" s="95">
        <v>0.224</v>
      </c>
      <c r="AD40" s="95">
        <v>0.36599999999999999</v>
      </c>
      <c r="AE40" s="95">
        <v>-0.10199999999999999</v>
      </c>
      <c r="AF40" s="95">
        <v>0.45</v>
      </c>
      <c r="AG40" s="95">
        <v>0.253</v>
      </c>
      <c r="AH40" s="95">
        <v>-8.7999999999999995E-2</v>
      </c>
      <c r="AI40" s="95">
        <v>0.14899999999999999</v>
      </c>
      <c r="AJ40" s="95">
        <v>0.66200000000000003</v>
      </c>
      <c r="AK40" s="95">
        <v>0.55000000000000004</v>
      </c>
      <c r="AL40" s="95">
        <v>0.44800000000000001</v>
      </c>
      <c r="AM40" s="95">
        <v>1</v>
      </c>
      <c r="AN40" s="95">
        <v>-2.5000000000000001E-2</v>
      </c>
      <c r="AO40" s="95">
        <v>0.14499999999999999</v>
      </c>
      <c r="AP40" s="95">
        <v>8.3000000000000004E-2</v>
      </c>
      <c r="AQ40" s="95">
        <v>-0.52900000000000003</v>
      </c>
      <c r="AR40" s="95">
        <v>0.34899999999999998</v>
      </c>
      <c r="AS40" s="95">
        <v>0.377</v>
      </c>
      <c r="AT40" s="95">
        <v>0.36</v>
      </c>
      <c r="AU40" s="95">
        <v>-8.0000000000000002E-3</v>
      </c>
      <c r="AV40" s="95">
        <v>-0.42099999999999999</v>
      </c>
      <c r="AW40" s="95">
        <v>-0.32600000000000001</v>
      </c>
      <c r="AX40" s="95">
        <v>-0.28100000000000003</v>
      </c>
      <c r="AY40" s="95">
        <v>-0.158</v>
      </c>
    </row>
    <row r="41" spans="1:51" ht="16" thickBot="1">
      <c r="A41" s="94" t="s">
        <v>604</v>
      </c>
      <c r="B41" s="95">
        <v>2.7E-2</v>
      </c>
      <c r="C41" s="95">
        <v>0.79900000000000004</v>
      </c>
      <c r="D41" s="95">
        <v>0.55400000000000005</v>
      </c>
      <c r="E41" s="98">
        <v>-0.35199999999999998</v>
      </c>
      <c r="F41" s="98">
        <v>0.32100000000000001</v>
      </c>
      <c r="G41" s="95">
        <v>-7.0000000000000007E-2</v>
      </c>
      <c r="H41" s="95">
        <v>-0.45300000000000001</v>
      </c>
      <c r="I41" s="95">
        <v>-0.63100000000000001</v>
      </c>
      <c r="J41" s="95">
        <v>-0.222</v>
      </c>
      <c r="K41" s="95">
        <v>-0.433</v>
      </c>
      <c r="L41" s="95">
        <v>-0.44500000000000001</v>
      </c>
      <c r="M41" s="95">
        <v>-0.17899999999999999</v>
      </c>
      <c r="N41" s="95">
        <v>-0.28999999999999998</v>
      </c>
      <c r="O41" s="95">
        <v>-1.7999999999999999E-2</v>
      </c>
      <c r="P41" s="95">
        <v>-8.0000000000000002E-3</v>
      </c>
      <c r="Q41" s="95">
        <v>0.32</v>
      </c>
      <c r="R41" s="95">
        <v>3.9E-2</v>
      </c>
      <c r="S41" s="95">
        <v>-0.13200000000000001</v>
      </c>
      <c r="T41" s="95">
        <v>0.40699999999999997</v>
      </c>
      <c r="U41" s="95">
        <v>0.26900000000000002</v>
      </c>
      <c r="V41" s="95">
        <v>-9.6000000000000002E-2</v>
      </c>
      <c r="W41" s="95">
        <v>0.42699999999999999</v>
      </c>
      <c r="X41" s="95">
        <v>0.44600000000000001</v>
      </c>
      <c r="Y41" s="95">
        <v>0.29499999999999998</v>
      </c>
      <c r="Z41" s="95">
        <v>0.61799999999999999</v>
      </c>
      <c r="AA41" s="95">
        <v>0.31</v>
      </c>
      <c r="AB41" s="95">
        <v>0.34100000000000003</v>
      </c>
      <c r="AC41" s="95">
        <v>0.73699999999999999</v>
      </c>
      <c r="AD41" s="95">
        <v>0.23300000000000001</v>
      </c>
      <c r="AE41" s="95">
        <v>0.80100000000000005</v>
      </c>
      <c r="AF41" s="95">
        <v>0.65200000000000002</v>
      </c>
      <c r="AG41" s="95">
        <v>0.28199999999999997</v>
      </c>
      <c r="AH41" s="95">
        <v>0.32500000000000001</v>
      </c>
      <c r="AI41" s="95">
        <v>0.73699999999999999</v>
      </c>
      <c r="AJ41" s="95">
        <v>0.22600000000000001</v>
      </c>
      <c r="AK41" s="95">
        <v>0.43</v>
      </c>
      <c r="AL41" s="95">
        <v>0.56499999999999995</v>
      </c>
      <c r="AM41" s="95">
        <v>-2.5000000000000001E-2</v>
      </c>
      <c r="AN41" s="95">
        <v>1</v>
      </c>
      <c r="AO41" s="95">
        <v>0.75800000000000001</v>
      </c>
      <c r="AP41" s="95">
        <v>0.77500000000000002</v>
      </c>
      <c r="AQ41" s="95">
        <v>0.26200000000000001</v>
      </c>
      <c r="AR41" s="95">
        <v>0.61299999999999999</v>
      </c>
      <c r="AS41" s="95">
        <v>0.69199999999999995</v>
      </c>
      <c r="AT41" s="95">
        <v>0.307</v>
      </c>
      <c r="AU41" s="95">
        <v>0.126</v>
      </c>
      <c r="AV41" s="95">
        <v>-9.0999999999999998E-2</v>
      </c>
      <c r="AW41" s="95">
        <v>-0.751</v>
      </c>
      <c r="AX41" s="95">
        <v>-0.27200000000000002</v>
      </c>
      <c r="AY41" s="95">
        <v>0.05</v>
      </c>
    </row>
    <row r="42" spans="1:51" ht="16" thickBot="1">
      <c r="A42" s="94" t="s">
        <v>605</v>
      </c>
      <c r="B42" s="95">
        <v>0.374</v>
      </c>
      <c r="C42" s="95">
        <v>0.40400000000000003</v>
      </c>
      <c r="D42" s="95">
        <v>0.375</v>
      </c>
      <c r="E42" s="98">
        <v>0.16</v>
      </c>
      <c r="F42" s="98">
        <v>0.55500000000000005</v>
      </c>
      <c r="G42" s="95">
        <v>0.20799999999999999</v>
      </c>
      <c r="H42" s="95">
        <v>-0.255</v>
      </c>
      <c r="I42" s="95">
        <v>-0.54600000000000004</v>
      </c>
      <c r="J42" s="95">
        <v>0.16900000000000001</v>
      </c>
      <c r="K42" s="95">
        <v>-0.112</v>
      </c>
      <c r="L42" s="95">
        <v>-0.27900000000000003</v>
      </c>
      <c r="M42" s="95">
        <v>2.9000000000000001E-2</v>
      </c>
      <c r="N42" s="95">
        <v>-5.5E-2</v>
      </c>
      <c r="O42" s="95">
        <v>-0.14499999999999999</v>
      </c>
      <c r="P42" s="95">
        <v>-0.36399999999999999</v>
      </c>
      <c r="Q42" s="95">
        <v>0.16800000000000001</v>
      </c>
      <c r="R42" s="95">
        <v>0.19600000000000001</v>
      </c>
      <c r="S42" s="95">
        <v>0.125</v>
      </c>
      <c r="T42" s="95">
        <v>0.67400000000000004</v>
      </c>
      <c r="U42" s="95">
        <v>0.50700000000000001</v>
      </c>
      <c r="V42" s="95">
        <v>0.26300000000000001</v>
      </c>
      <c r="W42" s="95">
        <v>0.44500000000000001</v>
      </c>
      <c r="X42" s="95">
        <v>0.46600000000000003</v>
      </c>
      <c r="Y42" s="95">
        <v>0.61899999999999999</v>
      </c>
      <c r="Z42" s="95">
        <v>0.74299999999999999</v>
      </c>
      <c r="AA42" s="95">
        <v>0.70499999999999996</v>
      </c>
      <c r="AB42" s="95">
        <v>0.76700000000000002</v>
      </c>
      <c r="AC42" s="95">
        <v>0.93600000000000005</v>
      </c>
      <c r="AD42" s="95">
        <v>0.157</v>
      </c>
      <c r="AE42" s="95">
        <v>0.94099999999999995</v>
      </c>
      <c r="AF42" s="95">
        <v>0.92</v>
      </c>
      <c r="AG42" s="95">
        <v>0.61799999999999999</v>
      </c>
      <c r="AH42" s="95">
        <v>0.79</v>
      </c>
      <c r="AI42" s="95">
        <v>0.69899999999999995</v>
      </c>
      <c r="AJ42" s="95">
        <v>0.41599999999999998</v>
      </c>
      <c r="AK42" s="95">
        <v>0.79700000000000004</v>
      </c>
      <c r="AL42" s="95">
        <v>0.79500000000000004</v>
      </c>
      <c r="AM42" s="95">
        <v>0.14499999999999999</v>
      </c>
      <c r="AN42" s="95">
        <v>0.75800000000000001</v>
      </c>
      <c r="AO42" s="95">
        <v>1</v>
      </c>
      <c r="AP42" s="95">
        <v>0.67100000000000004</v>
      </c>
      <c r="AQ42" s="95">
        <v>0.42099999999999999</v>
      </c>
      <c r="AR42" s="95">
        <v>0.88800000000000001</v>
      </c>
      <c r="AS42" s="95">
        <v>0.78500000000000003</v>
      </c>
      <c r="AT42" s="95">
        <v>0.746</v>
      </c>
      <c r="AU42" s="95">
        <v>0.41399999999999998</v>
      </c>
      <c r="AV42" s="95">
        <v>6.9000000000000006E-2</v>
      </c>
      <c r="AW42" s="95">
        <v>-0.79200000000000004</v>
      </c>
      <c r="AX42" s="95">
        <v>-0.108</v>
      </c>
      <c r="AY42" s="95">
        <v>0.47899999999999998</v>
      </c>
    </row>
    <row r="43" spans="1:51" ht="16" thickBot="1">
      <c r="A43" s="94" t="s">
        <v>606</v>
      </c>
      <c r="B43" s="95">
        <v>0.13700000000000001</v>
      </c>
      <c r="C43" s="95">
        <v>0.39200000000000002</v>
      </c>
      <c r="D43" s="95">
        <v>0.28199999999999997</v>
      </c>
      <c r="E43" s="98">
        <v>-0.17499999999999999</v>
      </c>
      <c r="F43" s="98">
        <v>0.66500000000000004</v>
      </c>
      <c r="G43" s="95">
        <v>-0.11600000000000001</v>
      </c>
      <c r="H43" s="95">
        <v>-0.25600000000000001</v>
      </c>
      <c r="I43" s="95">
        <v>-0.29699999999999999</v>
      </c>
      <c r="J43" s="95">
        <v>-0.29699999999999999</v>
      </c>
      <c r="K43" s="95">
        <v>-0.17199999999999999</v>
      </c>
      <c r="L43" s="95">
        <v>-2.5999999999999999E-2</v>
      </c>
      <c r="M43" s="95">
        <v>-0.10100000000000001</v>
      </c>
      <c r="N43" s="95">
        <v>-0.11</v>
      </c>
      <c r="O43" s="95">
        <v>6.7000000000000004E-2</v>
      </c>
      <c r="P43" s="95">
        <v>-6.0000000000000001E-3</v>
      </c>
      <c r="Q43" s="95">
        <v>0.56899999999999995</v>
      </c>
      <c r="R43" s="95">
        <v>-0.186</v>
      </c>
      <c r="S43" s="95">
        <v>2.8000000000000001E-2</v>
      </c>
      <c r="T43" s="95">
        <v>0.26300000000000001</v>
      </c>
      <c r="U43" s="95">
        <v>0.05</v>
      </c>
      <c r="V43" s="95">
        <v>-0.52700000000000002</v>
      </c>
      <c r="W43" s="95">
        <v>8.3000000000000004E-2</v>
      </c>
      <c r="X43" s="95">
        <v>0.753</v>
      </c>
      <c r="Y43" s="95">
        <v>0.08</v>
      </c>
      <c r="Z43" s="95">
        <v>0.19900000000000001</v>
      </c>
      <c r="AA43" s="95">
        <v>0.16300000000000001</v>
      </c>
      <c r="AB43" s="95">
        <v>0.11799999999999999</v>
      </c>
      <c r="AC43" s="95">
        <v>0.57299999999999995</v>
      </c>
      <c r="AD43" s="95">
        <v>0.192</v>
      </c>
      <c r="AE43" s="95">
        <v>0.58299999999999996</v>
      </c>
      <c r="AF43" s="95">
        <v>0.57799999999999996</v>
      </c>
      <c r="AG43" s="95">
        <v>0.34399999999999997</v>
      </c>
      <c r="AH43" s="95">
        <v>0.48199999999999998</v>
      </c>
      <c r="AI43" s="95">
        <v>0.441</v>
      </c>
      <c r="AJ43" s="95">
        <v>0.38700000000000001</v>
      </c>
      <c r="AK43" s="95">
        <v>0.46100000000000002</v>
      </c>
      <c r="AL43" s="95">
        <v>0.44</v>
      </c>
      <c r="AM43" s="95">
        <v>8.3000000000000004E-2</v>
      </c>
      <c r="AN43" s="95">
        <v>0.77500000000000002</v>
      </c>
      <c r="AO43" s="95">
        <v>0.67100000000000004</v>
      </c>
      <c r="AP43" s="95">
        <v>1</v>
      </c>
      <c r="AQ43" s="95">
        <v>0.49199999999999999</v>
      </c>
      <c r="AR43" s="95">
        <v>0.47899999999999998</v>
      </c>
      <c r="AS43" s="95">
        <v>0.68899999999999995</v>
      </c>
      <c r="AT43" s="95">
        <v>0.20499999999999999</v>
      </c>
      <c r="AU43" s="95">
        <v>0.30499999999999999</v>
      </c>
      <c r="AV43" s="95">
        <v>0.36099999999999999</v>
      </c>
      <c r="AW43" s="95">
        <v>-0.39</v>
      </c>
      <c r="AX43" s="95">
        <v>-5.0000000000000001E-3</v>
      </c>
      <c r="AY43" s="95">
        <v>0.28499999999999998</v>
      </c>
    </row>
    <row r="44" spans="1:51" ht="16" thickBot="1">
      <c r="A44" s="94" t="s">
        <v>28</v>
      </c>
      <c r="B44" s="95">
        <v>0.21099999999999999</v>
      </c>
      <c r="C44" s="95">
        <v>8.0000000000000002E-3</v>
      </c>
      <c r="D44" s="95">
        <v>0.55400000000000005</v>
      </c>
      <c r="E44" s="98">
        <v>0.57599999999999996</v>
      </c>
      <c r="F44" s="98">
        <v>0.87</v>
      </c>
      <c r="G44" s="95">
        <v>0.16800000000000001</v>
      </c>
      <c r="H44" s="95">
        <v>9.0999999999999998E-2</v>
      </c>
      <c r="I44" s="95">
        <v>8.0000000000000002E-3</v>
      </c>
      <c r="J44" s="95">
        <v>0.52200000000000002</v>
      </c>
      <c r="K44" s="95">
        <v>0.71099999999999997</v>
      </c>
      <c r="L44" s="95">
        <v>0.61599999999999999</v>
      </c>
      <c r="M44" s="95">
        <v>0.57999999999999996</v>
      </c>
      <c r="N44" s="95">
        <v>0.71299999999999997</v>
      </c>
      <c r="O44" s="95">
        <v>-0.27200000000000002</v>
      </c>
      <c r="P44" s="95">
        <v>-2.7E-2</v>
      </c>
      <c r="Q44" s="95">
        <v>0.52800000000000002</v>
      </c>
      <c r="R44" s="95">
        <v>8.6999999999999994E-2</v>
      </c>
      <c r="S44" s="95">
        <v>0.47799999999999998</v>
      </c>
      <c r="T44" s="95">
        <v>0.54200000000000004</v>
      </c>
      <c r="U44" s="95">
        <v>0.17299999999999999</v>
      </c>
      <c r="V44" s="95">
        <v>-0.16500000000000001</v>
      </c>
      <c r="W44" s="95">
        <v>8.8999999999999996E-2</v>
      </c>
      <c r="X44" s="95">
        <v>0.76800000000000002</v>
      </c>
      <c r="Y44" s="95">
        <v>0.29499999999999998</v>
      </c>
      <c r="Z44" s="95">
        <v>9.6000000000000002E-2</v>
      </c>
      <c r="AA44" s="95">
        <v>0.313</v>
      </c>
      <c r="AB44" s="95">
        <v>0.33200000000000002</v>
      </c>
      <c r="AC44" s="95">
        <v>0.13300000000000001</v>
      </c>
      <c r="AD44" s="95">
        <v>3.5000000000000003E-2</v>
      </c>
      <c r="AE44" s="95">
        <v>0.38</v>
      </c>
      <c r="AF44" s="95">
        <v>9.9000000000000005E-2</v>
      </c>
      <c r="AG44" s="95">
        <v>0.38800000000000001</v>
      </c>
      <c r="AH44" s="95">
        <v>0.72899999999999998</v>
      </c>
      <c r="AI44" s="95">
        <v>0.20200000000000001</v>
      </c>
      <c r="AJ44" s="95">
        <v>0.184</v>
      </c>
      <c r="AK44" s="95">
        <v>7.2999999999999995E-2</v>
      </c>
      <c r="AL44" s="95">
        <v>-3.5999999999999997E-2</v>
      </c>
      <c r="AM44" s="95">
        <v>-0.52900000000000003</v>
      </c>
      <c r="AN44" s="95">
        <v>0.26200000000000001</v>
      </c>
      <c r="AO44" s="95">
        <v>0.42099999999999999</v>
      </c>
      <c r="AP44" s="95">
        <v>0.49199999999999999</v>
      </c>
      <c r="AQ44" s="95">
        <v>1</v>
      </c>
      <c r="AR44" s="95">
        <v>8.3000000000000004E-2</v>
      </c>
      <c r="AS44" s="95">
        <v>-2.9000000000000001E-2</v>
      </c>
      <c r="AT44" s="95">
        <v>6.0000000000000001E-3</v>
      </c>
      <c r="AU44" s="95">
        <v>6.8000000000000005E-2</v>
      </c>
      <c r="AV44" s="95">
        <v>0.53</v>
      </c>
      <c r="AW44" s="95">
        <v>-2.3E-2</v>
      </c>
      <c r="AX44" s="95">
        <v>3.3000000000000002E-2</v>
      </c>
      <c r="AY44" s="95">
        <v>0.374</v>
      </c>
    </row>
    <row r="45" spans="1:51" ht="16" thickBot="1">
      <c r="A45" s="94" t="s">
        <v>607</v>
      </c>
      <c r="B45" s="95">
        <v>0.46899999999999997</v>
      </c>
      <c r="C45" s="95">
        <v>0.33400000000000002</v>
      </c>
      <c r="D45" s="95">
        <v>0.10299999999999999</v>
      </c>
      <c r="E45" s="98">
        <v>5.6000000000000001E-2</v>
      </c>
      <c r="F45" s="98">
        <v>0.36899999999999999</v>
      </c>
      <c r="G45" s="95">
        <v>2.3E-2</v>
      </c>
      <c r="H45" s="95">
        <v>-0.34499999999999997</v>
      </c>
      <c r="I45" s="95">
        <v>-0.53800000000000003</v>
      </c>
      <c r="J45" s="95">
        <v>0.12</v>
      </c>
      <c r="K45" s="95">
        <v>-0.255</v>
      </c>
      <c r="L45" s="95">
        <v>-0.44400000000000001</v>
      </c>
      <c r="M45" s="95">
        <v>-0.13800000000000001</v>
      </c>
      <c r="N45" s="95">
        <v>-0.25600000000000001</v>
      </c>
      <c r="O45" s="95">
        <v>-0.06</v>
      </c>
      <c r="P45" s="95">
        <v>-0.53300000000000003</v>
      </c>
      <c r="Q45" s="95">
        <v>-0.12</v>
      </c>
      <c r="R45" s="95">
        <v>0.374</v>
      </c>
      <c r="S45" s="95">
        <v>7.5999999999999998E-2</v>
      </c>
      <c r="T45" s="95">
        <v>0.68500000000000005</v>
      </c>
      <c r="U45" s="95">
        <v>0.63</v>
      </c>
      <c r="V45" s="95">
        <v>0.42199999999999999</v>
      </c>
      <c r="W45" s="95">
        <v>0.50700000000000001</v>
      </c>
      <c r="X45" s="95">
        <v>0.11799999999999999</v>
      </c>
      <c r="Y45" s="95">
        <v>0.746</v>
      </c>
      <c r="Z45" s="95">
        <v>0.61299999999999999</v>
      </c>
      <c r="AA45" s="95">
        <v>0.79600000000000004</v>
      </c>
      <c r="AB45" s="95">
        <v>0.78</v>
      </c>
      <c r="AC45" s="95">
        <v>0.95299999999999996</v>
      </c>
      <c r="AD45" s="95">
        <v>0.29799999999999999</v>
      </c>
      <c r="AE45" s="95">
        <v>0.83799999999999997</v>
      </c>
      <c r="AF45" s="95">
        <v>0.97599999999999998</v>
      </c>
      <c r="AG45" s="95">
        <v>0.71099999999999997</v>
      </c>
      <c r="AH45" s="95">
        <v>0.55900000000000005</v>
      </c>
      <c r="AI45" s="95">
        <v>0.73</v>
      </c>
      <c r="AJ45" s="95">
        <v>0.38900000000000001</v>
      </c>
      <c r="AK45" s="95">
        <v>0.94099999999999995</v>
      </c>
      <c r="AL45" s="95">
        <v>0.97899999999999998</v>
      </c>
      <c r="AM45" s="95">
        <v>0.34899999999999998</v>
      </c>
      <c r="AN45" s="95">
        <v>0.61299999999999999</v>
      </c>
      <c r="AO45" s="95">
        <v>0.88800000000000001</v>
      </c>
      <c r="AP45" s="95">
        <v>0.47899999999999998</v>
      </c>
      <c r="AQ45" s="95">
        <v>8.3000000000000004E-2</v>
      </c>
      <c r="AR45" s="95">
        <v>1</v>
      </c>
      <c r="AS45" s="95">
        <v>0.86099999999999999</v>
      </c>
      <c r="AT45" s="95">
        <v>0.93700000000000006</v>
      </c>
      <c r="AU45" s="95">
        <v>0.40400000000000003</v>
      </c>
      <c r="AV45" s="95">
        <v>-0.108</v>
      </c>
      <c r="AW45" s="95">
        <v>-0.70099999999999996</v>
      </c>
      <c r="AX45" s="95">
        <v>-0.14399999999999999</v>
      </c>
      <c r="AY45" s="95">
        <v>0.38500000000000001</v>
      </c>
    </row>
    <row r="46" spans="1:51" ht="16" thickBot="1">
      <c r="A46" s="94" t="s">
        <v>608</v>
      </c>
      <c r="B46" s="95">
        <v>0.48299999999999998</v>
      </c>
      <c r="C46" s="95">
        <v>0.46800000000000003</v>
      </c>
      <c r="D46" s="95">
        <v>9.0999999999999998E-2</v>
      </c>
      <c r="E46" s="98">
        <v>-0.33900000000000002</v>
      </c>
      <c r="F46" s="98">
        <v>0.26300000000000001</v>
      </c>
      <c r="G46" s="95">
        <v>-0.23300000000000001</v>
      </c>
      <c r="H46" s="95">
        <v>-0.54200000000000004</v>
      </c>
      <c r="I46" s="95">
        <v>-0.63900000000000001</v>
      </c>
      <c r="J46" s="95">
        <v>-0.219</v>
      </c>
      <c r="K46" s="95">
        <v>-0.53400000000000003</v>
      </c>
      <c r="L46" s="95">
        <v>-0.58799999999999997</v>
      </c>
      <c r="M46" s="95">
        <v>-0.51400000000000001</v>
      </c>
      <c r="N46" s="95">
        <v>-0.57899999999999996</v>
      </c>
      <c r="O46" s="95">
        <v>0.31900000000000001</v>
      </c>
      <c r="P46" s="95">
        <v>-0.503</v>
      </c>
      <c r="Q46" s="95">
        <v>-0.09</v>
      </c>
      <c r="R46" s="95">
        <v>-8.4000000000000005E-2</v>
      </c>
      <c r="S46" s="95">
        <v>-0.29099999999999998</v>
      </c>
      <c r="T46" s="95">
        <v>0.372</v>
      </c>
      <c r="U46" s="95">
        <v>0.46600000000000003</v>
      </c>
      <c r="V46" s="95">
        <v>1.2999999999999999E-2</v>
      </c>
      <c r="W46" s="95">
        <v>0.127</v>
      </c>
      <c r="X46" s="95">
        <v>0.33100000000000002</v>
      </c>
      <c r="Y46" s="95">
        <v>0.35</v>
      </c>
      <c r="Z46" s="95">
        <v>0.41799999999999998</v>
      </c>
      <c r="AA46" s="95">
        <v>0.39100000000000001</v>
      </c>
      <c r="AB46" s="95">
        <v>0.378</v>
      </c>
      <c r="AC46" s="95">
        <v>0.90900000000000003</v>
      </c>
      <c r="AD46" s="95">
        <v>5.8000000000000003E-2</v>
      </c>
      <c r="AE46" s="95">
        <v>0.75800000000000001</v>
      </c>
      <c r="AF46" s="95">
        <v>0.89500000000000002</v>
      </c>
      <c r="AG46" s="95">
        <v>0.38300000000000001</v>
      </c>
      <c r="AH46" s="95">
        <v>0.41699999999999998</v>
      </c>
      <c r="AI46" s="95">
        <v>0.48299999999999998</v>
      </c>
      <c r="AJ46" s="95">
        <v>0.218</v>
      </c>
      <c r="AK46" s="95">
        <v>0.78900000000000003</v>
      </c>
      <c r="AL46" s="95">
        <v>0.84199999999999997</v>
      </c>
      <c r="AM46" s="95">
        <v>0.377</v>
      </c>
      <c r="AN46" s="95">
        <v>0.69199999999999995</v>
      </c>
      <c r="AO46" s="95">
        <v>0.78500000000000003</v>
      </c>
      <c r="AP46" s="95">
        <v>0.68899999999999995</v>
      </c>
      <c r="AQ46" s="95">
        <v>-2.9000000000000001E-2</v>
      </c>
      <c r="AR46" s="95">
        <v>0.86099999999999999</v>
      </c>
      <c r="AS46" s="95">
        <v>1</v>
      </c>
      <c r="AT46" s="95">
        <v>0.71399999999999997</v>
      </c>
      <c r="AU46" s="95">
        <v>0.623</v>
      </c>
      <c r="AV46" s="95">
        <v>0.13700000000000001</v>
      </c>
      <c r="AW46" s="95">
        <v>-0.58099999999999996</v>
      </c>
      <c r="AX46" s="95">
        <v>0.14199999999999999</v>
      </c>
      <c r="AY46" s="95">
        <v>0.47099999999999997</v>
      </c>
    </row>
    <row r="47" spans="1:51" ht="16" thickBot="1">
      <c r="A47" s="94" t="s">
        <v>609</v>
      </c>
      <c r="B47" s="95">
        <v>0.58599999999999997</v>
      </c>
      <c r="C47" s="95">
        <v>9.6000000000000002E-2</v>
      </c>
      <c r="D47" s="95">
        <v>-4.7E-2</v>
      </c>
      <c r="E47" s="98">
        <v>0.23100000000000001</v>
      </c>
      <c r="F47" s="98">
        <v>0.29399999999999998</v>
      </c>
      <c r="G47" s="95">
        <v>4.3999999999999997E-2</v>
      </c>
      <c r="H47" s="95">
        <v>-0.25800000000000001</v>
      </c>
      <c r="I47" s="95">
        <v>-0.42299999999999999</v>
      </c>
      <c r="J47" s="95">
        <v>0.311</v>
      </c>
      <c r="K47" s="95">
        <v>-9.4E-2</v>
      </c>
      <c r="L47" s="95">
        <v>-0.35699999999999998</v>
      </c>
      <c r="M47" s="95">
        <v>-8.4000000000000005E-2</v>
      </c>
      <c r="N47" s="95">
        <v>-0.16700000000000001</v>
      </c>
      <c r="O47" s="95">
        <v>-5.1999999999999998E-2</v>
      </c>
      <c r="P47" s="95">
        <v>-0.67500000000000004</v>
      </c>
      <c r="Q47" s="95">
        <v>-0.33</v>
      </c>
      <c r="R47" s="95">
        <v>0.44700000000000001</v>
      </c>
      <c r="S47" s="95">
        <v>0.13</v>
      </c>
      <c r="T47" s="95">
        <v>0.69299999999999995</v>
      </c>
      <c r="U47" s="95">
        <v>0.70099999999999996</v>
      </c>
      <c r="V47" s="95">
        <v>0.60599999999999998</v>
      </c>
      <c r="W47" s="95">
        <v>0.432</v>
      </c>
      <c r="X47" s="95">
        <v>-0.05</v>
      </c>
      <c r="Y47" s="95">
        <v>0.80600000000000005</v>
      </c>
      <c r="Z47" s="95">
        <v>0.497</v>
      </c>
      <c r="AA47" s="95">
        <v>0.84099999999999997</v>
      </c>
      <c r="AB47" s="95">
        <v>0.82099999999999995</v>
      </c>
      <c r="AC47" s="95">
        <v>0.83499999999999996</v>
      </c>
      <c r="AD47" s="95">
        <v>0.224</v>
      </c>
      <c r="AE47" s="95">
        <v>0.69199999999999995</v>
      </c>
      <c r="AF47" s="95">
        <v>0.877</v>
      </c>
      <c r="AG47" s="95">
        <v>0.72199999999999998</v>
      </c>
      <c r="AH47" s="95">
        <v>0.54500000000000004</v>
      </c>
      <c r="AI47" s="95">
        <v>0.56399999999999995</v>
      </c>
      <c r="AJ47" s="95">
        <v>0.312</v>
      </c>
      <c r="AK47" s="95">
        <v>0.92100000000000004</v>
      </c>
      <c r="AL47" s="95">
        <v>0.92200000000000004</v>
      </c>
      <c r="AM47" s="95">
        <v>0.36</v>
      </c>
      <c r="AN47" s="95">
        <v>0.307</v>
      </c>
      <c r="AO47" s="95">
        <v>0.746</v>
      </c>
      <c r="AP47" s="95">
        <v>0.20499999999999999</v>
      </c>
      <c r="AQ47" s="95">
        <v>6.0000000000000001E-3</v>
      </c>
      <c r="AR47" s="95">
        <v>0.93700000000000006</v>
      </c>
      <c r="AS47" s="95">
        <v>0.71399999999999997</v>
      </c>
      <c r="AT47" s="95">
        <v>1</v>
      </c>
      <c r="AU47" s="95">
        <v>0.438</v>
      </c>
      <c r="AV47" s="95">
        <v>-8.7999999999999995E-2</v>
      </c>
      <c r="AW47" s="95">
        <v>-0.52300000000000002</v>
      </c>
      <c r="AX47" s="95">
        <v>-4.1000000000000002E-2</v>
      </c>
      <c r="AY47" s="95">
        <v>0.46</v>
      </c>
    </row>
    <row r="48" spans="1:51" ht="16" thickBot="1">
      <c r="A48" s="94" t="s">
        <v>610</v>
      </c>
      <c r="B48" s="95">
        <v>0.82099999999999995</v>
      </c>
      <c r="C48" s="95">
        <v>0.18</v>
      </c>
      <c r="D48" s="95">
        <v>0.17599999999999999</v>
      </c>
      <c r="E48" s="98">
        <v>-0.18099999999999999</v>
      </c>
      <c r="F48" s="98">
        <v>0.115</v>
      </c>
      <c r="G48" s="95">
        <v>-0.33200000000000002</v>
      </c>
      <c r="H48" s="95">
        <v>-0.56599999999999995</v>
      </c>
      <c r="I48" s="95">
        <v>-0.59899999999999998</v>
      </c>
      <c r="J48" s="95">
        <v>0.16900000000000001</v>
      </c>
      <c r="K48" s="95">
        <v>-0.185</v>
      </c>
      <c r="L48" s="95">
        <v>-0.38200000000000001</v>
      </c>
      <c r="M48" s="95">
        <v>-0.61099999999999999</v>
      </c>
      <c r="N48" s="95">
        <v>-0.44700000000000001</v>
      </c>
      <c r="O48" s="95">
        <v>0.72699999999999998</v>
      </c>
      <c r="P48" s="95">
        <v>-0.78300000000000003</v>
      </c>
      <c r="Q48" s="95">
        <v>-0.44600000000000001</v>
      </c>
      <c r="R48" s="95">
        <v>-0.56299999999999994</v>
      </c>
      <c r="S48" s="95">
        <v>-0.56599999999999995</v>
      </c>
      <c r="T48" s="95">
        <v>0.17</v>
      </c>
      <c r="U48" s="95">
        <v>0.51800000000000002</v>
      </c>
      <c r="V48" s="95">
        <v>2.1999999999999999E-2</v>
      </c>
      <c r="W48" s="95">
        <v>-0.56399999999999995</v>
      </c>
      <c r="X48" s="95">
        <v>0.51100000000000001</v>
      </c>
      <c r="Y48" s="95">
        <v>3.4000000000000002E-2</v>
      </c>
      <c r="Z48" s="95">
        <v>8.7999999999999995E-2</v>
      </c>
      <c r="AA48" s="95">
        <v>-2E-3</v>
      </c>
      <c r="AB48" s="95">
        <v>9.1999999999999998E-2</v>
      </c>
      <c r="AC48" s="95">
        <v>0.53800000000000003</v>
      </c>
      <c r="AD48" s="95">
        <v>-0.66700000000000004</v>
      </c>
      <c r="AE48" s="95">
        <v>0.47099999999999997</v>
      </c>
      <c r="AF48" s="95">
        <v>0.43</v>
      </c>
      <c r="AG48" s="95">
        <v>-9.6000000000000002E-2</v>
      </c>
      <c r="AH48" s="95">
        <v>0.504</v>
      </c>
      <c r="AI48" s="95">
        <v>-0.26700000000000002</v>
      </c>
      <c r="AJ48" s="95">
        <v>-0.34</v>
      </c>
      <c r="AK48" s="95">
        <v>0.32500000000000001</v>
      </c>
      <c r="AL48" s="95">
        <v>0.29799999999999999</v>
      </c>
      <c r="AM48" s="95">
        <v>-8.0000000000000002E-3</v>
      </c>
      <c r="AN48" s="95">
        <v>0.126</v>
      </c>
      <c r="AO48" s="95">
        <v>0.41399999999999998</v>
      </c>
      <c r="AP48" s="95">
        <v>0.30499999999999999</v>
      </c>
      <c r="AQ48" s="95">
        <v>6.8000000000000005E-2</v>
      </c>
      <c r="AR48" s="95">
        <v>0.40400000000000003</v>
      </c>
      <c r="AS48" s="95">
        <v>0.623</v>
      </c>
      <c r="AT48" s="95">
        <v>0.438</v>
      </c>
      <c r="AU48" s="95">
        <v>1</v>
      </c>
      <c r="AV48" s="95">
        <v>0.69</v>
      </c>
      <c r="AW48" s="95">
        <v>-0.06</v>
      </c>
      <c r="AX48" s="95">
        <v>0.83599999999999997</v>
      </c>
      <c r="AY48" s="95">
        <v>0.92600000000000005</v>
      </c>
    </row>
    <row r="49" spans="1:51" ht="16" thickBot="1">
      <c r="A49" s="94" t="s">
        <v>611</v>
      </c>
      <c r="B49" s="95">
        <v>0.63500000000000001</v>
      </c>
      <c r="C49" s="95">
        <v>-0.06</v>
      </c>
      <c r="D49" s="95">
        <v>0.27900000000000003</v>
      </c>
      <c r="E49" s="98">
        <v>6.7000000000000004E-2</v>
      </c>
      <c r="F49" s="98">
        <v>0.46</v>
      </c>
      <c r="G49" s="95">
        <v>-0.39200000000000002</v>
      </c>
      <c r="H49" s="95">
        <v>-0.314</v>
      </c>
      <c r="I49" s="95">
        <v>-0.17100000000000001</v>
      </c>
      <c r="J49" s="95">
        <v>0.28999999999999998</v>
      </c>
      <c r="K49" s="95">
        <v>0.35699999999999998</v>
      </c>
      <c r="L49" s="95">
        <v>0.28999999999999998</v>
      </c>
      <c r="M49" s="95">
        <v>-0.19700000000000001</v>
      </c>
      <c r="N49" s="95">
        <v>9.5000000000000001E-2</v>
      </c>
      <c r="O49" s="95">
        <v>0.58099999999999996</v>
      </c>
      <c r="P49" s="95">
        <v>-0.45300000000000001</v>
      </c>
      <c r="Q49" s="95">
        <v>-2.1999999999999999E-2</v>
      </c>
      <c r="R49" s="95">
        <v>-0.59799999999999998</v>
      </c>
      <c r="S49" s="95">
        <v>-0.24099999999999999</v>
      </c>
      <c r="T49" s="95">
        <v>9.2999999999999999E-2</v>
      </c>
      <c r="U49" s="95">
        <v>0.216</v>
      </c>
      <c r="V49" s="95">
        <v>-0.42899999999999999</v>
      </c>
      <c r="W49" s="95">
        <v>-0.73499999999999999</v>
      </c>
      <c r="X49" s="95">
        <v>0.79</v>
      </c>
      <c r="Y49" s="95">
        <v>-0.189</v>
      </c>
      <c r="Z49" s="95">
        <v>-0.39700000000000002</v>
      </c>
      <c r="AA49" s="95">
        <v>-0.252</v>
      </c>
      <c r="AB49" s="95">
        <v>-0.23499999999999999</v>
      </c>
      <c r="AC49" s="95">
        <v>1.4999999999999999E-2</v>
      </c>
      <c r="AD49" s="95">
        <v>-0.58799999999999997</v>
      </c>
      <c r="AE49" s="95">
        <v>0.104</v>
      </c>
      <c r="AF49" s="95">
        <v>-7.9000000000000001E-2</v>
      </c>
      <c r="AG49" s="95">
        <v>-0.157</v>
      </c>
      <c r="AH49" s="95">
        <v>0.45300000000000001</v>
      </c>
      <c r="AI49" s="95">
        <v>-0.49199999999999999</v>
      </c>
      <c r="AJ49" s="95">
        <v>-0.36499999999999999</v>
      </c>
      <c r="AK49" s="95">
        <v>-0.107</v>
      </c>
      <c r="AL49" s="95">
        <v>-0.21</v>
      </c>
      <c r="AM49" s="95">
        <v>-0.42099999999999999</v>
      </c>
      <c r="AN49" s="95">
        <v>-9.0999999999999998E-2</v>
      </c>
      <c r="AO49" s="95">
        <v>6.9000000000000006E-2</v>
      </c>
      <c r="AP49" s="95">
        <v>0.36099999999999999</v>
      </c>
      <c r="AQ49" s="95">
        <v>0.53</v>
      </c>
      <c r="AR49" s="95">
        <v>-0.108</v>
      </c>
      <c r="AS49" s="95">
        <v>0.13700000000000001</v>
      </c>
      <c r="AT49" s="95">
        <v>-8.7999999999999995E-2</v>
      </c>
      <c r="AU49" s="95">
        <v>0.69</v>
      </c>
      <c r="AV49" s="95">
        <v>1</v>
      </c>
      <c r="AW49" s="95">
        <v>0.44500000000000001</v>
      </c>
      <c r="AX49" s="95">
        <v>0.82599999999999996</v>
      </c>
      <c r="AY49" s="95">
        <v>0.77300000000000002</v>
      </c>
    </row>
    <row r="50" spans="1:51" ht="16" thickBot="1">
      <c r="A50" s="94" t="s">
        <v>612</v>
      </c>
      <c r="B50" s="95">
        <v>0.11700000000000001</v>
      </c>
      <c r="C50" s="95">
        <v>-0.48199999999999998</v>
      </c>
      <c r="D50" s="95">
        <v>-0.26400000000000001</v>
      </c>
      <c r="E50" s="98">
        <v>5.0999999999999997E-2</v>
      </c>
      <c r="F50" s="98">
        <v>-6.4000000000000001E-2</v>
      </c>
      <c r="G50" s="95">
        <v>-0.46200000000000002</v>
      </c>
      <c r="H50" s="95">
        <v>6.8000000000000005E-2</v>
      </c>
      <c r="I50" s="95">
        <v>0.46</v>
      </c>
      <c r="J50" s="95">
        <v>0.13800000000000001</v>
      </c>
      <c r="K50" s="95">
        <v>0.443</v>
      </c>
      <c r="L50" s="95">
        <v>0.51900000000000002</v>
      </c>
      <c r="M50" s="95">
        <v>-3.0000000000000001E-3</v>
      </c>
      <c r="N50" s="95">
        <v>0.22500000000000001</v>
      </c>
      <c r="O50" s="95">
        <v>0.33200000000000002</v>
      </c>
      <c r="P50" s="95">
        <v>-3.1E-2</v>
      </c>
      <c r="Q50" s="95">
        <v>-0.17299999999999999</v>
      </c>
      <c r="R50" s="95">
        <v>-0.22</v>
      </c>
      <c r="S50" s="95">
        <v>-2.7E-2</v>
      </c>
      <c r="T50" s="95">
        <v>-0.32300000000000001</v>
      </c>
      <c r="U50" s="95">
        <v>-0.19</v>
      </c>
      <c r="V50" s="95">
        <v>-0.376</v>
      </c>
      <c r="W50" s="95">
        <v>-0.62</v>
      </c>
      <c r="X50" s="95">
        <v>-6.3E-2</v>
      </c>
      <c r="Y50" s="95">
        <v>-0.39100000000000001</v>
      </c>
      <c r="Z50" s="95">
        <v>-0.95099999999999996</v>
      </c>
      <c r="AA50" s="95">
        <v>-0.51500000000000001</v>
      </c>
      <c r="AB50" s="95">
        <v>-0.64200000000000002</v>
      </c>
      <c r="AC50" s="95">
        <v>-0.76700000000000002</v>
      </c>
      <c r="AD50" s="95">
        <v>-0.217</v>
      </c>
      <c r="AE50" s="95">
        <v>-0.748</v>
      </c>
      <c r="AF50" s="95">
        <v>-0.76</v>
      </c>
      <c r="AG50" s="95">
        <v>-0.33900000000000002</v>
      </c>
      <c r="AH50" s="95">
        <v>-0.41399999999999998</v>
      </c>
      <c r="AI50" s="95">
        <v>-0.72</v>
      </c>
      <c r="AJ50" s="95">
        <v>-0.44400000000000001</v>
      </c>
      <c r="AK50" s="95">
        <v>-0.57399999999999995</v>
      </c>
      <c r="AL50" s="95">
        <v>-0.63800000000000001</v>
      </c>
      <c r="AM50" s="95">
        <v>-0.32600000000000001</v>
      </c>
      <c r="AN50" s="95">
        <v>-0.751</v>
      </c>
      <c r="AO50" s="95">
        <v>-0.79200000000000004</v>
      </c>
      <c r="AP50" s="95">
        <v>-0.39</v>
      </c>
      <c r="AQ50" s="95">
        <v>-2.3E-2</v>
      </c>
      <c r="AR50" s="95">
        <v>-0.70099999999999996</v>
      </c>
      <c r="AS50" s="95">
        <v>-0.58099999999999996</v>
      </c>
      <c r="AT50" s="95">
        <v>-0.52300000000000002</v>
      </c>
      <c r="AU50" s="95">
        <v>-0.06</v>
      </c>
      <c r="AV50" s="95">
        <v>0.44500000000000001</v>
      </c>
      <c r="AW50" s="95">
        <v>1</v>
      </c>
      <c r="AX50" s="95">
        <v>0.42699999999999999</v>
      </c>
      <c r="AY50" s="95">
        <v>-2.5999999999999999E-2</v>
      </c>
    </row>
    <row r="51" spans="1:51" ht="16" thickBot="1">
      <c r="A51" s="94" t="s">
        <v>613</v>
      </c>
      <c r="B51" s="95">
        <v>0.69099999999999995</v>
      </c>
      <c r="C51" s="95">
        <v>-8.9999999999999993E-3</v>
      </c>
      <c r="D51" s="95">
        <v>0.14199999999999999</v>
      </c>
      <c r="E51" s="98">
        <v>-0.19800000000000001</v>
      </c>
      <c r="F51" s="98">
        <v>-7.0000000000000007E-2</v>
      </c>
      <c r="G51" s="95">
        <v>-0.46300000000000002</v>
      </c>
      <c r="H51" s="95">
        <v>-0.46200000000000002</v>
      </c>
      <c r="I51" s="95">
        <v>-0.34100000000000003</v>
      </c>
      <c r="J51" s="95">
        <v>0.20699999999999999</v>
      </c>
      <c r="K51" s="95">
        <v>1.7999999999999999E-2</v>
      </c>
      <c r="L51" s="95">
        <v>-0.125</v>
      </c>
      <c r="M51" s="95">
        <v>-0.56799999999999995</v>
      </c>
      <c r="N51" s="95">
        <v>-0.29899999999999999</v>
      </c>
      <c r="O51" s="95">
        <v>0.84299999999999997</v>
      </c>
      <c r="P51" s="95">
        <v>-0.61499999999999999</v>
      </c>
      <c r="Q51" s="95">
        <v>-0.49</v>
      </c>
      <c r="R51" s="95">
        <v>-0.751</v>
      </c>
      <c r="S51" s="95">
        <v>-0.63400000000000001</v>
      </c>
      <c r="T51" s="95">
        <v>-0.13400000000000001</v>
      </c>
      <c r="U51" s="95">
        <v>0.28499999999999998</v>
      </c>
      <c r="V51" s="95">
        <v>-0.17299999999999999</v>
      </c>
      <c r="W51" s="95">
        <v>-0.89500000000000002</v>
      </c>
      <c r="X51" s="95">
        <v>0.443</v>
      </c>
      <c r="Y51" s="95">
        <v>-0.317</v>
      </c>
      <c r="Z51" s="95">
        <v>-0.33400000000000002</v>
      </c>
      <c r="AA51" s="95">
        <v>-0.41899999999999998</v>
      </c>
      <c r="AB51" s="95">
        <v>-0.33500000000000002</v>
      </c>
      <c r="AC51" s="95">
        <v>3.0000000000000001E-3</v>
      </c>
      <c r="AD51" s="95">
        <v>-0.86699999999999999</v>
      </c>
      <c r="AE51" s="95">
        <v>5.0000000000000001E-3</v>
      </c>
      <c r="AF51" s="95">
        <v>-0.13400000000000001</v>
      </c>
      <c r="AG51" s="95">
        <v>-0.47199999999999998</v>
      </c>
      <c r="AH51" s="95">
        <v>0.19400000000000001</v>
      </c>
      <c r="AI51" s="95">
        <v>-0.70699999999999996</v>
      </c>
      <c r="AJ51" s="95">
        <v>-0.65400000000000003</v>
      </c>
      <c r="AK51" s="95">
        <v>-0.19800000000000001</v>
      </c>
      <c r="AL51" s="95">
        <v>-0.23599999999999999</v>
      </c>
      <c r="AM51" s="95">
        <v>-0.28100000000000003</v>
      </c>
      <c r="AN51" s="95">
        <v>-0.27200000000000002</v>
      </c>
      <c r="AO51" s="95">
        <v>-0.108</v>
      </c>
      <c r="AP51" s="95">
        <v>-5.0000000000000001E-3</v>
      </c>
      <c r="AQ51" s="95">
        <v>3.3000000000000002E-2</v>
      </c>
      <c r="AR51" s="95">
        <v>-0.14399999999999999</v>
      </c>
      <c r="AS51" s="95">
        <v>0.14199999999999999</v>
      </c>
      <c r="AT51" s="95">
        <v>-4.1000000000000002E-2</v>
      </c>
      <c r="AU51" s="95">
        <v>0.83599999999999997</v>
      </c>
      <c r="AV51" s="95">
        <v>0.82599999999999996</v>
      </c>
      <c r="AW51" s="95">
        <v>0.42699999999999999</v>
      </c>
      <c r="AX51" s="95">
        <v>1</v>
      </c>
      <c r="AY51" s="95">
        <v>0.78</v>
      </c>
    </row>
    <row r="52" spans="1:51" ht="16" thickBot="1">
      <c r="A52" s="94" t="s">
        <v>614</v>
      </c>
      <c r="B52" s="95">
        <v>0.85</v>
      </c>
      <c r="C52" s="95">
        <v>2.3E-2</v>
      </c>
      <c r="D52" s="95">
        <v>0.26900000000000002</v>
      </c>
      <c r="E52" s="98">
        <v>0.17599999999999999</v>
      </c>
      <c r="F52" s="98">
        <v>0.36499999999999999</v>
      </c>
      <c r="G52" s="95">
        <v>-0.151</v>
      </c>
      <c r="H52" s="95">
        <v>-0.38700000000000001</v>
      </c>
      <c r="I52" s="95">
        <v>-0.46700000000000003</v>
      </c>
      <c r="J52" s="95">
        <v>0.45200000000000001</v>
      </c>
      <c r="K52" s="95">
        <v>0.17199999999999999</v>
      </c>
      <c r="L52" s="95">
        <v>-8.5999999999999993E-2</v>
      </c>
      <c r="M52" s="95">
        <v>-0.27700000000000002</v>
      </c>
      <c r="N52" s="95">
        <v>-8.2000000000000003E-2</v>
      </c>
      <c r="O52" s="95">
        <v>0.505</v>
      </c>
      <c r="P52" s="95">
        <v>-0.77400000000000002</v>
      </c>
      <c r="Q52" s="95">
        <v>-0.317</v>
      </c>
      <c r="R52" s="95">
        <v>-0.40500000000000003</v>
      </c>
      <c r="S52" s="95">
        <v>-0.27900000000000003</v>
      </c>
      <c r="T52" s="95">
        <v>0.36099999999999999</v>
      </c>
      <c r="U52" s="95">
        <v>0.56000000000000005</v>
      </c>
      <c r="V52" s="95">
        <v>0.114</v>
      </c>
      <c r="W52" s="95">
        <v>-0.46899999999999997</v>
      </c>
      <c r="X52" s="95">
        <v>0.61899999999999999</v>
      </c>
      <c r="Y52" s="95">
        <v>0.19400000000000001</v>
      </c>
      <c r="Z52" s="95">
        <v>0.11899999999999999</v>
      </c>
      <c r="AA52" s="95">
        <v>0.17499999999999999</v>
      </c>
      <c r="AB52" s="95">
        <v>0.27800000000000002</v>
      </c>
      <c r="AC52" s="95">
        <v>0.49199999999999999</v>
      </c>
      <c r="AD52" s="95">
        <v>-0.61499999999999999</v>
      </c>
      <c r="AE52" s="95">
        <v>0.503</v>
      </c>
      <c r="AF52" s="95">
        <v>0.4</v>
      </c>
      <c r="AG52" s="95">
        <v>7.9000000000000001E-2</v>
      </c>
      <c r="AH52" s="95">
        <v>0.73699999999999999</v>
      </c>
      <c r="AI52" s="95">
        <v>-0.22800000000000001</v>
      </c>
      <c r="AJ52" s="95">
        <v>-0.24</v>
      </c>
      <c r="AK52" s="95">
        <v>0.33500000000000002</v>
      </c>
      <c r="AL52" s="95">
        <v>0.246</v>
      </c>
      <c r="AM52" s="95">
        <v>-0.158</v>
      </c>
      <c r="AN52" s="95">
        <v>0.05</v>
      </c>
      <c r="AO52" s="95">
        <v>0.47899999999999998</v>
      </c>
      <c r="AP52" s="95">
        <v>0.28499999999999998</v>
      </c>
      <c r="AQ52" s="95">
        <v>0.374</v>
      </c>
      <c r="AR52" s="95">
        <v>0.38500000000000001</v>
      </c>
      <c r="AS52" s="95">
        <v>0.47099999999999997</v>
      </c>
      <c r="AT52" s="95">
        <v>0.46</v>
      </c>
      <c r="AU52" s="95">
        <v>0.92600000000000005</v>
      </c>
      <c r="AV52" s="95">
        <v>0.77300000000000002</v>
      </c>
      <c r="AW52" s="95">
        <v>-2.5999999999999999E-2</v>
      </c>
      <c r="AX52" s="95">
        <v>0.78</v>
      </c>
      <c r="AY52" s="95">
        <v>1</v>
      </c>
    </row>
    <row r="53" spans="1:51" ht="16" thickBot="1">
      <c r="A53" s="94" t="s">
        <v>615</v>
      </c>
      <c r="B53" s="95">
        <v>0.47399999999999998</v>
      </c>
      <c r="C53" s="95">
        <v>0.61599999999999999</v>
      </c>
      <c r="D53" s="95">
        <v>0.184</v>
      </c>
      <c r="E53" s="98">
        <v>-0.42199999999999999</v>
      </c>
      <c r="F53" s="98">
        <v>-4.9000000000000002E-2</v>
      </c>
      <c r="G53" s="95">
        <v>-0.252</v>
      </c>
      <c r="H53" s="95">
        <v>-0.65800000000000003</v>
      </c>
      <c r="I53" s="95">
        <v>-0.79900000000000004</v>
      </c>
      <c r="J53" s="95">
        <v>-0.1</v>
      </c>
      <c r="K53" s="95">
        <v>-0.64400000000000002</v>
      </c>
      <c r="L53" s="95">
        <v>-0.82799999999999996</v>
      </c>
      <c r="M53" s="95">
        <v>-0.59299999999999997</v>
      </c>
      <c r="N53" s="95">
        <v>-0.69</v>
      </c>
      <c r="O53" s="95">
        <v>0.33500000000000002</v>
      </c>
      <c r="P53" s="95">
        <v>-0.57799999999999996</v>
      </c>
      <c r="Q53" s="95">
        <v>-0.39200000000000002</v>
      </c>
      <c r="R53" s="95">
        <v>3.9E-2</v>
      </c>
      <c r="S53" s="95">
        <v>-0.43</v>
      </c>
      <c r="T53" s="95">
        <v>0.41299999999999998</v>
      </c>
      <c r="U53" s="95">
        <v>0.625</v>
      </c>
      <c r="V53" s="95">
        <v>0.34300000000000003</v>
      </c>
      <c r="W53" s="95">
        <v>0.24</v>
      </c>
      <c r="X53" s="95">
        <v>4.1000000000000002E-2</v>
      </c>
      <c r="Y53" s="95">
        <v>0.45500000000000002</v>
      </c>
      <c r="Z53" s="95">
        <v>0.56599999999999995</v>
      </c>
      <c r="AA53" s="95">
        <v>0.43</v>
      </c>
      <c r="AB53" s="95">
        <v>0.46100000000000002</v>
      </c>
      <c r="AC53" s="95">
        <v>0.90400000000000003</v>
      </c>
      <c r="AD53" s="95">
        <v>-2E-3</v>
      </c>
      <c r="AE53" s="95">
        <v>0.77100000000000002</v>
      </c>
      <c r="AF53" s="95">
        <v>0.83</v>
      </c>
      <c r="AG53" s="95">
        <v>0.27400000000000002</v>
      </c>
      <c r="AH53" s="95">
        <v>0.247</v>
      </c>
      <c r="AI53" s="95">
        <v>0.52200000000000002</v>
      </c>
      <c r="AJ53" s="95">
        <v>6.0000000000000001E-3</v>
      </c>
      <c r="AK53" s="95">
        <v>0.69399999999999995</v>
      </c>
      <c r="AL53" s="95">
        <v>0.83699999999999997</v>
      </c>
      <c r="AM53" s="95">
        <v>0.28799999999999998</v>
      </c>
      <c r="AN53" s="95">
        <v>0.64600000000000002</v>
      </c>
      <c r="AO53" s="95">
        <v>0.70099999999999996</v>
      </c>
      <c r="AP53" s="95">
        <v>0.378</v>
      </c>
      <c r="AQ53" s="95">
        <v>-0.25700000000000001</v>
      </c>
      <c r="AR53" s="95">
        <v>0.85499999999999998</v>
      </c>
      <c r="AS53" s="95">
        <v>0.9</v>
      </c>
      <c r="AT53" s="95">
        <v>0.75600000000000001</v>
      </c>
      <c r="AU53" s="95">
        <v>0.53800000000000003</v>
      </c>
      <c r="AV53" s="95">
        <v>-0.11700000000000001</v>
      </c>
      <c r="AW53" s="95">
        <v>-0.66</v>
      </c>
      <c r="AX53" s="95">
        <v>7.1999999999999995E-2</v>
      </c>
      <c r="AY53" s="95">
        <v>0.35</v>
      </c>
    </row>
    <row r="54" spans="1:51" ht="16" thickBot="1">
      <c r="A54" s="94" t="s">
        <v>616</v>
      </c>
      <c r="B54" s="95">
        <v>0.35399999999999998</v>
      </c>
      <c r="C54" s="95">
        <v>6.2E-2</v>
      </c>
      <c r="D54" s="95">
        <v>4.9000000000000002E-2</v>
      </c>
      <c r="E54" s="98">
        <v>0.45100000000000001</v>
      </c>
      <c r="F54" s="98">
        <v>0.40500000000000003</v>
      </c>
      <c r="G54" s="95">
        <v>0.14599999999999999</v>
      </c>
      <c r="H54" s="95">
        <v>-7.1999999999999995E-2</v>
      </c>
      <c r="I54" s="95">
        <v>-0.222</v>
      </c>
      <c r="J54" s="95">
        <v>0.47299999999999998</v>
      </c>
      <c r="K54" s="95">
        <v>0.18099999999999999</v>
      </c>
      <c r="L54" s="95">
        <v>-8.8999999999999996E-2</v>
      </c>
      <c r="M54" s="95">
        <v>0.30599999999999999</v>
      </c>
      <c r="N54" s="95">
        <v>0.192</v>
      </c>
      <c r="O54" s="95">
        <v>-0.41</v>
      </c>
      <c r="P54" s="95">
        <v>-0.438</v>
      </c>
      <c r="Q54" s="95">
        <v>-0.14699999999999999</v>
      </c>
      <c r="R54" s="95">
        <v>0.81200000000000006</v>
      </c>
      <c r="S54" s="95">
        <v>0.47599999999999998</v>
      </c>
      <c r="T54" s="95">
        <v>0.84399999999999997</v>
      </c>
      <c r="U54" s="95">
        <v>0.64700000000000002</v>
      </c>
      <c r="V54" s="95">
        <v>0.68300000000000005</v>
      </c>
      <c r="W54" s="95">
        <v>0.745</v>
      </c>
      <c r="X54" s="95">
        <v>-0.183</v>
      </c>
      <c r="Y54" s="95">
        <v>0.97199999999999998</v>
      </c>
      <c r="Z54" s="95">
        <v>0.47299999999999998</v>
      </c>
      <c r="AA54" s="95">
        <v>0.98199999999999998</v>
      </c>
      <c r="AB54" s="95">
        <v>0.91600000000000004</v>
      </c>
      <c r="AC54" s="95">
        <v>0.63700000000000001</v>
      </c>
      <c r="AD54" s="95">
        <v>0.53700000000000003</v>
      </c>
      <c r="AE54" s="95">
        <v>0.59199999999999997</v>
      </c>
      <c r="AF54" s="95">
        <v>0.69699999999999995</v>
      </c>
      <c r="AG54" s="95">
        <v>0.88600000000000001</v>
      </c>
      <c r="AH54" s="95">
        <v>0.45300000000000001</v>
      </c>
      <c r="AI54" s="95">
        <v>0.76100000000000001</v>
      </c>
      <c r="AJ54" s="95">
        <v>0.41099999999999998</v>
      </c>
      <c r="AK54" s="95">
        <v>0.79500000000000004</v>
      </c>
      <c r="AL54" s="95">
        <v>0.81499999999999995</v>
      </c>
      <c r="AM54" s="95">
        <v>0.16300000000000001</v>
      </c>
      <c r="AN54" s="95">
        <v>0.28100000000000003</v>
      </c>
      <c r="AO54" s="95">
        <v>0.63800000000000001</v>
      </c>
      <c r="AP54" s="95">
        <v>8.5000000000000006E-2</v>
      </c>
      <c r="AQ54" s="95">
        <v>0.17399999999999999</v>
      </c>
      <c r="AR54" s="95">
        <v>0.80600000000000005</v>
      </c>
      <c r="AS54" s="95">
        <v>0.41</v>
      </c>
      <c r="AT54" s="95">
        <v>0.86799999999999999</v>
      </c>
      <c r="AU54" s="95">
        <v>1E-3</v>
      </c>
      <c r="AV54" s="95">
        <v>-0.307</v>
      </c>
      <c r="AW54" s="95">
        <v>-0.47</v>
      </c>
      <c r="AX54" s="95">
        <v>-0.40500000000000003</v>
      </c>
      <c r="AY54" s="95">
        <v>0.13100000000000001</v>
      </c>
    </row>
    <row r="55" spans="1:51" ht="16" thickBot="1">
      <c r="A55" s="94" t="s">
        <v>39</v>
      </c>
      <c r="B55" s="95">
        <v>-0.42299999999999999</v>
      </c>
      <c r="C55" s="95">
        <v>-0.30299999999999999</v>
      </c>
      <c r="D55" s="95">
        <v>-0.432</v>
      </c>
      <c r="E55" s="98">
        <v>0.35799999999999998</v>
      </c>
      <c r="F55" s="98">
        <v>0.48199999999999998</v>
      </c>
      <c r="G55" s="95">
        <v>0.51700000000000002</v>
      </c>
      <c r="H55" s="95">
        <v>0.56999999999999995</v>
      </c>
      <c r="I55" s="95">
        <v>0.46200000000000002</v>
      </c>
      <c r="J55" s="95">
        <v>-0.32700000000000001</v>
      </c>
      <c r="K55" s="95">
        <v>4.8000000000000001E-2</v>
      </c>
      <c r="L55" s="95">
        <v>0.30399999999999999</v>
      </c>
      <c r="M55" s="95">
        <v>0.51700000000000002</v>
      </c>
      <c r="N55" s="95">
        <v>0.29399999999999998</v>
      </c>
      <c r="O55" s="95">
        <v>-0.73699999999999999</v>
      </c>
      <c r="P55" s="95">
        <v>0.42899999999999999</v>
      </c>
      <c r="Q55" s="95">
        <v>0.69099999999999995</v>
      </c>
      <c r="R55" s="95">
        <v>0.52800000000000002</v>
      </c>
      <c r="S55" s="95">
        <v>0.73799999999999999</v>
      </c>
      <c r="T55" s="95">
        <v>0.13</v>
      </c>
      <c r="U55" s="95">
        <v>-0.34100000000000003</v>
      </c>
      <c r="V55" s="95">
        <v>-0.11700000000000001</v>
      </c>
      <c r="W55" s="95">
        <v>0.65600000000000003</v>
      </c>
      <c r="X55" s="95">
        <v>-6.6000000000000003E-2</v>
      </c>
      <c r="Y55" s="95">
        <v>0.27300000000000002</v>
      </c>
      <c r="Z55" s="95">
        <v>0.216</v>
      </c>
      <c r="AA55" s="95">
        <v>0.5</v>
      </c>
      <c r="AB55" s="95">
        <v>0.377</v>
      </c>
      <c r="AC55" s="95">
        <v>0.22700000000000001</v>
      </c>
      <c r="AD55" s="95">
        <v>0.82499999999999996</v>
      </c>
      <c r="AE55" s="95">
        <v>9.9000000000000005E-2</v>
      </c>
      <c r="AF55" s="95">
        <v>0.47099999999999997</v>
      </c>
      <c r="AG55" s="95">
        <v>0.71199999999999997</v>
      </c>
      <c r="AH55" s="95">
        <v>0.214</v>
      </c>
      <c r="AI55" s="95">
        <v>0.60399999999999998</v>
      </c>
      <c r="AJ55" s="95">
        <v>0.98299999999999998</v>
      </c>
      <c r="AK55" s="95">
        <v>0.59599999999999997</v>
      </c>
      <c r="AL55" s="95">
        <v>0.46899999999999997</v>
      </c>
      <c r="AM55" s="95">
        <v>0.63100000000000001</v>
      </c>
      <c r="AN55" s="95">
        <v>0.27300000000000002</v>
      </c>
      <c r="AO55" s="95">
        <v>0.38500000000000001</v>
      </c>
      <c r="AP55" s="95">
        <v>0.42299999999999999</v>
      </c>
      <c r="AQ55" s="95">
        <v>0.16500000000000001</v>
      </c>
      <c r="AR55" s="95">
        <v>0.39200000000000002</v>
      </c>
      <c r="AS55" s="95">
        <v>0.23300000000000001</v>
      </c>
      <c r="AT55" s="95">
        <v>0.29399999999999998</v>
      </c>
      <c r="AU55" s="95">
        <v>-0.40500000000000003</v>
      </c>
      <c r="AV55" s="95">
        <v>-0.39400000000000002</v>
      </c>
      <c r="AW55" s="95">
        <v>-0.4</v>
      </c>
      <c r="AX55" s="95">
        <v>-0.71</v>
      </c>
      <c r="AY55" s="95">
        <v>-0.32600000000000001</v>
      </c>
    </row>
    <row r="56" spans="1:51" ht="16" thickBot="1">
      <c r="A56" s="94" t="s">
        <v>40</v>
      </c>
      <c r="B56" s="95">
        <v>-0.58599999999999997</v>
      </c>
      <c r="C56" s="95">
        <v>4.4999999999999998E-2</v>
      </c>
      <c r="D56" s="95">
        <v>-0.35899999999999999</v>
      </c>
      <c r="E56" s="98">
        <v>-0.05</v>
      </c>
      <c r="F56" s="98">
        <v>-1.2E-2</v>
      </c>
      <c r="G56" s="95">
        <v>0.48099999999999998</v>
      </c>
      <c r="H56" s="95">
        <v>0.36599999999999999</v>
      </c>
      <c r="I56" s="95">
        <v>0.18099999999999999</v>
      </c>
      <c r="J56" s="95">
        <v>-0.55300000000000005</v>
      </c>
      <c r="K56" s="95">
        <v>-0.433</v>
      </c>
      <c r="L56" s="95">
        <v>-0.20499999999999999</v>
      </c>
      <c r="M56" s="95">
        <v>0.19600000000000001</v>
      </c>
      <c r="N56" s="95">
        <v>-0.124</v>
      </c>
      <c r="O56" s="95">
        <v>-0.61899999999999999</v>
      </c>
      <c r="P56" s="95">
        <v>0.48699999999999999</v>
      </c>
      <c r="Q56" s="95">
        <v>0.44500000000000001</v>
      </c>
      <c r="R56" s="95">
        <v>0.46400000000000002</v>
      </c>
      <c r="S56" s="95">
        <v>0.371</v>
      </c>
      <c r="T56" s="95">
        <v>-0.04</v>
      </c>
      <c r="U56" s="95">
        <v>-0.32600000000000001</v>
      </c>
      <c r="V56" s="95">
        <v>6.8000000000000005E-2</v>
      </c>
      <c r="W56" s="95">
        <v>0.745</v>
      </c>
      <c r="X56" s="95">
        <v>-0.35699999999999998</v>
      </c>
      <c r="Y56" s="95">
        <v>0.17899999999999999</v>
      </c>
      <c r="Z56" s="95">
        <v>0.47899999999999998</v>
      </c>
      <c r="AA56" s="95">
        <v>0.36899999999999999</v>
      </c>
      <c r="AB56" s="95">
        <v>0.316</v>
      </c>
      <c r="AC56" s="95">
        <v>0.316</v>
      </c>
      <c r="AD56" s="95">
        <v>0.73599999999999999</v>
      </c>
      <c r="AE56" s="95">
        <v>0.158</v>
      </c>
      <c r="AF56" s="95">
        <v>0.49</v>
      </c>
      <c r="AG56" s="95">
        <v>0.434</v>
      </c>
      <c r="AH56" s="95">
        <v>-0.09</v>
      </c>
      <c r="AI56" s="95">
        <v>0.68100000000000005</v>
      </c>
      <c r="AJ56" s="95">
        <v>0.79400000000000004</v>
      </c>
      <c r="AK56" s="95">
        <v>0.5</v>
      </c>
      <c r="AL56" s="95">
        <v>0.50900000000000001</v>
      </c>
      <c r="AM56" s="95">
        <v>0.71099999999999997</v>
      </c>
      <c r="AN56" s="95">
        <v>0.436</v>
      </c>
      <c r="AO56" s="95">
        <v>0.34300000000000003</v>
      </c>
      <c r="AP56" s="95">
        <v>0.253</v>
      </c>
      <c r="AQ56" s="95">
        <v>-0.26300000000000001</v>
      </c>
      <c r="AR56" s="95">
        <v>0.42</v>
      </c>
      <c r="AS56" s="95">
        <v>0.30499999999999999</v>
      </c>
      <c r="AT56" s="95">
        <v>0.27</v>
      </c>
      <c r="AU56" s="95">
        <v>-0.46300000000000002</v>
      </c>
      <c r="AV56" s="95">
        <v>-0.76100000000000001</v>
      </c>
      <c r="AW56" s="95">
        <v>-0.66700000000000004</v>
      </c>
      <c r="AX56" s="95">
        <v>-0.81399999999999995</v>
      </c>
      <c r="AY56" s="95">
        <v>-0.54600000000000004</v>
      </c>
    </row>
    <row r="57" spans="1:51" ht="16" thickBot="1">
      <c r="A57" s="94" t="s">
        <v>41</v>
      </c>
      <c r="B57" s="95">
        <v>-0.45200000000000001</v>
      </c>
      <c r="C57" s="95">
        <v>-0.16500000000000001</v>
      </c>
      <c r="D57" s="95">
        <v>-0.16400000000000001</v>
      </c>
      <c r="E57" s="98">
        <v>0.17499999999999999</v>
      </c>
      <c r="F57" s="98">
        <v>0.47499999999999998</v>
      </c>
      <c r="G57" s="95">
        <v>0.56799999999999995</v>
      </c>
      <c r="H57" s="95">
        <v>0.51100000000000001</v>
      </c>
      <c r="I57" s="95">
        <v>0.33300000000000002</v>
      </c>
      <c r="J57" s="95">
        <v>-0.47799999999999998</v>
      </c>
      <c r="K57" s="95">
        <v>-3.5999999999999997E-2</v>
      </c>
      <c r="L57" s="95">
        <v>0.29599999999999999</v>
      </c>
      <c r="M57" s="95">
        <v>0.34</v>
      </c>
      <c r="N57" s="95">
        <v>0.20799999999999999</v>
      </c>
      <c r="O57" s="95">
        <v>-0.46300000000000002</v>
      </c>
      <c r="P57" s="95">
        <v>0.55200000000000005</v>
      </c>
      <c r="Q57" s="95">
        <v>0.879</v>
      </c>
      <c r="R57" s="95">
        <v>-0.104</v>
      </c>
      <c r="S57" s="95">
        <v>0.40699999999999997</v>
      </c>
      <c r="T57" s="95">
        <v>-0.17699999999999999</v>
      </c>
      <c r="U57" s="95">
        <v>-0.56499999999999995</v>
      </c>
      <c r="V57" s="95">
        <v>-0.49099999999999999</v>
      </c>
      <c r="W57" s="95">
        <v>0.19700000000000001</v>
      </c>
      <c r="X57" s="95">
        <v>0.42899999999999999</v>
      </c>
      <c r="Y57" s="95">
        <v>-0.20799999999999999</v>
      </c>
      <c r="Z57" s="95">
        <v>0.254</v>
      </c>
      <c r="AA57" s="95">
        <v>4.9000000000000002E-2</v>
      </c>
      <c r="AB57" s="95">
        <v>0.06</v>
      </c>
      <c r="AC57" s="95">
        <v>0.17199999999999999</v>
      </c>
      <c r="AD57" s="95">
        <v>0.316</v>
      </c>
      <c r="AE57" s="95">
        <v>0.13500000000000001</v>
      </c>
      <c r="AF57" s="95">
        <v>0.32800000000000001</v>
      </c>
      <c r="AG57" s="95">
        <v>0.253</v>
      </c>
      <c r="AH57" s="95">
        <v>0.376</v>
      </c>
      <c r="AI57" s="95">
        <v>0.255</v>
      </c>
      <c r="AJ57" s="95">
        <v>0.78300000000000003</v>
      </c>
      <c r="AK57" s="95">
        <v>0.28599999999999998</v>
      </c>
      <c r="AL57" s="95">
        <v>0.121</v>
      </c>
      <c r="AM57" s="95">
        <v>0.443</v>
      </c>
      <c r="AN57" s="95">
        <v>0.38900000000000001</v>
      </c>
      <c r="AO57" s="95">
        <v>0.39700000000000002</v>
      </c>
      <c r="AP57" s="95">
        <v>0.66300000000000003</v>
      </c>
      <c r="AQ57" s="95">
        <v>0.36399999999999999</v>
      </c>
      <c r="AR57" s="95">
        <v>0.14099999999999999</v>
      </c>
      <c r="AS57" s="95">
        <v>0.23400000000000001</v>
      </c>
      <c r="AT57" s="95">
        <v>-0.06</v>
      </c>
      <c r="AU57" s="95">
        <v>-0.11799999999999999</v>
      </c>
      <c r="AV57" s="95">
        <v>7.0000000000000001E-3</v>
      </c>
      <c r="AW57" s="95">
        <v>-0.40799999999999997</v>
      </c>
      <c r="AX57" s="95">
        <v>-0.32700000000000001</v>
      </c>
      <c r="AY57" s="95">
        <v>-5.8999999999999997E-2</v>
      </c>
    </row>
    <row r="58" spans="1:51" ht="16" thickBot="1">
      <c r="A58" s="94" t="s">
        <v>42</v>
      </c>
      <c r="B58" s="95">
        <v>-0.114</v>
      </c>
      <c r="C58" s="95">
        <v>-8.2000000000000003E-2</v>
      </c>
      <c r="D58" s="95">
        <v>6.0000000000000001E-3</v>
      </c>
      <c r="E58" s="98">
        <v>0.38200000000000001</v>
      </c>
      <c r="F58" s="98">
        <v>0.78100000000000003</v>
      </c>
      <c r="G58" s="95">
        <v>0.46300000000000002</v>
      </c>
      <c r="H58" s="95">
        <v>0.33400000000000002</v>
      </c>
      <c r="I58" s="95">
        <v>0.14599999999999999</v>
      </c>
      <c r="J58" s="95">
        <v>-0.13400000000000001</v>
      </c>
      <c r="K58" s="95">
        <v>0.16300000000000001</v>
      </c>
      <c r="L58" s="95">
        <v>0.32500000000000001</v>
      </c>
      <c r="M58" s="95">
        <v>0.441</v>
      </c>
      <c r="N58" s="95">
        <v>0.33900000000000002</v>
      </c>
      <c r="O58" s="95">
        <v>-0.5</v>
      </c>
      <c r="P58" s="95">
        <v>0.22</v>
      </c>
      <c r="Q58" s="95">
        <v>0.77800000000000002</v>
      </c>
      <c r="R58" s="95">
        <v>0.17699999999999999</v>
      </c>
      <c r="S58" s="95">
        <v>0.56499999999999995</v>
      </c>
      <c r="T58" s="95">
        <v>0.3</v>
      </c>
      <c r="U58" s="95">
        <v>-0.151</v>
      </c>
      <c r="V58" s="95">
        <v>-0.26</v>
      </c>
      <c r="W58" s="95">
        <v>0.39600000000000002</v>
      </c>
      <c r="X58" s="95">
        <v>0.52900000000000003</v>
      </c>
      <c r="Y58" s="95">
        <v>0.246</v>
      </c>
      <c r="Z58" s="95">
        <v>0.35499999999999998</v>
      </c>
      <c r="AA58" s="95">
        <v>0.45800000000000002</v>
      </c>
      <c r="AB58" s="95">
        <v>0.42899999999999999</v>
      </c>
      <c r="AC58" s="95">
        <v>0.45600000000000002</v>
      </c>
      <c r="AD58" s="95">
        <v>0.44700000000000001</v>
      </c>
      <c r="AE58" s="95">
        <v>0.44800000000000001</v>
      </c>
      <c r="AF58" s="95">
        <v>0.59499999999999997</v>
      </c>
      <c r="AG58" s="95">
        <v>0.63200000000000001</v>
      </c>
      <c r="AH58" s="95">
        <v>0.66</v>
      </c>
      <c r="AI58" s="95">
        <v>0.52600000000000002</v>
      </c>
      <c r="AJ58" s="95">
        <v>0.82</v>
      </c>
      <c r="AK58" s="95">
        <v>0.59</v>
      </c>
      <c r="AL58" s="95">
        <v>0.438</v>
      </c>
      <c r="AM58" s="95">
        <v>0.316</v>
      </c>
      <c r="AN58" s="95">
        <v>0.52100000000000002</v>
      </c>
      <c r="AO58" s="95">
        <v>0.68899999999999995</v>
      </c>
      <c r="AP58" s="95">
        <v>0.77500000000000002</v>
      </c>
      <c r="AQ58" s="95">
        <v>0.59699999999999998</v>
      </c>
      <c r="AR58" s="95">
        <v>0.47499999999999998</v>
      </c>
      <c r="AS58" s="95">
        <v>0.42799999999999999</v>
      </c>
      <c r="AT58" s="95">
        <v>0.30299999999999999</v>
      </c>
      <c r="AU58" s="95">
        <v>8.0000000000000002E-3</v>
      </c>
      <c r="AV58" s="95">
        <v>9.9000000000000005E-2</v>
      </c>
      <c r="AW58" s="95">
        <v>-0.48799999999999999</v>
      </c>
      <c r="AX58" s="95">
        <v>-0.33700000000000002</v>
      </c>
      <c r="AY58" s="95">
        <v>0.152</v>
      </c>
    </row>
    <row r="59" spans="1:51" ht="16" thickBot="1">
      <c r="A59" s="94" t="s">
        <v>43</v>
      </c>
      <c r="B59" s="95">
        <v>-0.26300000000000001</v>
      </c>
      <c r="C59" s="95">
        <v>-0.50800000000000001</v>
      </c>
      <c r="D59" s="95">
        <v>-0.22</v>
      </c>
      <c r="E59" s="98">
        <v>0.73499999999999999</v>
      </c>
      <c r="F59" s="98">
        <v>0.68899999999999995</v>
      </c>
      <c r="G59" s="95">
        <v>0.72699999999999998</v>
      </c>
      <c r="H59" s="95">
        <v>0.72399999999999998</v>
      </c>
      <c r="I59" s="95">
        <v>0.53300000000000003</v>
      </c>
      <c r="J59" s="95">
        <v>5.6000000000000001E-2</v>
      </c>
      <c r="K59" s="95">
        <v>0.48099999999999998</v>
      </c>
      <c r="L59" s="95">
        <v>0.63300000000000001</v>
      </c>
      <c r="M59" s="95">
        <v>0.76100000000000001</v>
      </c>
      <c r="N59" s="95">
        <v>0.66500000000000004</v>
      </c>
      <c r="O59" s="95">
        <v>-0.749</v>
      </c>
      <c r="P59" s="95">
        <v>0.35</v>
      </c>
      <c r="Q59" s="95">
        <v>0.748</v>
      </c>
      <c r="R59" s="95">
        <v>0.33200000000000002</v>
      </c>
      <c r="S59" s="95">
        <v>0.82899999999999996</v>
      </c>
      <c r="T59" s="95">
        <v>0.186</v>
      </c>
      <c r="U59" s="95">
        <v>-0.32100000000000001</v>
      </c>
      <c r="V59" s="95">
        <v>-8.8999999999999996E-2</v>
      </c>
      <c r="W59" s="95">
        <v>0.39800000000000002</v>
      </c>
      <c r="X59" s="95">
        <v>0.26900000000000002</v>
      </c>
      <c r="Y59" s="95">
        <v>0.21199999999999999</v>
      </c>
      <c r="Z59" s="95">
        <v>0.22</v>
      </c>
      <c r="AA59" s="95">
        <v>0.45200000000000001</v>
      </c>
      <c r="AB59" s="95">
        <v>0.43099999999999999</v>
      </c>
      <c r="AC59" s="95">
        <v>0.105</v>
      </c>
      <c r="AD59" s="95">
        <v>0.45900000000000002</v>
      </c>
      <c r="AE59" s="95">
        <v>0.105</v>
      </c>
      <c r="AF59" s="95">
        <v>0.307</v>
      </c>
      <c r="AG59" s="95">
        <v>0.61199999999999999</v>
      </c>
      <c r="AH59" s="95">
        <v>0.58899999999999997</v>
      </c>
      <c r="AI59" s="95">
        <v>0.309</v>
      </c>
      <c r="AJ59" s="95">
        <v>0.86199999999999999</v>
      </c>
      <c r="AK59" s="95">
        <v>0.41099999999999998</v>
      </c>
      <c r="AL59" s="95">
        <v>0.17699999999999999</v>
      </c>
      <c r="AM59" s="95">
        <v>0.32500000000000001</v>
      </c>
      <c r="AN59" s="95">
        <v>7.0000000000000007E-2</v>
      </c>
      <c r="AO59" s="95">
        <v>0.39600000000000002</v>
      </c>
      <c r="AP59" s="95">
        <v>0.36299999999999999</v>
      </c>
      <c r="AQ59" s="95">
        <v>0.57099999999999995</v>
      </c>
      <c r="AR59" s="95">
        <v>0.20300000000000001</v>
      </c>
      <c r="AS59" s="95">
        <v>3.0000000000000001E-3</v>
      </c>
      <c r="AT59" s="95">
        <v>0.17499999999999999</v>
      </c>
      <c r="AU59" s="95">
        <v>-0.219</v>
      </c>
      <c r="AV59" s="95">
        <v>-6.0000000000000001E-3</v>
      </c>
      <c r="AW59" s="95">
        <v>-0.26</v>
      </c>
      <c r="AX59" s="95">
        <v>-0.40799999999999997</v>
      </c>
      <c r="AY59" s="95">
        <v>3.1E-2</v>
      </c>
    </row>
    <row r="60" spans="1:51" ht="16" thickBot="1">
      <c r="A60" s="94" t="s">
        <v>44</v>
      </c>
      <c r="B60" s="95">
        <v>-0.65800000000000003</v>
      </c>
      <c r="C60" s="95">
        <v>-0.38800000000000001</v>
      </c>
      <c r="D60" s="95">
        <v>-0.28499999999999998</v>
      </c>
      <c r="E60" s="98">
        <v>0.36499999999999999</v>
      </c>
      <c r="F60" s="98">
        <v>0.34300000000000003</v>
      </c>
      <c r="G60" s="95">
        <v>0.76600000000000001</v>
      </c>
      <c r="H60" s="95">
        <v>0.78400000000000003</v>
      </c>
      <c r="I60" s="95">
        <v>0.59199999999999997</v>
      </c>
      <c r="J60" s="95">
        <v>-0.39300000000000002</v>
      </c>
      <c r="K60" s="95">
        <v>0.13</v>
      </c>
      <c r="L60" s="95">
        <v>0.46600000000000003</v>
      </c>
      <c r="M60" s="95">
        <v>0.57399999999999995</v>
      </c>
      <c r="N60" s="95">
        <v>0.41699999999999998</v>
      </c>
      <c r="O60" s="95">
        <v>-0.68600000000000005</v>
      </c>
      <c r="P60" s="95">
        <v>0.73099999999999998</v>
      </c>
      <c r="Q60" s="95">
        <v>0.88100000000000001</v>
      </c>
      <c r="R60" s="95">
        <v>4.4999999999999998E-2</v>
      </c>
      <c r="S60" s="95">
        <v>0.58399999999999996</v>
      </c>
      <c r="T60" s="95">
        <v>-0.27900000000000003</v>
      </c>
      <c r="U60" s="95">
        <v>-0.72</v>
      </c>
      <c r="V60" s="95">
        <v>-0.35799999999999998</v>
      </c>
      <c r="W60" s="95">
        <v>0.27600000000000002</v>
      </c>
      <c r="X60" s="95">
        <v>0.185</v>
      </c>
      <c r="Y60" s="95">
        <v>-0.24199999999999999</v>
      </c>
      <c r="Z60" s="95">
        <v>0.20599999999999999</v>
      </c>
      <c r="AA60" s="95">
        <v>2.8000000000000001E-2</v>
      </c>
      <c r="AB60" s="95">
        <v>4.7E-2</v>
      </c>
      <c r="AC60" s="95">
        <v>-9.7000000000000003E-2</v>
      </c>
      <c r="AD60" s="95">
        <v>0.376</v>
      </c>
      <c r="AE60" s="95">
        <v>-0.113</v>
      </c>
      <c r="AF60" s="95">
        <v>9.4E-2</v>
      </c>
      <c r="AG60" s="95">
        <v>0.20599999999999999</v>
      </c>
      <c r="AH60" s="95">
        <v>0.24399999999999999</v>
      </c>
      <c r="AI60" s="95">
        <v>0.16200000000000001</v>
      </c>
      <c r="AJ60" s="95">
        <v>0.80800000000000005</v>
      </c>
      <c r="AK60" s="95">
        <v>0.11</v>
      </c>
      <c r="AL60" s="95">
        <v>-8.1000000000000003E-2</v>
      </c>
      <c r="AM60" s="95">
        <v>0.432</v>
      </c>
      <c r="AN60" s="95">
        <v>0.126</v>
      </c>
      <c r="AO60" s="95">
        <v>0.16600000000000001</v>
      </c>
      <c r="AP60" s="95">
        <v>0.35099999999999998</v>
      </c>
      <c r="AQ60" s="95">
        <v>0.30199999999999999</v>
      </c>
      <c r="AR60" s="95">
        <v>-7.6999999999999999E-2</v>
      </c>
      <c r="AS60" s="95">
        <v>-0.10199999999999999</v>
      </c>
      <c r="AT60" s="95">
        <v>-0.20300000000000001</v>
      </c>
      <c r="AU60" s="95">
        <v>-0.38300000000000001</v>
      </c>
      <c r="AV60" s="95">
        <v>-0.17899999999999999</v>
      </c>
      <c r="AW60" s="95">
        <v>-0.3</v>
      </c>
      <c r="AX60" s="95">
        <v>-0.47899999999999998</v>
      </c>
      <c r="AY60" s="95">
        <v>-0.26600000000000001</v>
      </c>
    </row>
    <row r="61" spans="1:51" ht="16" thickBot="1">
      <c r="A61" s="94" t="s">
        <v>45</v>
      </c>
      <c r="B61" s="95">
        <v>-9.1999999999999998E-2</v>
      </c>
      <c r="C61" s="95">
        <v>-0.58299999999999996</v>
      </c>
      <c r="D61" s="95">
        <v>-0.55100000000000005</v>
      </c>
      <c r="E61" s="98">
        <v>0.621</v>
      </c>
      <c r="F61" s="98">
        <v>0.443</v>
      </c>
      <c r="G61" s="95">
        <v>0.65100000000000002</v>
      </c>
      <c r="H61" s="95">
        <v>0.626</v>
      </c>
      <c r="I61" s="95">
        <v>0.443</v>
      </c>
      <c r="J61" s="95">
        <v>-2.8000000000000001E-2</v>
      </c>
      <c r="K61" s="95">
        <v>0.20499999999999999</v>
      </c>
      <c r="L61" s="95">
        <v>0.308</v>
      </c>
      <c r="M61" s="95">
        <v>0.48799999999999999</v>
      </c>
      <c r="N61" s="95">
        <v>0.32900000000000001</v>
      </c>
      <c r="O61" s="95">
        <v>-0.62</v>
      </c>
      <c r="P61" s="95">
        <v>7.6999999999999999E-2</v>
      </c>
      <c r="Q61" s="95">
        <v>0.377</v>
      </c>
      <c r="R61" s="95">
        <v>0.433</v>
      </c>
      <c r="S61" s="95">
        <v>0.69099999999999995</v>
      </c>
      <c r="T61" s="95">
        <v>0.18</v>
      </c>
      <c r="U61" s="95">
        <v>-0.152</v>
      </c>
      <c r="V61" s="95">
        <v>0.17699999999999999</v>
      </c>
      <c r="W61" s="95">
        <v>0.439</v>
      </c>
      <c r="X61" s="95">
        <v>-7.8E-2</v>
      </c>
      <c r="Y61" s="95">
        <v>0.35499999999999998</v>
      </c>
      <c r="Z61" s="95">
        <v>0.26300000000000001</v>
      </c>
      <c r="AA61" s="95">
        <v>0.60199999999999998</v>
      </c>
      <c r="AB61" s="95">
        <v>0.55300000000000005</v>
      </c>
      <c r="AC61" s="95">
        <v>0.29699999999999999</v>
      </c>
      <c r="AD61" s="95">
        <v>0.496</v>
      </c>
      <c r="AE61" s="95">
        <v>0.124</v>
      </c>
      <c r="AF61" s="95">
        <v>0.54500000000000004</v>
      </c>
      <c r="AG61" s="95">
        <v>0.70899999999999996</v>
      </c>
      <c r="AH61" s="95">
        <v>0.48</v>
      </c>
      <c r="AI61" s="95">
        <v>0.33900000000000002</v>
      </c>
      <c r="AJ61" s="95">
        <v>0.88800000000000001</v>
      </c>
      <c r="AK61" s="95">
        <v>0.70899999999999996</v>
      </c>
      <c r="AL61" s="95">
        <v>0.495</v>
      </c>
      <c r="AM61" s="95">
        <v>0.7</v>
      </c>
      <c r="AN61" s="95">
        <v>-3.5000000000000003E-2</v>
      </c>
      <c r="AO61" s="95">
        <v>0.432</v>
      </c>
      <c r="AP61" s="95">
        <v>0.193</v>
      </c>
      <c r="AQ61" s="95">
        <v>0.14699999999999999</v>
      </c>
      <c r="AR61" s="95">
        <v>0.47099999999999997</v>
      </c>
      <c r="AS61" s="95">
        <v>0.24399999999999999</v>
      </c>
      <c r="AT61" s="95">
        <v>0.53300000000000003</v>
      </c>
      <c r="AU61" s="95">
        <v>-0.05</v>
      </c>
      <c r="AV61" s="95">
        <v>-0.192</v>
      </c>
      <c r="AW61" s="95">
        <v>-0.33900000000000002</v>
      </c>
      <c r="AX61" s="95">
        <v>-0.36599999999999999</v>
      </c>
      <c r="AY61" s="95">
        <v>8.7999999999999995E-2</v>
      </c>
    </row>
    <row r="62" spans="1:51" ht="16" thickBot="1">
      <c r="A62" s="94" t="s">
        <v>79</v>
      </c>
      <c r="B62" s="95">
        <v>0.17799999999999999</v>
      </c>
      <c r="C62" s="95">
        <v>0.35899999999999999</v>
      </c>
      <c r="D62" s="95">
        <v>0.55300000000000005</v>
      </c>
      <c r="E62" s="98">
        <v>0.442</v>
      </c>
      <c r="F62" s="98">
        <v>0.60099999999999998</v>
      </c>
      <c r="G62" s="95">
        <v>0.32900000000000001</v>
      </c>
      <c r="H62" s="95">
        <v>-7.2999999999999995E-2</v>
      </c>
      <c r="I62" s="95">
        <v>-0.36499999999999999</v>
      </c>
      <c r="J62" s="95">
        <v>0.47599999999999998</v>
      </c>
      <c r="K62" s="95">
        <v>0.254</v>
      </c>
      <c r="L62" s="95">
        <v>0.01</v>
      </c>
      <c r="M62" s="95">
        <v>0.45400000000000001</v>
      </c>
      <c r="N62" s="95">
        <v>0.37</v>
      </c>
      <c r="O62" s="95">
        <v>-0.48599999999999999</v>
      </c>
      <c r="P62" s="95">
        <v>-0.16900000000000001</v>
      </c>
      <c r="Q62" s="95">
        <v>0.25</v>
      </c>
      <c r="R62" s="95">
        <v>0.55000000000000004</v>
      </c>
      <c r="S62" s="95">
        <v>0.443</v>
      </c>
      <c r="T62" s="95">
        <v>0.84</v>
      </c>
      <c r="U62" s="95">
        <v>0.50700000000000001</v>
      </c>
      <c r="V62" s="95">
        <v>0.44800000000000001</v>
      </c>
      <c r="W62" s="95">
        <v>0.71099999999999997</v>
      </c>
      <c r="X62" s="95">
        <v>0.307</v>
      </c>
      <c r="Y62" s="95">
        <v>0.79</v>
      </c>
      <c r="Z62" s="95">
        <v>0.72799999999999998</v>
      </c>
      <c r="AA62" s="95">
        <v>0.82199999999999995</v>
      </c>
      <c r="AB62" s="95">
        <v>0.872</v>
      </c>
      <c r="AC62" s="95">
        <v>0.66500000000000004</v>
      </c>
      <c r="AD62" s="95">
        <v>0.35199999999999998</v>
      </c>
      <c r="AE62" s="95">
        <v>0.81200000000000006</v>
      </c>
      <c r="AF62" s="95">
        <v>0.63300000000000001</v>
      </c>
      <c r="AG62" s="95">
        <v>0.69899999999999995</v>
      </c>
      <c r="AH62" s="95">
        <v>0.70399999999999996</v>
      </c>
      <c r="AI62" s="95">
        <v>0.80800000000000005</v>
      </c>
      <c r="AJ62" s="95">
        <v>0.38300000000000001</v>
      </c>
      <c r="AK62" s="95">
        <v>0.55500000000000005</v>
      </c>
      <c r="AL62" s="95">
        <v>0.57899999999999996</v>
      </c>
      <c r="AM62" s="95">
        <v>-0.186</v>
      </c>
      <c r="AN62" s="95">
        <v>0.63300000000000001</v>
      </c>
      <c r="AO62" s="95">
        <v>0.82299999999999995</v>
      </c>
      <c r="AP62" s="95">
        <v>0.40500000000000003</v>
      </c>
      <c r="AQ62" s="95">
        <v>0.60899999999999999</v>
      </c>
      <c r="AR62" s="95">
        <v>0.66900000000000004</v>
      </c>
      <c r="AS62" s="95">
        <v>0.35399999999999998</v>
      </c>
      <c r="AT62" s="95">
        <v>0.56599999999999995</v>
      </c>
      <c r="AU62" s="95">
        <v>-2.1000000000000001E-2</v>
      </c>
      <c r="AV62" s="95">
        <v>-0.129</v>
      </c>
      <c r="AW62" s="95">
        <v>-0.68400000000000005</v>
      </c>
      <c r="AX62" s="95">
        <v>-0.40899999999999997</v>
      </c>
      <c r="AY62" s="95">
        <v>0.184</v>
      </c>
    </row>
    <row r="63" spans="1:51" ht="16" thickBot="1">
      <c r="A63" s="94" t="s">
        <v>58</v>
      </c>
      <c r="B63" s="95">
        <v>0.63100000000000001</v>
      </c>
      <c r="C63" s="95">
        <v>0.183</v>
      </c>
      <c r="D63" s="95">
        <v>-4.9000000000000002E-2</v>
      </c>
      <c r="E63" s="98">
        <v>-0.14699999999999999</v>
      </c>
      <c r="F63" s="98">
        <v>-0.29199999999999998</v>
      </c>
      <c r="G63" s="95">
        <v>-0.46600000000000003</v>
      </c>
      <c r="H63" s="95">
        <v>-0.55800000000000005</v>
      </c>
      <c r="I63" s="95">
        <v>-0.48299999999999998</v>
      </c>
      <c r="J63" s="95">
        <v>0.35699999999999998</v>
      </c>
      <c r="K63" s="95">
        <v>-0.20100000000000001</v>
      </c>
      <c r="L63" s="95">
        <v>-0.53900000000000003</v>
      </c>
      <c r="M63" s="95">
        <v>-0.439</v>
      </c>
      <c r="N63" s="95">
        <v>-0.42</v>
      </c>
      <c r="O63" s="95">
        <v>0.379</v>
      </c>
      <c r="P63" s="95">
        <v>-0.78100000000000003</v>
      </c>
      <c r="Q63" s="95">
        <v>-0.88200000000000001</v>
      </c>
      <c r="R63" s="95">
        <v>0.307</v>
      </c>
      <c r="S63" s="95">
        <v>-0.308</v>
      </c>
      <c r="T63" s="95">
        <v>0.42099999999999999</v>
      </c>
      <c r="U63" s="95">
        <v>0.76500000000000001</v>
      </c>
      <c r="V63" s="95">
        <v>0.65700000000000003</v>
      </c>
      <c r="W63" s="95">
        <v>8.6999999999999994E-2</v>
      </c>
      <c r="X63" s="95">
        <v>-0.45300000000000001</v>
      </c>
      <c r="Y63" s="95">
        <v>0.55100000000000005</v>
      </c>
      <c r="Z63" s="95">
        <v>4.5999999999999999E-2</v>
      </c>
      <c r="AA63" s="95">
        <v>0.38900000000000001</v>
      </c>
      <c r="AB63" s="95">
        <v>0.34100000000000003</v>
      </c>
      <c r="AC63" s="95">
        <v>0.36299999999999999</v>
      </c>
      <c r="AD63" s="95">
        <v>-5.6000000000000001E-2</v>
      </c>
      <c r="AE63" s="95">
        <v>0.24</v>
      </c>
      <c r="AF63" s="95">
        <v>0.29399999999999998</v>
      </c>
      <c r="AG63" s="95">
        <v>0.19800000000000001</v>
      </c>
      <c r="AH63" s="95">
        <v>-0.10299999999999999</v>
      </c>
      <c r="AI63" s="95">
        <v>0.13300000000000001</v>
      </c>
      <c r="AJ63" s="95">
        <v>-0.376</v>
      </c>
      <c r="AK63" s="95">
        <v>0.36199999999999999</v>
      </c>
      <c r="AL63" s="95">
        <v>0.5</v>
      </c>
      <c r="AM63" s="95">
        <v>3.5999999999999997E-2</v>
      </c>
      <c r="AN63" s="95">
        <v>-0.109</v>
      </c>
      <c r="AO63" s="95">
        <v>8.8999999999999996E-2</v>
      </c>
      <c r="AP63" s="95">
        <v>-0.36799999999999999</v>
      </c>
      <c r="AQ63" s="95">
        <v>-0.45</v>
      </c>
      <c r="AR63" s="95">
        <v>0.45900000000000002</v>
      </c>
      <c r="AS63" s="95">
        <v>0.318</v>
      </c>
      <c r="AT63" s="95">
        <v>0.63600000000000001</v>
      </c>
      <c r="AU63" s="95">
        <v>0.34100000000000003</v>
      </c>
      <c r="AV63" s="95">
        <v>-0.13400000000000001</v>
      </c>
      <c r="AW63" s="95">
        <v>2E-3</v>
      </c>
      <c r="AX63" s="95">
        <v>0.20100000000000001</v>
      </c>
      <c r="AY63" s="95">
        <v>0.23499999999999999</v>
      </c>
    </row>
    <row r="64" spans="1:51" ht="16" thickBot="1">
      <c r="A64" s="94" t="s">
        <v>59</v>
      </c>
      <c r="B64" s="95">
        <v>0.67600000000000005</v>
      </c>
      <c r="C64" s="95">
        <v>0.152</v>
      </c>
      <c r="D64" s="95">
        <v>0.26200000000000001</v>
      </c>
      <c r="E64" s="98">
        <v>0.379</v>
      </c>
      <c r="F64" s="98">
        <v>0.45900000000000002</v>
      </c>
      <c r="G64" s="95">
        <v>-0.22700000000000001</v>
      </c>
      <c r="H64" s="95">
        <v>-0.37</v>
      </c>
      <c r="I64" s="95">
        <v>-0.38400000000000001</v>
      </c>
      <c r="J64" s="95">
        <v>0.69899999999999995</v>
      </c>
      <c r="K64" s="95">
        <v>0.33300000000000002</v>
      </c>
      <c r="L64" s="95">
        <v>-4.1000000000000002E-2</v>
      </c>
      <c r="M64" s="95">
        <v>0.14799999999999999</v>
      </c>
      <c r="N64" s="95">
        <v>0.187</v>
      </c>
      <c r="O64" s="95">
        <v>-6.2E-2</v>
      </c>
      <c r="P64" s="95">
        <v>-0.71</v>
      </c>
      <c r="Q64" s="95">
        <v>-0.35799999999999998</v>
      </c>
      <c r="R64" s="95">
        <v>0.63400000000000001</v>
      </c>
      <c r="S64" s="95">
        <v>0.27300000000000002</v>
      </c>
      <c r="T64" s="95">
        <v>0.93600000000000005</v>
      </c>
      <c r="U64" s="95">
        <v>0.873</v>
      </c>
      <c r="V64" s="95">
        <v>0.59899999999999998</v>
      </c>
      <c r="W64" s="95">
        <v>0.435</v>
      </c>
      <c r="X64" s="95">
        <v>8.0000000000000002E-3</v>
      </c>
      <c r="Y64" s="95">
        <v>0.94599999999999995</v>
      </c>
      <c r="Z64" s="95">
        <v>0.20799999999999999</v>
      </c>
      <c r="AA64" s="95">
        <v>0.83799999999999997</v>
      </c>
      <c r="AB64" s="95">
        <v>0.75800000000000001</v>
      </c>
      <c r="AC64" s="95">
        <v>0.54900000000000004</v>
      </c>
      <c r="AD64" s="95">
        <v>0.27300000000000002</v>
      </c>
      <c r="AE64" s="95">
        <v>0.57499999999999996</v>
      </c>
      <c r="AF64" s="95">
        <v>0.51700000000000002</v>
      </c>
      <c r="AG64" s="95">
        <v>0.73899999999999999</v>
      </c>
      <c r="AH64" s="95">
        <v>0.45400000000000001</v>
      </c>
      <c r="AI64" s="95">
        <v>0.53600000000000003</v>
      </c>
      <c r="AJ64" s="95">
        <v>2.1000000000000001E-2</v>
      </c>
      <c r="AK64" s="95">
        <v>0.61</v>
      </c>
      <c r="AL64" s="95">
        <v>0.66100000000000003</v>
      </c>
      <c r="AM64" s="95">
        <v>-0.19900000000000001</v>
      </c>
      <c r="AN64" s="95">
        <v>0.17899999999999999</v>
      </c>
      <c r="AO64" s="95">
        <v>0.51300000000000001</v>
      </c>
      <c r="AP64" s="95">
        <v>6.0999999999999999E-2</v>
      </c>
      <c r="AQ64" s="95">
        <v>0.29899999999999999</v>
      </c>
      <c r="AR64" s="95">
        <v>0.67600000000000005</v>
      </c>
      <c r="AS64" s="95">
        <v>0.35799999999999998</v>
      </c>
      <c r="AT64" s="95">
        <v>0.77600000000000002</v>
      </c>
      <c r="AU64" s="95">
        <v>0.219</v>
      </c>
      <c r="AV64" s="95">
        <v>5.6000000000000001E-2</v>
      </c>
      <c r="AW64" s="95">
        <v>-0.153</v>
      </c>
      <c r="AX64" s="95">
        <v>-4.8000000000000001E-2</v>
      </c>
      <c r="AY64" s="95">
        <v>0.36</v>
      </c>
    </row>
    <row r="65" spans="1:51" ht="16" thickBot="1">
      <c r="A65" s="94" t="s">
        <v>60</v>
      </c>
      <c r="B65" s="95">
        <v>5.8999999999999997E-2</v>
      </c>
      <c r="C65" s="95">
        <v>0.36599999999999999</v>
      </c>
      <c r="D65" s="95">
        <v>0.73599999999999999</v>
      </c>
      <c r="E65" s="98">
        <v>0.42199999999999999</v>
      </c>
      <c r="F65" s="98">
        <v>0.28299999999999997</v>
      </c>
      <c r="G65" s="95">
        <v>0.44400000000000001</v>
      </c>
      <c r="H65" s="95">
        <v>-1.7999999999999999E-2</v>
      </c>
      <c r="I65" s="95">
        <v>-0.37</v>
      </c>
      <c r="J65" s="95">
        <v>0.59099999999999997</v>
      </c>
      <c r="K65" s="95">
        <v>0.31</v>
      </c>
      <c r="L65" s="95">
        <v>4.0000000000000001E-3</v>
      </c>
      <c r="M65" s="95">
        <v>0.44800000000000001</v>
      </c>
      <c r="N65" s="95">
        <v>0.42099999999999999</v>
      </c>
      <c r="O65" s="95">
        <v>-0.39900000000000002</v>
      </c>
      <c r="P65" s="95">
        <v>-5.5E-2</v>
      </c>
      <c r="Q65" s="95">
        <v>0.11700000000000001</v>
      </c>
      <c r="R65" s="95">
        <v>0.28799999999999998</v>
      </c>
      <c r="S65" s="95">
        <v>0.23100000000000001</v>
      </c>
      <c r="T65" s="95">
        <v>0.59199999999999997</v>
      </c>
      <c r="U65" s="95">
        <v>0.38400000000000001</v>
      </c>
      <c r="V65" s="95">
        <v>0.52200000000000002</v>
      </c>
      <c r="W65" s="95">
        <v>0.46200000000000002</v>
      </c>
      <c r="X65" s="95">
        <v>0.28000000000000003</v>
      </c>
      <c r="Y65" s="95">
        <v>0.499</v>
      </c>
      <c r="Z65" s="95">
        <v>0.751</v>
      </c>
      <c r="AA65" s="95">
        <v>0.49199999999999999</v>
      </c>
      <c r="AB65" s="95">
        <v>0.67100000000000004</v>
      </c>
      <c r="AC65" s="95">
        <v>0.371</v>
      </c>
      <c r="AD65" s="95">
        <v>-5.6000000000000001E-2</v>
      </c>
      <c r="AE65" s="95">
        <v>0.624</v>
      </c>
      <c r="AF65" s="95">
        <v>0.25</v>
      </c>
      <c r="AG65" s="95">
        <v>0.23799999999999999</v>
      </c>
      <c r="AH65" s="95">
        <v>0.59499999999999997</v>
      </c>
      <c r="AI65" s="95">
        <v>0.45200000000000001</v>
      </c>
      <c r="AJ65" s="95">
        <v>3.4000000000000002E-2</v>
      </c>
      <c r="AK65" s="95">
        <v>8.7999999999999995E-2</v>
      </c>
      <c r="AL65" s="95">
        <v>0.127</v>
      </c>
      <c r="AM65" s="95">
        <v>-0.46300000000000002</v>
      </c>
      <c r="AN65" s="95">
        <v>0.41499999999999998</v>
      </c>
      <c r="AO65" s="95">
        <v>0.54500000000000004</v>
      </c>
      <c r="AP65" s="95">
        <v>7.1999999999999995E-2</v>
      </c>
      <c r="AQ65" s="95">
        <v>0.56599999999999995</v>
      </c>
      <c r="AR65" s="95">
        <v>0.27700000000000002</v>
      </c>
      <c r="AS65" s="95">
        <v>-1.7999999999999999E-2</v>
      </c>
      <c r="AT65" s="95">
        <v>0.217</v>
      </c>
      <c r="AU65" s="95">
        <v>-0.05</v>
      </c>
      <c r="AV65" s="95">
        <v>-9.7000000000000003E-2</v>
      </c>
      <c r="AW65" s="95">
        <v>-0.57299999999999995</v>
      </c>
      <c r="AX65" s="95">
        <v>-0.23100000000000001</v>
      </c>
      <c r="AY65" s="95">
        <v>0.17399999999999999</v>
      </c>
    </row>
    <row r="66" spans="1:51" ht="16" thickBot="1">
      <c r="A66" s="94" t="s">
        <v>61</v>
      </c>
      <c r="B66" s="95">
        <v>0.91800000000000004</v>
      </c>
      <c r="C66" s="95">
        <v>-7.2999999999999995E-2</v>
      </c>
      <c r="D66" s="95">
        <v>0.157</v>
      </c>
      <c r="E66" s="98">
        <v>0.14699999999999999</v>
      </c>
      <c r="F66" s="98">
        <v>9.4E-2</v>
      </c>
      <c r="G66" s="95">
        <v>-0.35099999999999998</v>
      </c>
      <c r="H66" s="95">
        <v>-0.45200000000000001</v>
      </c>
      <c r="I66" s="95">
        <v>-0.41099999999999998</v>
      </c>
      <c r="J66" s="95">
        <v>0.59699999999999998</v>
      </c>
      <c r="K66" s="95">
        <v>0.22800000000000001</v>
      </c>
      <c r="L66" s="95">
        <v>-0.114</v>
      </c>
      <c r="M66" s="95">
        <v>-0.34699999999999998</v>
      </c>
      <c r="N66" s="95">
        <v>-0.114</v>
      </c>
      <c r="O66" s="95">
        <v>0.61499999999999999</v>
      </c>
      <c r="P66" s="95">
        <v>-0.89600000000000002</v>
      </c>
      <c r="Q66" s="95">
        <v>-0.66900000000000004</v>
      </c>
      <c r="R66" s="95">
        <v>-0.29099999999999998</v>
      </c>
      <c r="S66" s="95">
        <v>-0.35699999999999998</v>
      </c>
      <c r="T66" s="95">
        <v>0.32200000000000001</v>
      </c>
      <c r="U66" s="95">
        <v>0.66300000000000003</v>
      </c>
      <c r="V66" s="95">
        <v>0.30199999999999999</v>
      </c>
      <c r="W66" s="95">
        <v>-0.53900000000000003</v>
      </c>
      <c r="X66" s="95">
        <v>0.27600000000000002</v>
      </c>
      <c r="Y66" s="95">
        <v>0.22</v>
      </c>
      <c r="Z66" s="95">
        <v>-0.11700000000000001</v>
      </c>
      <c r="AA66" s="95">
        <v>0.107</v>
      </c>
      <c r="AB66" s="95">
        <v>0.17100000000000001</v>
      </c>
      <c r="AC66" s="95">
        <v>0.252</v>
      </c>
      <c r="AD66" s="95">
        <v>-0.65500000000000003</v>
      </c>
      <c r="AE66" s="95">
        <v>0.246</v>
      </c>
      <c r="AF66" s="95">
        <v>0.14000000000000001</v>
      </c>
      <c r="AG66" s="95">
        <v>-3.5000000000000003E-2</v>
      </c>
      <c r="AH66" s="95">
        <v>0.434</v>
      </c>
      <c r="AI66" s="95">
        <v>-0.40100000000000002</v>
      </c>
      <c r="AJ66" s="95">
        <v>-0.51500000000000001</v>
      </c>
      <c r="AK66" s="95">
        <v>0.153</v>
      </c>
      <c r="AL66" s="95">
        <v>0.113</v>
      </c>
      <c r="AM66" s="95">
        <v>-0.25900000000000001</v>
      </c>
      <c r="AN66" s="95">
        <v>-0.28000000000000003</v>
      </c>
      <c r="AO66" s="95">
        <v>0.14299999999999999</v>
      </c>
      <c r="AP66" s="95">
        <v>-0.128</v>
      </c>
      <c r="AQ66" s="95">
        <v>0.121</v>
      </c>
      <c r="AR66" s="95">
        <v>0.20699999999999999</v>
      </c>
      <c r="AS66" s="95">
        <v>0.23</v>
      </c>
      <c r="AT66" s="95">
        <v>0.40600000000000003</v>
      </c>
      <c r="AU66" s="95">
        <v>0.82899999999999996</v>
      </c>
      <c r="AV66" s="95">
        <v>0.67300000000000004</v>
      </c>
      <c r="AW66" s="95">
        <v>0.26600000000000001</v>
      </c>
      <c r="AX66" s="95">
        <v>0.83599999999999997</v>
      </c>
      <c r="AY66" s="95">
        <v>0.878</v>
      </c>
    </row>
    <row r="67" spans="1:51" ht="16" thickBot="1">
      <c r="A67" s="94" t="s">
        <v>62</v>
      </c>
      <c r="B67" s="95">
        <v>-8.7999999999999995E-2</v>
      </c>
      <c r="C67" s="95">
        <v>-0.437</v>
      </c>
      <c r="D67" s="95">
        <v>-0.65600000000000003</v>
      </c>
      <c r="E67" s="98">
        <v>0.13200000000000001</v>
      </c>
      <c r="F67" s="98">
        <v>0.45400000000000001</v>
      </c>
      <c r="G67" s="95">
        <v>-2.8000000000000001E-2</v>
      </c>
      <c r="H67" s="95">
        <v>0.307</v>
      </c>
      <c r="I67" s="95">
        <v>0.48499999999999999</v>
      </c>
      <c r="J67" s="95">
        <v>-0.39400000000000002</v>
      </c>
      <c r="K67" s="95">
        <v>3.4000000000000002E-2</v>
      </c>
      <c r="L67" s="95">
        <v>0.33300000000000002</v>
      </c>
      <c r="M67" s="95">
        <v>0.153</v>
      </c>
      <c r="N67" s="95">
        <v>7.1999999999999995E-2</v>
      </c>
      <c r="O67" s="95">
        <v>-0.24</v>
      </c>
      <c r="P67" s="95">
        <v>0.13300000000000001</v>
      </c>
      <c r="Q67" s="95">
        <v>0.42499999999999999</v>
      </c>
      <c r="R67" s="95">
        <v>0.27800000000000002</v>
      </c>
      <c r="S67" s="95">
        <v>0.48299999999999998</v>
      </c>
      <c r="T67" s="95">
        <v>-8.0000000000000002E-3</v>
      </c>
      <c r="U67" s="95">
        <v>-0.26400000000000001</v>
      </c>
      <c r="V67" s="95">
        <v>-0.40600000000000003</v>
      </c>
      <c r="W67" s="95">
        <v>0.188</v>
      </c>
      <c r="X67" s="95">
        <v>-0.03</v>
      </c>
      <c r="Y67" s="95">
        <v>9.2999999999999999E-2</v>
      </c>
      <c r="Z67" s="95">
        <v>-0.36499999999999999</v>
      </c>
      <c r="AA67" s="95">
        <v>0.23200000000000001</v>
      </c>
      <c r="AB67" s="95">
        <v>-6.0000000000000001E-3</v>
      </c>
      <c r="AC67" s="95">
        <v>0.06</v>
      </c>
      <c r="AD67" s="95">
        <v>0.65900000000000003</v>
      </c>
      <c r="AE67" s="95">
        <v>-0.161</v>
      </c>
      <c r="AF67" s="95">
        <v>0.3</v>
      </c>
      <c r="AG67" s="95">
        <v>0.57299999999999995</v>
      </c>
      <c r="AH67" s="95">
        <v>-3.0000000000000001E-3</v>
      </c>
      <c r="AI67" s="95">
        <v>0.23400000000000001</v>
      </c>
      <c r="AJ67" s="95">
        <v>0.68899999999999995</v>
      </c>
      <c r="AK67" s="95">
        <v>0.52100000000000002</v>
      </c>
      <c r="AL67" s="95">
        <v>0.38800000000000001</v>
      </c>
      <c r="AM67" s="95">
        <v>0.61299999999999999</v>
      </c>
      <c r="AN67" s="95">
        <v>-6.0000000000000001E-3</v>
      </c>
      <c r="AO67" s="95">
        <v>9.0999999999999998E-2</v>
      </c>
      <c r="AP67" s="95">
        <v>0.40899999999999997</v>
      </c>
      <c r="AQ67" s="95">
        <v>4.0000000000000001E-3</v>
      </c>
      <c r="AR67" s="95">
        <v>0.25600000000000001</v>
      </c>
      <c r="AS67" s="95">
        <v>0.29099999999999998</v>
      </c>
      <c r="AT67" s="95">
        <v>0.23400000000000001</v>
      </c>
      <c r="AU67" s="95">
        <v>-0.123</v>
      </c>
      <c r="AV67" s="95">
        <v>-0.01</v>
      </c>
      <c r="AW67" s="95">
        <v>0.126</v>
      </c>
      <c r="AX67" s="95">
        <v>-0.27300000000000002</v>
      </c>
      <c r="AY67" s="95">
        <v>-0.14000000000000001</v>
      </c>
    </row>
    <row r="68" spans="1:51" ht="16" thickBot="1">
      <c r="A68" s="94" t="s">
        <v>63</v>
      </c>
      <c r="B68" s="95">
        <v>0.67100000000000004</v>
      </c>
      <c r="C68" s="95">
        <v>0.41899999999999998</v>
      </c>
      <c r="D68" s="95">
        <v>0.73</v>
      </c>
      <c r="E68" s="98">
        <v>-7.1999999999999995E-2</v>
      </c>
      <c r="F68" s="98">
        <v>-2.3E-2</v>
      </c>
      <c r="G68" s="95">
        <v>-0.373</v>
      </c>
      <c r="H68" s="95">
        <v>-0.63</v>
      </c>
      <c r="I68" s="95">
        <v>-0.66300000000000003</v>
      </c>
      <c r="J68" s="95">
        <v>0.61799999999999999</v>
      </c>
      <c r="K68" s="95">
        <v>0.16600000000000001</v>
      </c>
      <c r="L68" s="95">
        <v>-0.216</v>
      </c>
      <c r="M68" s="95">
        <v>-0.315</v>
      </c>
      <c r="N68" s="95">
        <v>-7.4999999999999997E-2</v>
      </c>
      <c r="O68" s="95">
        <v>0.59799999999999998</v>
      </c>
      <c r="P68" s="95">
        <v>-0.626</v>
      </c>
      <c r="Q68" s="95">
        <v>-0.52900000000000003</v>
      </c>
      <c r="R68" s="95">
        <v>-0.40200000000000002</v>
      </c>
      <c r="S68" s="95">
        <v>-0.53500000000000003</v>
      </c>
      <c r="T68" s="95">
        <v>0.317</v>
      </c>
      <c r="U68" s="95">
        <v>0.628</v>
      </c>
      <c r="V68" s="95">
        <v>0.23899999999999999</v>
      </c>
      <c r="W68" s="95">
        <v>-0.46500000000000002</v>
      </c>
      <c r="X68" s="95">
        <v>0.44</v>
      </c>
      <c r="Y68" s="95">
        <v>8.7999999999999995E-2</v>
      </c>
      <c r="Z68" s="95">
        <v>9.8000000000000004E-2</v>
      </c>
      <c r="AA68" s="95">
        <v>-0.106</v>
      </c>
      <c r="AB68" s="95">
        <v>5.2999999999999999E-2</v>
      </c>
      <c r="AC68" s="95">
        <v>0.16300000000000001</v>
      </c>
      <c r="AD68" s="95">
        <v>-0.78100000000000003</v>
      </c>
      <c r="AE68" s="95">
        <v>0.36699999999999999</v>
      </c>
      <c r="AF68" s="95">
        <v>-9.8000000000000004E-2</v>
      </c>
      <c r="AG68" s="95">
        <v>-0.35</v>
      </c>
      <c r="AH68" s="95">
        <v>0.32500000000000001</v>
      </c>
      <c r="AI68" s="95">
        <v>-0.30199999999999999</v>
      </c>
      <c r="AJ68" s="95">
        <v>-0.79400000000000004</v>
      </c>
      <c r="AK68" s="95">
        <v>-0.26600000000000001</v>
      </c>
      <c r="AL68" s="95">
        <v>-0.17799999999999999</v>
      </c>
      <c r="AM68" s="95">
        <v>-0.745</v>
      </c>
      <c r="AN68" s="95">
        <v>3.5000000000000003E-2</v>
      </c>
      <c r="AO68" s="95">
        <v>0.112</v>
      </c>
      <c r="AP68" s="95">
        <v>-8.5999999999999993E-2</v>
      </c>
      <c r="AQ68" s="95">
        <v>0.28999999999999998</v>
      </c>
      <c r="AR68" s="95">
        <v>-2.5999999999999999E-2</v>
      </c>
      <c r="AS68" s="95">
        <v>3.1E-2</v>
      </c>
      <c r="AT68" s="95">
        <v>2.5999999999999999E-2</v>
      </c>
      <c r="AU68" s="95">
        <v>0.60099999999999998</v>
      </c>
      <c r="AV68" s="95">
        <v>0.58299999999999996</v>
      </c>
      <c r="AW68" s="95">
        <v>0.112</v>
      </c>
      <c r="AX68" s="95">
        <v>0.70399999999999996</v>
      </c>
      <c r="AY68" s="95">
        <v>0.65500000000000003</v>
      </c>
    </row>
    <row r="69" spans="1:51" ht="16" thickBot="1">
      <c r="A69" s="94" t="s">
        <v>64</v>
      </c>
      <c r="B69" s="95">
        <v>0.496</v>
      </c>
      <c r="C69" s="95">
        <v>0.55800000000000005</v>
      </c>
      <c r="D69" s="95">
        <v>0.72499999999999998</v>
      </c>
      <c r="E69" s="98">
        <v>-0.192</v>
      </c>
      <c r="F69" s="98">
        <v>3.5999999999999997E-2</v>
      </c>
      <c r="G69" s="95">
        <v>-0.68899999999999995</v>
      </c>
      <c r="H69" s="95">
        <v>-0.72</v>
      </c>
      <c r="I69" s="95">
        <v>-0.55600000000000005</v>
      </c>
      <c r="J69" s="95">
        <v>0.55200000000000005</v>
      </c>
      <c r="K69" s="95">
        <v>0.20200000000000001</v>
      </c>
      <c r="L69" s="95">
        <v>-0.11799999999999999</v>
      </c>
      <c r="M69" s="95">
        <v>-0.2</v>
      </c>
      <c r="N69" s="95">
        <v>1E-3</v>
      </c>
      <c r="O69" s="95">
        <v>0.45</v>
      </c>
      <c r="P69" s="95">
        <v>-0.46300000000000002</v>
      </c>
      <c r="Q69" s="95">
        <v>-0.439</v>
      </c>
      <c r="R69" s="95">
        <v>1.2999999999999999E-2</v>
      </c>
      <c r="S69" s="95">
        <v>-0.33400000000000002</v>
      </c>
      <c r="T69" s="95">
        <v>0.46700000000000003</v>
      </c>
      <c r="U69" s="95">
        <v>0.64800000000000002</v>
      </c>
      <c r="V69" s="95">
        <v>0.14399999999999999</v>
      </c>
      <c r="W69" s="95">
        <v>-0.14000000000000001</v>
      </c>
      <c r="X69" s="95">
        <v>0.19800000000000001</v>
      </c>
      <c r="Y69" s="95">
        <v>0.27100000000000002</v>
      </c>
      <c r="Z69" s="95">
        <v>-0.161</v>
      </c>
      <c r="AA69" s="95">
        <v>-1.4999999999999999E-2</v>
      </c>
      <c r="AB69" s="95">
        <v>-2.5000000000000001E-2</v>
      </c>
      <c r="AC69" s="95">
        <v>4.0000000000000001E-3</v>
      </c>
      <c r="AD69" s="95">
        <v>-0.26800000000000002</v>
      </c>
      <c r="AE69" s="95">
        <v>0.22700000000000001</v>
      </c>
      <c r="AF69" s="95">
        <v>-0.23699999999999999</v>
      </c>
      <c r="AG69" s="95">
        <v>-0.14099999999999999</v>
      </c>
      <c r="AH69" s="95">
        <v>-6.0999999999999999E-2</v>
      </c>
      <c r="AI69" s="95">
        <v>7.0000000000000001E-3</v>
      </c>
      <c r="AJ69" s="95">
        <v>-0.75900000000000001</v>
      </c>
      <c r="AK69" s="95">
        <v>-0.314</v>
      </c>
      <c r="AL69" s="95">
        <v>-0.122</v>
      </c>
      <c r="AM69" s="95">
        <v>-0.86799999999999999</v>
      </c>
      <c r="AN69" s="95">
        <v>0.11899999999999999</v>
      </c>
      <c r="AO69" s="95">
        <v>-7.4999999999999997E-2</v>
      </c>
      <c r="AP69" s="95">
        <v>-8.8999999999999996E-2</v>
      </c>
      <c r="AQ69" s="95">
        <v>0.24</v>
      </c>
      <c r="AR69" s="95">
        <v>-7.5999999999999998E-2</v>
      </c>
      <c r="AS69" s="95">
        <v>-8.7999999999999995E-2</v>
      </c>
      <c r="AT69" s="95">
        <v>-7.0999999999999994E-2</v>
      </c>
      <c r="AU69" s="95">
        <v>0.14199999999999999</v>
      </c>
      <c r="AV69" s="95">
        <v>0.313</v>
      </c>
      <c r="AW69" s="95">
        <v>0.28199999999999997</v>
      </c>
      <c r="AX69" s="95">
        <v>0.30299999999999999</v>
      </c>
      <c r="AY69" s="95">
        <v>0.17100000000000001</v>
      </c>
    </row>
    <row r="70" spans="1:51" ht="16" thickBot="1">
      <c r="A70" s="94" t="s">
        <v>65</v>
      </c>
      <c r="B70" s="95">
        <v>0.73799999999999999</v>
      </c>
      <c r="C70" s="95">
        <v>0.307</v>
      </c>
      <c r="D70" s="95">
        <v>0.66700000000000004</v>
      </c>
      <c r="E70" s="98">
        <v>0.20899999999999999</v>
      </c>
      <c r="F70" s="98">
        <v>0.63700000000000001</v>
      </c>
      <c r="G70" s="95">
        <v>-0.47799999999999998</v>
      </c>
      <c r="H70" s="95">
        <v>-0.54500000000000004</v>
      </c>
      <c r="I70" s="95">
        <v>-0.45400000000000001</v>
      </c>
      <c r="J70" s="95">
        <v>0.68500000000000005</v>
      </c>
      <c r="K70" s="95">
        <v>0.499</v>
      </c>
      <c r="L70" s="95">
        <v>0.20100000000000001</v>
      </c>
      <c r="M70" s="95">
        <v>4.1000000000000002E-2</v>
      </c>
      <c r="N70" s="95">
        <v>0.27700000000000002</v>
      </c>
      <c r="O70" s="95">
        <v>0.308</v>
      </c>
      <c r="P70" s="95">
        <v>-0.60899999999999999</v>
      </c>
      <c r="Q70" s="95">
        <v>-0.11899999999999999</v>
      </c>
      <c r="R70" s="95">
        <v>0.02</v>
      </c>
      <c r="S70" s="95">
        <v>0</v>
      </c>
      <c r="T70" s="95">
        <v>0.72499999999999998</v>
      </c>
      <c r="U70" s="95">
        <v>0.70299999999999996</v>
      </c>
      <c r="V70" s="95">
        <v>1.7000000000000001E-2</v>
      </c>
      <c r="W70" s="95">
        <v>-0.13600000000000001</v>
      </c>
      <c r="X70" s="95">
        <v>0.64400000000000002</v>
      </c>
      <c r="Y70" s="95">
        <v>0.46300000000000002</v>
      </c>
      <c r="Z70" s="95">
        <v>-9.4E-2</v>
      </c>
      <c r="AA70" s="95">
        <v>0.29499999999999998</v>
      </c>
      <c r="AB70" s="95">
        <v>0.26800000000000002</v>
      </c>
      <c r="AC70" s="95">
        <v>0.28899999999999998</v>
      </c>
      <c r="AD70" s="95">
        <v>-0.19400000000000001</v>
      </c>
      <c r="AE70" s="95">
        <v>0.49</v>
      </c>
      <c r="AF70" s="95">
        <v>0.13600000000000001</v>
      </c>
      <c r="AG70" s="95">
        <v>0.28199999999999997</v>
      </c>
      <c r="AH70" s="95">
        <v>0.53200000000000003</v>
      </c>
      <c r="AI70" s="95">
        <v>0.114</v>
      </c>
      <c r="AJ70" s="95">
        <v>-0.35199999999999998</v>
      </c>
      <c r="AK70" s="95">
        <v>0.109</v>
      </c>
      <c r="AL70" s="95">
        <v>0.14000000000000001</v>
      </c>
      <c r="AM70" s="95">
        <v>-0.71399999999999997</v>
      </c>
      <c r="AN70" s="95">
        <v>0.22700000000000001</v>
      </c>
      <c r="AO70" s="95">
        <v>0.34899999999999998</v>
      </c>
      <c r="AP70" s="95">
        <v>0.34399999999999997</v>
      </c>
      <c r="AQ70" s="95">
        <v>0.70599999999999996</v>
      </c>
      <c r="AR70" s="95">
        <v>0.23499999999999999</v>
      </c>
      <c r="AS70" s="95">
        <v>0.19800000000000001</v>
      </c>
      <c r="AT70" s="95">
        <v>0.23100000000000001</v>
      </c>
      <c r="AU70" s="95">
        <v>0.42699999999999999</v>
      </c>
      <c r="AV70" s="95">
        <v>0.68200000000000005</v>
      </c>
      <c r="AW70" s="95">
        <v>0.18099999999999999</v>
      </c>
      <c r="AX70" s="95">
        <v>0.41</v>
      </c>
      <c r="AY70" s="95">
        <v>0.59599999999999997</v>
      </c>
    </row>
    <row r="71" spans="1:51" ht="16" thickBot="1">
      <c r="A71" s="94" t="s">
        <v>66</v>
      </c>
      <c r="B71" s="95">
        <v>-0.76400000000000001</v>
      </c>
      <c r="C71" s="95">
        <v>-3.5999999999999997E-2</v>
      </c>
      <c r="D71" s="95">
        <v>-5.2999999999999999E-2</v>
      </c>
      <c r="E71" s="98">
        <v>-0.26800000000000002</v>
      </c>
      <c r="F71" s="98">
        <v>-0.53</v>
      </c>
      <c r="G71" s="95">
        <v>4.2000000000000003E-2</v>
      </c>
      <c r="H71" s="95">
        <v>0.30399999999999999</v>
      </c>
      <c r="I71" s="95">
        <v>0.42699999999999999</v>
      </c>
      <c r="J71" s="95">
        <v>-0.34799999999999998</v>
      </c>
      <c r="K71" s="95">
        <v>-5.6000000000000001E-2</v>
      </c>
      <c r="L71" s="95">
        <v>0.17399999999999999</v>
      </c>
      <c r="M71" s="95">
        <v>0.127</v>
      </c>
      <c r="N71" s="95">
        <v>9.4E-2</v>
      </c>
      <c r="O71" s="95">
        <v>-0.14899999999999999</v>
      </c>
      <c r="P71" s="95">
        <v>0.755</v>
      </c>
      <c r="Q71" s="95">
        <v>0.20200000000000001</v>
      </c>
      <c r="R71" s="95">
        <v>-0.123</v>
      </c>
      <c r="S71" s="95">
        <v>-0.06</v>
      </c>
      <c r="T71" s="95">
        <v>-0.65</v>
      </c>
      <c r="U71" s="95">
        <v>-0.66500000000000004</v>
      </c>
      <c r="V71" s="95">
        <v>-0.312</v>
      </c>
      <c r="W71" s="95">
        <v>-9.4E-2</v>
      </c>
      <c r="X71" s="95">
        <v>-0.36099999999999999</v>
      </c>
      <c r="Y71" s="95">
        <v>-0.628</v>
      </c>
      <c r="Z71" s="95">
        <v>-0.33300000000000002</v>
      </c>
      <c r="AA71" s="95">
        <v>-0.67100000000000004</v>
      </c>
      <c r="AB71" s="95">
        <v>-0.66900000000000004</v>
      </c>
      <c r="AC71" s="95">
        <v>-0.81100000000000005</v>
      </c>
      <c r="AD71" s="95">
        <v>2.5000000000000001E-2</v>
      </c>
      <c r="AE71" s="95">
        <v>-0.71</v>
      </c>
      <c r="AF71" s="95">
        <v>-0.83</v>
      </c>
      <c r="AG71" s="95">
        <v>-0.626</v>
      </c>
      <c r="AH71" s="95">
        <v>-0.76500000000000001</v>
      </c>
      <c r="AI71" s="95">
        <v>-0.33100000000000002</v>
      </c>
      <c r="AJ71" s="95">
        <v>-0.23499999999999999</v>
      </c>
      <c r="AK71" s="95">
        <v>-0.84899999999999998</v>
      </c>
      <c r="AL71" s="95">
        <v>-0.77900000000000003</v>
      </c>
      <c r="AM71" s="95">
        <v>-0.22</v>
      </c>
      <c r="AN71" s="95">
        <v>-0.29499999999999998</v>
      </c>
      <c r="AO71" s="95">
        <v>-0.78200000000000003</v>
      </c>
      <c r="AP71" s="95">
        <v>-0.436</v>
      </c>
      <c r="AQ71" s="95">
        <v>-0.28100000000000003</v>
      </c>
      <c r="AR71" s="95">
        <v>-0.84399999999999997</v>
      </c>
      <c r="AS71" s="95">
        <v>-0.76100000000000001</v>
      </c>
      <c r="AT71" s="95">
        <v>-0.88600000000000001</v>
      </c>
      <c r="AU71" s="95">
        <v>-0.70799999999999996</v>
      </c>
      <c r="AV71" s="95">
        <v>-0.36199999999999999</v>
      </c>
      <c r="AW71" s="95">
        <v>0.35399999999999998</v>
      </c>
      <c r="AX71" s="95">
        <v>-0.29199999999999998</v>
      </c>
      <c r="AY71" s="95">
        <v>-0.77200000000000002</v>
      </c>
    </row>
    <row r="72" spans="1:51" ht="16" thickBot="1">
      <c r="A72" s="94" t="s">
        <v>67</v>
      </c>
      <c r="B72" s="95">
        <v>0.81399999999999995</v>
      </c>
      <c r="C72" s="95">
        <v>-0.26500000000000001</v>
      </c>
      <c r="D72" s="95">
        <v>0.104</v>
      </c>
      <c r="E72" s="98">
        <v>0.32900000000000001</v>
      </c>
      <c r="F72" s="98">
        <v>0.123</v>
      </c>
      <c r="G72" s="95">
        <v>-0.20599999999999999</v>
      </c>
      <c r="H72" s="95">
        <v>-0.24099999999999999</v>
      </c>
      <c r="I72" s="95">
        <v>-0.20599999999999999</v>
      </c>
      <c r="J72" s="95">
        <v>0.67200000000000004</v>
      </c>
      <c r="K72" s="95">
        <v>0.42199999999999999</v>
      </c>
      <c r="L72" s="95">
        <v>0.10199999999999999</v>
      </c>
      <c r="M72" s="95">
        <v>-0.151</v>
      </c>
      <c r="N72" s="95">
        <v>9.8000000000000004E-2</v>
      </c>
      <c r="O72" s="95">
        <v>0.48</v>
      </c>
      <c r="P72" s="95">
        <v>-0.77300000000000002</v>
      </c>
      <c r="Q72" s="95">
        <v>-0.57699999999999996</v>
      </c>
      <c r="R72" s="95">
        <v>-0.26800000000000002</v>
      </c>
      <c r="S72" s="95">
        <v>-0.20699999999999999</v>
      </c>
      <c r="T72" s="95">
        <v>0.254</v>
      </c>
      <c r="U72" s="95">
        <v>0.52800000000000002</v>
      </c>
      <c r="V72" s="95">
        <v>0.28999999999999998</v>
      </c>
      <c r="W72" s="95">
        <v>-0.56299999999999994</v>
      </c>
      <c r="X72" s="95">
        <v>0.25800000000000001</v>
      </c>
      <c r="Y72" s="95">
        <v>0.155</v>
      </c>
      <c r="Z72" s="95">
        <v>-0.191</v>
      </c>
      <c r="AA72" s="95">
        <v>6.4000000000000001E-2</v>
      </c>
      <c r="AB72" s="95">
        <v>0.13700000000000001</v>
      </c>
      <c r="AC72" s="95">
        <v>6.3E-2</v>
      </c>
      <c r="AD72" s="95">
        <v>-0.66</v>
      </c>
      <c r="AE72" s="95">
        <v>8.8999999999999996E-2</v>
      </c>
      <c r="AF72" s="95">
        <v>-2.3E-2</v>
      </c>
      <c r="AG72" s="95">
        <v>-6.0999999999999999E-2</v>
      </c>
      <c r="AH72" s="95">
        <v>0.443</v>
      </c>
      <c r="AI72" s="95">
        <v>-0.51300000000000001</v>
      </c>
      <c r="AJ72" s="95">
        <v>-0.47499999999999998</v>
      </c>
      <c r="AK72" s="95">
        <v>2.7E-2</v>
      </c>
      <c r="AL72" s="95">
        <v>-6.5000000000000002E-2</v>
      </c>
      <c r="AM72" s="95">
        <v>-0.30399999999999999</v>
      </c>
      <c r="AN72" s="95">
        <v>-0.45300000000000001</v>
      </c>
      <c r="AO72" s="95">
        <v>1.7999999999999999E-2</v>
      </c>
      <c r="AP72" s="95">
        <v>-0.24299999999999999</v>
      </c>
      <c r="AQ72" s="95">
        <v>0.20699999999999999</v>
      </c>
      <c r="AR72" s="95">
        <v>3.5999999999999997E-2</v>
      </c>
      <c r="AS72" s="95">
        <v>1.0999999999999999E-2</v>
      </c>
      <c r="AT72" s="95">
        <v>0.27500000000000002</v>
      </c>
      <c r="AU72" s="95">
        <v>0.71099999999999997</v>
      </c>
      <c r="AV72" s="95">
        <v>0.68700000000000006</v>
      </c>
      <c r="AW72" s="95">
        <v>0.38</v>
      </c>
      <c r="AX72" s="95">
        <v>0.80700000000000005</v>
      </c>
      <c r="AY72" s="95">
        <v>0.82899999999999996</v>
      </c>
    </row>
    <row r="73" spans="1:51" ht="16" thickBot="1">
      <c r="A73" s="94" t="s">
        <v>68</v>
      </c>
      <c r="B73" s="95">
        <v>0.38700000000000001</v>
      </c>
      <c r="C73" s="95">
        <v>0.36599999999999999</v>
      </c>
      <c r="D73" s="95">
        <v>0.64800000000000002</v>
      </c>
      <c r="E73" s="98">
        <v>7.0000000000000007E-2</v>
      </c>
      <c r="F73" s="98">
        <v>0.72499999999999998</v>
      </c>
      <c r="G73" s="95">
        <v>-0.128</v>
      </c>
      <c r="H73" s="95">
        <v>-0.32300000000000001</v>
      </c>
      <c r="I73" s="95">
        <v>-0.38900000000000001</v>
      </c>
      <c r="J73" s="95">
        <v>0.20200000000000001</v>
      </c>
      <c r="K73" s="95">
        <v>0.23</v>
      </c>
      <c r="L73" s="95">
        <v>0.17499999999999999</v>
      </c>
      <c r="M73" s="95">
        <v>2.7E-2</v>
      </c>
      <c r="N73" s="95">
        <v>0.17799999999999999</v>
      </c>
      <c r="O73" s="95">
        <v>0.19600000000000001</v>
      </c>
      <c r="P73" s="95">
        <v>-0.20100000000000001</v>
      </c>
      <c r="Q73" s="95">
        <v>0.39900000000000002</v>
      </c>
      <c r="R73" s="95">
        <v>-0.34100000000000003</v>
      </c>
      <c r="S73" s="95">
        <v>-3.4000000000000002E-2</v>
      </c>
      <c r="T73" s="95">
        <v>0.39500000000000002</v>
      </c>
      <c r="U73" s="95">
        <v>0.248</v>
      </c>
      <c r="V73" s="95">
        <v>-0.38600000000000001</v>
      </c>
      <c r="W73" s="95">
        <v>-0.186</v>
      </c>
      <c r="X73" s="95">
        <v>0.98199999999999998</v>
      </c>
      <c r="Y73" s="95">
        <v>8.2000000000000003E-2</v>
      </c>
      <c r="Z73" s="95">
        <v>0.155</v>
      </c>
      <c r="AA73" s="95">
        <v>7.9000000000000001E-2</v>
      </c>
      <c r="AB73" s="95">
        <v>0.13300000000000001</v>
      </c>
      <c r="AC73" s="95">
        <v>0.40699999999999997</v>
      </c>
      <c r="AD73" s="95">
        <v>-0.23499999999999999</v>
      </c>
      <c r="AE73" s="95">
        <v>0.58899999999999997</v>
      </c>
      <c r="AF73" s="95">
        <v>0.3</v>
      </c>
      <c r="AG73" s="95">
        <v>0.14399999999999999</v>
      </c>
      <c r="AH73" s="95">
        <v>0.69699999999999995</v>
      </c>
      <c r="AI73" s="95">
        <v>0.14099999999999999</v>
      </c>
      <c r="AJ73" s="95">
        <v>-5.0000000000000001E-3</v>
      </c>
      <c r="AK73" s="95">
        <v>0.14299999999999999</v>
      </c>
      <c r="AL73" s="95">
        <v>0.10299999999999999</v>
      </c>
      <c r="AM73" s="95">
        <v>-0.434</v>
      </c>
      <c r="AN73" s="95">
        <v>0.55900000000000005</v>
      </c>
      <c r="AO73" s="95">
        <v>0.57199999999999995</v>
      </c>
      <c r="AP73" s="95">
        <v>0.78900000000000003</v>
      </c>
      <c r="AQ73" s="95">
        <v>0.81</v>
      </c>
      <c r="AR73" s="95">
        <v>0.23699999999999999</v>
      </c>
      <c r="AS73" s="95">
        <v>0.39100000000000001</v>
      </c>
      <c r="AT73" s="95">
        <v>5.1999999999999998E-2</v>
      </c>
      <c r="AU73" s="95">
        <v>0.46600000000000003</v>
      </c>
      <c r="AV73" s="95">
        <v>0.71099999999999997</v>
      </c>
      <c r="AW73" s="95">
        <v>-0.16500000000000001</v>
      </c>
      <c r="AX73" s="95">
        <v>0.33700000000000002</v>
      </c>
      <c r="AY73" s="95">
        <v>0.58799999999999997</v>
      </c>
    </row>
    <row r="74" spans="1:51" ht="16" thickBot="1">
      <c r="A74" s="94" t="s">
        <v>69</v>
      </c>
      <c r="B74" s="95">
        <v>0.38200000000000001</v>
      </c>
      <c r="C74" s="95">
        <v>0.36499999999999999</v>
      </c>
      <c r="D74" s="95">
        <v>0.64800000000000002</v>
      </c>
      <c r="E74" s="98">
        <v>7.1999999999999995E-2</v>
      </c>
      <c r="F74" s="98">
        <v>0.72799999999999998</v>
      </c>
      <c r="G74" s="95">
        <v>-0.127</v>
      </c>
      <c r="H74" s="95">
        <v>-0.32</v>
      </c>
      <c r="I74" s="95">
        <v>-0.38500000000000001</v>
      </c>
      <c r="J74" s="95">
        <v>0.20300000000000001</v>
      </c>
      <c r="K74" s="95">
        <v>0.23400000000000001</v>
      </c>
      <c r="L74" s="95">
        <v>0.18099999999999999</v>
      </c>
      <c r="M74" s="95">
        <v>3.3000000000000002E-2</v>
      </c>
      <c r="N74" s="95">
        <v>0.183</v>
      </c>
      <c r="O74" s="95">
        <v>0.191</v>
      </c>
      <c r="P74" s="95">
        <v>-0.19600000000000001</v>
      </c>
      <c r="Q74" s="95">
        <v>0.40400000000000003</v>
      </c>
      <c r="R74" s="95">
        <v>-0.33700000000000002</v>
      </c>
      <c r="S74" s="95">
        <v>-2.8000000000000001E-2</v>
      </c>
      <c r="T74" s="95">
        <v>0.39600000000000002</v>
      </c>
      <c r="U74" s="95">
        <v>0.246</v>
      </c>
      <c r="V74" s="95">
        <v>-0.38800000000000001</v>
      </c>
      <c r="W74" s="95">
        <v>-0.182</v>
      </c>
      <c r="X74" s="95">
        <v>0.98099999999999998</v>
      </c>
      <c r="Y74" s="95">
        <v>8.3000000000000004E-2</v>
      </c>
      <c r="Z74" s="95">
        <v>0.153</v>
      </c>
      <c r="AA74" s="95">
        <v>0.08</v>
      </c>
      <c r="AB74" s="95">
        <v>0.13200000000000001</v>
      </c>
      <c r="AC74" s="95">
        <v>0.40400000000000003</v>
      </c>
      <c r="AD74" s="95">
        <v>-0.22900000000000001</v>
      </c>
      <c r="AE74" s="95">
        <v>0.58599999999999997</v>
      </c>
      <c r="AF74" s="95">
        <v>0.29699999999999999</v>
      </c>
      <c r="AG74" s="95">
        <v>0.14599999999999999</v>
      </c>
      <c r="AH74" s="95">
        <v>0.69599999999999995</v>
      </c>
      <c r="AI74" s="95">
        <v>0.14299999999999999</v>
      </c>
      <c r="AJ74" s="95">
        <v>-3.0000000000000001E-3</v>
      </c>
      <c r="AK74" s="95">
        <v>0.14099999999999999</v>
      </c>
      <c r="AL74" s="95">
        <v>0.10100000000000001</v>
      </c>
      <c r="AM74" s="95">
        <v>-0.436</v>
      </c>
      <c r="AN74" s="95">
        <v>0.55900000000000005</v>
      </c>
      <c r="AO74" s="95">
        <v>0.56999999999999995</v>
      </c>
      <c r="AP74" s="95">
        <v>0.78900000000000003</v>
      </c>
      <c r="AQ74" s="95">
        <v>0.81299999999999994</v>
      </c>
      <c r="AR74" s="95">
        <v>0.23499999999999999</v>
      </c>
      <c r="AS74" s="95">
        <v>0.38700000000000001</v>
      </c>
      <c r="AT74" s="95">
        <v>4.9000000000000002E-2</v>
      </c>
      <c r="AU74" s="95">
        <v>0.45900000000000002</v>
      </c>
      <c r="AV74" s="95">
        <v>0.70899999999999996</v>
      </c>
      <c r="AW74" s="95">
        <v>-0.16300000000000001</v>
      </c>
      <c r="AX74" s="95">
        <v>0.33200000000000002</v>
      </c>
      <c r="AY74" s="95">
        <v>0.58299999999999996</v>
      </c>
    </row>
    <row r="75" spans="1:51" ht="16" thickBot="1">
      <c r="A75" s="94" t="s">
        <v>80</v>
      </c>
      <c r="B75" s="95">
        <v>0.69</v>
      </c>
      <c r="C75" s="95">
        <v>0.76700000000000002</v>
      </c>
      <c r="D75" s="95">
        <v>0.82899999999999996</v>
      </c>
      <c r="E75" s="98">
        <v>-0.25700000000000001</v>
      </c>
      <c r="F75" s="98">
        <v>0.15</v>
      </c>
      <c r="G75" s="95">
        <v>-0.44500000000000001</v>
      </c>
      <c r="H75" s="95">
        <v>-0.84499999999999997</v>
      </c>
      <c r="I75" s="95">
        <v>-0.93300000000000005</v>
      </c>
      <c r="J75" s="95">
        <v>0.433</v>
      </c>
      <c r="K75" s="95">
        <v>-0.121</v>
      </c>
      <c r="L75" s="95">
        <v>-0.48299999999999998</v>
      </c>
      <c r="M75" s="95">
        <v>-0.42099999999999999</v>
      </c>
      <c r="N75" s="95">
        <v>-0.28499999999999998</v>
      </c>
      <c r="O75" s="95">
        <v>0.53300000000000003</v>
      </c>
      <c r="P75" s="95">
        <v>-0.66700000000000004</v>
      </c>
      <c r="Q75" s="95">
        <v>-0.39800000000000002</v>
      </c>
      <c r="R75" s="95">
        <v>-0.214</v>
      </c>
      <c r="S75" s="95">
        <v>-0.51900000000000002</v>
      </c>
      <c r="T75" s="95">
        <v>0.57299999999999995</v>
      </c>
      <c r="U75" s="95">
        <v>0.79500000000000004</v>
      </c>
      <c r="V75" s="95">
        <v>0.23699999999999999</v>
      </c>
      <c r="W75" s="95">
        <v>-0.115</v>
      </c>
      <c r="X75" s="95">
        <v>0.51200000000000001</v>
      </c>
      <c r="Y75" s="95">
        <v>0.35899999999999999</v>
      </c>
      <c r="Z75" s="95">
        <v>0.38</v>
      </c>
      <c r="AA75" s="95">
        <v>0.186</v>
      </c>
      <c r="AB75" s="95">
        <v>0.29899999999999999</v>
      </c>
      <c r="AC75" s="95">
        <v>0.60699999999999998</v>
      </c>
      <c r="AD75" s="95">
        <v>-0.46</v>
      </c>
      <c r="AE75" s="95">
        <v>0.76600000000000001</v>
      </c>
      <c r="AF75" s="95">
        <v>0.35599999999999998</v>
      </c>
      <c r="AG75" s="95">
        <v>-3.3000000000000002E-2</v>
      </c>
      <c r="AH75" s="95">
        <v>0.42499999999999999</v>
      </c>
      <c r="AI75" s="95">
        <v>0.2</v>
      </c>
      <c r="AJ75" s="95">
        <v>-0.54100000000000004</v>
      </c>
      <c r="AK75" s="95">
        <v>0.13600000000000001</v>
      </c>
      <c r="AL75" s="95">
        <v>0.29499999999999998</v>
      </c>
      <c r="AM75" s="95">
        <v>-0.56899999999999995</v>
      </c>
      <c r="AN75" s="95">
        <v>0.54300000000000004</v>
      </c>
      <c r="AO75" s="95">
        <v>0.52600000000000002</v>
      </c>
      <c r="AP75" s="95">
        <v>0.313</v>
      </c>
      <c r="AQ75" s="95">
        <v>0.3</v>
      </c>
      <c r="AR75" s="95">
        <v>0.42499999999999999</v>
      </c>
      <c r="AS75" s="95">
        <v>0.48599999999999999</v>
      </c>
      <c r="AT75" s="95">
        <v>0.33800000000000002</v>
      </c>
      <c r="AU75" s="95">
        <v>0.61699999999999999</v>
      </c>
      <c r="AV75" s="95">
        <v>0.40799999999999997</v>
      </c>
      <c r="AW75" s="95">
        <v>-0.29199999999999998</v>
      </c>
      <c r="AX75" s="95">
        <v>0.44600000000000001</v>
      </c>
      <c r="AY75" s="95">
        <v>0.6</v>
      </c>
    </row>
    <row r="76" spans="1:51" ht="16" thickBot="1">
      <c r="A76" s="94" t="s">
        <v>81</v>
      </c>
      <c r="B76" s="95">
        <v>2E-3</v>
      </c>
      <c r="C76" s="95">
        <v>-5.2999999999999999E-2</v>
      </c>
      <c r="D76" s="95">
        <v>0.46300000000000002</v>
      </c>
      <c r="E76" s="98">
        <v>0.749</v>
      </c>
      <c r="F76" s="98">
        <v>0.38700000000000001</v>
      </c>
      <c r="G76" s="95">
        <v>0.65300000000000002</v>
      </c>
      <c r="H76" s="95">
        <v>0.32700000000000001</v>
      </c>
      <c r="I76" s="95">
        <v>-0.01</v>
      </c>
      <c r="J76" s="95">
        <v>0.68100000000000005</v>
      </c>
      <c r="K76" s="95">
        <v>0.58699999999999997</v>
      </c>
      <c r="L76" s="95">
        <v>0.32700000000000001</v>
      </c>
      <c r="M76" s="95">
        <v>0.71299999999999997</v>
      </c>
      <c r="N76" s="95">
        <v>0.69499999999999995</v>
      </c>
      <c r="O76" s="95">
        <v>-0.59899999999999998</v>
      </c>
      <c r="P76" s="95">
        <v>1.7999999999999999E-2</v>
      </c>
      <c r="Q76" s="95">
        <v>0.20899999999999999</v>
      </c>
      <c r="R76" s="95">
        <v>0.39100000000000001</v>
      </c>
      <c r="S76" s="95">
        <v>0.51900000000000002</v>
      </c>
      <c r="T76" s="95">
        <v>0.53</v>
      </c>
      <c r="U76" s="95">
        <v>0.22500000000000001</v>
      </c>
      <c r="V76" s="95">
        <v>0.53500000000000003</v>
      </c>
      <c r="W76" s="95">
        <v>0.443</v>
      </c>
      <c r="X76" s="95">
        <v>0.19700000000000001</v>
      </c>
      <c r="Y76" s="95">
        <v>0.48899999999999999</v>
      </c>
      <c r="Z76" s="95">
        <v>0.59499999999999997</v>
      </c>
      <c r="AA76" s="95">
        <v>0.54500000000000004</v>
      </c>
      <c r="AB76" s="95">
        <v>0.69599999999999995</v>
      </c>
      <c r="AC76" s="95">
        <v>0.17599999999999999</v>
      </c>
      <c r="AD76" s="95">
        <v>2.1000000000000001E-2</v>
      </c>
      <c r="AE76" s="95">
        <v>0.39600000000000002</v>
      </c>
      <c r="AF76" s="95">
        <v>0.14799999999999999</v>
      </c>
      <c r="AG76" s="95">
        <v>0.35299999999999998</v>
      </c>
      <c r="AH76" s="95">
        <v>0.65700000000000003</v>
      </c>
      <c r="AI76" s="95">
        <v>0.311</v>
      </c>
      <c r="AJ76" s="95">
        <v>0.218</v>
      </c>
      <c r="AK76" s="95">
        <v>0.10100000000000001</v>
      </c>
      <c r="AL76" s="95">
        <v>2.8000000000000001E-2</v>
      </c>
      <c r="AM76" s="95">
        <v>-0.33700000000000002</v>
      </c>
      <c r="AN76" s="95">
        <v>0.10100000000000001</v>
      </c>
      <c r="AO76" s="95">
        <v>0.41799999999999998</v>
      </c>
      <c r="AP76" s="95">
        <v>-7.3999999999999996E-2</v>
      </c>
      <c r="AQ76" s="95">
        <v>0.63100000000000001</v>
      </c>
      <c r="AR76" s="95">
        <v>0.16300000000000001</v>
      </c>
      <c r="AS76" s="95">
        <v>-0.218</v>
      </c>
      <c r="AT76" s="95">
        <v>0.20100000000000001</v>
      </c>
      <c r="AU76" s="95">
        <v>-0.14099999999999999</v>
      </c>
      <c r="AV76" s="95">
        <v>-6.6000000000000003E-2</v>
      </c>
      <c r="AW76" s="95">
        <v>-0.39200000000000002</v>
      </c>
      <c r="AX76" s="95">
        <v>-0.25600000000000001</v>
      </c>
      <c r="AY76" s="95">
        <v>0.17599999999999999</v>
      </c>
    </row>
    <row r="77" spans="1:51" ht="16" thickBot="1">
      <c r="A77" s="94" t="s">
        <v>82</v>
      </c>
      <c r="B77" s="95">
        <v>0.187</v>
      </c>
      <c r="C77" s="95">
        <v>0.314</v>
      </c>
      <c r="D77" s="95">
        <v>0.441</v>
      </c>
      <c r="E77" s="98">
        <v>0.42699999999999999</v>
      </c>
      <c r="F77" s="98">
        <v>0.56399999999999995</v>
      </c>
      <c r="G77" s="95">
        <v>0.39700000000000002</v>
      </c>
      <c r="H77" s="95">
        <v>-4.1000000000000002E-2</v>
      </c>
      <c r="I77" s="95">
        <v>-0.36799999999999999</v>
      </c>
      <c r="J77" s="95">
        <v>0.39600000000000002</v>
      </c>
      <c r="K77" s="95">
        <v>0.155</v>
      </c>
      <c r="L77" s="95">
        <v>-7.0000000000000007E-2</v>
      </c>
      <c r="M77" s="95">
        <v>0.39400000000000002</v>
      </c>
      <c r="N77" s="95">
        <v>0.27900000000000003</v>
      </c>
      <c r="O77" s="95">
        <v>-0.48199999999999998</v>
      </c>
      <c r="P77" s="95">
        <v>-0.19700000000000001</v>
      </c>
      <c r="Q77" s="95">
        <v>0.22800000000000001</v>
      </c>
      <c r="R77" s="95">
        <v>0.52400000000000002</v>
      </c>
      <c r="S77" s="95">
        <v>0.41899999999999998</v>
      </c>
      <c r="T77" s="95">
        <v>0.79700000000000004</v>
      </c>
      <c r="U77" s="95">
        <v>0.48699999999999999</v>
      </c>
      <c r="V77" s="95">
        <v>0.47799999999999998</v>
      </c>
      <c r="W77" s="95">
        <v>0.71299999999999997</v>
      </c>
      <c r="X77" s="95">
        <v>0.27100000000000002</v>
      </c>
      <c r="Y77" s="95">
        <v>0.78300000000000003</v>
      </c>
      <c r="Z77" s="95">
        <v>0.79500000000000004</v>
      </c>
      <c r="AA77" s="95">
        <v>0.85399999999999998</v>
      </c>
      <c r="AB77" s="95">
        <v>0.91400000000000003</v>
      </c>
      <c r="AC77" s="95">
        <v>0.752</v>
      </c>
      <c r="AD77" s="95">
        <v>0.34699999999999998</v>
      </c>
      <c r="AE77" s="95">
        <v>0.84199999999999997</v>
      </c>
      <c r="AF77" s="95">
        <v>0.748</v>
      </c>
      <c r="AG77" s="95">
        <v>0.72499999999999998</v>
      </c>
      <c r="AH77" s="95">
        <v>0.74</v>
      </c>
      <c r="AI77" s="95">
        <v>0.81499999999999995</v>
      </c>
      <c r="AJ77" s="95">
        <v>0.46800000000000003</v>
      </c>
      <c r="AK77" s="95">
        <v>0.67100000000000004</v>
      </c>
      <c r="AL77" s="95">
        <v>0.67600000000000005</v>
      </c>
      <c r="AM77" s="95">
        <v>-1.6E-2</v>
      </c>
      <c r="AN77" s="95">
        <v>0.64100000000000001</v>
      </c>
      <c r="AO77" s="95">
        <v>0.89</v>
      </c>
      <c r="AP77" s="95">
        <v>0.42599999999999999</v>
      </c>
      <c r="AQ77" s="95">
        <v>0.52100000000000002</v>
      </c>
      <c r="AR77" s="95">
        <v>0.76300000000000001</v>
      </c>
      <c r="AS77" s="95">
        <v>0.46</v>
      </c>
      <c r="AT77" s="95">
        <v>0.66600000000000004</v>
      </c>
      <c r="AU77" s="95">
        <v>5.5E-2</v>
      </c>
      <c r="AV77" s="95">
        <v>-0.16400000000000001</v>
      </c>
      <c r="AW77" s="95">
        <v>-0.77100000000000002</v>
      </c>
      <c r="AX77" s="95">
        <v>-0.39700000000000002</v>
      </c>
      <c r="AY77" s="95">
        <v>0.23200000000000001</v>
      </c>
    </row>
    <row r="78" spans="1:51" ht="16" thickBot="1">
      <c r="A78" s="94" t="s">
        <v>83</v>
      </c>
      <c r="B78" s="95">
        <v>0.66400000000000003</v>
      </c>
      <c r="C78" s="95">
        <v>-0.16800000000000001</v>
      </c>
      <c r="D78" s="95">
        <v>4.5999999999999999E-2</v>
      </c>
      <c r="E78" s="98">
        <v>0.61599999999999999</v>
      </c>
      <c r="F78" s="98">
        <v>0.41699999999999998</v>
      </c>
      <c r="G78" s="95">
        <v>0.11600000000000001</v>
      </c>
      <c r="H78" s="95">
        <v>-8.2000000000000003E-2</v>
      </c>
      <c r="I78" s="95">
        <v>-0.21299999999999999</v>
      </c>
      <c r="J78" s="95">
        <v>0.73299999999999998</v>
      </c>
      <c r="K78" s="95">
        <v>0.40799999999999997</v>
      </c>
      <c r="L78" s="95">
        <v>3.9E-2</v>
      </c>
      <c r="M78" s="95">
        <v>0.245</v>
      </c>
      <c r="N78" s="95">
        <v>0.26900000000000002</v>
      </c>
      <c r="O78" s="95">
        <v>-0.161</v>
      </c>
      <c r="P78" s="95">
        <v>-0.70799999999999996</v>
      </c>
      <c r="Q78" s="95">
        <v>-0.36299999999999999</v>
      </c>
      <c r="R78" s="95">
        <v>0.53600000000000003</v>
      </c>
      <c r="S78" s="95">
        <v>0.35</v>
      </c>
      <c r="T78" s="95">
        <v>0.79500000000000004</v>
      </c>
      <c r="U78" s="95">
        <v>0.74099999999999999</v>
      </c>
      <c r="V78" s="95">
        <v>0.71399999999999997</v>
      </c>
      <c r="W78" s="95">
        <v>0.33200000000000002</v>
      </c>
      <c r="X78" s="95">
        <v>-1.9E-2</v>
      </c>
      <c r="Y78" s="95">
        <v>0.86</v>
      </c>
      <c r="Z78" s="95">
        <v>0.309</v>
      </c>
      <c r="AA78" s="95">
        <v>0.85</v>
      </c>
      <c r="AB78" s="95">
        <v>0.84299999999999997</v>
      </c>
      <c r="AC78" s="95">
        <v>0.53200000000000003</v>
      </c>
      <c r="AD78" s="95">
        <v>0.11</v>
      </c>
      <c r="AE78" s="95">
        <v>0.504</v>
      </c>
      <c r="AF78" s="95">
        <v>0.55800000000000005</v>
      </c>
      <c r="AG78" s="95">
        <v>0.71199999999999997</v>
      </c>
      <c r="AH78" s="95">
        <v>0.64</v>
      </c>
      <c r="AI78" s="95">
        <v>0.34300000000000003</v>
      </c>
      <c r="AJ78" s="95">
        <v>0.16300000000000001</v>
      </c>
      <c r="AK78" s="95">
        <v>0.67400000000000004</v>
      </c>
      <c r="AL78" s="95">
        <v>0.61499999999999999</v>
      </c>
      <c r="AM78" s="95">
        <v>2.4E-2</v>
      </c>
      <c r="AN78" s="95">
        <v>-4.2000000000000003E-2</v>
      </c>
      <c r="AO78" s="95">
        <v>0.53600000000000003</v>
      </c>
      <c r="AP78" s="95">
        <v>-6.8000000000000005E-2</v>
      </c>
      <c r="AQ78" s="95">
        <v>0.27300000000000002</v>
      </c>
      <c r="AR78" s="95">
        <v>0.66300000000000003</v>
      </c>
      <c r="AS78" s="95">
        <v>0.307</v>
      </c>
      <c r="AT78" s="95">
        <v>0.84699999999999998</v>
      </c>
      <c r="AU78" s="95">
        <v>0.34499999999999997</v>
      </c>
      <c r="AV78" s="95">
        <v>9.0999999999999998E-2</v>
      </c>
      <c r="AW78" s="95">
        <v>-0.20300000000000001</v>
      </c>
      <c r="AX78" s="95">
        <v>0.06</v>
      </c>
      <c r="AY78" s="95">
        <v>0.53400000000000003</v>
      </c>
    </row>
    <row r="79" spans="1:51" ht="16" thickBot="1">
      <c r="A79" s="94" t="s">
        <v>70</v>
      </c>
      <c r="B79" s="95">
        <v>0.93100000000000005</v>
      </c>
      <c r="C79" s="95">
        <v>-2.1999999999999999E-2</v>
      </c>
      <c r="D79" s="95">
        <v>0.15</v>
      </c>
      <c r="E79" s="98">
        <v>0.32600000000000001</v>
      </c>
      <c r="F79" s="98">
        <v>0.313</v>
      </c>
      <c r="G79" s="95">
        <v>-0.249</v>
      </c>
      <c r="H79" s="95">
        <v>-0.41899999999999998</v>
      </c>
      <c r="I79" s="95">
        <v>-0.442</v>
      </c>
      <c r="J79" s="95">
        <v>0.69799999999999995</v>
      </c>
      <c r="K79" s="95">
        <v>0.27500000000000002</v>
      </c>
      <c r="L79" s="95">
        <v>-0.121</v>
      </c>
      <c r="M79" s="95">
        <v>-0.13900000000000001</v>
      </c>
      <c r="N79" s="95">
        <v>-1E-3</v>
      </c>
      <c r="O79" s="95">
        <v>0.312</v>
      </c>
      <c r="P79" s="95">
        <v>-0.94499999999999995</v>
      </c>
      <c r="Q79" s="95">
        <v>-0.59</v>
      </c>
      <c r="R79" s="95">
        <v>0.159</v>
      </c>
      <c r="S79" s="95">
        <v>-0.05</v>
      </c>
      <c r="T79" s="95">
        <v>0.68500000000000005</v>
      </c>
      <c r="U79" s="95">
        <v>0.85599999999999998</v>
      </c>
      <c r="V79" s="95">
        <v>0.53500000000000003</v>
      </c>
      <c r="W79" s="95">
        <v>-7.6999999999999999E-2</v>
      </c>
      <c r="X79" s="95">
        <v>0.16400000000000001</v>
      </c>
      <c r="Y79" s="95">
        <v>0.65600000000000003</v>
      </c>
      <c r="Z79" s="95">
        <v>0.107</v>
      </c>
      <c r="AA79" s="95">
        <v>0.56799999999999995</v>
      </c>
      <c r="AB79" s="95">
        <v>0.57299999999999995</v>
      </c>
      <c r="AC79" s="95">
        <v>0.52500000000000002</v>
      </c>
      <c r="AD79" s="95">
        <v>-0.245</v>
      </c>
      <c r="AE79" s="95">
        <v>0.495</v>
      </c>
      <c r="AF79" s="95">
        <v>0.46700000000000003</v>
      </c>
      <c r="AG79" s="95">
        <v>0.42699999999999999</v>
      </c>
      <c r="AH79" s="95">
        <v>0.57599999999999996</v>
      </c>
      <c r="AI79" s="95">
        <v>6.0999999999999999E-2</v>
      </c>
      <c r="AJ79" s="95">
        <v>-0.20399999999999999</v>
      </c>
      <c r="AK79" s="95">
        <v>0.53</v>
      </c>
      <c r="AL79" s="95">
        <v>0.50600000000000001</v>
      </c>
      <c r="AM79" s="95">
        <v>-0.13</v>
      </c>
      <c r="AN79" s="95">
        <v>-6.8000000000000005E-2</v>
      </c>
      <c r="AO79" s="95">
        <v>0.439</v>
      </c>
      <c r="AP79" s="95">
        <v>-1.4999999999999999E-2</v>
      </c>
      <c r="AQ79" s="95">
        <v>0.20300000000000001</v>
      </c>
      <c r="AR79" s="95">
        <v>0.57399999999999995</v>
      </c>
      <c r="AS79" s="95">
        <v>0.41299999999999998</v>
      </c>
      <c r="AT79" s="95">
        <v>0.755</v>
      </c>
      <c r="AU79" s="95">
        <v>0.68</v>
      </c>
      <c r="AV79" s="95">
        <v>0.42299999999999999</v>
      </c>
      <c r="AW79" s="95">
        <v>1E-3</v>
      </c>
      <c r="AX79" s="95">
        <v>0.48299999999999998</v>
      </c>
      <c r="AY79" s="95">
        <v>0.78100000000000003</v>
      </c>
    </row>
    <row r="80" spans="1:51" ht="16" thickBot="1">
      <c r="A80" s="94" t="s">
        <v>71</v>
      </c>
      <c r="B80" s="95">
        <v>0.214</v>
      </c>
      <c r="C80" s="95">
        <v>6.8000000000000005E-2</v>
      </c>
      <c r="D80" s="95">
        <v>0.56100000000000005</v>
      </c>
      <c r="E80" s="98">
        <v>0.32800000000000001</v>
      </c>
      <c r="F80" s="98">
        <v>-0.13500000000000001</v>
      </c>
      <c r="G80" s="95">
        <v>4.0000000000000001E-3</v>
      </c>
      <c r="H80" s="95">
        <v>-0.10299999999999999</v>
      </c>
      <c r="I80" s="95">
        <v>-0.158</v>
      </c>
      <c r="J80" s="95">
        <v>0.78700000000000003</v>
      </c>
      <c r="K80" s="95">
        <v>0.52700000000000002</v>
      </c>
      <c r="L80" s="95">
        <v>0.16700000000000001</v>
      </c>
      <c r="M80" s="95">
        <v>0.254</v>
      </c>
      <c r="N80" s="95">
        <v>0.41499999999999998</v>
      </c>
      <c r="O80" s="95">
        <v>0.03</v>
      </c>
      <c r="P80" s="95">
        <v>-0.21299999999999999</v>
      </c>
      <c r="Q80" s="95">
        <v>-0.39</v>
      </c>
      <c r="R80" s="95">
        <v>6.2E-2</v>
      </c>
      <c r="S80" s="95">
        <v>-4.7E-2</v>
      </c>
      <c r="T80" s="95">
        <v>0.26</v>
      </c>
      <c r="U80" s="95">
        <v>0.35699999999999998</v>
      </c>
      <c r="V80" s="95">
        <v>0.47799999999999998</v>
      </c>
      <c r="W80" s="95">
        <v>-0.11600000000000001</v>
      </c>
      <c r="X80" s="95">
        <v>-1.2999999999999999E-2</v>
      </c>
      <c r="Y80" s="95">
        <v>0.159</v>
      </c>
      <c r="Z80" s="95">
        <v>4.4999999999999998E-2</v>
      </c>
      <c r="AA80" s="95">
        <v>-1.2999999999999999E-2</v>
      </c>
      <c r="AB80" s="95">
        <v>0.123</v>
      </c>
      <c r="AC80" s="95">
        <v>-0.29599999999999999</v>
      </c>
      <c r="AD80" s="95">
        <v>-0.44900000000000001</v>
      </c>
      <c r="AE80" s="95">
        <v>-0.03</v>
      </c>
      <c r="AF80" s="95">
        <v>-0.47599999999999998</v>
      </c>
      <c r="AG80" s="95">
        <v>-0.26700000000000002</v>
      </c>
      <c r="AH80" s="95">
        <v>8.5999999999999993E-2</v>
      </c>
      <c r="AI80" s="95">
        <v>-0.26500000000000001</v>
      </c>
      <c r="AJ80" s="95">
        <v>-0.622</v>
      </c>
      <c r="AK80" s="95">
        <v>-0.52300000000000002</v>
      </c>
      <c r="AL80" s="95">
        <v>-0.46700000000000003</v>
      </c>
      <c r="AM80" s="95">
        <v>-0.79400000000000004</v>
      </c>
      <c r="AN80" s="95">
        <v>-0.32700000000000001</v>
      </c>
      <c r="AO80" s="95">
        <v>-0.24199999999999999</v>
      </c>
      <c r="AP80" s="95">
        <v>-0.57099999999999995</v>
      </c>
      <c r="AQ80" s="95">
        <v>0.27300000000000002</v>
      </c>
      <c r="AR80" s="95">
        <v>-0.36</v>
      </c>
      <c r="AS80" s="95">
        <v>-0.57899999999999996</v>
      </c>
      <c r="AT80" s="95">
        <v>-0.20799999999999999</v>
      </c>
      <c r="AU80" s="95">
        <v>-4.8000000000000001E-2</v>
      </c>
      <c r="AV80" s="95">
        <v>0.13900000000000001</v>
      </c>
      <c r="AW80" s="95">
        <v>0.248</v>
      </c>
      <c r="AX80" s="95">
        <v>0.222</v>
      </c>
      <c r="AY80" s="95">
        <v>0.14299999999999999</v>
      </c>
    </row>
    <row r="81" spans="1:51" ht="16" thickBot="1">
      <c r="A81" s="94" t="s">
        <v>72</v>
      </c>
      <c r="B81" s="95">
        <v>0.79500000000000004</v>
      </c>
      <c r="C81" s="95">
        <v>0.25</v>
      </c>
      <c r="D81" s="95">
        <v>0.39500000000000002</v>
      </c>
      <c r="E81" s="98">
        <v>0.10100000000000001</v>
      </c>
      <c r="F81" s="98">
        <v>-8.4000000000000005E-2</v>
      </c>
      <c r="G81" s="95">
        <v>-0.36299999999999999</v>
      </c>
      <c r="H81" s="95">
        <v>-0.58799999999999997</v>
      </c>
      <c r="I81" s="95">
        <v>-0.60799999999999998</v>
      </c>
      <c r="J81" s="95">
        <v>0.75800000000000001</v>
      </c>
      <c r="K81" s="95">
        <v>0.154</v>
      </c>
      <c r="L81" s="95">
        <v>-0.33400000000000002</v>
      </c>
      <c r="M81" s="95">
        <v>-0.247</v>
      </c>
      <c r="N81" s="95">
        <v>-0.108</v>
      </c>
      <c r="O81" s="95">
        <v>0.39900000000000002</v>
      </c>
      <c r="P81" s="95">
        <v>-0.86599999999999999</v>
      </c>
      <c r="Q81" s="95">
        <v>-0.82899999999999996</v>
      </c>
      <c r="R81" s="95">
        <v>0.14699999999999999</v>
      </c>
      <c r="S81" s="95">
        <v>-0.29899999999999999</v>
      </c>
      <c r="T81" s="95">
        <v>0.59599999999999997</v>
      </c>
      <c r="U81" s="95">
        <v>0.90100000000000002</v>
      </c>
      <c r="V81" s="95">
        <v>0.70399999999999996</v>
      </c>
      <c r="W81" s="95">
        <v>-7.0000000000000007E-2</v>
      </c>
      <c r="X81" s="95">
        <v>-6.5000000000000002E-2</v>
      </c>
      <c r="Y81" s="95">
        <v>0.56799999999999995</v>
      </c>
      <c r="Z81" s="95">
        <v>0.158</v>
      </c>
      <c r="AA81" s="95">
        <v>0.37</v>
      </c>
      <c r="AB81" s="95">
        <v>0.433</v>
      </c>
      <c r="AC81" s="95">
        <v>0.33600000000000002</v>
      </c>
      <c r="AD81" s="95">
        <v>-0.39200000000000002</v>
      </c>
      <c r="AE81" s="95">
        <v>0.39900000000000002</v>
      </c>
      <c r="AF81" s="95">
        <v>0.16700000000000001</v>
      </c>
      <c r="AG81" s="95">
        <v>0.09</v>
      </c>
      <c r="AH81" s="95">
        <v>0.249</v>
      </c>
      <c r="AI81" s="95">
        <v>-4.0000000000000001E-3</v>
      </c>
      <c r="AJ81" s="95">
        <v>-0.58899999999999997</v>
      </c>
      <c r="AK81" s="95">
        <v>0.151</v>
      </c>
      <c r="AL81" s="95">
        <v>0.25700000000000001</v>
      </c>
      <c r="AM81" s="95">
        <v>-0.42699999999999999</v>
      </c>
      <c r="AN81" s="95">
        <v>-9.9000000000000005E-2</v>
      </c>
      <c r="AO81" s="95">
        <v>0.184</v>
      </c>
      <c r="AP81" s="95">
        <v>-0.34300000000000003</v>
      </c>
      <c r="AQ81" s="95">
        <v>2E-3</v>
      </c>
      <c r="AR81" s="95">
        <v>0.32900000000000001</v>
      </c>
      <c r="AS81" s="95">
        <v>0.14899999999999999</v>
      </c>
      <c r="AT81" s="95">
        <v>0.51100000000000001</v>
      </c>
      <c r="AU81" s="95">
        <v>0.48699999999999999</v>
      </c>
      <c r="AV81" s="95">
        <v>0.20300000000000001</v>
      </c>
      <c r="AW81" s="95">
        <v>0.03</v>
      </c>
      <c r="AX81" s="95">
        <v>0.433</v>
      </c>
      <c r="AY81" s="95">
        <v>0.53500000000000003</v>
      </c>
    </row>
    <row r="82" spans="1:51" ht="16" thickBot="1">
      <c r="A82" s="94" t="s">
        <v>73</v>
      </c>
      <c r="B82" s="95">
        <v>0.193</v>
      </c>
      <c r="C82" s="95">
        <v>1E-3</v>
      </c>
      <c r="D82" s="95">
        <v>-1.4999999999999999E-2</v>
      </c>
      <c r="E82" s="98">
        <v>-0.41199999999999998</v>
      </c>
      <c r="F82" s="98">
        <v>-0.73499999999999999</v>
      </c>
      <c r="G82" s="95">
        <v>-0.41899999999999998</v>
      </c>
      <c r="H82" s="95">
        <v>-0.313</v>
      </c>
      <c r="I82" s="95">
        <v>-0.14899999999999999</v>
      </c>
      <c r="J82" s="95">
        <v>4.7E-2</v>
      </c>
      <c r="K82" s="95">
        <v>-0.18099999999999999</v>
      </c>
      <c r="L82" s="95">
        <v>-0.28699999999999998</v>
      </c>
      <c r="M82" s="95">
        <v>-0.56100000000000005</v>
      </c>
      <c r="N82" s="95">
        <v>-0.39700000000000002</v>
      </c>
      <c r="O82" s="95">
        <v>0.68600000000000005</v>
      </c>
      <c r="P82" s="95">
        <v>-0.24399999999999999</v>
      </c>
      <c r="Q82" s="95">
        <v>-0.70499999999999996</v>
      </c>
      <c r="R82" s="95">
        <v>-0.55500000000000005</v>
      </c>
      <c r="S82" s="95">
        <v>-0.71699999999999997</v>
      </c>
      <c r="T82" s="95">
        <v>-0.48699999999999999</v>
      </c>
      <c r="U82" s="95">
        <v>2.7E-2</v>
      </c>
      <c r="V82" s="95">
        <v>4.3999999999999997E-2</v>
      </c>
      <c r="W82" s="95">
        <v>-0.72599999999999998</v>
      </c>
      <c r="X82" s="95">
        <v>-0.248</v>
      </c>
      <c r="Y82" s="95">
        <v>-0.50800000000000001</v>
      </c>
      <c r="Z82" s="95">
        <v>-0.4</v>
      </c>
      <c r="AA82" s="95">
        <v>-0.67300000000000004</v>
      </c>
      <c r="AB82" s="95">
        <v>-0.58699999999999997</v>
      </c>
      <c r="AC82" s="95">
        <v>-0.45700000000000002</v>
      </c>
      <c r="AD82" s="95">
        <v>-0.748</v>
      </c>
      <c r="AE82" s="95">
        <v>-0.45800000000000002</v>
      </c>
      <c r="AF82" s="95">
        <v>-0.60499999999999998</v>
      </c>
      <c r="AG82" s="95">
        <v>-0.82199999999999995</v>
      </c>
      <c r="AH82" s="95">
        <v>-0.498</v>
      </c>
      <c r="AI82" s="95">
        <v>-0.79200000000000004</v>
      </c>
      <c r="AJ82" s="95">
        <v>-0.86</v>
      </c>
      <c r="AK82" s="95">
        <v>-0.64900000000000002</v>
      </c>
      <c r="AL82" s="95">
        <v>-0.56799999999999995</v>
      </c>
      <c r="AM82" s="95">
        <v>-0.28499999999999998</v>
      </c>
      <c r="AN82" s="95">
        <v>-0.55500000000000005</v>
      </c>
      <c r="AO82" s="95">
        <v>-0.66300000000000003</v>
      </c>
      <c r="AP82" s="95">
        <v>-0.63100000000000001</v>
      </c>
      <c r="AQ82" s="95">
        <v>-0.50900000000000001</v>
      </c>
      <c r="AR82" s="95">
        <v>-0.55700000000000005</v>
      </c>
      <c r="AS82" s="95">
        <v>-0.36</v>
      </c>
      <c r="AT82" s="95">
        <v>-0.4</v>
      </c>
      <c r="AU82" s="95">
        <v>0.26800000000000002</v>
      </c>
      <c r="AV82" s="95">
        <v>0.20899999999999999</v>
      </c>
      <c r="AW82" s="95">
        <v>0.53700000000000003</v>
      </c>
      <c r="AX82" s="95">
        <v>0.64300000000000002</v>
      </c>
      <c r="AY82" s="95">
        <v>0.11600000000000001</v>
      </c>
    </row>
    <row r="83" spans="1:51" ht="16" thickBot="1">
      <c r="A83" s="94" t="s">
        <v>84</v>
      </c>
      <c r="B83" s="95">
        <v>-1.0999999999999999E-2</v>
      </c>
      <c r="C83" s="95">
        <v>0.15</v>
      </c>
      <c r="D83" s="95">
        <v>0.498</v>
      </c>
      <c r="E83" s="98">
        <v>0.59499999999999997</v>
      </c>
      <c r="F83" s="98">
        <v>0.56399999999999995</v>
      </c>
      <c r="G83" s="95">
        <v>0.623</v>
      </c>
      <c r="H83" s="95">
        <v>0.218</v>
      </c>
      <c r="I83" s="95">
        <v>-0.152</v>
      </c>
      <c r="J83" s="95">
        <v>0.45100000000000001</v>
      </c>
      <c r="K83" s="95">
        <v>0.37</v>
      </c>
      <c r="L83" s="95">
        <v>0.191</v>
      </c>
      <c r="M83" s="95">
        <v>0.61699999999999999</v>
      </c>
      <c r="N83" s="95">
        <v>0.53700000000000003</v>
      </c>
      <c r="O83" s="95">
        <v>-0.60899999999999999</v>
      </c>
      <c r="P83" s="95">
        <v>4.7E-2</v>
      </c>
      <c r="Q83" s="95">
        <v>0.41299999999999998</v>
      </c>
      <c r="R83" s="95">
        <v>0.38800000000000001</v>
      </c>
      <c r="S83" s="95">
        <v>0.51300000000000001</v>
      </c>
      <c r="T83" s="95">
        <v>0.61399999999999999</v>
      </c>
      <c r="U83" s="95">
        <v>0.23300000000000001</v>
      </c>
      <c r="V83" s="95">
        <v>0.375</v>
      </c>
      <c r="W83" s="95">
        <v>0.58499999999999996</v>
      </c>
      <c r="X83" s="95">
        <v>0.37</v>
      </c>
      <c r="Y83" s="95">
        <v>0.55300000000000005</v>
      </c>
      <c r="Z83" s="95">
        <v>0.748</v>
      </c>
      <c r="AA83" s="95">
        <v>0.65500000000000003</v>
      </c>
      <c r="AB83" s="95">
        <v>0.77700000000000002</v>
      </c>
      <c r="AC83" s="95">
        <v>0.47099999999999997</v>
      </c>
      <c r="AD83" s="95">
        <v>0.19900000000000001</v>
      </c>
      <c r="AE83" s="95">
        <v>0.65</v>
      </c>
      <c r="AF83" s="95">
        <v>0.46400000000000002</v>
      </c>
      <c r="AG83" s="95">
        <v>0.52700000000000002</v>
      </c>
      <c r="AH83" s="95">
        <v>0.76800000000000002</v>
      </c>
      <c r="AI83" s="95">
        <v>0.59</v>
      </c>
      <c r="AJ83" s="95">
        <v>0.443</v>
      </c>
      <c r="AK83" s="95">
        <v>0.36899999999999999</v>
      </c>
      <c r="AL83" s="95">
        <v>0.313</v>
      </c>
      <c r="AM83" s="95">
        <v>-0.16800000000000001</v>
      </c>
      <c r="AN83" s="95">
        <v>0.47299999999999998</v>
      </c>
      <c r="AO83" s="95">
        <v>0.71599999999999997</v>
      </c>
      <c r="AP83" s="95">
        <v>0.31900000000000001</v>
      </c>
      <c r="AQ83" s="95">
        <v>0.68600000000000005</v>
      </c>
      <c r="AR83" s="95">
        <v>0.439</v>
      </c>
      <c r="AS83" s="95">
        <v>0.13400000000000001</v>
      </c>
      <c r="AT83" s="95">
        <v>0.35299999999999998</v>
      </c>
      <c r="AU83" s="95">
        <v>-7.1999999999999995E-2</v>
      </c>
      <c r="AV83" s="95">
        <v>-8.4000000000000005E-2</v>
      </c>
      <c r="AW83" s="95">
        <v>-0.65500000000000003</v>
      </c>
      <c r="AX83" s="95">
        <v>-0.371</v>
      </c>
      <c r="AY83" s="95">
        <v>0.189</v>
      </c>
    </row>
    <row r="84" spans="1:51" ht="16" thickBot="1">
      <c r="A84" s="94" t="s">
        <v>85</v>
      </c>
      <c r="B84" s="95">
        <v>0.48199999999999998</v>
      </c>
      <c r="C84" s="95">
        <v>0.67800000000000005</v>
      </c>
      <c r="D84" s="95">
        <v>0.78900000000000003</v>
      </c>
      <c r="E84" s="98">
        <v>3.1E-2</v>
      </c>
      <c r="F84" s="98">
        <v>0.182</v>
      </c>
      <c r="G84" s="95">
        <v>6.0000000000000001E-3</v>
      </c>
      <c r="H84" s="95">
        <v>-0.54600000000000004</v>
      </c>
      <c r="I84" s="95">
        <v>-0.82899999999999996</v>
      </c>
      <c r="J84" s="95">
        <v>0.51300000000000001</v>
      </c>
      <c r="K84" s="95">
        <v>-5.8000000000000003E-2</v>
      </c>
      <c r="L84" s="95">
        <v>-0.45300000000000001</v>
      </c>
      <c r="M84" s="95">
        <v>-9.8000000000000004E-2</v>
      </c>
      <c r="N84" s="95">
        <v>-8.5999999999999993E-2</v>
      </c>
      <c r="O84" s="95">
        <v>9.6000000000000002E-2</v>
      </c>
      <c r="P84" s="95">
        <v>-0.51100000000000001</v>
      </c>
      <c r="Q84" s="95">
        <v>-0.26200000000000001</v>
      </c>
      <c r="R84" s="95">
        <v>0.1</v>
      </c>
      <c r="S84" s="95">
        <v>-0.21199999999999999</v>
      </c>
      <c r="T84" s="95">
        <v>0.69899999999999995</v>
      </c>
      <c r="U84" s="95">
        <v>0.753</v>
      </c>
      <c r="V84" s="95">
        <v>0.54600000000000004</v>
      </c>
      <c r="W84" s="95">
        <v>0.28199999999999997</v>
      </c>
      <c r="X84" s="95">
        <v>0.34499999999999997</v>
      </c>
      <c r="Y84" s="95">
        <v>0.58399999999999996</v>
      </c>
      <c r="Z84" s="95">
        <v>0.75600000000000001</v>
      </c>
      <c r="AA84" s="95">
        <v>0.501</v>
      </c>
      <c r="AB84" s="95">
        <v>0.66200000000000003</v>
      </c>
      <c r="AC84" s="95">
        <v>0.72899999999999998</v>
      </c>
      <c r="AD84" s="95">
        <v>-0.23899999999999999</v>
      </c>
      <c r="AE84" s="95">
        <v>0.89</v>
      </c>
      <c r="AF84" s="95">
        <v>0.53700000000000003</v>
      </c>
      <c r="AG84" s="95">
        <v>0.20499999999999999</v>
      </c>
      <c r="AH84" s="95">
        <v>0.58899999999999997</v>
      </c>
      <c r="AI84" s="95">
        <v>0.47599999999999998</v>
      </c>
      <c r="AJ84" s="95">
        <v>-0.21299999999999999</v>
      </c>
      <c r="AK84" s="95">
        <v>0.32300000000000001</v>
      </c>
      <c r="AL84" s="95">
        <v>0.44900000000000001</v>
      </c>
      <c r="AM84" s="95">
        <v>-0.39600000000000002</v>
      </c>
      <c r="AN84" s="95">
        <v>0.61</v>
      </c>
      <c r="AO84" s="95">
        <v>0.72599999999999998</v>
      </c>
      <c r="AP84" s="95">
        <v>0.23400000000000001</v>
      </c>
      <c r="AQ84" s="95">
        <v>0.34100000000000003</v>
      </c>
      <c r="AR84" s="95">
        <v>0.59399999999999997</v>
      </c>
      <c r="AS84" s="95">
        <v>0.44900000000000001</v>
      </c>
      <c r="AT84" s="95">
        <v>0.51500000000000001</v>
      </c>
      <c r="AU84" s="95">
        <v>0.40100000000000002</v>
      </c>
      <c r="AV84" s="95">
        <v>6.9000000000000006E-2</v>
      </c>
      <c r="AW84" s="95">
        <v>-0.63500000000000001</v>
      </c>
      <c r="AX84" s="95">
        <v>0.09</v>
      </c>
      <c r="AY84" s="95">
        <v>0.46800000000000003</v>
      </c>
    </row>
    <row r="85" spans="1:51" ht="16" thickBot="1">
      <c r="A85" s="94" t="s">
        <v>74</v>
      </c>
      <c r="B85" s="95">
        <v>-7.6999999999999999E-2</v>
      </c>
      <c r="C85" s="95">
        <v>0.32700000000000001</v>
      </c>
      <c r="D85" s="95">
        <v>0.46200000000000002</v>
      </c>
      <c r="E85" s="98">
        <v>-0.35</v>
      </c>
      <c r="F85" s="98">
        <v>0.107</v>
      </c>
      <c r="G85" s="95">
        <v>-9.5000000000000001E-2</v>
      </c>
      <c r="H85" s="95">
        <v>-0.182</v>
      </c>
      <c r="I85" s="95">
        <v>-0.20100000000000001</v>
      </c>
      <c r="J85" s="95">
        <v>-0.27300000000000002</v>
      </c>
      <c r="K85" s="95">
        <v>-0.11899999999999999</v>
      </c>
      <c r="L85" s="95">
        <v>3.1E-2</v>
      </c>
      <c r="M85" s="95">
        <v>-0.23899999999999999</v>
      </c>
      <c r="N85" s="95">
        <v>-0.107</v>
      </c>
      <c r="O85" s="95">
        <v>0.38200000000000001</v>
      </c>
      <c r="P85" s="95">
        <v>0.23400000000000001</v>
      </c>
      <c r="Q85" s="95">
        <v>0.38200000000000001</v>
      </c>
      <c r="R85" s="95">
        <v>-0.81599999999999995</v>
      </c>
      <c r="S85" s="95">
        <v>-0.42499999999999999</v>
      </c>
      <c r="T85" s="95">
        <v>-0.35499999999999998</v>
      </c>
      <c r="U85" s="95">
        <v>-0.30599999999999999</v>
      </c>
      <c r="V85" s="95">
        <v>-0.67600000000000005</v>
      </c>
      <c r="W85" s="95">
        <v>-0.56499999999999995</v>
      </c>
      <c r="X85" s="95">
        <v>0.76</v>
      </c>
      <c r="Y85" s="95">
        <v>-0.63900000000000001</v>
      </c>
      <c r="Z85" s="95">
        <v>-3.9E-2</v>
      </c>
      <c r="AA85" s="95">
        <v>-0.63</v>
      </c>
      <c r="AB85" s="95">
        <v>-0.504</v>
      </c>
      <c r="AC85" s="95">
        <v>-8.2000000000000003E-2</v>
      </c>
      <c r="AD85" s="95">
        <v>-0.54800000000000004</v>
      </c>
      <c r="AE85" s="95">
        <v>7.3999999999999996E-2</v>
      </c>
      <c r="AF85" s="95">
        <v>-0.21299999999999999</v>
      </c>
      <c r="AG85" s="95">
        <v>-0.57199999999999995</v>
      </c>
      <c r="AH85" s="95">
        <v>0.15</v>
      </c>
      <c r="AI85" s="95">
        <v>-0.35499999999999998</v>
      </c>
      <c r="AJ85" s="95">
        <v>-0.26700000000000002</v>
      </c>
      <c r="AK85" s="95">
        <v>-0.44500000000000001</v>
      </c>
      <c r="AL85" s="95">
        <v>-0.45800000000000002</v>
      </c>
      <c r="AM85" s="95">
        <v>-0.35799999999999998</v>
      </c>
      <c r="AN85" s="95">
        <v>0.307</v>
      </c>
      <c r="AO85" s="95">
        <v>0.02</v>
      </c>
      <c r="AP85" s="95">
        <v>0.48799999999999999</v>
      </c>
      <c r="AQ85" s="95">
        <v>0.35899999999999999</v>
      </c>
      <c r="AR85" s="95">
        <v>-0.34799999999999998</v>
      </c>
      <c r="AS85" s="95">
        <v>3.4000000000000002E-2</v>
      </c>
      <c r="AT85" s="95">
        <v>-0.55700000000000005</v>
      </c>
      <c r="AU85" s="95">
        <v>0.29399999999999998</v>
      </c>
      <c r="AV85" s="95">
        <v>0.56699999999999995</v>
      </c>
      <c r="AW85" s="95">
        <v>2.9000000000000001E-2</v>
      </c>
      <c r="AX85" s="95">
        <v>0.433</v>
      </c>
      <c r="AY85" s="95">
        <v>0.255</v>
      </c>
    </row>
    <row r="86" spans="1:51" ht="16" thickBot="1">
      <c r="A86" s="94" t="s">
        <v>75</v>
      </c>
      <c r="B86" s="95">
        <v>0.216</v>
      </c>
      <c r="C86" s="95">
        <v>0.53700000000000003</v>
      </c>
      <c r="D86" s="95">
        <v>0.58699999999999997</v>
      </c>
      <c r="E86" s="98">
        <v>-0.36599999999999999</v>
      </c>
      <c r="F86" s="98">
        <v>0.224</v>
      </c>
      <c r="G86" s="95">
        <v>-0.76600000000000001</v>
      </c>
      <c r="H86" s="95">
        <v>-0.60499999999999998</v>
      </c>
      <c r="I86" s="95">
        <v>-0.32300000000000001</v>
      </c>
      <c r="J86" s="95">
        <v>0.125</v>
      </c>
      <c r="K86" s="95">
        <v>0.11600000000000001</v>
      </c>
      <c r="L86" s="95">
        <v>7.0999999999999994E-2</v>
      </c>
      <c r="M86" s="95">
        <v>-0.18099999999999999</v>
      </c>
      <c r="N86" s="95">
        <v>-2E-3</v>
      </c>
      <c r="O86" s="95">
        <v>0.40300000000000002</v>
      </c>
      <c r="P86" s="95">
        <v>-0.104</v>
      </c>
      <c r="Q86" s="95">
        <v>1.7999999999999999E-2</v>
      </c>
      <c r="R86" s="95">
        <v>-0.112</v>
      </c>
      <c r="S86" s="95">
        <v>-0.23699999999999999</v>
      </c>
      <c r="T86" s="95">
        <v>0.23499999999999999</v>
      </c>
      <c r="U86" s="95">
        <v>0.26500000000000001</v>
      </c>
      <c r="V86" s="95">
        <v>-0.41</v>
      </c>
      <c r="W86" s="95">
        <v>-0.18099999999999999</v>
      </c>
      <c r="X86" s="95">
        <v>0.38500000000000001</v>
      </c>
      <c r="Y86" s="95">
        <v>-1.0999999999999999E-2</v>
      </c>
      <c r="Z86" s="95">
        <v>-0.40699999999999997</v>
      </c>
      <c r="AA86" s="95">
        <v>-0.23799999999999999</v>
      </c>
      <c r="AB86" s="95">
        <v>-0.34200000000000003</v>
      </c>
      <c r="AC86" s="95">
        <v>-0.128</v>
      </c>
      <c r="AD86" s="95">
        <v>-2.5999999999999999E-2</v>
      </c>
      <c r="AE86" s="95">
        <v>6.8000000000000005E-2</v>
      </c>
      <c r="AF86" s="95">
        <v>-0.29899999999999999</v>
      </c>
      <c r="AG86" s="95">
        <v>-0.14099999999999999</v>
      </c>
      <c r="AH86" s="95">
        <v>-0.20399999999999999</v>
      </c>
      <c r="AI86" s="95">
        <v>3.9E-2</v>
      </c>
      <c r="AJ86" s="95">
        <v>-0.51500000000000001</v>
      </c>
      <c r="AK86" s="95">
        <v>-0.36099999999999999</v>
      </c>
      <c r="AL86" s="95">
        <v>-0.20100000000000001</v>
      </c>
      <c r="AM86" s="95">
        <v>-0.73599999999999999</v>
      </c>
      <c r="AN86" s="95">
        <v>0.27400000000000002</v>
      </c>
      <c r="AO86" s="95">
        <v>-0.14699999999999999</v>
      </c>
      <c r="AP86" s="95">
        <v>0.28000000000000003</v>
      </c>
      <c r="AQ86" s="95">
        <v>0.32100000000000001</v>
      </c>
      <c r="AR86" s="95">
        <v>-0.20799999999999999</v>
      </c>
      <c r="AS86" s="95">
        <v>-4.3999999999999997E-2</v>
      </c>
      <c r="AT86" s="95">
        <v>-0.33900000000000002</v>
      </c>
      <c r="AU86" s="95">
        <v>-2.9000000000000001E-2</v>
      </c>
      <c r="AV86" s="95">
        <v>0.378</v>
      </c>
      <c r="AW86" s="95">
        <v>0.378</v>
      </c>
      <c r="AX86" s="95">
        <v>0.16500000000000001</v>
      </c>
      <c r="AY86" s="95">
        <v>-0.05</v>
      </c>
    </row>
    <row r="87" spans="1:51" ht="16" thickBot="1">
      <c r="A87" s="94" t="s">
        <v>86</v>
      </c>
      <c r="B87" s="95">
        <v>0.56200000000000006</v>
      </c>
      <c r="C87" s="95">
        <v>0.66900000000000004</v>
      </c>
      <c r="D87" s="95">
        <v>0.70199999999999996</v>
      </c>
      <c r="E87" s="98">
        <v>-0.1</v>
      </c>
      <c r="F87" s="98">
        <v>-4.1000000000000002E-2</v>
      </c>
      <c r="G87" s="95">
        <v>-0.10299999999999999</v>
      </c>
      <c r="H87" s="95">
        <v>-0.64200000000000002</v>
      </c>
      <c r="I87" s="95">
        <v>-0.89</v>
      </c>
      <c r="J87" s="95">
        <v>0.48599999999999999</v>
      </c>
      <c r="K87" s="95">
        <v>-0.183</v>
      </c>
      <c r="L87" s="95">
        <v>-0.60799999999999998</v>
      </c>
      <c r="M87" s="95">
        <v>-0.29799999999999999</v>
      </c>
      <c r="N87" s="95">
        <v>-0.27</v>
      </c>
      <c r="O87" s="95">
        <v>0.27900000000000003</v>
      </c>
      <c r="P87" s="95">
        <v>-0.627</v>
      </c>
      <c r="Q87" s="95">
        <v>-0.502</v>
      </c>
      <c r="R87" s="95">
        <v>-1E-3</v>
      </c>
      <c r="S87" s="95">
        <v>-0.40899999999999997</v>
      </c>
      <c r="T87" s="95">
        <v>0.58699999999999997</v>
      </c>
      <c r="U87" s="95">
        <v>0.79600000000000004</v>
      </c>
      <c r="V87" s="95">
        <v>0.61499999999999999</v>
      </c>
      <c r="W87" s="95">
        <v>0.13800000000000001</v>
      </c>
      <c r="X87" s="95">
        <v>0.20799999999999999</v>
      </c>
      <c r="Y87" s="95">
        <v>0.505</v>
      </c>
      <c r="Z87" s="95">
        <v>0.68899999999999995</v>
      </c>
      <c r="AA87" s="95">
        <v>0.39</v>
      </c>
      <c r="AB87" s="95">
        <v>0.56399999999999995</v>
      </c>
      <c r="AC87" s="95">
        <v>0.68899999999999995</v>
      </c>
      <c r="AD87" s="95">
        <v>-0.38900000000000001</v>
      </c>
      <c r="AE87" s="95">
        <v>0.80400000000000005</v>
      </c>
      <c r="AF87" s="95">
        <v>0.47699999999999998</v>
      </c>
      <c r="AG87" s="95">
        <v>5.0999999999999997E-2</v>
      </c>
      <c r="AH87" s="95">
        <v>0.45400000000000001</v>
      </c>
      <c r="AI87" s="95">
        <v>0.31900000000000001</v>
      </c>
      <c r="AJ87" s="95">
        <v>-0.38600000000000001</v>
      </c>
      <c r="AK87" s="95">
        <v>0.26400000000000001</v>
      </c>
      <c r="AL87" s="95">
        <v>0.41499999999999998</v>
      </c>
      <c r="AM87" s="95">
        <v>-0.35299999999999998</v>
      </c>
      <c r="AN87" s="95">
        <v>0.47799999999999998</v>
      </c>
      <c r="AO87" s="95">
        <v>0.6</v>
      </c>
      <c r="AP87" s="95">
        <v>6.7000000000000004E-2</v>
      </c>
      <c r="AQ87" s="95">
        <v>0.11899999999999999</v>
      </c>
      <c r="AR87" s="95">
        <v>0.54800000000000004</v>
      </c>
      <c r="AS87" s="95">
        <v>0.44600000000000001</v>
      </c>
      <c r="AT87" s="95">
        <v>0.52100000000000002</v>
      </c>
      <c r="AU87" s="95">
        <v>0.505</v>
      </c>
      <c r="AV87" s="95">
        <v>6.3E-2</v>
      </c>
      <c r="AW87" s="95">
        <v>-0.55200000000000005</v>
      </c>
      <c r="AX87" s="95">
        <v>0.23599999999999999</v>
      </c>
      <c r="AY87" s="95">
        <v>0.50600000000000001</v>
      </c>
    </row>
    <row r="88" spans="1:51" ht="16" thickBot="1">
      <c r="A88" s="94" t="s">
        <v>93</v>
      </c>
      <c r="B88" s="95">
        <v>0.40300000000000002</v>
      </c>
      <c r="C88" s="95">
        <v>-0.60699999999999998</v>
      </c>
      <c r="D88" s="95">
        <v>-9.5000000000000001E-2</v>
      </c>
      <c r="E88" s="98">
        <v>0.85</v>
      </c>
      <c r="F88" s="98">
        <v>0.29399999999999998</v>
      </c>
      <c r="G88" s="95">
        <v>0.249</v>
      </c>
      <c r="H88" s="95">
        <v>0.317</v>
      </c>
      <c r="I88" s="95">
        <v>0.28699999999999998</v>
      </c>
      <c r="J88" s="95">
        <v>0.83099999999999996</v>
      </c>
      <c r="K88" s="95">
        <v>0.80500000000000005</v>
      </c>
      <c r="L88" s="95">
        <v>0.52400000000000002</v>
      </c>
      <c r="M88" s="95">
        <v>0.53500000000000003</v>
      </c>
      <c r="N88" s="95">
        <v>0.65200000000000002</v>
      </c>
      <c r="O88" s="95">
        <v>-0.25800000000000001</v>
      </c>
      <c r="P88" s="95">
        <v>-0.39500000000000002</v>
      </c>
      <c r="Q88" s="95">
        <v>-0.26300000000000001</v>
      </c>
      <c r="R88" s="95">
        <v>0.39600000000000002</v>
      </c>
      <c r="S88" s="95">
        <v>0.497</v>
      </c>
      <c r="T88" s="95">
        <v>0.42599999999999999</v>
      </c>
      <c r="U88" s="95">
        <v>0.34100000000000003</v>
      </c>
      <c r="V88" s="95">
        <v>0.54</v>
      </c>
      <c r="W88" s="95">
        <v>2.7E-2</v>
      </c>
      <c r="X88" s="95">
        <v>-0.10199999999999999</v>
      </c>
      <c r="Y88" s="95">
        <v>0.46899999999999997</v>
      </c>
      <c r="Z88" s="95">
        <v>-0.108</v>
      </c>
      <c r="AA88" s="95">
        <v>0.45400000000000001</v>
      </c>
      <c r="AB88" s="95">
        <v>0.45800000000000002</v>
      </c>
      <c r="AC88" s="95">
        <v>-0.13800000000000001</v>
      </c>
      <c r="AD88" s="95">
        <v>-6.5000000000000002E-2</v>
      </c>
      <c r="AE88" s="95">
        <v>-8.4000000000000005E-2</v>
      </c>
      <c r="AF88" s="95">
        <v>-8.7999999999999995E-2</v>
      </c>
      <c r="AG88" s="95">
        <v>0.373</v>
      </c>
      <c r="AH88" s="95">
        <v>0.41699999999999998</v>
      </c>
      <c r="AI88" s="95">
        <v>-0.17299999999999999</v>
      </c>
      <c r="AJ88" s="95">
        <v>2E-3</v>
      </c>
      <c r="AK88" s="95">
        <v>0.11</v>
      </c>
      <c r="AL88" s="95">
        <v>-0.04</v>
      </c>
      <c r="AM88" s="95">
        <v>-0.19600000000000001</v>
      </c>
      <c r="AN88" s="95">
        <v>-0.6</v>
      </c>
      <c r="AO88" s="95">
        <v>-3.7999999999999999E-2</v>
      </c>
      <c r="AP88" s="95">
        <v>-0.46600000000000003</v>
      </c>
      <c r="AQ88" s="95">
        <v>0.33800000000000002</v>
      </c>
      <c r="AR88" s="95">
        <v>6.0000000000000001E-3</v>
      </c>
      <c r="AS88" s="95">
        <v>-0.35399999999999998</v>
      </c>
      <c r="AT88" s="95">
        <v>0.3</v>
      </c>
      <c r="AU88" s="95">
        <v>7.0999999999999994E-2</v>
      </c>
      <c r="AV88" s="95">
        <v>0.20799999999999999</v>
      </c>
      <c r="AW88" s="95">
        <v>0.315</v>
      </c>
      <c r="AX88" s="95">
        <v>0.155</v>
      </c>
      <c r="AY88" s="95">
        <v>0.36199999999999999</v>
      </c>
    </row>
    <row r="89" spans="1:51" ht="16" thickBot="1">
      <c r="A89" s="94" t="s">
        <v>77</v>
      </c>
      <c r="B89" s="95">
        <v>9.6000000000000002E-2</v>
      </c>
      <c r="C89" s="95">
        <v>-0.30599999999999999</v>
      </c>
      <c r="D89" s="95">
        <v>-0.17499999999999999</v>
      </c>
      <c r="E89" s="98">
        <v>-0.14499999999999999</v>
      </c>
      <c r="F89" s="98">
        <v>-0.50600000000000001</v>
      </c>
      <c r="G89" s="95">
        <v>-0.42899999999999999</v>
      </c>
      <c r="H89" s="95">
        <v>-6.4000000000000001E-2</v>
      </c>
      <c r="I89" s="95">
        <v>0.23499999999999999</v>
      </c>
      <c r="J89" s="95">
        <v>0.14499999999999999</v>
      </c>
      <c r="K89" s="95">
        <v>0.187</v>
      </c>
      <c r="L89" s="95">
        <v>0.156</v>
      </c>
      <c r="M89" s="95">
        <v>-0.23100000000000001</v>
      </c>
      <c r="N89" s="95">
        <v>-3.2000000000000001E-2</v>
      </c>
      <c r="O89" s="95">
        <v>0.47199999999999998</v>
      </c>
      <c r="P89" s="95">
        <v>-9.6000000000000002E-2</v>
      </c>
      <c r="Q89" s="95">
        <v>-0.50800000000000001</v>
      </c>
      <c r="R89" s="95">
        <v>-0.33200000000000002</v>
      </c>
      <c r="S89" s="95">
        <v>-0.34899999999999998</v>
      </c>
      <c r="T89" s="95">
        <v>-0.45200000000000001</v>
      </c>
      <c r="U89" s="95">
        <v>-0.112</v>
      </c>
      <c r="V89" s="95">
        <v>-9.6000000000000002E-2</v>
      </c>
      <c r="W89" s="95">
        <v>-0.67</v>
      </c>
      <c r="X89" s="95">
        <v>-0.29299999999999998</v>
      </c>
      <c r="Y89" s="95">
        <v>-0.46899999999999997</v>
      </c>
      <c r="Z89" s="95">
        <v>-0.73699999999999999</v>
      </c>
      <c r="AA89" s="95">
        <v>-0.63400000000000001</v>
      </c>
      <c r="AB89" s="95">
        <v>-0.65600000000000003</v>
      </c>
      <c r="AC89" s="95">
        <v>-0.754</v>
      </c>
      <c r="AD89" s="95">
        <v>-0.48399999999999999</v>
      </c>
      <c r="AE89" s="95">
        <v>-0.73299999999999998</v>
      </c>
      <c r="AF89" s="95">
        <v>-0.82499999999999996</v>
      </c>
      <c r="AG89" s="95">
        <v>-0.64200000000000002</v>
      </c>
      <c r="AH89" s="95">
        <v>-0.56999999999999995</v>
      </c>
      <c r="AI89" s="95">
        <v>-0.82499999999999996</v>
      </c>
      <c r="AJ89" s="95">
        <v>-0.72099999999999997</v>
      </c>
      <c r="AK89" s="95">
        <v>-0.72899999999999998</v>
      </c>
      <c r="AL89" s="95">
        <v>-0.71199999999999997</v>
      </c>
      <c r="AM89" s="95">
        <v>-0.35299999999999998</v>
      </c>
      <c r="AN89" s="95">
        <v>-0.79100000000000004</v>
      </c>
      <c r="AO89" s="95">
        <v>-0.876</v>
      </c>
      <c r="AP89" s="95">
        <v>-0.69099999999999995</v>
      </c>
      <c r="AQ89" s="95">
        <v>-0.33300000000000002</v>
      </c>
      <c r="AR89" s="95">
        <v>-0.75</v>
      </c>
      <c r="AS89" s="95">
        <v>-0.63400000000000001</v>
      </c>
      <c r="AT89" s="95">
        <v>-0.54</v>
      </c>
      <c r="AU89" s="95">
        <v>-4.0000000000000001E-3</v>
      </c>
      <c r="AV89" s="95">
        <v>0.25</v>
      </c>
      <c r="AW89" s="95">
        <v>0.86199999999999999</v>
      </c>
      <c r="AX89" s="95">
        <v>0.502</v>
      </c>
      <c r="AY89" s="95">
        <v>-5.2999999999999999E-2</v>
      </c>
    </row>
    <row r="90" spans="1:51" ht="16" thickBot="1">
      <c r="A90" s="94" t="s">
        <v>78</v>
      </c>
      <c r="B90" s="95">
        <v>0.48699999999999999</v>
      </c>
      <c r="C90" s="95">
        <v>0.11</v>
      </c>
      <c r="D90" s="95">
        <v>0.68400000000000005</v>
      </c>
      <c r="E90" s="98">
        <v>0.59899999999999998</v>
      </c>
      <c r="F90" s="98">
        <v>0.56200000000000006</v>
      </c>
      <c r="G90" s="95">
        <v>0.20100000000000001</v>
      </c>
      <c r="H90" s="95">
        <v>-0.10299999999999999</v>
      </c>
      <c r="I90" s="95">
        <v>-0.31</v>
      </c>
      <c r="J90" s="95">
        <v>0.83899999999999997</v>
      </c>
      <c r="K90" s="95">
        <v>0.63500000000000001</v>
      </c>
      <c r="L90" s="95">
        <v>0.27900000000000003</v>
      </c>
      <c r="M90" s="95">
        <v>0.40699999999999997</v>
      </c>
      <c r="N90" s="95">
        <v>0.55200000000000005</v>
      </c>
      <c r="O90" s="95">
        <v>-0.11600000000000001</v>
      </c>
      <c r="P90" s="95">
        <v>-0.39600000000000002</v>
      </c>
      <c r="Q90" s="95">
        <v>8.9999999999999993E-3</v>
      </c>
      <c r="R90" s="95">
        <v>0.10100000000000001</v>
      </c>
      <c r="S90" s="95">
        <v>0.22800000000000001</v>
      </c>
      <c r="T90" s="95">
        <v>0.68200000000000005</v>
      </c>
      <c r="U90" s="95">
        <v>0.54</v>
      </c>
      <c r="V90" s="95">
        <v>0.36399999999999999</v>
      </c>
      <c r="W90" s="95">
        <v>6.5000000000000002E-2</v>
      </c>
      <c r="X90" s="95">
        <v>0.56499999999999995</v>
      </c>
      <c r="Y90" s="95">
        <v>0.49</v>
      </c>
      <c r="Z90" s="95">
        <v>0.373</v>
      </c>
      <c r="AA90" s="95">
        <v>0.44600000000000001</v>
      </c>
      <c r="AB90" s="95">
        <v>0.57899999999999996</v>
      </c>
      <c r="AC90" s="95">
        <v>0.30199999999999999</v>
      </c>
      <c r="AD90" s="95">
        <v>-0.28699999999999998</v>
      </c>
      <c r="AE90" s="95">
        <v>0.55200000000000005</v>
      </c>
      <c r="AF90" s="95">
        <v>0.182</v>
      </c>
      <c r="AG90" s="95">
        <v>0.27900000000000003</v>
      </c>
      <c r="AH90" s="95">
        <v>0.80900000000000005</v>
      </c>
      <c r="AI90" s="95">
        <v>0.13200000000000001</v>
      </c>
      <c r="AJ90" s="95">
        <v>-0.12</v>
      </c>
      <c r="AK90" s="95">
        <v>0.105</v>
      </c>
      <c r="AL90" s="95">
        <v>5.0999999999999997E-2</v>
      </c>
      <c r="AM90" s="95">
        <v>-0.60699999999999998</v>
      </c>
      <c r="AN90" s="95">
        <v>0.151</v>
      </c>
      <c r="AO90" s="95">
        <v>0.48799999999999999</v>
      </c>
      <c r="AP90" s="95">
        <v>0.13300000000000001</v>
      </c>
      <c r="AQ90" s="95">
        <v>0.79900000000000004</v>
      </c>
      <c r="AR90" s="95">
        <v>0.223</v>
      </c>
      <c r="AS90" s="95">
        <v>-2E-3</v>
      </c>
      <c r="AT90" s="95">
        <v>0.26200000000000001</v>
      </c>
      <c r="AU90" s="95">
        <v>0.307</v>
      </c>
      <c r="AV90" s="95">
        <v>0.44800000000000001</v>
      </c>
      <c r="AW90" s="95">
        <v>-0.16500000000000001</v>
      </c>
      <c r="AX90" s="95">
        <v>0.22700000000000001</v>
      </c>
      <c r="AY90" s="95">
        <v>0.60299999999999998</v>
      </c>
    </row>
    <row r="91" spans="1:51" ht="16" thickBot="1">
      <c r="A91" s="94" t="s">
        <v>87</v>
      </c>
      <c r="B91" s="95">
        <v>0.16700000000000001</v>
      </c>
      <c r="C91" s="95">
        <v>-0.23799999999999999</v>
      </c>
      <c r="D91" s="95">
        <v>0.33300000000000002</v>
      </c>
      <c r="E91" s="98">
        <v>0.49199999999999999</v>
      </c>
      <c r="F91" s="98">
        <v>0.69499999999999995</v>
      </c>
      <c r="G91" s="95">
        <v>-9.7000000000000003E-2</v>
      </c>
      <c r="H91" s="95">
        <v>0.13900000000000001</v>
      </c>
      <c r="I91" s="95">
        <v>0.28599999999999998</v>
      </c>
      <c r="J91" s="95">
        <v>0.46899999999999997</v>
      </c>
      <c r="K91" s="95">
        <v>0.83</v>
      </c>
      <c r="L91" s="95">
        <v>0.82099999999999995</v>
      </c>
      <c r="M91" s="95">
        <v>0.51100000000000001</v>
      </c>
      <c r="N91" s="95">
        <v>0.73799999999999999</v>
      </c>
      <c r="O91" s="95">
        <v>-8.2000000000000003E-2</v>
      </c>
      <c r="P91" s="95">
        <v>3.9E-2</v>
      </c>
      <c r="Q91" s="95">
        <v>0.41299999999999998</v>
      </c>
      <c r="R91" s="95">
        <v>-4.4999999999999998E-2</v>
      </c>
      <c r="S91" s="95">
        <v>0.40500000000000003</v>
      </c>
      <c r="T91" s="95">
        <v>0.248</v>
      </c>
      <c r="U91" s="95">
        <v>-1.7000000000000001E-2</v>
      </c>
      <c r="V91" s="95">
        <v>-0.39100000000000001</v>
      </c>
      <c r="W91" s="95">
        <v>-0.24099999999999999</v>
      </c>
      <c r="X91" s="95">
        <v>0.61399999999999999</v>
      </c>
      <c r="Y91" s="95">
        <v>-1E-3</v>
      </c>
      <c r="Z91" s="95">
        <v>-0.442</v>
      </c>
      <c r="AA91" s="95">
        <v>-0.05</v>
      </c>
      <c r="AB91" s="95">
        <v>-0.106</v>
      </c>
      <c r="AC91" s="95">
        <v>-0.34100000000000003</v>
      </c>
      <c r="AD91" s="95">
        <v>-5.2999999999999999E-2</v>
      </c>
      <c r="AE91" s="95">
        <v>-0.113</v>
      </c>
      <c r="AF91" s="95">
        <v>-0.36399999999999999</v>
      </c>
      <c r="AG91" s="95">
        <v>0.123</v>
      </c>
      <c r="AH91" s="95">
        <v>0.35</v>
      </c>
      <c r="AI91" s="95">
        <v>-0.20599999999999999</v>
      </c>
      <c r="AJ91" s="95">
        <v>-6.7000000000000004E-2</v>
      </c>
      <c r="AK91" s="95">
        <v>-0.29099999999999998</v>
      </c>
      <c r="AL91" s="95">
        <v>-0.41299999999999998</v>
      </c>
      <c r="AM91" s="95">
        <v>-0.63200000000000001</v>
      </c>
      <c r="AN91" s="95">
        <v>-0.16300000000000001</v>
      </c>
      <c r="AO91" s="95">
        <v>-0.1</v>
      </c>
      <c r="AP91" s="95">
        <v>0.221</v>
      </c>
      <c r="AQ91" s="95">
        <v>0.83699999999999997</v>
      </c>
      <c r="AR91" s="95">
        <v>-0.35199999999999998</v>
      </c>
      <c r="AS91" s="95">
        <v>-0.372</v>
      </c>
      <c r="AT91" s="95">
        <v>-0.34</v>
      </c>
      <c r="AU91" s="95">
        <v>-0.04</v>
      </c>
      <c r="AV91" s="95">
        <v>0.65800000000000003</v>
      </c>
      <c r="AW91" s="95">
        <v>0.52100000000000002</v>
      </c>
      <c r="AX91" s="95">
        <v>0.20899999999999999</v>
      </c>
      <c r="AY91" s="95">
        <v>0.23300000000000001</v>
      </c>
    </row>
    <row r="92" spans="1:51" ht="16" thickBot="1">
      <c r="A92" s="94" t="s">
        <v>88</v>
      </c>
      <c r="B92" s="95">
        <v>0.57699999999999996</v>
      </c>
      <c r="C92" s="95">
        <v>6.5000000000000002E-2</v>
      </c>
      <c r="D92" s="95">
        <v>-3.9E-2</v>
      </c>
      <c r="E92" s="98">
        <v>0.11600000000000001</v>
      </c>
      <c r="F92" s="98">
        <v>-7.5999999999999998E-2</v>
      </c>
      <c r="G92" s="95">
        <v>0.16700000000000001</v>
      </c>
      <c r="H92" s="95">
        <v>-0.246</v>
      </c>
      <c r="I92" s="95">
        <v>-0.501</v>
      </c>
      <c r="J92" s="95">
        <v>0.27700000000000002</v>
      </c>
      <c r="K92" s="95">
        <v>-0.24299999999999999</v>
      </c>
      <c r="L92" s="95">
        <v>-0.54100000000000004</v>
      </c>
      <c r="M92" s="95">
        <v>-0.29799999999999999</v>
      </c>
      <c r="N92" s="95">
        <v>-0.34799999999999998</v>
      </c>
      <c r="O92" s="95">
        <v>0.16600000000000001</v>
      </c>
      <c r="P92" s="95">
        <v>-0.69299999999999995</v>
      </c>
      <c r="Q92" s="95">
        <v>-0.54900000000000004</v>
      </c>
      <c r="R92" s="95">
        <v>5.6000000000000001E-2</v>
      </c>
      <c r="S92" s="95">
        <v>-0.21099999999999999</v>
      </c>
      <c r="T92" s="95">
        <v>0.36899999999999999</v>
      </c>
      <c r="U92" s="95">
        <v>0.59199999999999997</v>
      </c>
      <c r="V92" s="95">
        <v>0.67600000000000005</v>
      </c>
      <c r="W92" s="95">
        <v>9.1999999999999998E-2</v>
      </c>
      <c r="X92" s="95">
        <v>-7.3999999999999996E-2</v>
      </c>
      <c r="Y92" s="95">
        <v>0.47799999999999998</v>
      </c>
      <c r="Z92" s="95">
        <v>0.57999999999999996</v>
      </c>
      <c r="AA92" s="95">
        <v>0.52200000000000002</v>
      </c>
      <c r="AB92" s="95">
        <v>0.64200000000000002</v>
      </c>
      <c r="AC92" s="95">
        <v>0.72199999999999998</v>
      </c>
      <c r="AD92" s="95">
        <v>-0.26</v>
      </c>
      <c r="AE92" s="95">
        <v>0.57999999999999996</v>
      </c>
      <c r="AF92" s="95">
        <v>0.70499999999999996</v>
      </c>
      <c r="AG92" s="95">
        <v>0.27300000000000002</v>
      </c>
      <c r="AH92" s="95">
        <v>0.505</v>
      </c>
      <c r="AI92" s="95">
        <v>0.17199999999999999</v>
      </c>
      <c r="AJ92" s="95">
        <v>0.04</v>
      </c>
      <c r="AK92" s="95">
        <v>0.66</v>
      </c>
      <c r="AL92" s="95">
        <v>0.64900000000000002</v>
      </c>
      <c r="AM92" s="95">
        <v>0.35199999999999998</v>
      </c>
      <c r="AN92" s="95">
        <v>0.11600000000000001</v>
      </c>
      <c r="AO92" s="95">
        <v>0.59</v>
      </c>
      <c r="AP92" s="95">
        <v>-4.1000000000000002E-2</v>
      </c>
      <c r="AQ92" s="95">
        <v>-0.192</v>
      </c>
      <c r="AR92" s="95">
        <v>0.72</v>
      </c>
      <c r="AS92" s="95">
        <v>0.59299999999999997</v>
      </c>
      <c r="AT92" s="95">
        <v>0.83299999999999996</v>
      </c>
      <c r="AU92" s="95">
        <v>0.64400000000000002</v>
      </c>
      <c r="AV92" s="95">
        <v>-1.4E-2</v>
      </c>
      <c r="AW92" s="95">
        <v>-0.51500000000000001</v>
      </c>
      <c r="AX92" s="95">
        <v>0.26600000000000001</v>
      </c>
      <c r="AY92" s="95">
        <v>0.61499999999999999</v>
      </c>
    </row>
    <row r="93" spans="1:51" ht="48">
      <c r="A93" s="96" t="s">
        <v>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5DF3-6F66-48BD-974B-93A7D5ECEF04}">
  <sheetPr>
    <tabColor rgb="FFCC99FF"/>
  </sheetPr>
  <dimension ref="A1:AY93"/>
  <sheetViews>
    <sheetView workbookViewId="0">
      <selection activeCell="F6" sqref="F6"/>
    </sheetView>
  </sheetViews>
  <sheetFormatPr baseColWidth="10" defaultColWidth="8.83203125" defaultRowHeight="15"/>
  <cols>
    <col min="5" max="6" width="9.1640625" style="99"/>
  </cols>
  <sheetData>
    <row r="1" spans="1:51" ht="25" thickBot="1">
      <c r="A1" s="92"/>
      <c r="B1" s="92" t="s">
        <v>534</v>
      </c>
      <c r="C1" s="92" t="s">
        <v>535</v>
      </c>
      <c r="D1" s="92" t="s">
        <v>536</v>
      </c>
      <c r="E1" s="103" t="s">
        <v>532</v>
      </c>
      <c r="F1" s="103" t="s">
        <v>533</v>
      </c>
      <c r="G1" s="92" t="s">
        <v>537</v>
      </c>
      <c r="H1" s="92" t="s">
        <v>538</v>
      </c>
      <c r="I1" s="92" t="s">
        <v>539</v>
      </c>
      <c r="J1" s="92" t="s">
        <v>540</v>
      </c>
      <c r="K1" s="92" t="s">
        <v>541</v>
      </c>
      <c r="L1" s="92" t="s">
        <v>542</v>
      </c>
      <c r="M1" s="92" t="s">
        <v>543</v>
      </c>
      <c r="N1" s="92" t="s">
        <v>544</v>
      </c>
      <c r="O1" s="92" t="s">
        <v>545</v>
      </c>
      <c r="P1" s="92" t="s">
        <v>546</v>
      </c>
      <c r="Q1" s="92" t="s">
        <v>547</v>
      </c>
      <c r="R1" s="92" t="s">
        <v>548</v>
      </c>
      <c r="S1" s="92" t="s">
        <v>4</v>
      </c>
      <c r="T1" s="92" t="s">
        <v>549</v>
      </c>
      <c r="U1" s="92" t="s">
        <v>550</v>
      </c>
      <c r="V1" s="92" t="s">
        <v>551</v>
      </c>
      <c r="W1" s="92" t="s">
        <v>552</v>
      </c>
      <c r="X1" s="92" t="s">
        <v>553</v>
      </c>
      <c r="Y1" s="92" t="s">
        <v>554</v>
      </c>
      <c r="Z1" s="92" t="s">
        <v>555</v>
      </c>
      <c r="AA1" s="92" t="s">
        <v>556</v>
      </c>
      <c r="AB1" s="92" t="s">
        <v>557</v>
      </c>
      <c r="AC1" s="92" t="s">
        <v>558</v>
      </c>
      <c r="AD1" s="92" t="s">
        <v>559</v>
      </c>
      <c r="AE1" s="92" t="s">
        <v>560</v>
      </c>
      <c r="AF1" s="92" t="s">
        <v>561</v>
      </c>
      <c r="AG1" s="92" t="s">
        <v>562</v>
      </c>
      <c r="AH1" s="92" t="s">
        <v>563</v>
      </c>
      <c r="AI1" s="92" t="s">
        <v>564</v>
      </c>
      <c r="AJ1" s="92" t="s">
        <v>565</v>
      </c>
      <c r="AK1" s="92" t="s">
        <v>566</v>
      </c>
      <c r="AL1" s="92" t="s">
        <v>567</v>
      </c>
      <c r="AM1" s="92" t="s">
        <v>568</v>
      </c>
      <c r="AN1" s="92" t="s">
        <v>569</v>
      </c>
      <c r="AO1" s="92" t="s">
        <v>570</v>
      </c>
      <c r="AP1" s="92" t="s">
        <v>571</v>
      </c>
      <c r="AQ1" s="92" t="s">
        <v>572</v>
      </c>
      <c r="AR1" s="92" t="s">
        <v>573</v>
      </c>
      <c r="AS1" s="92" t="s">
        <v>574</v>
      </c>
      <c r="AT1" s="92" t="s">
        <v>575</v>
      </c>
      <c r="AU1" s="92" t="s">
        <v>576</v>
      </c>
      <c r="AV1" s="92" t="s">
        <v>577</v>
      </c>
      <c r="AW1" s="92" t="s">
        <v>578</v>
      </c>
      <c r="AX1" s="92" t="s">
        <v>579</v>
      </c>
      <c r="AY1" s="92" t="s">
        <v>580</v>
      </c>
    </row>
    <row r="2" spans="1:51">
      <c r="A2" s="93"/>
      <c r="B2" s="93"/>
      <c r="C2" s="93"/>
      <c r="D2" s="93"/>
      <c r="E2" s="97"/>
      <c r="F2" s="97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</row>
    <row r="3" spans="1:51" ht="16" thickBot="1">
      <c r="A3" s="94" t="s">
        <v>55</v>
      </c>
      <c r="B3" s="100" t="s">
        <v>618</v>
      </c>
      <c r="C3" s="95">
        <v>0.72799999999999998</v>
      </c>
      <c r="D3" s="95">
        <v>0.54100000000000004</v>
      </c>
      <c r="E3" s="98">
        <v>0.90400000000000003</v>
      </c>
      <c r="F3" s="98">
        <v>0.53100000000000003</v>
      </c>
      <c r="G3" s="95">
        <v>0.23899999999999999</v>
      </c>
      <c r="H3" s="95">
        <v>0.114</v>
      </c>
      <c r="I3" s="95">
        <v>0.16800000000000001</v>
      </c>
      <c r="J3" s="95">
        <v>0.182</v>
      </c>
      <c r="K3" s="95">
        <v>0.748</v>
      </c>
      <c r="L3" s="95">
        <v>0.66300000000000003</v>
      </c>
      <c r="M3" s="95">
        <v>0.4</v>
      </c>
      <c r="N3" s="95">
        <v>0.70599999999999996</v>
      </c>
      <c r="O3" s="95">
        <v>0.154</v>
      </c>
      <c r="P3" s="95">
        <v>0</v>
      </c>
      <c r="Q3" s="95">
        <v>0.159</v>
      </c>
      <c r="R3" s="95">
        <v>0.79500000000000004</v>
      </c>
      <c r="S3" s="95">
        <v>0.499</v>
      </c>
      <c r="T3" s="95">
        <v>0.17799999999999999</v>
      </c>
      <c r="U3" s="95">
        <v>1.7000000000000001E-2</v>
      </c>
      <c r="V3" s="95">
        <v>0.55400000000000005</v>
      </c>
      <c r="W3" s="95">
        <v>0.47799999999999998</v>
      </c>
      <c r="X3" s="95">
        <v>0.42599999999999999</v>
      </c>
      <c r="Y3" s="95">
        <v>0.31</v>
      </c>
      <c r="Z3" s="95">
        <v>0.93200000000000005</v>
      </c>
      <c r="AA3" s="95">
        <v>0.49399999999999999</v>
      </c>
      <c r="AB3" s="95">
        <v>0.49099999999999999</v>
      </c>
      <c r="AC3" s="95">
        <v>0.25800000000000001</v>
      </c>
      <c r="AD3" s="95">
        <v>0.35</v>
      </c>
      <c r="AE3" s="95">
        <v>0.26400000000000001</v>
      </c>
      <c r="AF3" s="95">
        <v>0.40600000000000003</v>
      </c>
      <c r="AG3" s="95">
        <v>0.65</v>
      </c>
      <c r="AH3" s="95">
        <v>0.26400000000000001</v>
      </c>
      <c r="AI3" s="95">
        <v>0.876</v>
      </c>
      <c r="AJ3" s="95">
        <v>0.35599999999999998</v>
      </c>
      <c r="AK3" s="95">
        <v>0.40200000000000002</v>
      </c>
      <c r="AL3" s="95">
        <v>0.38200000000000001</v>
      </c>
      <c r="AM3" s="95">
        <v>0.55800000000000005</v>
      </c>
      <c r="AN3" s="95">
        <v>0.95399999999999996</v>
      </c>
      <c r="AO3" s="95">
        <v>0.40899999999999997</v>
      </c>
      <c r="AP3" s="95">
        <v>0.76900000000000002</v>
      </c>
      <c r="AQ3" s="95">
        <v>0.65</v>
      </c>
      <c r="AR3" s="95">
        <v>0.28799999999999998</v>
      </c>
      <c r="AS3" s="95">
        <v>0.27200000000000002</v>
      </c>
      <c r="AT3" s="95">
        <v>0.16600000000000001</v>
      </c>
      <c r="AU3" s="95">
        <v>2.4E-2</v>
      </c>
      <c r="AV3" s="95">
        <v>0.125</v>
      </c>
      <c r="AW3" s="95">
        <v>0.80400000000000005</v>
      </c>
      <c r="AX3" s="95">
        <v>8.5999999999999993E-2</v>
      </c>
      <c r="AY3" s="95">
        <v>1.4999999999999999E-2</v>
      </c>
    </row>
    <row r="4" spans="1:51" ht="16" thickBot="1">
      <c r="A4" s="94" t="s">
        <v>56</v>
      </c>
      <c r="B4" s="95">
        <v>0.72799999999999998</v>
      </c>
      <c r="C4" s="100" t="s">
        <v>618</v>
      </c>
      <c r="D4" s="95">
        <v>5.7000000000000002E-2</v>
      </c>
      <c r="E4" s="98">
        <v>0.127</v>
      </c>
      <c r="F4" s="98">
        <v>0.83199999999999996</v>
      </c>
      <c r="G4" s="95">
        <v>0.33900000000000002</v>
      </c>
      <c r="H4" s="95">
        <v>3.6999999999999998E-2</v>
      </c>
      <c r="I4" s="95">
        <v>1.4E-2</v>
      </c>
      <c r="J4" s="95">
        <v>0.86299999999999999</v>
      </c>
      <c r="K4" s="95">
        <v>0.22900000000000001</v>
      </c>
      <c r="L4" s="95">
        <v>9.8000000000000004E-2</v>
      </c>
      <c r="M4" s="95">
        <v>0.27400000000000002</v>
      </c>
      <c r="N4" s="95">
        <v>0.253</v>
      </c>
      <c r="O4" s="95">
        <v>0.43</v>
      </c>
      <c r="P4" s="95">
        <v>0.69</v>
      </c>
      <c r="Q4" s="95">
        <v>0.754</v>
      </c>
      <c r="R4" s="95">
        <v>0.78100000000000003</v>
      </c>
      <c r="S4" s="95">
        <v>0.20200000000000001</v>
      </c>
      <c r="T4" s="95">
        <v>0.51100000000000001</v>
      </c>
      <c r="U4" s="95">
        <v>0.316</v>
      </c>
      <c r="V4" s="95">
        <v>0.94599999999999995</v>
      </c>
      <c r="W4" s="95">
        <v>0.73599999999999999</v>
      </c>
      <c r="X4" s="95">
        <v>0.56699999999999995</v>
      </c>
      <c r="Y4" s="95">
        <v>0.73199999999999998</v>
      </c>
      <c r="Z4" s="95">
        <v>0.31900000000000001</v>
      </c>
      <c r="AA4" s="95">
        <v>0.97399999999999998</v>
      </c>
      <c r="AB4" s="95">
        <v>0.86</v>
      </c>
      <c r="AC4" s="95">
        <v>0.23699999999999999</v>
      </c>
      <c r="AD4" s="95">
        <v>0.80800000000000005</v>
      </c>
      <c r="AE4" s="95">
        <v>0.123</v>
      </c>
      <c r="AF4" s="95">
        <v>0.52</v>
      </c>
      <c r="AG4" s="95">
        <v>0.76500000000000001</v>
      </c>
      <c r="AH4" s="95">
        <v>0.97599999999999998</v>
      </c>
      <c r="AI4" s="95">
        <v>0.318</v>
      </c>
      <c r="AJ4" s="95">
        <v>0.41299999999999998</v>
      </c>
      <c r="AK4" s="95">
        <v>0.95299999999999996</v>
      </c>
      <c r="AL4" s="95">
        <v>0.53900000000000003</v>
      </c>
      <c r="AM4" s="95">
        <v>0.40799999999999997</v>
      </c>
      <c r="AN4" s="95">
        <v>3.1E-2</v>
      </c>
      <c r="AO4" s="95">
        <v>0.36799999999999999</v>
      </c>
      <c r="AP4" s="95">
        <v>0.38500000000000001</v>
      </c>
      <c r="AQ4" s="95">
        <v>0.98599999999999999</v>
      </c>
      <c r="AR4" s="95">
        <v>0.46400000000000002</v>
      </c>
      <c r="AS4" s="95">
        <v>0.28999999999999998</v>
      </c>
      <c r="AT4" s="95">
        <v>0.83699999999999997</v>
      </c>
      <c r="AU4" s="95">
        <v>0.7</v>
      </c>
      <c r="AV4" s="95">
        <v>0.89800000000000002</v>
      </c>
      <c r="AW4" s="95">
        <v>0.27300000000000002</v>
      </c>
      <c r="AX4" s="95">
        <v>0.98399999999999999</v>
      </c>
      <c r="AY4" s="95">
        <v>0.96</v>
      </c>
    </row>
    <row r="5" spans="1:51" ht="16" thickBot="1">
      <c r="A5" s="94" t="s">
        <v>57</v>
      </c>
      <c r="B5" s="95">
        <v>0.54100000000000004</v>
      </c>
      <c r="C5" s="95">
        <v>5.7000000000000002E-2</v>
      </c>
      <c r="D5" s="100" t="s">
        <v>618</v>
      </c>
      <c r="E5" s="98">
        <v>0.85299999999999998</v>
      </c>
      <c r="F5" s="98">
        <v>0.60799999999999998</v>
      </c>
      <c r="G5" s="95">
        <v>0.66300000000000003</v>
      </c>
      <c r="H5" s="95">
        <v>0.20100000000000001</v>
      </c>
      <c r="I5" s="95">
        <v>9.7000000000000003E-2</v>
      </c>
      <c r="J5" s="95">
        <v>0.307</v>
      </c>
      <c r="K5" s="95">
        <v>0.78700000000000003</v>
      </c>
      <c r="L5" s="95">
        <v>0.745</v>
      </c>
      <c r="M5" s="95">
        <v>0.97699999999999998</v>
      </c>
      <c r="N5" s="95">
        <v>0.82899999999999996</v>
      </c>
      <c r="O5" s="95">
        <v>0.70599999999999996</v>
      </c>
      <c r="P5" s="95">
        <v>0.65</v>
      </c>
      <c r="Q5" s="95">
        <v>0.97899999999999998</v>
      </c>
      <c r="R5" s="95">
        <v>0.81599999999999995</v>
      </c>
      <c r="S5" s="95">
        <v>0.60199999999999998</v>
      </c>
      <c r="T5" s="95">
        <v>0.252</v>
      </c>
      <c r="U5" s="95">
        <v>0.25800000000000001</v>
      </c>
      <c r="V5" s="95">
        <v>0.82099999999999995</v>
      </c>
      <c r="W5" s="95">
        <v>0.91900000000000004</v>
      </c>
      <c r="X5" s="95">
        <v>0.19</v>
      </c>
      <c r="Y5" s="95">
        <v>0.60299999999999998</v>
      </c>
      <c r="Z5" s="95">
        <v>0.38900000000000001</v>
      </c>
      <c r="AA5" s="95">
        <v>0.85299999999999998</v>
      </c>
      <c r="AB5" s="95">
        <v>0.64</v>
      </c>
      <c r="AC5" s="95">
        <v>0.51200000000000001</v>
      </c>
      <c r="AD5" s="95">
        <v>0.5</v>
      </c>
      <c r="AE5" s="95">
        <v>0.151</v>
      </c>
      <c r="AF5" s="95">
        <v>0.91100000000000003</v>
      </c>
      <c r="AG5" s="95">
        <v>0.83799999999999997</v>
      </c>
      <c r="AH5" s="95">
        <v>0.42699999999999999</v>
      </c>
      <c r="AI5" s="95">
        <v>0.59099999999999997</v>
      </c>
      <c r="AJ5" s="95">
        <v>0.31900000000000001</v>
      </c>
      <c r="AK5" s="95">
        <v>0.69</v>
      </c>
      <c r="AL5" s="95">
        <v>0.93400000000000005</v>
      </c>
      <c r="AM5" s="95">
        <v>2.8000000000000001E-2</v>
      </c>
      <c r="AN5" s="95">
        <v>0.19700000000000001</v>
      </c>
      <c r="AO5" s="95">
        <v>0.40799999999999997</v>
      </c>
      <c r="AP5" s="95">
        <v>0.53900000000000003</v>
      </c>
      <c r="AQ5" s="95">
        <v>0.19700000000000001</v>
      </c>
      <c r="AR5" s="95">
        <v>0.82599999999999996</v>
      </c>
      <c r="AS5" s="95">
        <v>0.84499999999999997</v>
      </c>
      <c r="AT5" s="95">
        <v>0.92100000000000004</v>
      </c>
      <c r="AU5" s="95">
        <v>0.70499999999999996</v>
      </c>
      <c r="AV5" s="95">
        <v>0.54400000000000004</v>
      </c>
      <c r="AW5" s="95">
        <v>0.56699999999999995</v>
      </c>
      <c r="AX5" s="95">
        <v>0.76100000000000001</v>
      </c>
      <c r="AY5" s="95">
        <v>0.55900000000000005</v>
      </c>
    </row>
    <row r="6" spans="1:51" s="99" customFormat="1" ht="16" thickBot="1">
      <c r="A6" s="102" t="s">
        <v>532</v>
      </c>
      <c r="B6" s="98">
        <v>0.90400000000000003</v>
      </c>
      <c r="C6" s="98">
        <v>0.127</v>
      </c>
      <c r="D6" s="98">
        <v>0.85299999999999998</v>
      </c>
      <c r="E6" s="101" t="s">
        <v>618</v>
      </c>
      <c r="F6" s="106">
        <v>0.20200000000000001</v>
      </c>
      <c r="G6" s="98">
        <v>0.153</v>
      </c>
      <c r="H6" s="98">
        <v>0.13200000000000001</v>
      </c>
      <c r="I6" s="98">
        <v>0.27400000000000002</v>
      </c>
      <c r="J6" s="98">
        <v>0.114</v>
      </c>
      <c r="K6" s="98">
        <v>1.4999999999999999E-2</v>
      </c>
      <c r="L6" s="98">
        <v>6.8000000000000005E-2</v>
      </c>
      <c r="M6" s="98">
        <v>1.4E-2</v>
      </c>
      <c r="N6" s="98">
        <v>0.01</v>
      </c>
      <c r="O6" s="98">
        <v>0.11</v>
      </c>
      <c r="P6" s="98">
        <v>0.98699999999999999</v>
      </c>
      <c r="Q6" s="98">
        <v>0.58899999999999997</v>
      </c>
      <c r="R6" s="98">
        <v>0.245</v>
      </c>
      <c r="S6" s="98">
        <v>2.4E-2</v>
      </c>
      <c r="T6" s="98">
        <v>0.35199999999999998</v>
      </c>
      <c r="U6" s="98">
        <v>0.91</v>
      </c>
      <c r="V6" s="98">
        <v>0.41799999999999998</v>
      </c>
      <c r="W6" s="98">
        <v>0.505</v>
      </c>
      <c r="X6" s="98">
        <v>0.91800000000000004</v>
      </c>
      <c r="Y6" s="98">
        <v>0.30599999999999999</v>
      </c>
      <c r="Z6" s="98">
        <v>0.84099999999999997</v>
      </c>
      <c r="AA6" s="98">
        <v>0.193</v>
      </c>
      <c r="AB6" s="98">
        <v>0.187</v>
      </c>
      <c r="AC6" s="98">
        <v>0.85199999999999998</v>
      </c>
      <c r="AD6" s="98">
        <v>0.628</v>
      </c>
      <c r="AE6" s="98">
        <v>0.995</v>
      </c>
      <c r="AF6" s="98">
        <v>0.93799999999999994</v>
      </c>
      <c r="AG6" s="98">
        <v>0.191</v>
      </c>
      <c r="AH6" s="98">
        <v>0.17899999999999999</v>
      </c>
      <c r="AI6" s="98">
        <v>0.84699999999999998</v>
      </c>
      <c r="AJ6" s="98">
        <v>0.33</v>
      </c>
      <c r="AK6" s="98">
        <v>0.65100000000000002</v>
      </c>
      <c r="AL6" s="98">
        <v>0.99399999999999999</v>
      </c>
      <c r="AM6" s="98">
        <v>0.89700000000000002</v>
      </c>
      <c r="AN6" s="98">
        <v>0.439</v>
      </c>
      <c r="AO6" s="98">
        <v>0.73299999999999998</v>
      </c>
      <c r="AP6" s="98">
        <v>0.70699999999999996</v>
      </c>
      <c r="AQ6" s="98">
        <v>0.17499999999999999</v>
      </c>
      <c r="AR6" s="98">
        <v>0.90500000000000003</v>
      </c>
      <c r="AS6" s="98">
        <v>0.45700000000000002</v>
      </c>
      <c r="AT6" s="98">
        <v>0.61799999999999999</v>
      </c>
      <c r="AU6" s="98">
        <v>0.69799999999999995</v>
      </c>
      <c r="AV6" s="98">
        <v>0.88600000000000001</v>
      </c>
      <c r="AW6" s="98">
        <v>0.91300000000000003</v>
      </c>
      <c r="AX6" s="98">
        <v>0.67</v>
      </c>
      <c r="AY6" s="98">
        <v>0.70599999999999996</v>
      </c>
    </row>
    <row r="7" spans="1:51" s="99" customFormat="1" ht="16" thickBot="1">
      <c r="A7" s="102" t="s">
        <v>533</v>
      </c>
      <c r="B7" s="98">
        <v>0.53100000000000003</v>
      </c>
      <c r="C7" s="98">
        <v>0.83199999999999996</v>
      </c>
      <c r="D7" s="98">
        <v>0.60799999999999998</v>
      </c>
      <c r="E7" s="98">
        <v>0.20200000000000001</v>
      </c>
      <c r="F7" s="101" t="s">
        <v>618</v>
      </c>
      <c r="G7" s="98">
        <v>0.86399999999999999</v>
      </c>
      <c r="H7" s="98">
        <v>0.84499999999999997</v>
      </c>
      <c r="I7" s="98">
        <v>0.87</v>
      </c>
      <c r="J7" s="98">
        <v>0.45100000000000001</v>
      </c>
      <c r="K7" s="98">
        <v>0.16700000000000001</v>
      </c>
      <c r="L7" s="98">
        <v>0.18099999999999999</v>
      </c>
      <c r="M7" s="98">
        <v>0.248</v>
      </c>
      <c r="N7" s="98">
        <v>0.17299999999999999</v>
      </c>
      <c r="O7" s="98">
        <v>0.51800000000000002</v>
      </c>
      <c r="P7" s="98">
        <v>0.79100000000000004</v>
      </c>
      <c r="Q7" s="98">
        <v>0.19800000000000001</v>
      </c>
      <c r="R7" s="98">
        <v>0.57699999999999996</v>
      </c>
      <c r="S7" s="98">
        <v>0.157</v>
      </c>
      <c r="T7" s="98">
        <v>0.14099999999999999</v>
      </c>
      <c r="U7" s="98">
        <v>0.65500000000000003</v>
      </c>
      <c r="V7" s="98">
        <v>0.64300000000000002</v>
      </c>
      <c r="W7" s="98">
        <v>0.63100000000000001</v>
      </c>
      <c r="X7" s="98">
        <v>0.10100000000000001</v>
      </c>
      <c r="Y7" s="98">
        <v>0.309</v>
      </c>
      <c r="Z7" s="98">
        <v>0.97</v>
      </c>
      <c r="AA7" s="98">
        <v>0.23599999999999999</v>
      </c>
      <c r="AB7" s="98">
        <v>0.34</v>
      </c>
      <c r="AC7" s="98">
        <v>0.48199999999999998</v>
      </c>
      <c r="AD7" s="98">
        <v>0.46200000000000002</v>
      </c>
      <c r="AE7" s="98">
        <v>0.34699999999999998</v>
      </c>
      <c r="AF7" s="98">
        <v>0.39300000000000002</v>
      </c>
      <c r="AG7" s="98">
        <v>0.08</v>
      </c>
      <c r="AH7" s="98">
        <v>6.6000000000000003E-2</v>
      </c>
      <c r="AI7" s="98">
        <v>0.38600000000000001</v>
      </c>
      <c r="AJ7" s="98">
        <v>0.29099999999999998</v>
      </c>
      <c r="AK7" s="98">
        <v>0.308</v>
      </c>
      <c r="AL7" s="98">
        <v>0.48699999999999999</v>
      </c>
      <c r="AM7" s="98">
        <v>0.72199999999999998</v>
      </c>
      <c r="AN7" s="98">
        <v>0.48299999999999998</v>
      </c>
      <c r="AO7" s="98">
        <v>0.19600000000000001</v>
      </c>
      <c r="AP7" s="98">
        <v>0.10299999999999999</v>
      </c>
      <c r="AQ7" s="98">
        <v>1.0999999999999999E-2</v>
      </c>
      <c r="AR7" s="98">
        <v>0.41499999999999998</v>
      </c>
      <c r="AS7" s="98">
        <v>0.56899999999999995</v>
      </c>
      <c r="AT7" s="98">
        <v>0.52200000000000002</v>
      </c>
      <c r="AU7" s="98">
        <v>0.80600000000000005</v>
      </c>
      <c r="AV7" s="98">
        <v>0.29899999999999999</v>
      </c>
      <c r="AW7" s="98">
        <v>0.89100000000000001</v>
      </c>
      <c r="AX7" s="98">
        <v>0.88100000000000001</v>
      </c>
      <c r="AY7" s="98">
        <v>0.42099999999999999</v>
      </c>
    </row>
    <row r="8" spans="1:51" ht="16" thickBot="1">
      <c r="A8" s="94" t="s">
        <v>581</v>
      </c>
      <c r="B8" s="95">
        <v>0.23899999999999999</v>
      </c>
      <c r="C8" s="95">
        <v>0.33900000000000002</v>
      </c>
      <c r="D8" s="95">
        <v>0.66300000000000003</v>
      </c>
      <c r="E8" s="98">
        <v>0.153</v>
      </c>
      <c r="F8" s="98">
        <v>0.86399999999999999</v>
      </c>
      <c r="G8" s="100" t="s">
        <v>618</v>
      </c>
      <c r="H8" s="95">
        <v>2.9000000000000001E-2</v>
      </c>
      <c r="I8" s="95">
        <v>0.31900000000000001</v>
      </c>
      <c r="J8" s="95">
        <v>0.97199999999999998</v>
      </c>
      <c r="K8" s="95">
        <v>0.64400000000000002</v>
      </c>
      <c r="L8" s="95">
        <v>0.53100000000000003</v>
      </c>
      <c r="M8" s="95">
        <v>0.114</v>
      </c>
      <c r="N8" s="95">
        <v>0.28499999999999998</v>
      </c>
      <c r="O8" s="95">
        <v>3.9E-2</v>
      </c>
      <c r="P8" s="95">
        <v>0.27100000000000002</v>
      </c>
      <c r="Q8" s="95">
        <v>0.30199999999999999</v>
      </c>
      <c r="R8" s="95">
        <v>0.59899999999999998</v>
      </c>
      <c r="S8" s="95">
        <v>0.188</v>
      </c>
      <c r="T8" s="95">
        <v>0.83399999999999996</v>
      </c>
      <c r="U8" s="95">
        <v>0.34399999999999997</v>
      </c>
      <c r="V8" s="95">
        <v>0.54600000000000004</v>
      </c>
      <c r="W8" s="95">
        <v>0.35799999999999998</v>
      </c>
      <c r="X8" s="95">
        <v>0.80100000000000005</v>
      </c>
      <c r="Y8" s="95">
        <v>0.94199999999999995</v>
      </c>
      <c r="Z8" s="95">
        <v>0.218</v>
      </c>
      <c r="AA8" s="95">
        <v>0.55300000000000005</v>
      </c>
      <c r="AB8" s="95">
        <v>0.36499999999999999</v>
      </c>
      <c r="AC8" s="95">
        <v>0.97899999999999998</v>
      </c>
      <c r="AD8" s="95">
        <v>0.69</v>
      </c>
      <c r="AE8" s="95">
        <v>0.99299999999999999</v>
      </c>
      <c r="AF8" s="95">
        <v>0.78</v>
      </c>
      <c r="AG8" s="95">
        <v>0.65900000000000003</v>
      </c>
      <c r="AH8" s="95">
        <v>0.437</v>
      </c>
      <c r="AI8" s="95">
        <v>0.74</v>
      </c>
      <c r="AJ8" s="95">
        <v>0.121</v>
      </c>
      <c r="AK8" s="95">
        <v>0.77100000000000002</v>
      </c>
      <c r="AL8" s="95">
        <v>0.94699999999999995</v>
      </c>
      <c r="AM8" s="95">
        <v>0.42</v>
      </c>
      <c r="AN8" s="95">
        <v>0.88200000000000001</v>
      </c>
      <c r="AO8" s="95">
        <v>0.65400000000000003</v>
      </c>
      <c r="AP8" s="95">
        <v>0.80400000000000005</v>
      </c>
      <c r="AQ8" s="95">
        <v>0.71899999999999997</v>
      </c>
      <c r="AR8" s="95">
        <v>0.96099999999999997</v>
      </c>
      <c r="AS8" s="95">
        <v>0.61499999999999999</v>
      </c>
      <c r="AT8" s="95">
        <v>0.92500000000000004</v>
      </c>
      <c r="AU8" s="95">
        <v>0.46700000000000003</v>
      </c>
      <c r="AV8" s="95">
        <v>0.38400000000000001</v>
      </c>
      <c r="AW8" s="95">
        <v>0.29599999999999999</v>
      </c>
      <c r="AX8" s="95">
        <v>0.29599999999999999</v>
      </c>
      <c r="AY8" s="95">
        <v>0.746</v>
      </c>
    </row>
    <row r="9" spans="1:51" ht="16" thickBot="1">
      <c r="A9" s="94" t="s">
        <v>582</v>
      </c>
      <c r="B9" s="95">
        <v>0.114</v>
      </c>
      <c r="C9" s="95">
        <v>3.6999999999999998E-2</v>
      </c>
      <c r="D9" s="95">
        <v>0.20100000000000001</v>
      </c>
      <c r="E9" s="98">
        <v>0.13200000000000001</v>
      </c>
      <c r="F9" s="98">
        <v>0.84499999999999997</v>
      </c>
      <c r="G9" s="95">
        <v>2.9000000000000001E-2</v>
      </c>
      <c r="H9" s="100" t="s">
        <v>618</v>
      </c>
      <c r="I9" s="95">
        <v>7.0000000000000001E-3</v>
      </c>
      <c r="J9" s="95">
        <v>0.81499999999999995</v>
      </c>
      <c r="K9" s="95">
        <v>0.36299999999999999</v>
      </c>
      <c r="L9" s="95">
        <v>0.114</v>
      </c>
      <c r="M9" s="95">
        <v>5.7000000000000002E-2</v>
      </c>
      <c r="N9" s="95">
        <v>0.13900000000000001</v>
      </c>
      <c r="O9" s="95">
        <v>4.2999999999999997E-2</v>
      </c>
      <c r="P9" s="95">
        <v>0.105</v>
      </c>
      <c r="Q9" s="95">
        <v>0.2</v>
      </c>
      <c r="R9" s="95">
        <v>0.56899999999999995</v>
      </c>
      <c r="S9" s="95">
        <v>6.8000000000000005E-2</v>
      </c>
      <c r="T9" s="95">
        <v>0.44800000000000001</v>
      </c>
      <c r="U9" s="95">
        <v>7.4999999999999997E-2</v>
      </c>
      <c r="V9" s="95">
        <v>0.92400000000000004</v>
      </c>
      <c r="W9" s="95">
        <v>0.62</v>
      </c>
      <c r="X9" s="95">
        <v>0.56799999999999995</v>
      </c>
      <c r="Y9" s="95">
        <v>0.68</v>
      </c>
      <c r="Z9" s="95">
        <v>0.91500000000000004</v>
      </c>
      <c r="AA9" s="95">
        <v>0.95199999999999996</v>
      </c>
      <c r="AB9" s="95">
        <v>0.96</v>
      </c>
      <c r="AC9" s="95">
        <v>0.27800000000000002</v>
      </c>
      <c r="AD9" s="95">
        <v>0.442</v>
      </c>
      <c r="AE9" s="95">
        <v>0.23599999999999999</v>
      </c>
      <c r="AF9" s="95">
        <v>0.58499999999999996</v>
      </c>
      <c r="AG9" s="95">
        <v>0.745</v>
      </c>
      <c r="AH9" s="95">
        <v>0.98099999999999998</v>
      </c>
      <c r="AI9" s="95">
        <v>0.81100000000000005</v>
      </c>
      <c r="AJ9" s="95">
        <v>0.12</v>
      </c>
      <c r="AK9" s="95">
        <v>0.84599999999999997</v>
      </c>
      <c r="AL9" s="95">
        <v>0.498</v>
      </c>
      <c r="AM9" s="95">
        <v>0.38600000000000001</v>
      </c>
      <c r="AN9" s="95">
        <v>0.307</v>
      </c>
      <c r="AO9" s="95">
        <v>0.58099999999999996</v>
      </c>
      <c r="AP9" s="95">
        <v>0.57999999999999996</v>
      </c>
      <c r="AQ9" s="95">
        <v>0.84599999999999997</v>
      </c>
      <c r="AR9" s="95">
        <v>0.44900000000000001</v>
      </c>
      <c r="AS9" s="95">
        <v>0.20899999999999999</v>
      </c>
      <c r="AT9" s="95">
        <v>0.57699999999999996</v>
      </c>
      <c r="AU9" s="95">
        <v>0.185</v>
      </c>
      <c r="AV9" s="95">
        <v>0.49299999999999999</v>
      </c>
      <c r="AW9" s="95">
        <v>0.88400000000000001</v>
      </c>
      <c r="AX9" s="95">
        <v>0.29599999999999999</v>
      </c>
      <c r="AY9" s="95">
        <v>0.39100000000000001</v>
      </c>
    </row>
    <row r="10" spans="1:51" ht="16" thickBot="1">
      <c r="A10" s="94" t="s">
        <v>583</v>
      </c>
      <c r="B10" s="95">
        <v>0.16800000000000001</v>
      </c>
      <c r="C10" s="95">
        <v>1.4E-2</v>
      </c>
      <c r="D10" s="95">
        <v>9.7000000000000003E-2</v>
      </c>
      <c r="E10" s="98">
        <v>0.27400000000000002</v>
      </c>
      <c r="F10" s="98">
        <v>0.87</v>
      </c>
      <c r="G10" s="95">
        <v>0.31900000000000001</v>
      </c>
      <c r="H10" s="95">
        <v>7.0000000000000001E-3</v>
      </c>
      <c r="I10" s="100" t="s">
        <v>618</v>
      </c>
      <c r="J10" s="95">
        <v>0.70199999999999996</v>
      </c>
      <c r="K10" s="95">
        <v>0.31</v>
      </c>
      <c r="L10" s="95">
        <v>4.7E-2</v>
      </c>
      <c r="M10" s="95">
        <v>0.14000000000000001</v>
      </c>
      <c r="N10" s="95">
        <v>0.182</v>
      </c>
      <c r="O10" s="95">
        <v>0.189</v>
      </c>
      <c r="P10" s="95">
        <v>0.13200000000000001</v>
      </c>
      <c r="Q10" s="95">
        <v>0.27600000000000002</v>
      </c>
      <c r="R10" s="95">
        <v>0.65200000000000002</v>
      </c>
      <c r="S10" s="95">
        <v>0.111</v>
      </c>
      <c r="T10" s="95">
        <v>0.317</v>
      </c>
      <c r="U10" s="95">
        <v>5.6000000000000001E-2</v>
      </c>
      <c r="V10" s="95">
        <v>0.53900000000000003</v>
      </c>
      <c r="W10" s="95">
        <v>0.95099999999999996</v>
      </c>
      <c r="X10" s="95">
        <v>0.504</v>
      </c>
      <c r="Y10" s="95">
        <v>0.48899999999999999</v>
      </c>
      <c r="Z10" s="95">
        <v>0.26700000000000002</v>
      </c>
      <c r="AA10" s="95">
        <v>0.71799999999999997</v>
      </c>
      <c r="AB10" s="95">
        <v>0.54500000000000004</v>
      </c>
      <c r="AC10" s="95">
        <v>7.2999999999999995E-2</v>
      </c>
      <c r="AD10" s="95">
        <v>0.39500000000000002</v>
      </c>
      <c r="AE10" s="95">
        <v>0.04</v>
      </c>
      <c r="AF10" s="95">
        <v>0.27300000000000002</v>
      </c>
      <c r="AG10" s="95">
        <v>0.88</v>
      </c>
      <c r="AH10" s="95">
        <v>0.57999999999999996</v>
      </c>
      <c r="AI10" s="95">
        <v>0.53</v>
      </c>
      <c r="AJ10" s="95">
        <v>0.28100000000000003</v>
      </c>
      <c r="AK10" s="95">
        <v>0.6</v>
      </c>
      <c r="AL10" s="95">
        <v>0.317</v>
      </c>
      <c r="AM10" s="95">
        <v>0.502</v>
      </c>
      <c r="AN10" s="95">
        <v>0.129</v>
      </c>
      <c r="AO10" s="95">
        <v>0.20499999999999999</v>
      </c>
      <c r="AP10" s="95">
        <v>0.51800000000000002</v>
      </c>
      <c r="AQ10" s="95">
        <v>0.98699999999999999</v>
      </c>
      <c r="AR10" s="95">
        <v>0.21199999999999999</v>
      </c>
      <c r="AS10" s="95">
        <v>0.122</v>
      </c>
      <c r="AT10" s="95">
        <v>0.34399999999999997</v>
      </c>
      <c r="AU10" s="95">
        <v>0.155</v>
      </c>
      <c r="AV10" s="95">
        <v>0.71299999999999997</v>
      </c>
      <c r="AW10" s="95">
        <v>0.29899999999999999</v>
      </c>
      <c r="AX10" s="95">
        <v>0.45400000000000001</v>
      </c>
      <c r="AY10" s="95">
        <v>0.28999999999999998</v>
      </c>
    </row>
    <row r="11" spans="1:51" ht="16" thickBot="1">
      <c r="A11" s="94" t="s">
        <v>584</v>
      </c>
      <c r="B11" s="95">
        <v>0.182</v>
      </c>
      <c r="C11" s="95">
        <v>0.86299999999999999</v>
      </c>
      <c r="D11" s="95">
        <v>0.307</v>
      </c>
      <c r="E11" s="98">
        <v>0.114</v>
      </c>
      <c r="F11" s="98">
        <v>0.45100000000000001</v>
      </c>
      <c r="G11" s="95">
        <v>0.97199999999999998</v>
      </c>
      <c r="H11" s="95">
        <v>0.81499999999999995</v>
      </c>
      <c r="I11" s="95">
        <v>0.70199999999999996</v>
      </c>
      <c r="J11" s="100" t="s">
        <v>618</v>
      </c>
      <c r="K11" s="95">
        <v>6.2E-2</v>
      </c>
      <c r="L11" s="95">
        <v>0.51800000000000002</v>
      </c>
      <c r="M11" s="95">
        <v>0.377</v>
      </c>
      <c r="N11" s="95">
        <v>0.191</v>
      </c>
      <c r="O11" s="95">
        <v>0.85699999999999998</v>
      </c>
      <c r="P11" s="95">
        <v>0.20399999999999999</v>
      </c>
      <c r="Q11" s="95">
        <v>0.44600000000000001</v>
      </c>
      <c r="R11" s="95">
        <v>0.439</v>
      </c>
      <c r="S11" s="95">
        <v>0.56399999999999995</v>
      </c>
      <c r="T11" s="95">
        <v>7.8E-2</v>
      </c>
      <c r="U11" s="95">
        <v>0.10299999999999999</v>
      </c>
      <c r="V11" s="95">
        <v>0.152</v>
      </c>
      <c r="W11" s="95">
        <v>0.85599999999999998</v>
      </c>
      <c r="X11" s="95">
        <v>0.77200000000000002</v>
      </c>
      <c r="Y11" s="95">
        <v>0.13800000000000001</v>
      </c>
      <c r="Z11" s="95">
        <v>0.81899999999999995</v>
      </c>
      <c r="AA11" s="95">
        <v>0.25900000000000001</v>
      </c>
      <c r="AB11" s="95">
        <v>0.20100000000000001</v>
      </c>
      <c r="AC11" s="95">
        <v>0.85899999999999999</v>
      </c>
      <c r="AD11" s="95">
        <v>0.67700000000000005</v>
      </c>
      <c r="AE11" s="95">
        <v>0.54600000000000004</v>
      </c>
      <c r="AF11" s="95">
        <v>0.97199999999999998</v>
      </c>
      <c r="AG11" s="95">
        <v>0.502</v>
      </c>
      <c r="AH11" s="95">
        <v>0.24399999999999999</v>
      </c>
      <c r="AI11" s="95">
        <v>0.95299999999999996</v>
      </c>
      <c r="AJ11" s="95">
        <v>0.53100000000000003</v>
      </c>
      <c r="AK11" s="95">
        <v>0.93400000000000005</v>
      </c>
      <c r="AL11" s="95">
        <v>0.97099999999999997</v>
      </c>
      <c r="AM11" s="95">
        <v>0.14599999999999999</v>
      </c>
      <c r="AN11" s="95">
        <v>0.63200000000000001</v>
      </c>
      <c r="AO11" s="95">
        <v>0.71799999999999997</v>
      </c>
      <c r="AP11" s="95">
        <v>0.51800000000000002</v>
      </c>
      <c r="AQ11" s="95">
        <v>0.22900000000000001</v>
      </c>
      <c r="AR11" s="95">
        <v>0.79700000000000004</v>
      </c>
      <c r="AS11" s="95">
        <v>0.63700000000000001</v>
      </c>
      <c r="AT11" s="95">
        <v>0.497</v>
      </c>
      <c r="AU11" s="95">
        <v>0.71699999999999997</v>
      </c>
      <c r="AV11" s="95">
        <v>0.52800000000000002</v>
      </c>
      <c r="AW11" s="95">
        <v>0.76800000000000002</v>
      </c>
      <c r="AX11" s="95">
        <v>0.65500000000000003</v>
      </c>
      <c r="AY11" s="95">
        <v>0.309</v>
      </c>
    </row>
    <row r="12" spans="1:51" ht="16" thickBot="1">
      <c r="A12" s="94" t="s">
        <v>585</v>
      </c>
      <c r="B12" s="95">
        <v>0.748</v>
      </c>
      <c r="C12" s="95">
        <v>0.22900000000000001</v>
      </c>
      <c r="D12" s="95">
        <v>0.78700000000000003</v>
      </c>
      <c r="E12" s="98">
        <v>1.4999999999999999E-2</v>
      </c>
      <c r="F12" s="98">
        <v>0.16700000000000001</v>
      </c>
      <c r="G12" s="95">
        <v>0.64400000000000002</v>
      </c>
      <c r="H12" s="95">
        <v>0.36299999999999999</v>
      </c>
      <c r="I12" s="95">
        <v>0.31</v>
      </c>
      <c r="J12" s="95">
        <v>6.2E-2</v>
      </c>
      <c r="K12" s="100" t="s">
        <v>618</v>
      </c>
      <c r="L12" s="95">
        <v>1.0999999999999999E-2</v>
      </c>
      <c r="M12" s="95">
        <v>4.2999999999999997E-2</v>
      </c>
      <c r="N12" s="95">
        <v>3.0000000000000001E-3</v>
      </c>
      <c r="O12" s="95">
        <v>0.38800000000000001</v>
      </c>
      <c r="P12" s="95">
        <v>0.94899999999999995</v>
      </c>
      <c r="Q12" s="95">
        <v>0.63500000000000001</v>
      </c>
      <c r="R12" s="95">
        <v>0.47399999999999998</v>
      </c>
      <c r="S12" s="95">
        <v>0.1</v>
      </c>
      <c r="T12" s="95">
        <v>0.40200000000000002</v>
      </c>
      <c r="U12" s="95">
        <v>0.86899999999999999</v>
      </c>
      <c r="V12" s="95">
        <v>0.84099999999999997</v>
      </c>
      <c r="W12" s="95">
        <v>0.96</v>
      </c>
      <c r="X12" s="95">
        <v>0.626</v>
      </c>
      <c r="Y12" s="95">
        <v>0.53800000000000003</v>
      </c>
      <c r="Z12" s="95">
        <v>0.54400000000000004</v>
      </c>
      <c r="AA12" s="95">
        <v>0.56100000000000005</v>
      </c>
      <c r="AB12" s="95">
        <v>0.61899999999999999</v>
      </c>
      <c r="AC12" s="95">
        <v>0.436</v>
      </c>
      <c r="AD12" s="95">
        <v>0.875</v>
      </c>
      <c r="AE12" s="95">
        <v>0.71899999999999997</v>
      </c>
      <c r="AF12" s="95">
        <v>0.49399999999999999</v>
      </c>
      <c r="AG12" s="95">
        <v>0.46400000000000002</v>
      </c>
      <c r="AH12" s="95">
        <v>0.374</v>
      </c>
      <c r="AI12" s="95">
        <v>0.77700000000000002</v>
      </c>
      <c r="AJ12" s="95">
        <v>0.874</v>
      </c>
      <c r="AK12" s="95">
        <v>0.75600000000000001</v>
      </c>
      <c r="AL12" s="95">
        <v>0.505</v>
      </c>
      <c r="AM12" s="95">
        <v>0.28399999999999997</v>
      </c>
      <c r="AN12" s="95">
        <v>0.33200000000000002</v>
      </c>
      <c r="AO12" s="95">
        <v>0.81100000000000005</v>
      </c>
      <c r="AP12" s="95">
        <v>0.71199999999999997</v>
      </c>
      <c r="AQ12" s="95">
        <v>7.2999999999999995E-2</v>
      </c>
      <c r="AR12" s="95">
        <v>0.58099999999999996</v>
      </c>
      <c r="AS12" s="95">
        <v>0.217</v>
      </c>
      <c r="AT12" s="95">
        <v>0.84099999999999997</v>
      </c>
      <c r="AU12" s="95">
        <v>0.69099999999999995</v>
      </c>
      <c r="AV12" s="95">
        <v>0.43099999999999999</v>
      </c>
      <c r="AW12" s="95">
        <v>0.32</v>
      </c>
      <c r="AX12" s="95">
        <v>0.96899999999999997</v>
      </c>
      <c r="AY12" s="95">
        <v>0.71199999999999997</v>
      </c>
    </row>
    <row r="13" spans="1:51" ht="16" thickBot="1">
      <c r="A13" s="94" t="s">
        <v>586</v>
      </c>
      <c r="B13" s="95">
        <v>0.66300000000000003</v>
      </c>
      <c r="C13" s="95">
        <v>9.8000000000000004E-2</v>
      </c>
      <c r="D13" s="95">
        <v>0.745</v>
      </c>
      <c r="E13" s="98">
        <v>6.8000000000000005E-2</v>
      </c>
      <c r="F13" s="98">
        <v>0.18099999999999999</v>
      </c>
      <c r="G13" s="95">
        <v>0.53100000000000003</v>
      </c>
      <c r="H13" s="95">
        <v>0.114</v>
      </c>
      <c r="I13" s="95">
        <v>4.7E-2</v>
      </c>
      <c r="J13" s="95">
        <v>0.51800000000000002</v>
      </c>
      <c r="K13" s="95">
        <v>1.0999999999999999E-2</v>
      </c>
      <c r="L13" s="100" t="s">
        <v>618</v>
      </c>
      <c r="M13" s="95">
        <v>3.5000000000000003E-2</v>
      </c>
      <c r="N13" s="95">
        <v>7.0000000000000001E-3</v>
      </c>
      <c r="O13" s="95">
        <v>0.27200000000000002</v>
      </c>
      <c r="P13" s="95">
        <v>0.436</v>
      </c>
      <c r="Q13" s="95">
        <v>0.192</v>
      </c>
      <c r="R13" s="95">
        <v>0.66300000000000003</v>
      </c>
      <c r="S13" s="95">
        <v>5.5E-2</v>
      </c>
      <c r="T13" s="95">
        <v>0.96699999999999997</v>
      </c>
      <c r="U13" s="95">
        <v>0.40799999999999997</v>
      </c>
      <c r="V13" s="95">
        <v>0.505</v>
      </c>
      <c r="W13" s="95">
        <v>0.95</v>
      </c>
      <c r="X13" s="95">
        <v>0.63900000000000001</v>
      </c>
      <c r="Y13" s="95">
        <v>0.91</v>
      </c>
      <c r="Z13" s="95">
        <v>0.28999999999999998</v>
      </c>
      <c r="AA13" s="95">
        <v>0.97199999999999998</v>
      </c>
      <c r="AB13" s="95">
        <v>0.871</v>
      </c>
      <c r="AC13" s="95">
        <v>0.19500000000000001</v>
      </c>
      <c r="AD13" s="95">
        <v>0.59799999999999998</v>
      </c>
      <c r="AE13" s="95">
        <v>0.32700000000000001</v>
      </c>
      <c r="AF13" s="95">
        <v>0.34</v>
      </c>
      <c r="AG13" s="95">
        <v>0.59799999999999998</v>
      </c>
      <c r="AH13" s="95">
        <v>0.68300000000000005</v>
      </c>
      <c r="AI13" s="95">
        <v>0.65900000000000003</v>
      </c>
      <c r="AJ13" s="95">
        <v>0.49399999999999999</v>
      </c>
      <c r="AK13" s="95">
        <v>0.61799999999999999</v>
      </c>
      <c r="AL13" s="95">
        <v>0.32300000000000001</v>
      </c>
      <c r="AM13" s="95">
        <v>0.63700000000000001</v>
      </c>
      <c r="AN13" s="95">
        <v>0.318</v>
      </c>
      <c r="AO13" s="95">
        <v>0.54500000000000004</v>
      </c>
      <c r="AP13" s="95">
        <v>0.95599999999999996</v>
      </c>
      <c r="AQ13" s="95">
        <v>0.14099999999999999</v>
      </c>
      <c r="AR13" s="95">
        <v>0.31900000000000001</v>
      </c>
      <c r="AS13" s="95">
        <v>0.16500000000000001</v>
      </c>
      <c r="AT13" s="95">
        <v>0.43099999999999999</v>
      </c>
      <c r="AU13" s="95">
        <v>0.39800000000000002</v>
      </c>
      <c r="AV13" s="95">
        <v>0.52800000000000002</v>
      </c>
      <c r="AW13" s="95">
        <v>0.23300000000000001</v>
      </c>
      <c r="AX13" s="95">
        <v>0.79</v>
      </c>
      <c r="AY13" s="95">
        <v>0.85399999999999998</v>
      </c>
    </row>
    <row r="14" spans="1:51" ht="16" thickBot="1">
      <c r="A14" s="94" t="s">
        <v>587</v>
      </c>
      <c r="B14" s="95">
        <v>0.4</v>
      </c>
      <c r="C14" s="95">
        <v>0.27400000000000002</v>
      </c>
      <c r="D14" s="95">
        <v>0.97699999999999998</v>
      </c>
      <c r="E14" s="98">
        <v>1.4E-2</v>
      </c>
      <c r="F14" s="98">
        <v>0.248</v>
      </c>
      <c r="G14" s="95">
        <v>0.114</v>
      </c>
      <c r="H14" s="95">
        <v>5.7000000000000002E-2</v>
      </c>
      <c r="I14" s="95">
        <v>0.14000000000000001</v>
      </c>
      <c r="J14" s="95">
        <v>0.377</v>
      </c>
      <c r="K14" s="95">
        <v>4.2999999999999997E-2</v>
      </c>
      <c r="L14" s="95">
        <v>3.5000000000000003E-2</v>
      </c>
      <c r="M14" s="100" t="s">
        <v>618</v>
      </c>
      <c r="N14" s="95">
        <v>1E-3</v>
      </c>
      <c r="O14" s="95">
        <v>8.9999999999999993E-3</v>
      </c>
      <c r="P14" s="95">
        <v>0.32400000000000001</v>
      </c>
      <c r="Q14" s="95">
        <v>0.17899999999999999</v>
      </c>
      <c r="R14" s="95">
        <v>0.153</v>
      </c>
      <c r="S14" s="95">
        <v>3.0000000000000001E-3</v>
      </c>
      <c r="T14" s="95">
        <v>0.54900000000000004</v>
      </c>
      <c r="U14" s="95">
        <v>0.60499999999999998</v>
      </c>
      <c r="V14" s="95">
        <v>0.74299999999999999</v>
      </c>
      <c r="W14" s="95">
        <v>0.23499999999999999</v>
      </c>
      <c r="X14" s="95">
        <v>0.97299999999999998</v>
      </c>
      <c r="Y14" s="95">
        <v>0.5</v>
      </c>
      <c r="Z14" s="95">
        <v>0.84899999999999998</v>
      </c>
      <c r="AA14" s="95">
        <v>0.34799999999999998</v>
      </c>
      <c r="AB14" s="95">
        <v>0.38300000000000001</v>
      </c>
      <c r="AC14" s="95">
        <v>0.55300000000000005</v>
      </c>
      <c r="AD14" s="95">
        <v>0.25900000000000001</v>
      </c>
      <c r="AE14" s="95">
        <v>0.78300000000000003</v>
      </c>
      <c r="AF14" s="95">
        <v>0.76200000000000001</v>
      </c>
      <c r="AG14" s="95">
        <v>0.26400000000000001</v>
      </c>
      <c r="AH14" s="95">
        <v>0.504</v>
      </c>
      <c r="AI14" s="95">
        <v>0.57299999999999995</v>
      </c>
      <c r="AJ14" s="95">
        <v>0.20599999999999999</v>
      </c>
      <c r="AK14" s="95">
        <v>0.999</v>
      </c>
      <c r="AL14" s="95">
        <v>0.745</v>
      </c>
      <c r="AM14" s="95">
        <v>0.79700000000000004</v>
      </c>
      <c r="AN14" s="95">
        <v>0.70199999999999996</v>
      </c>
      <c r="AO14" s="95">
        <v>0.95099999999999996</v>
      </c>
      <c r="AP14" s="95">
        <v>0.82899999999999996</v>
      </c>
      <c r="AQ14" s="95">
        <v>0.17199999999999999</v>
      </c>
      <c r="AR14" s="95">
        <v>0.76800000000000002</v>
      </c>
      <c r="AS14" s="95">
        <v>0.23799999999999999</v>
      </c>
      <c r="AT14" s="95">
        <v>0.85699999999999998</v>
      </c>
      <c r="AU14" s="95">
        <v>0.14499999999999999</v>
      </c>
      <c r="AV14" s="95">
        <v>0.67200000000000004</v>
      </c>
      <c r="AW14" s="95">
        <v>0.99399999999999999</v>
      </c>
      <c r="AX14" s="95">
        <v>0.183</v>
      </c>
      <c r="AY14" s="95">
        <v>0.54700000000000004</v>
      </c>
    </row>
    <row r="15" spans="1:51" ht="16" thickBot="1">
      <c r="A15" s="94" t="s">
        <v>588</v>
      </c>
      <c r="B15" s="95">
        <v>0.70599999999999996</v>
      </c>
      <c r="C15" s="95">
        <v>0.253</v>
      </c>
      <c r="D15" s="95">
        <v>0.82899999999999996</v>
      </c>
      <c r="E15" s="98">
        <v>0.01</v>
      </c>
      <c r="F15" s="98">
        <v>0.17299999999999999</v>
      </c>
      <c r="G15" s="95">
        <v>0.28499999999999998</v>
      </c>
      <c r="H15" s="95">
        <v>0.13900000000000001</v>
      </c>
      <c r="I15" s="95">
        <v>0.182</v>
      </c>
      <c r="J15" s="95">
        <v>0.191</v>
      </c>
      <c r="K15" s="95">
        <v>3.0000000000000001E-3</v>
      </c>
      <c r="L15" s="95">
        <v>7.0000000000000001E-3</v>
      </c>
      <c r="M15" s="95">
        <v>1E-3</v>
      </c>
      <c r="N15" s="100" t="s">
        <v>618</v>
      </c>
      <c r="O15" s="95">
        <v>9.5000000000000001E-2</v>
      </c>
      <c r="P15" s="95">
        <v>0.53900000000000003</v>
      </c>
      <c r="Q15" s="95">
        <v>0.27400000000000002</v>
      </c>
      <c r="R15" s="95">
        <v>0.318</v>
      </c>
      <c r="S15" s="95">
        <v>0.02</v>
      </c>
      <c r="T15" s="95">
        <v>0.504</v>
      </c>
      <c r="U15" s="95">
        <v>0.76400000000000001</v>
      </c>
      <c r="V15" s="95">
        <v>0.88100000000000001</v>
      </c>
      <c r="W15" s="95">
        <v>0.56000000000000005</v>
      </c>
      <c r="X15" s="95">
        <v>0.73599999999999999</v>
      </c>
      <c r="Y15" s="95">
        <v>0.58299999999999996</v>
      </c>
      <c r="Z15" s="95">
        <v>0.83899999999999997</v>
      </c>
      <c r="AA15" s="95">
        <v>0.502</v>
      </c>
      <c r="AB15" s="95">
        <v>0.53800000000000003</v>
      </c>
      <c r="AC15" s="95">
        <v>0.42799999999999999</v>
      </c>
      <c r="AD15" s="95">
        <v>0.53600000000000003</v>
      </c>
      <c r="AE15" s="95">
        <v>0.72299999999999998</v>
      </c>
      <c r="AF15" s="95">
        <v>0.54800000000000004</v>
      </c>
      <c r="AG15" s="95">
        <v>0.39100000000000001</v>
      </c>
      <c r="AH15" s="95">
        <v>0.42199999999999999</v>
      </c>
      <c r="AI15" s="95">
        <v>0.90400000000000003</v>
      </c>
      <c r="AJ15" s="95">
        <v>0.48</v>
      </c>
      <c r="AK15" s="95">
        <v>0.77600000000000002</v>
      </c>
      <c r="AL15" s="95">
        <v>0.51900000000000002</v>
      </c>
      <c r="AM15" s="95">
        <v>0.44700000000000001</v>
      </c>
      <c r="AN15" s="95">
        <v>0.52800000000000002</v>
      </c>
      <c r="AO15" s="95">
        <v>0.90700000000000003</v>
      </c>
      <c r="AP15" s="95">
        <v>0.81399999999999995</v>
      </c>
      <c r="AQ15" s="95">
        <v>7.1999999999999995E-2</v>
      </c>
      <c r="AR15" s="95">
        <v>0.57999999999999996</v>
      </c>
      <c r="AS15" s="95">
        <v>0.17299999999999999</v>
      </c>
      <c r="AT15" s="95">
        <v>0.72</v>
      </c>
      <c r="AU15" s="95">
        <v>0.315</v>
      </c>
      <c r="AV15" s="95">
        <v>0.83899999999999997</v>
      </c>
      <c r="AW15" s="95">
        <v>0.628</v>
      </c>
      <c r="AX15" s="95">
        <v>0.51400000000000001</v>
      </c>
      <c r="AY15" s="95">
        <v>0.86199999999999999</v>
      </c>
    </row>
    <row r="16" spans="1:51" ht="16" thickBot="1">
      <c r="A16" s="94" t="s">
        <v>589</v>
      </c>
      <c r="B16" s="95">
        <v>0.154</v>
      </c>
      <c r="C16" s="95">
        <v>0.43</v>
      </c>
      <c r="D16" s="95">
        <v>0.70599999999999996</v>
      </c>
      <c r="E16" s="98">
        <v>0.11</v>
      </c>
      <c r="F16" s="98">
        <v>0.51800000000000002</v>
      </c>
      <c r="G16" s="95">
        <v>3.9E-2</v>
      </c>
      <c r="H16" s="95">
        <v>4.2999999999999997E-2</v>
      </c>
      <c r="I16" s="95">
        <v>0.189</v>
      </c>
      <c r="J16" s="95">
        <v>0.85699999999999998</v>
      </c>
      <c r="K16" s="95">
        <v>0.38800000000000001</v>
      </c>
      <c r="L16" s="95">
        <v>0.27200000000000002</v>
      </c>
      <c r="M16" s="95">
        <v>8.9999999999999993E-3</v>
      </c>
      <c r="N16" s="95">
        <v>9.5000000000000001E-2</v>
      </c>
      <c r="O16" s="100" t="s">
        <v>618</v>
      </c>
      <c r="P16" s="95">
        <v>0.17399999999999999</v>
      </c>
      <c r="Q16" s="95">
        <v>0.16200000000000001</v>
      </c>
      <c r="R16" s="95">
        <v>7.3999999999999996E-2</v>
      </c>
      <c r="S16" s="95">
        <v>8.9999999999999993E-3</v>
      </c>
      <c r="T16" s="95">
        <v>0.70299999999999996</v>
      </c>
      <c r="U16" s="95">
        <v>0.46300000000000002</v>
      </c>
      <c r="V16" s="95">
        <v>0.59899999999999998</v>
      </c>
      <c r="W16" s="95">
        <v>4.2000000000000003E-2</v>
      </c>
      <c r="X16" s="95">
        <v>0.56899999999999995</v>
      </c>
      <c r="Y16" s="95">
        <v>0.47199999999999998</v>
      </c>
      <c r="Z16" s="95">
        <v>0.45800000000000002</v>
      </c>
      <c r="AA16" s="95">
        <v>0.255</v>
      </c>
      <c r="AB16" s="95">
        <v>0.28299999999999997</v>
      </c>
      <c r="AC16" s="95">
        <v>0.84099999999999997</v>
      </c>
      <c r="AD16" s="95">
        <v>0.08</v>
      </c>
      <c r="AE16" s="95">
        <v>0.91500000000000004</v>
      </c>
      <c r="AF16" s="95">
        <v>0.86199999999999999</v>
      </c>
      <c r="AG16" s="95">
        <v>0.20799999999999999</v>
      </c>
      <c r="AH16" s="95">
        <v>0.73</v>
      </c>
      <c r="AI16" s="95">
        <v>0.25</v>
      </c>
      <c r="AJ16" s="95">
        <v>4.8000000000000001E-2</v>
      </c>
      <c r="AK16" s="95">
        <v>0.68200000000000005</v>
      </c>
      <c r="AL16" s="95">
        <v>0.85299999999999998</v>
      </c>
      <c r="AM16" s="95">
        <v>0.62</v>
      </c>
      <c r="AN16" s="95">
        <v>0.96899999999999997</v>
      </c>
      <c r="AO16" s="95">
        <v>0.75700000000000001</v>
      </c>
      <c r="AP16" s="95">
        <v>0.88600000000000001</v>
      </c>
      <c r="AQ16" s="95">
        <v>0.55500000000000005</v>
      </c>
      <c r="AR16" s="95">
        <v>0.89900000000000002</v>
      </c>
      <c r="AS16" s="95">
        <v>0.48499999999999999</v>
      </c>
      <c r="AT16" s="95">
        <v>0.91100000000000003</v>
      </c>
      <c r="AU16" s="95">
        <v>6.4000000000000001E-2</v>
      </c>
      <c r="AV16" s="95">
        <v>0.17100000000000001</v>
      </c>
      <c r="AW16" s="95">
        <v>0.46600000000000003</v>
      </c>
      <c r="AX16" s="95">
        <v>1.7000000000000001E-2</v>
      </c>
      <c r="AY16" s="95">
        <v>0.248</v>
      </c>
    </row>
    <row r="17" spans="1:51" ht="16" thickBot="1">
      <c r="A17" s="94" t="s">
        <v>590</v>
      </c>
      <c r="B17" s="95">
        <v>0</v>
      </c>
      <c r="C17" s="95">
        <v>0.69</v>
      </c>
      <c r="D17" s="95">
        <v>0.65</v>
      </c>
      <c r="E17" s="98">
        <v>0.98699999999999999</v>
      </c>
      <c r="F17" s="98">
        <v>0.79100000000000004</v>
      </c>
      <c r="G17" s="95">
        <v>0.27100000000000002</v>
      </c>
      <c r="H17" s="95">
        <v>0.105</v>
      </c>
      <c r="I17" s="95">
        <v>0.13200000000000001</v>
      </c>
      <c r="J17" s="95">
        <v>0.20399999999999999</v>
      </c>
      <c r="K17" s="95">
        <v>0.94899999999999995</v>
      </c>
      <c r="L17" s="95">
        <v>0.436</v>
      </c>
      <c r="M17" s="95">
        <v>0.32400000000000001</v>
      </c>
      <c r="N17" s="95">
        <v>0.53900000000000003</v>
      </c>
      <c r="O17" s="95">
        <v>0.17399999999999999</v>
      </c>
      <c r="P17" s="100" t="s">
        <v>618</v>
      </c>
      <c r="Q17" s="95">
        <v>6.2E-2</v>
      </c>
      <c r="R17" s="95">
        <v>0.94299999999999995</v>
      </c>
      <c r="S17" s="95">
        <v>0.437</v>
      </c>
      <c r="T17" s="95">
        <v>0.186</v>
      </c>
      <c r="U17" s="95">
        <v>8.0000000000000002E-3</v>
      </c>
      <c r="V17" s="95">
        <v>0.32600000000000001</v>
      </c>
      <c r="W17" s="95">
        <v>0.62</v>
      </c>
      <c r="X17" s="95">
        <v>0.72699999999999998</v>
      </c>
      <c r="Y17" s="95">
        <v>0.24199999999999999</v>
      </c>
      <c r="Z17" s="95">
        <v>0.91500000000000004</v>
      </c>
      <c r="AA17" s="95">
        <v>0.41399999999999998</v>
      </c>
      <c r="AB17" s="95">
        <v>0.4</v>
      </c>
      <c r="AC17" s="95">
        <v>0.21299999999999999</v>
      </c>
      <c r="AD17" s="95">
        <v>0.39600000000000002</v>
      </c>
      <c r="AE17" s="95">
        <v>0.26100000000000001</v>
      </c>
      <c r="AF17" s="95">
        <v>0.34399999999999997</v>
      </c>
      <c r="AG17" s="95">
        <v>0.64700000000000002</v>
      </c>
      <c r="AH17" s="95">
        <v>0.375</v>
      </c>
      <c r="AI17" s="95">
        <v>0.96799999999999997</v>
      </c>
      <c r="AJ17" s="95">
        <v>0.35</v>
      </c>
      <c r="AK17" s="95">
        <v>0.33700000000000002</v>
      </c>
      <c r="AL17" s="95">
        <v>0.28199999999999997</v>
      </c>
      <c r="AM17" s="95">
        <v>0.71699999999999997</v>
      </c>
      <c r="AN17" s="95">
        <v>0.98599999999999999</v>
      </c>
      <c r="AO17" s="95">
        <v>0.42199999999999999</v>
      </c>
      <c r="AP17" s="95">
        <v>0.99</v>
      </c>
      <c r="AQ17" s="95">
        <v>0.95499999999999996</v>
      </c>
      <c r="AR17" s="95">
        <v>0.218</v>
      </c>
      <c r="AS17" s="95">
        <v>0.25</v>
      </c>
      <c r="AT17" s="95">
        <v>9.6000000000000002E-2</v>
      </c>
      <c r="AU17" s="95">
        <v>3.6999999999999998E-2</v>
      </c>
      <c r="AV17" s="95">
        <v>0.307</v>
      </c>
      <c r="AW17" s="95">
        <v>0.94799999999999995</v>
      </c>
      <c r="AX17" s="95">
        <v>0.14199999999999999</v>
      </c>
      <c r="AY17" s="95">
        <v>4.1000000000000002E-2</v>
      </c>
    </row>
    <row r="18" spans="1:51" ht="16" thickBot="1">
      <c r="A18" s="94" t="s">
        <v>591</v>
      </c>
      <c r="B18" s="95">
        <v>0.159</v>
      </c>
      <c r="C18" s="95">
        <v>0.754</v>
      </c>
      <c r="D18" s="95">
        <v>0.97899999999999998</v>
      </c>
      <c r="E18" s="98">
        <v>0.58899999999999997</v>
      </c>
      <c r="F18" s="98">
        <v>0.19800000000000001</v>
      </c>
      <c r="G18" s="95">
        <v>0.30199999999999999</v>
      </c>
      <c r="H18" s="95">
        <v>0.2</v>
      </c>
      <c r="I18" s="95">
        <v>0.27600000000000002</v>
      </c>
      <c r="J18" s="95">
        <v>0.44600000000000001</v>
      </c>
      <c r="K18" s="95">
        <v>0.63500000000000001</v>
      </c>
      <c r="L18" s="95">
        <v>0.192</v>
      </c>
      <c r="M18" s="95">
        <v>0.17899999999999999</v>
      </c>
      <c r="N18" s="95">
        <v>0.27400000000000002</v>
      </c>
      <c r="O18" s="95">
        <v>0.16200000000000001</v>
      </c>
      <c r="P18" s="95">
        <v>6.2E-2</v>
      </c>
      <c r="Q18" s="100" t="s">
        <v>618</v>
      </c>
      <c r="R18" s="95">
        <v>0.89200000000000002</v>
      </c>
      <c r="S18" s="95">
        <v>0.17399999999999999</v>
      </c>
      <c r="T18" s="95">
        <v>0.80600000000000005</v>
      </c>
      <c r="U18" s="95">
        <v>0.14000000000000001</v>
      </c>
      <c r="V18" s="95">
        <v>0.17299999999999999</v>
      </c>
      <c r="W18" s="95">
        <v>0.54300000000000004</v>
      </c>
      <c r="X18" s="95">
        <v>0.36899999999999999</v>
      </c>
      <c r="Y18" s="95">
        <v>0.67800000000000005</v>
      </c>
      <c r="Z18" s="95">
        <v>0.92300000000000004</v>
      </c>
      <c r="AA18" s="95">
        <v>0.98599999999999999</v>
      </c>
      <c r="AB18" s="95">
        <v>0.90800000000000003</v>
      </c>
      <c r="AC18" s="95">
        <v>0.80200000000000005</v>
      </c>
      <c r="AD18" s="95">
        <v>0.28599999999999998</v>
      </c>
      <c r="AE18" s="95">
        <v>0.93200000000000005</v>
      </c>
      <c r="AF18" s="95">
        <v>0.97399999999999998</v>
      </c>
      <c r="AG18" s="95">
        <v>0.59599999999999997</v>
      </c>
      <c r="AH18" s="95">
        <v>0.66200000000000003</v>
      </c>
      <c r="AI18" s="95">
        <v>0.54800000000000004</v>
      </c>
      <c r="AJ18" s="95">
        <v>9.0999999999999998E-2</v>
      </c>
      <c r="AK18" s="95">
        <v>0.98</v>
      </c>
      <c r="AL18" s="95">
        <v>0.80200000000000005</v>
      </c>
      <c r="AM18" s="95">
        <v>0.80100000000000005</v>
      </c>
      <c r="AN18" s="95">
        <v>0.48499999999999999</v>
      </c>
      <c r="AO18" s="95">
        <v>0.71899999999999997</v>
      </c>
      <c r="AP18" s="95">
        <v>0.183</v>
      </c>
      <c r="AQ18" s="95">
        <v>0.223</v>
      </c>
      <c r="AR18" s="95">
        <v>0.79800000000000004</v>
      </c>
      <c r="AS18" s="95">
        <v>0.84799999999999998</v>
      </c>
      <c r="AT18" s="95">
        <v>0.47</v>
      </c>
      <c r="AU18" s="95">
        <v>0.316</v>
      </c>
      <c r="AV18" s="95">
        <v>0.96199999999999997</v>
      </c>
      <c r="AW18" s="95">
        <v>0.71</v>
      </c>
      <c r="AX18" s="95">
        <v>0.26500000000000001</v>
      </c>
      <c r="AY18" s="95">
        <v>0.48899999999999999</v>
      </c>
    </row>
    <row r="19" spans="1:51" ht="16" thickBot="1">
      <c r="A19" s="94" t="s">
        <v>592</v>
      </c>
      <c r="B19" s="95">
        <v>0.79500000000000004</v>
      </c>
      <c r="C19" s="95">
        <v>0.78100000000000003</v>
      </c>
      <c r="D19" s="95">
        <v>0.81599999999999995</v>
      </c>
      <c r="E19" s="98">
        <v>0.245</v>
      </c>
      <c r="F19" s="98">
        <v>0.57699999999999996</v>
      </c>
      <c r="G19" s="95">
        <v>0.59899999999999998</v>
      </c>
      <c r="H19" s="95">
        <v>0.56899999999999995</v>
      </c>
      <c r="I19" s="95">
        <v>0.65200000000000002</v>
      </c>
      <c r="J19" s="95">
        <v>0.439</v>
      </c>
      <c r="K19" s="95">
        <v>0.47399999999999998</v>
      </c>
      <c r="L19" s="95">
        <v>0.66300000000000003</v>
      </c>
      <c r="M19" s="95">
        <v>0.153</v>
      </c>
      <c r="N19" s="95">
        <v>0.318</v>
      </c>
      <c r="O19" s="95">
        <v>7.3999999999999996E-2</v>
      </c>
      <c r="P19" s="95">
        <v>0.94299999999999995</v>
      </c>
      <c r="Q19" s="95">
        <v>0.89200000000000002</v>
      </c>
      <c r="R19" s="100" t="s">
        <v>618</v>
      </c>
      <c r="S19" s="95">
        <v>6.7000000000000004E-2</v>
      </c>
      <c r="T19" s="95">
        <v>0.16</v>
      </c>
      <c r="U19" s="95">
        <v>0.57499999999999996</v>
      </c>
      <c r="V19" s="95">
        <v>0.19500000000000001</v>
      </c>
      <c r="W19" s="95">
        <v>1.0999999999999999E-2</v>
      </c>
      <c r="X19" s="95">
        <v>0.27300000000000002</v>
      </c>
      <c r="Y19" s="95">
        <v>3.9E-2</v>
      </c>
      <c r="Z19" s="95">
        <v>0.63500000000000001</v>
      </c>
      <c r="AA19" s="95">
        <v>3.5999999999999997E-2</v>
      </c>
      <c r="AB19" s="95">
        <v>0.107</v>
      </c>
      <c r="AC19" s="95">
        <v>0.77</v>
      </c>
      <c r="AD19" s="95">
        <v>0.03</v>
      </c>
      <c r="AE19" s="95">
        <v>0.77600000000000002</v>
      </c>
      <c r="AF19" s="95">
        <v>0.58699999999999997</v>
      </c>
      <c r="AG19" s="95">
        <v>4.1000000000000002E-2</v>
      </c>
      <c r="AH19" s="95">
        <v>0.92700000000000005</v>
      </c>
      <c r="AI19" s="95">
        <v>8.2000000000000003E-2</v>
      </c>
      <c r="AJ19" s="95">
        <v>0.28699999999999998</v>
      </c>
      <c r="AK19" s="95">
        <v>0.33800000000000002</v>
      </c>
      <c r="AL19" s="95">
        <v>0.309</v>
      </c>
      <c r="AM19" s="95">
        <v>0.82299999999999995</v>
      </c>
      <c r="AN19" s="95">
        <v>0.93400000000000005</v>
      </c>
      <c r="AO19" s="95">
        <v>0.67400000000000004</v>
      </c>
      <c r="AP19" s="95">
        <v>0.69</v>
      </c>
      <c r="AQ19" s="95">
        <v>0.85199999999999998</v>
      </c>
      <c r="AR19" s="95">
        <v>0.40899999999999997</v>
      </c>
      <c r="AS19" s="95">
        <v>0.85699999999999998</v>
      </c>
      <c r="AT19" s="95">
        <v>0.314</v>
      </c>
      <c r="AU19" s="95">
        <v>0.188</v>
      </c>
      <c r="AV19" s="95">
        <v>0.156</v>
      </c>
      <c r="AW19" s="95">
        <v>0.63500000000000001</v>
      </c>
      <c r="AX19" s="95">
        <v>5.1999999999999998E-2</v>
      </c>
      <c r="AY19" s="95">
        <v>0.36699999999999999</v>
      </c>
    </row>
    <row r="20" spans="1:51" ht="16" thickBot="1">
      <c r="A20" s="94" t="s">
        <v>4</v>
      </c>
      <c r="B20" s="95">
        <v>0.499</v>
      </c>
      <c r="C20" s="95">
        <v>0.20200000000000001</v>
      </c>
      <c r="D20" s="95">
        <v>0.60199999999999998</v>
      </c>
      <c r="E20" s="98">
        <v>2.4E-2</v>
      </c>
      <c r="F20" s="98">
        <v>0.157</v>
      </c>
      <c r="G20" s="95">
        <v>0.188</v>
      </c>
      <c r="H20" s="95">
        <v>6.8000000000000005E-2</v>
      </c>
      <c r="I20" s="95">
        <v>0.111</v>
      </c>
      <c r="J20" s="95">
        <v>0.56399999999999995</v>
      </c>
      <c r="K20" s="95">
        <v>0.1</v>
      </c>
      <c r="L20" s="95">
        <v>5.5E-2</v>
      </c>
      <c r="M20" s="95">
        <v>3.0000000000000001E-3</v>
      </c>
      <c r="N20" s="95">
        <v>0.02</v>
      </c>
      <c r="O20" s="95">
        <v>8.9999999999999993E-3</v>
      </c>
      <c r="P20" s="95">
        <v>0.437</v>
      </c>
      <c r="Q20" s="95">
        <v>0.17399999999999999</v>
      </c>
      <c r="R20" s="95">
        <v>6.7000000000000004E-2</v>
      </c>
      <c r="S20" s="100" t="s">
        <v>618</v>
      </c>
      <c r="T20" s="95">
        <v>0.46300000000000002</v>
      </c>
      <c r="U20" s="95">
        <v>0.66600000000000004</v>
      </c>
      <c r="V20" s="95">
        <v>0.80800000000000005</v>
      </c>
      <c r="W20" s="95">
        <v>0.14799999999999999</v>
      </c>
      <c r="X20" s="95">
        <v>0.85</v>
      </c>
      <c r="Y20" s="95">
        <v>0.34</v>
      </c>
      <c r="Z20" s="95">
        <v>0.96199999999999997</v>
      </c>
      <c r="AA20" s="95">
        <v>0.186</v>
      </c>
      <c r="AB20" s="95">
        <v>0.30399999999999999</v>
      </c>
      <c r="AC20" s="95">
        <v>0.78</v>
      </c>
      <c r="AD20" s="95">
        <v>7.2999999999999995E-2</v>
      </c>
      <c r="AE20" s="95">
        <v>0.83899999999999997</v>
      </c>
      <c r="AF20" s="95">
        <v>0.88200000000000001</v>
      </c>
      <c r="AG20" s="95">
        <v>7.0000000000000007E-2</v>
      </c>
      <c r="AH20" s="95">
        <v>0.52100000000000002</v>
      </c>
      <c r="AI20" s="95">
        <v>0.377</v>
      </c>
      <c r="AJ20" s="95">
        <v>5.8000000000000003E-2</v>
      </c>
      <c r="AK20" s="95">
        <v>0.54600000000000004</v>
      </c>
      <c r="AL20" s="95">
        <v>0.80900000000000005</v>
      </c>
      <c r="AM20" s="95">
        <v>0.76500000000000001</v>
      </c>
      <c r="AN20" s="95">
        <v>0.77700000000000002</v>
      </c>
      <c r="AO20" s="95">
        <v>0.78900000000000003</v>
      </c>
      <c r="AP20" s="95">
        <v>0.95299999999999996</v>
      </c>
      <c r="AQ20" s="95">
        <v>0.27800000000000002</v>
      </c>
      <c r="AR20" s="95">
        <v>0.871</v>
      </c>
      <c r="AS20" s="95">
        <v>0.52700000000000002</v>
      </c>
      <c r="AT20" s="95">
        <v>0.78</v>
      </c>
      <c r="AU20" s="95">
        <v>0.185</v>
      </c>
      <c r="AV20" s="95">
        <v>0.60199999999999998</v>
      </c>
      <c r="AW20" s="95">
        <v>0.95499999999999996</v>
      </c>
      <c r="AX20" s="95">
        <v>0.126</v>
      </c>
      <c r="AY20" s="95">
        <v>0.54400000000000004</v>
      </c>
    </row>
    <row r="21" spans="1:51" ht="16" thickBot="1">
      <c r="A21" s="94" t="s">
        <v>593</v>
      </c>
      <c r="B21" s="95">
        <v>0.17799999999999999</v>
      </c>
      <c r="C21" s="95">
        <v>0.51100000000000001</v>
      </c>
      <c r="D21" s="95">
        <v>0.252</v>
      </c>
      <c r="E21" s="98">
        <v>0.35199999999999998</v>
      </c>
      <c r="F21" s="98">
        <v>0.14099999999999999</v>
      </c>
      <c r="G21" s="95">
        <v>0.83399999999999996</v>
      </c>
      <c r="H21" s="95">
        <v>0.44800000000000001</v>
      </c>
      <c r="I21" s="95">
        <v>0.317</v>
      </c>
      <c r="J21" s="95">
        <v>7.8E-2</v>
      </c>
      <c r="K21" s="95">
        <v>0.40200000000000002</v>
      </c>
      <c r="L21" s="95">
        <v>0.96699999999999997</v>
      </c>
      <c r="M21" s="95">
        <v>0.54900000000000004</v>
      </c>
      <c r="N21" s="95">
        <v>0.504</v>
      </c>
      <c r="O21" s="95">
        <v>0.70299999999999996</v>
      </c>
      <c r="P21" s="95">
        <v>0.186</v>
      </c>
      <c r="Q21" s="95">
        <v>0.80600000000000005</v>
      </c>
      <c r="R21" s="95">
        <v>0.16</v>
      </c>
      <c r="S21" s="95">
        <v>0.46300000000000002</v>
      </c>
      <c r="T21" s="100" t="s">
        <v>618</v>
      </c>
      <c r="U21" s="95">
        <v>2.4E-2</v>
      </c>
      <c r="V21" s="95">
        <v>0.24199999999999999</v>
      </c>
      <c r="W21" s="95">
        <v>0.23400000000000001</v>
      </c>
      <c r="X21" s="95">
        <v>0.60399999999999998</v>
      </c>
      <c r="Y21" s="95">
        <v>2E-3</v>
      </c>
      <c r="Z21" s="95">
        <v>0.39600000000000002</v>
      </c>
      <c r="AA21" s="95">
        <v>1.4999999999999999E-2</v>
      </c>
      <c r="AB21" s="95">
        <v>2.5000000000000001E-2</v>
      </c>
      <c r="AC21" s="95">
        <v>0.13800000000000001</v>
      </c>
      <c r="AD21" s="95">
        <v>0.54600000000000004</v>
      </c>
      <c r="AE21" s="95">
        <v>0.06</v>
      </c>
      <c r="AF21" s="95">
        <v>0.192</v>
      </c>
      <c r="AG21" s="95">
        <v>5.2999999999999999E-2</v>
      </c>
      <c r="AH21" s="95">
        <v>0.14099999999999999</v>
      </c>
      <c r="AI21" s="95">
        <v>0.106</v>
      </c>
      <c r="AJ21" s="95">
        <v>0.83499999999999996</v>
      </c>
      <c r="AK21" s="95">
        <v>0.17599999999999999</v>
      </c>
      <c r="AL21" s="95">
        <v>0.13200000000000001</v>
      </c>
      <c r="AM21" s="95">
        <v>0.47</v>
      </c>
      <c r="AN21" s="95">
        <v>0.36499999999999999</v>
      </c>
      <c r="AO21" s="95">
        <v>9.7000000000000003E-2</v>
      </c>
      <c r="AP21" s="95">
        <v>0.56799999999999995</v>
      </c>
      <c r="AQ21" s="95">
        <v>0.20899999999999999</v>
      </c>
      <c r="AR21" s="95">
        <v>0.09</v>
      </c>
      <c r="AS21" s="95">
        <v>0.41099999999999998</v>
      </c>
      <c r="AT21" s="95">
        <v>8.4000000000000005E-2</v>
      </c>
      <c r="AU21" s="95">
        <v>0.71499999999999997</v>
      </c>
      <c r="AV21" s="95">
        <v>0.84299999999999997</v>
      </c>
      <c r="AW21" s="95">
        <v>0.48</v>
      </c>
      <c r="AX21" s="95">
        <v>0.77500000000000002</v>
      </c>
      <c r="AY21" s="95">
        <v>0.42599999999999999</v>
      </c>
    </row>
    <row r="22" spans="1:51" ht="16" thickBot="1">
      <c r="A22" s="94" t="s">
        <v>594</v>
      </c>
      <c r="B22" s="95">
        <v>1.7000000000000001E-2</v>
      </c>
      <c r="C22" s="95">
        <v>0.316</v>
      </c>
      <c r="D22" s="95">
        <v>0.25800000000000001</v>
      </c>
      <c r="E22" s="98">
        <v>0.91</v>
      </c>
      <c r="F22" s="98">
        <v>0.65500000000000003</v>
      </c>
      <c r="G22" s="95">
        <v>0.34399999999999997</v>
      </c>
      <c r="H22" s="95">
        <v>7.4999999999999997E-2</v>
      </c>
      <c r="I22" s="95">
        <v>5.6000000000000001E-2</v>
      </c>
      <c r="J22" s="95">
        <v>0.10299999999999999</v>
      </c>
      <c r="K22" s="95">
        <v>0.86899999999999999</v>
      </c>
      <c r="L22" s="95">
        <v>0.40799999999999997</v>
      </c>
      <c r="M22" s="95">
        <v>0.60499999999999998</v>
      </c>
      <c r="N22" s="95">
        <v>0.76400000000000001</v>
      </c>
      <c r="O22" s="95">
        <v>0.46300000000000002</v>
      </c>
      <c r="P22" s="95">
        <v>8.0000000000000002E-3</v>
      </c>
      <c r="Q22" s="95">
        <v>0.14000000000000001</v>
      </c>
      <c r="R22" s="95">
        <v>0.57499999999999996</v>
      </c>
      <c r="S22" s="95">
        <v>0.66600000000000004</v>
      </c>
      <c r="T22" s="95">
        <v>2.4E-2</v>
      </c>
      <c r="U22" s="100" t="s">
        <v>618</v>
      </c>
      <c r="V22" s="95">
        <v>0.16300000000000001</v>
      </c>
      <c r="W22" s="95">
        <v>0.76700000000000002</v>
      </c>
      <c r="X22" s="95">
        <v>0.77600000000000002</v>
      </c>
      <c r="Y22" s="95">
        <v>4.9000000000000002E-2</v>
      </c>
      <c r="Z22" s="95">
        <v>0.53500000000000003</v>
      </c>
      <c r="AA22" s="95">
        <v>0.16900000000000001</v>
      </c>
      <c r="AB22" s="95">
        <v>0.158</v>
      </c>
      <c r="AC22" s="95">
        <v>0.128</v>
      </c>
      <c r="AD22" s="95">
        <v>0.75</v>
      </c>
      <c r="AE22" s="95">
        <v>8.7999999999999995E-2</v>
      </c>
      <c r="AF22" s="95">
        <v>0.27700000000000002</v>
      </c>
      <c r="AG22" s="95">
        <v>0.41</v>
      </c>
      <c r="AH22" s="95">
        <v>0.35299999999999998</v>
      </c>
      <c r="AI22" s="95">
        <v>0.45700000000000002</v>
      </c>
      <c r="AJ22" s="95">
        <v>0.42399999999999999</v>
      </c>
      <c r="AK22" s="95">
        <v>0.32200000000000001</v>
      </c>
      <c r="AL22" s="95">
        <v>0.187</v>
      </c>
      <c r="AM22" s="95">
        <v>0.42699999999999999</v>
      </c>
      <c r="AN22" s="95">
        <v>0.56000000000000005</v>
      </c>
      <c r="AO22" s="95">
        <v>0.246</v>
      </c>
      <c r="AP22" s="95">
        <v>0.91500000000000004</v>
      </c>
      <c r="AQ22" s="95">
        <v>0.71099999999999997</v>
      </c>
      <c r="AR22" s="95">
        <v>0.129</v>
      </c>
      <c r="AS22" s="95">
        <v>0.29199999999999998</v>
      </c>
      <c r="AT22" s="95">
        <v>7.9000000000000001E-2</v>
      </c>
      <c r="AU22" s="95">
        <v>0.23300000000000001</v>
      </c>
      <c r="AV22" s="95">
        <v>0.64100000000000001</v>
      </c>
      <c r="AW22" s="95">
        <v>0.68300000000000005</v>
      </c>
      <c r="AX22" s="95">
        <v>0.53600000000000003</v>
      </c>
      <c r="AY22" s="95">
        <v>0.191</v>
      </c>
    </row>
    <row r="23" spans="1:51" ht="16" thickBot="1">
      <c r="A23" s="94" t="s">
        <v>595</v>
      </c>
      <c r="B23" s="95">
        <v>0.55400000000000005</v>
      </c>
      <c r="C23" s="95">
        <v>0.94599999999999995</v>
      </c>
      <c r="D23" s="95">
        <v>0.82099999999999995</v>
      </c>
      <c r="E23" s="98">
        <v>0.41799999999999998</v>
      </c>
      <c r="F23" s="98">
        <v>0.64300000000000002</v>
      </c>
      <c r="G23" s="95">
        <v>0.54600000000000004</v>
      </c>
      <c r="H23" s="95">
        <v>0.92400000000000004</v>
      </c>
      <c r="I23" s="95">
        <v>0.53900000000000003</v>
      </c>
      <c r="J23" s="95">
        <v>0.152</v>
      </c>
      <c r="K23" s="95">
        <v>0.84099999999999997</v>
      </c>
      <c r="L23" s="95">
        <v>0.505</v>
      </c>
      <c r="M23" s="95">
        <v>0.74299999999999999</v>
      </c>
      <c r="N23" s="95">
        <v>0.88100000000000001</v>
      </c>
      <c r="O23" s="95">
        <v>0.59899999999999998</v>
      </c>
      <c r="P23" s="95">
        <v>0.32600000000000001</v>
      </c>
      <c r="Q23" s="95">
        <v>0.17299999999999999</v>
      </c>
      <c r="R23" s="95">
        <v>0.19500000000000001</v>
      </c>
      <c r="S23" s="95">
        <v>0.80800000000000005</v>
      </c>
      <c r="T23" s="95">
        <v>0.24199999999999999</v>
      </c>
      <c r="U23" s="95">
        <v>0.16300000000000001</v>
      </c>
      <c r="V23" s="100" t="s">
        <v>618</v>
      </c>
      <c r="W23" s="95">
        <v>0.28999999999999998</v>
      </c>
      <c r="X23" s="95">
        <v>0.27200000000000002</v>
      </c>
      <c r="Y23" s="95">
        <v>0.09</v>
      </c>
      <c r="Z23" s="95">
        <v>0.19600000000000001</v>
      </c>
      <c r="AA23" s="95">
        <v>0.122</v>
      </c>
      <c r="AB23" s="95">
        <v>5.8999999999999997E-2</v>
      </c>
      <c r="AC23" s="95">
        <v>0.46</v>
      </c>
      <c r="AD23" s="95">
        <v>0.97499999999999998</v>
      </c>
      <c r="AE23" s="95">
        <v>0.45700000000000002</v>
      </c>
      <c r="AF23" s="95">
        <v>0.51400000000000001</v>
      </c>
      <c r="AG23" s="95">
        <v>0.495</v>
      </c>
      <c r="AH23" s="95">
        <v>0.64300000000000002</v>
      </c>
      <c r="AI23" s="95">
        <v>0.5</v>
      </c>
      <c r="AJ23" s="95">
        <v>0.89500000000000002</v>
      </c>
      <c r="AK23" s="95">
        <v>0.48299999999999998</v>
      </c>
      <c r="AL23" s="95">
        <v>0.39800000000000002</v>
      </c>
      <c r="AM23" s="95">
        <v>0.997</v>
      </c>
      <c r="AN23" s="95">
        <v>0.83699999999999997</v>
      </c>
      <c r="AO23" s="95">
        <v>0.56799999999999995</v>
      </c>
      <c r="AP23" s="95">
        <v>0.224</v>
      </c>
      <c r="AQ23" s="95">
        <v>0.72399999999999998</v>
      </c>
      <c r="AR23" s="95">
        <v>0.34599999999999997</v>
      </c>
      <c r="AS23" s="95">
        <v>0.97799999999999998</v>
      </c>
      <c r="AT23" s="95">
        <v>0.14899999999999999</v>
      </c>
      <c r="AU23" s="95">
        <v>0.96199999999999997</v>
      </c>
      <c r="AV23" s="95">
        <v>0.33700000000000002</v>
      </c>
      <c r="AW23" s="95">
        <v>0.40600000000000003</v>
      </c>
      <c r="AX23" s="95">
        <v>0.71099999999999997</v>
      </c>
      <c r="AY23" s="95">
        <v>0.80700000000000005</v>
      </c>
    </row>
    <row r="24" spans="1:51" ht="16" thickBot="1">
      <c r="A24" s="94" t="s">
        <v>596</v>
      </c>
      <c r="B24" s="95">
        <v>0.47799999999999998</v>
      </c>
      <c r="C24" s="95">
        <v>0.73599999999999999</v>
      </c>
      <c r="D24" s="95">
        <v>0.91900000000000004</v>
      </c>
      <c r="E24" s="98">
        <v>0.505</v>
      </c>
      <c r="F24" s="98">
        <v>0.63100000000000001</v>
      </c>
      <c r="G24" s="95">
        <v>0.35799999999999998</v>
      </c>
      <c r="H24" s="95">
        <v>0.62</v>
      </c>
      <c r="I24" s="95">
        <v>0.95099999999999996</v>
      </c>
      <c r="J24" s="95">
        <v>0.85599999999999998</v>
      </c>
      <c r="K24" s="95">
        <v>0.96</v>
      </c>
      <c r="L24" s="95">
        <v>0.95</v>
      </c>
      <c r="M24" s="95">
        <v>0.23499999999999999</v>
      </c>
      <c r="N24" s="95">
        <v>0.56000000000000005</v>
      </c>
      <c r="O24" s="95">
        <v>4.2000000000000003E-2</v>
      </c>
      <c r="P24" s="95">
        <v>0.62</v>
      </c>
      <c r="Q24" s="95">
        <v>0.54300000000000004</v>
      </c>
      <c r="R24" s="95">
        <v>1.0999999999999999E-2</v>
      </c>
      <c r="S24" s="95">
        <v>0.14799999999999999</v>
      </c>
      <c r="T24" s="95">
        <v>0.23400000000000001</v>
      </c>
      <c r="U24" s="95">
        <v>0.76700000000000002</v>
      </c>
      <c r="V24" s="95">
        <v>0.28999999999999998</v>
      </c>
      <c r="W24" s="100" t="s">
        <v>618</v>
      </c>
      <c r="X24" s="95">
        <v>0.45300000000000001</v>
      </c>
      <c r="Y24" s="95">
        <v>9.0999999999999998E-2</v>
      </c>
      <c r="Z24" s="95">
        <v>0.183</v>
      </c>
      <c r="AA24" s="95">
        <v>5.0999999999999997E-2</v>
      </c>
      <c r="AB24" s="95">
        <v>8.2000000000000003E-2</v>
      </c>
      <c r="AC24" s="95">
        <v>0.42699999999999999</v>
      </c>
      <c r="AD24" s="95">
        <v>2.7E-2</v>
      </c>
      <c r="AE24" s="95">
        <v>0.41399999999999998</v>
      </c>
      <c r="AF24" s="95">
        <v>0.307</v>
      </c>
      <c r="AG24" s="95">
        <v>7.5999999999999998E-2</v>
      </c>
      <c r="AH24" s="95">
        <v>0.80400000000000005</v>
      </c>
      <c r="AI24" s="95">
        <v>6.0000000000000001E-3</v>
      </c>
      <c r="AJ24" s="95">
        <v>0.14299999999999999</v>
      </c>
      <c r="AK24" s="95">
        <v>0.25900000000000001</v>
      </c>
      <c r="AL24" s="95">
        <v>0.19700000000000001</v>
      </c>
      <c r="AM24" s="95">
        <v>0.64700000000000002</v>
      </c>
      <c r="AN24" s="95">
        <v>0.33900000000000002</v>
      </c>
      <c r="AO24" s="95">
        <v>0.317</v>
      </c>
      <c r="AP24" s="95">
        <v>0.86</v>
      </c>
      <c r="AQ24" s="95">
        <v>0.85</v>
      </c>
      <c r="AR24" s="95">
        <v>0.246</v>
      </c>
      <c r="AS24" s="95">
        <v>0.78700000000000003</v>
      </c>
      <c r="AT24" s="95">
        <v>0.33400000000000002</v>
      </c>
      <c r="AU24" s="95">
        <v>0.187</v>
      </c>
      <c r="AV24" s="95">
        <v>0.06</v>
      </c>
      <c r="AW24" s="95">
        <v>0.13800000000000001</v>
      </c>
      <c r="AX24" s="95">
        <v>6.0000000000000001E-3</v>
      </c>
      <c r="AY24" s="95">
        <v>0.28899999999999998</v>
      </c>
    </row>
    <row r="25" spans="1:51" ht="16" thickBot="1">
      <c r="A25" s="94" t="s">
        <v>597</v>
      </c>
      <c r="B25" s="95">
        <v>0.42599999999999999</v>
      </c>
      <c r="C25" s="95">
        <v>0.56699999999999995</v>
      </c>
      <c r="D25" s="95">
        <v>0.19</v>
      </c>
      <c r="E25" s="98">
        <v>0.91800000000000004</v>
      </c>
      <c r="F25" s="98">
        <v>0.10100000000000001</v>
      </c>
      <c r="G25" s="95">
        <v>0.80100000000000005</v>
      </c>
      <c r="H25" s="95">
        <v>0.56799999999999995</v>
      </c>
      <c r="I25" s="95">
        <v>0.504</v>
      </c>
      <c r="J25" s="95">
        <v>0.77200000000000002</v>
      </c>
      <c r="K25" s="95">
        <v>0.626</v>
      </c>
      <c r="L25" s="95">
        <v>0.63900000000000001</v>
      </c>
      <c r="M25" s="95">
        <v>0.97299999999999998</v>
      </c>
      <c r="N25" s="95">
        <v>0.73599999999999999</v>
      </c>
      <c r="O25" s="95">
        <v>0.56899999999999995</v>
      </c>
      <c r="P25" s="95">
        <v>0.72699999999999998</v>
      </c>
      <c r="Q25" s="95">
        <v>0.36899999999999999</v>
      </c>
      <c r="R25" s="95">
        <v>0.27300000000000002</v>
      </c>
      <c r="S25" s="95">
        <v>0.85</v>
      </c>
      <c r="T25" s="95">
        <v>0.60399999999999998</v>
      </c>
      <c r="U25" s="95">
        <v>0.77600000000000002</v>
      </c>
      <c r="V25" s="95">
        <v>0.27200000000000002</v>
      </c>
      <c r="W25" s="95">
        <v>0.45300000000000001</v>
      </c>
      <c r="X25" s="100" t="s">
        <v>618</v>
      </c>
      <c r="Y25" s="95">
        <v>0.86699999999999999</v>
      </c>
      <c r="Z25" s="95">
        <v>0.90600000000000003</v>
      </c>
      <c r="AA25" s="95">
        <v>0.88800000000000001</v>
      </c>
      <c r="AB25" s="95">
        <v>0.995</v>
      </c>
      <c r="AC25" s="95">
        <v>0.51100000000000001</v>
      </c>
      <c r="AD25" s="95">
        <v>0.45500000000000002</v>
      </c>
      <c r="AE25" s="95">
        <v>0.29199999999999998</v>
      </c>
      <c r="AF25" s="95">
        <v>0.66100000000000003</v>
      </c>
      <c r="AG25" s="95">
        <v>0.96499999999999997</v>
      </c>
      <c r="AH25" s="95">
        <v>0.109</v>
      </c>
      <c r="AI25" s="95">
        <v>0.94899999999999995</v>
      </c>
      <c r="AJ25" s="95">
        <v>0.93300000000000005</v>
      </c>
      <c r="AK25" s="95">
        <v>0.90900000000000003</v>
      </c>
      <c r="AL25" s="95">
        <v>0.97</v>
      </c>
      <c r="AM25" s="95">
        <v>0.377</v>
      </c>
      <c r="AN25" s="95">
        <v>0.316</v>
      </c>
      <c r="AO25" s="95">
        <v>0.29199999999999998</v>
      </c>
      <c r="AP25" s="95">
        <v>5.0999999999999997E-2</v>
      </c>
      <c r="AQ25" s="95">
        <v>4.3999999999999997E-2</v>
      </c>
      <c r="AR25" s="95">
        <v>0.80100000000000005</v>
      </c>
      <c r="AS25" s="95">
        <v>0.46800000000000003</v>
      </c>
      <c r="AT25" s="95">
        <v>0.91500000000000004</v>
      </c>
      <c r="AU25" s="95">
        <v>0.24199999999999999</v>
      </c>
      <c r="AV25" s="95">
        <v>3.5000000000000003E-2</v>
      </c>
      <c r="AW25" s="95">
        <v>0.89300000000000002</v>
      </c>
      <c r="AX25" s="95">
        <v>0.31900000000000001</v>
      </c>
      <c r="AY25" s="95">
        <v>0.13900000000000001</v>
      </c>
    </row>
    <row r="26" spans="1:51" ht="16" thickBot="1">
      <c r="A26" s="94" t="s">
        <v>598</v>
      </c>
      <c r="B26" s="95">
        <v>0.31</v>
      </c>
      <c r="C26" s="95">
        <v>0.73199999999999998</v>
      </c>
      <c r="D26" s="95">
        <v>0.60299999999999998</v>
      </c>
      <c r="E26" s="98">
        <v>0.30599999999999999</v>
      </c>
      <c r="F26" s="98">
        <v>0.309</v>
      </c>
      <c r="G26" s="95">
        <v>0.94199999999999995</v>
      </c>
      <c r="H26" s="95">
        <v>0.68</v>
      </c>
      <c r="I26" s="95">
        <v>0.48899999999999999</v>
      </c>
      <c r="J26" s="95">
        <v>0.13800000000000001</v>
      </c>
      <c r="K26" s="95">
        <v>0.53800000000000003</v>
      </c>
      <c r="L26" s="95">
        <v>0.91</v>
      </c>
      <c r="M26" s="95">
        <v>0.5</v>
      </c>
      <c r="N26" s="95">
        <v>0.58299999999999996</v>
      </c>
      <c r="O26" s="95">
        <v>0.47199999999999998</v>
      </c>
      <c r="P26" s="95">
        <v>0.24199999999999999</v>
      </c>
      <c r="Q26" s="95">
        <v>0.67800000000000005</v>
      </c>
      <c r="R26" s="95">
        <v>3.9E-2</v>
      </c>
      <c r="S26" s="95">
        <v>0.34</v>
      </c>
      <c r="T26" s="95">
        <v>2E-3</v>
      </c>
      <c r="U26" s="95">
        <v>4.9000000000000002E-2</v>
      </c>
      <c r="V26" s="95">
        <v>0.09</v>
      </c>
      <c r="W26" s="95">
        <v>9.0999999999999998E-2</v>
      </c>
      <c r="X26" s="95">
        <v>0.86699999999999999</v>
      </c>
      <c r="Y26" s="100" t="s">
        <v>618</v>
      </c>
      <c r="Z26" s="95">
        <v>0.33</v>
      </c>
      <c r="AA26" s="95">
        <v>1E-3</v>
      </c>
      <c r="AB26" s="95">
        <v>6.0000000000000001E-3</v>
      </c>
      <c r="AC26" s="95">
        <v>0.14899999999999999</v>
      </c>
      <c r="AD26" s="95">
        <v>0.32</v>
      </c>
      <c r="AE26" s="95">
        <v>0.127</v>
      </c>
      <c r="AF26" s="95">
        <v>0.14499999999999999</v>
      </c>
      <c r="AG26" s="95">
        <v>0.02</v>
      </c>
      <c r="AH26" s="95">
        <v>0.27100000000000002</v>
      </c>
      <c r="AI26" s="95">
        <v>6.4000000000000001E-2</v>
      </c>
      <c r="AJ26" s="95">
        <v>0.59599999999999997</v>
      </c>
      <c r="AK26" s="95">
        <v>8.8999999999999996E-2</v>
      </c>
      <c r="AL26" s="95">
        <v>6.0999999999999999E-2</v>
      </c>
      <c r="AM26" s="95">
        <v>0.88300000000000001</v>
      </c>
      <c r="AN26" s="95">
        <v>0.52100000000000002</v>
      </c>
      <c r="AO26" s="95">
        <v>0.13800000000000001</v>
      </c>
      <c r="AP26" s="95">
        <v>0.86499999999999999</v>
      </c>
      <c r="AQ26" s="95">
        <v>0.52</v>
      </c>
      <c r="AR26" s="95">
        <v>5.3999999999999999E-2</v>
      </c>
      <c r="AS26" s="95">
        <v>0.441</v>
      </c>
      <c r="AT26" s="95">
        <v>2.9000000000000001E-2</v>
      </c>
      <c r="AU26" s="95">
        <v>0.94299999999999995</v>
      </c>
      <c r="AV26" s="95">
        <v>0.68500000000000005</v>
      </c>
      <c r="AW26" s="95">
        <v>0.38500000000000001</v>
      </c>
      <c r="AX26" s="95">
        <v>0.48899999999999999</v>
      </c>
      <c r="AY26" s="95">
        <v>0.67700000000000005</v>
      </c>
    </row>
    <row r="27" spans="1:51" ht="16" thickBot="1">
      <c r="A27" s="94" t="s">
        <v>599</v>
      </c>
      <c r="B27" s="95">
        <v>0.93200000000000005</v>
      </c>
      <c r="C27" s="95">
        <v>0.31900000000000001</v>
      </c>
      <c r="D27" s="95">
        <v>0.38900000000000001</v>
      </c>
      <c r="E27" s="98">
        <v>0.84099999999999997</v>
      </c>
      <c r="F27" s="98">
        <v>0.97</v>
      </c>
      <c r="G27" s="95">
        <v>0.218</v>
      </c>
      <c r="H27" s="95">
        <v>0.91500000000000004</v>
      </c>
      <c r="I27" s="95">
        <v>0.26700000000000002</v>
      </c>
      <c r="J27" s="95">
        <v>0.81899999999999995</v>
      </c>
      <c r="K27" s="95">
        <v>0.54400000000000004</v>
      </c>
      <c r="L27" s="95">
        <v>0.28999999999999998</v>
      </c>
      <c r="M27" s="95">
        <v>0.84899999999999998</v>
      </c>
      <c r="N27" s="95">
        <v>0.83899999999999997</v>
      </c>
      <c r="O27" s="95">
        <v>0.45800000000000002</v>
      </c>
      <c r="P27" s="95">
        <v>0.91500000000000004</v>
      </c>
      <c r="Q27" s="95">
        <v>0.92300000000000004</v>
      </c>
      <c r="R27" s="95">
        <v>0.63500000000000001</v>
      </c>
      <c r="S27" s="95">
        <v>0.96199999999999997</v>
      </c>
      <c r="T27" s="95">
        <v>0.39600000000000002</v>
      </c>
      <c r="U27" s="95">
        <v>0.53500000000000003</v>
      </c>
      <c r="V27" s="95">
        <v>0.19600000000000001</v>
      </c>
      <c r="W27" s="95">
        <v>0.183</v>
      </c>
      <c r="X27" s="95">
        <v>0.90600000000000003</v>
      </c>
      <c r="Y27" s="95">
        <v>0.33</v>
      </c>
      <c r="Z27" s="100" t="s">
        <v>618</v>
      </c>
      <c r="AA27" s="95">
        <v>0.223</v>
      </c>
      <c r="AB27" s="95">
        <v>7.1999999999999995E-2</v>
      </c>
      <c r="AC27" s="95">
        <v>8.1000000000000003E-2</v>
      </c>
      <c r="AD27" s="95">
        <v>0.92100000000000004</v>
      </c>
      <c r="AE27" s="95">
        <v>5.6000000000000001E-2</v>
      </c>
      <c r="AF27" s="95">
        <v>0.11600000000000001</v>
      </c>
      <c r="AG27" s="95">
        <v>0.56699999999999995</v>
      </c>
      <c r="AH27" s="95">
        <v>0.26400000000000001</v>
      </c>
      <c r="AI27" s="95">
        <v>0.14499999999999999</v>
      </c>
      <c r="AJ27" s="95">
        <v>0.52800000000000002</v>
      </c>
      <c r="AK27" s="95">
        <v>0.31</v>
      </c>
      <c r="AL27" s="95">
        <v>0.24199999999999999</v>
      </c>
      <c r="AM27" s="95">
        <v>0.75900000000000001</v>
      </c>
      <c r="AN27" s="95">
        <v>0.14000000000000001</v>
      </c>
      <c r="AO27" s="95">
        <v>5.6000000000000001E-2</v>
      </c>
      <c r="AP27" s="95">
        <v>0.66800000000000004</v>
      </c>
      <c r="AQ27" s="95">
        <v>0.83799999999999997</v>
      </c>
      <c r="AR27" s="95">
        <v>0.14399999999999999</v>
      </c>
      <c r="AS27" s="95">
        <v>0.35099999999999998</v>
      </c>
      <c r="AT27" s="95">
        <v>0.25600000000000001</v>
      </c>
      <c r="AU27" s="95">
        <v>0.85099999999999998</v>
      </c>
      <c r="AV27" s="95">
        <v>0.378</v>
      </c>
      <c r="AW27" s="95">
        <v>1E-3</v>
      </c>
      <c r="AX27" s="95">
        <v>0.46400000000000002</v>
      </c>
      <c r="AY27" s="95">
        <v>0.79900000000000004</v>
      </c>
    </row>
    <row r="28" spans="1:51" ht="16" thickBot="1">
      <c r="A28" s="94" t="s">
        <v>12</v>
      </c>
      <c r="B28" s="95">
        <v>0.49399999999999999</v>
      </c>
      <c r="C28" s="95">
        <v>0.97399999999999998</v>
      </c>
      <c r="D28" s="95">
        <v>0.85299999999999998</v>
      </c>
      <c r="E28" s="98">
        <v>0.193</v>
      </c>
      <c r="F28" s="98">
        <v>0.23599999999999999</v>
      </c>
      <c r="G28" s="95">
        <v>0.55300000000000005</v>
      </c>
      <c r="H28" s="95">
        <v>0.95199999999999996</v>
      </c>
      <c r="I28" s="95">
        <v>0.71799999999999997</v>
      </c>
      <c r="J28" s="95">
        <v>0.25900000000000001</v>
      </c>
      <c r="K28" s="95">
        <v>0.56100000000000005</v>
      </c>
      <c r="L28" s="95">
        <v>0.97199999999999998</v>
      </c>
      <c r="M28" s="95">
        <v>0.34799999999999998</v>
      </c>
      <c r="N28" s="95">
        <v>0.502</v>
      </c>
      <c r="O28" s="95">
        <v>0.255</v>
      </c>
      <c r="P28" s="95">
        <v>0.41399999999999998</v>
      </c>
      <c r="Q28" s="95">
        <v>0.98599999999999999</v>
      </c>
      <c r="R28" s="95">
        <v>3.5999999999999997E-2</v>
      </c>
      <c r="S28" s="95">
        <v>0.186</v>
      </c>
      <c r="T28" s="95">
        <v>1.4999999999999999E-2</v>
      </c>
      <c r="U28" s="95">
        <v>0.16900000000000001</v>
      </c>
      <c r="V28" s="95">
        <v>0.122</v>
      </c>
      <c r="W28" s="95">
        <v>5.0999999999999997E-2</v>
      </c>
      <c r="X28" s="95">
        <v>0.88800000000000001</v>
      </c>
      <c r="Y28" s="95">
        <v>1E-3</v>
      </c>
      <c r="Z28" s="95">
        <v>0.223</v>
      </c>
      <c r="AA28" s="100" t="s">
        <v>618</v>
      </c>
      <c r="AB28" s="95">
        <v>1E-3</v>
      </c>
      <c r="AC28" s="95">
        <v>0.12</v>
      </c>
      <c r="AD28" s="95">
        <v>0.222</v>
      </c>
      <c r="AE28" s="95">
        <v>0.13300000000000001</v>
      </c>
      <c r="AF28" s="95">
        <v>7.1999999999999995E-2</v>
      </c>
      <c r="AG28" s="95">
        <v>4.0000000000000001E-3</v>
      </c>
      <c r="AH28" s="95">
        <v>0.17199999999999999</v>
      </c>
      <c r="AI28" s="95">
        <v>4.3999999999999997E-2</v>
      </c>
      <c r="AJ28" s="95">
        <v>0.253</v>
      </c>
      <c r="AK28" s="95">
        <v>3.1E-2</v>
      </c>
      <c r="AL28" s="95">
        <v>3.7999999999999999E-2</v>
      </c>
      <c r="AM28" s="95">
        <v>0.747</v>
      </c>
      <c r="AN28" s="95">
        <v>0.499</v>
      </c>
      <c r="AO28" s="95">
        <v>7.6999999999999999E-2</v>
      </c>
      <c r="AP28" s="95">
        <v>0.72799999999999998</v>
      </c>
      <c r="AQ28" s="95">
        <v>0.49399999999999999</v>
      </c>
      <c r="AR28" s="95">
        <v>3.2000000000000001E-2</v>
      </c>
      <c r="AS28" s="95">
        <v>0.38600000000000001</v>
      </c>
      <c r="AT28" s="95">
        <v>1.7999999999999999E-2</v>
      </c>
      <c r="AU28" s="95">
        <v>0.997</v>
      </c>
      <c r="AV28" s="95">
        <v>0.58499999999999996</v>
      </c>
      <c r="AW28" s="95">
        <v>0.23699999999999999</v>
      </c>
      <c r="AX28" s="95">
        <v>0.35</v>
      </c>
      <c r="AY28" s="95">
        <v>0.70799999999999996</v>
      </c>
    </row>
    <row r="29" spans="1:51" ht="16" thickBot="1">
      <c r="A29" s="94" t="s">
        <v>13</v>
      </c>
      <c r="B29" s="95">
        <v>0.49099999999999999</v>
      </c>
      <c r="C29" s="95">
        <v>0.86</v>
      </c>
      <c r="D29" s="95">
        <v>0.64</v>
      </c>
      <c r="E29" s="98">
        <v>0.187</v>
      </c>
      <c r="F29" s="98">
        <v>0.34</v>
      </c>
      <c r="G29" s="95">
        <v>0.36499999999999999</v>
      </c>
      <c r="H29" s="95">
        <v>0.96</v>
      </c>
      <c r="I29" s="95">
        <v>0.54500000000000004</v>
      </c>
      <c r="J29" s="95">
        <v>0.20100000000000001</v>
      </c>
      <c r="K29" s="95">
        <v>0.61899999999999999</v>
      </c>
      <c r="L29" s="95">
        <v>0.871</v>
      </c>
      <c r="M29" s="95">
        <v>0.38300000000000001</v>
      </c>
      <c r="N29" s="95">
        <v>0.53800000000000003</v>
      </c>
      <c r="O29" s="95">
        <v>0.28299999999999997</v>
      </c>
      <c r="P29" s="95">
        <v>0.4</v>
      </c>
      <c r="Q29" s="95">
        <v>0.90800000000000003</v>
      </c>
      <c r="R29" s="95">
        <v>0.107</v>
      </c>
      <c r="S29" s="95">
        <v>0.30399999999999999</v>
      </c>
      <c r="T29" s="95">
        <v>2.5000000000000001E-2</v>
      </c>
      <c r="U29" s="95">
        <v>0.158</v>
      </c>
      <c r="V29" s="95">
        <v>5.8999999999999997E-2</v>
      </c>
      <c r="W29" s="95">
        <v>8.2000000000000003E-2</v>
      </c>
      <c r="X29" s="95">
        <v>0.995</v>
      </c>
      <c r="Y29" s="95">
        <v>6.0000000000000001E-3</v>
      </c>
      <c r="Z29" s="95">
        <v>7.1999999999999995E-2</v>
      </c>
      <c r="AA29" s="95">
        <v>1E-3</v>
      </c>
      <c r="AB29" s="100" t="s">
        <v>618</v>
      </c>
      <c r="AC29" s="95">
        <v>8.5000000000000006E-2</v>
      </c>
      <c r="AD29" s="95">
        <v>0.47599999999999998</v>
      </c>
      <c r="AE29" s="95">
        <v>7.1999999999999995E-2</v>
      </c>
      <c r="AF29" s="95">
        <v>6.8000000000000005E-2</v>
      </c>
      <c r="AG29" s="95">
        <v>3.9E-2</v>
      </c>
      <c r="AH29" s="95">
        <v>9.0999999999999998E-2</v>
      </c>
      <c r="AI29" s="95">
        <v>7.8E-2</v>
      </c>
      <c r="AJ29" s="95">
        <v>0.34899999999999998</v>
      </c>
      <c r="AK29" s="95">
        <v>0.06</v>
      </c>
      <c r="AL29" s="95">
        <v>7.0000000000000007E-2</v>
      </c>
      <c r="AM29" s="95">
        <v>0.84199999999999997</v>
      </c>
      <c r="AN29" s="95">
        <v>0.45400000000000001</v>
      </c>
      <c r="AO29" s="95">
        <v>4.3999999999999997E-2</v>
      </c>
      <c r="AP29" s="95">
        <v>0.80100000000000005</v>
      </c>
      <c r="AQ29" s="95">
        <v>0.46600000000000003</v>
      </c>
      <c r="AR29" s="95">
        <v>3.7999999999999999E-2</v>
      </c>
      <c r="AS29" s="95">
        <v>0.40400000000000003</v>
      </c>
      <c r="AT29" s="95">
        <v>2.3E-2</v>
      </c>
      <c r="AU29" s="95">
        <v>0.84499999999999997</v>
      </c>
      <c r="AV29" s="95">
        <v>0.61199999999999999</v>
      </c>
      <c r="AW29" s="95">
        <v>0.12</v>
      </c>
      <c r="AX29" s="95">
        <v>0.46300000000000002</v>
      </c>
      <c r="AY29" s="95">
        <v>0.54600000000000004</v>
      </c>
    </row>
    <row r="30" spans="1:51" ht="16" thickBot="1">
      <c r="A30" s="94" t="s">
        <v>14</v>
      </c>
      <c r="B30" s="95">
        <v>0.25800000000000001</v>
      </c>
      <c r="C30" s="95">
        <v>0.23699999999999999</v>
      </c>
      <c r="D30" s="95">
        <v>0.51200000000000001</v>
      </c>
      <c r="E30" s="98">
        <v>0.85199999999999998</v>
      </c>
      <c r="F30" s="98">
        <v>0.48199999999999998</v>
      </c>
      <c r="G30" s="95">
        <v>0.97899999999999998</v>
      </c>
      <c r="H30" s="95">
        <v>0.27800000000000002</v>
      </c>
      <c r="I30" s="95">
        <v>7.2999999999999995E-2</v>
      </c>
      <c r="J30" s="95">
        <v>0.85899999999999999</v>
      </c>
      <c r="K30" s="95">
        <v>0.436</v>
      </c>
      <c r="L30" s="95">
        <v>0.19500000000000001</v>
      </c>
      <c r="M30" s="95">
        <v>0.55300000000000005</v>
      </c>
      <c r="N30" s="95">
        <v>0.42799999999999999</v>
      </c>
      <c r="O30" s="95">
        <v>0.84099999999999997</v>
      </c>
      <c r="P30" s="95">
        <v>0.21299999999999999</v>
      </c>
      <c r="Q30" s="95">
        <v>0.80200000000000005</v>
      </c>
      <c r="R30" s="95">
        <v>0.77</v>
      </c>
      <c r="S30" s="95">
        <v>0.78</v>
      </c>
      <c r="T30" s="95">
        <v>0.13800000000000001</v>
      </c>
      <c r="U30" s="95">
        <v>0.128</v>
      </c>
      <c r="V30" s="95">
        <v>0.46</v>
      </c>
      <c r="W30" s="95">
        <v>0.42699999999999999</v>
      </c>
      <c r="X30" s="95">
        <v>0.51100000000000001</v>
      </c>
      <c r="Y30" s="95">
        <v>0.14899999999999999</v>
      </c>
      <c r="Z30" s="95">
        <v>8.1000000000000003E-2</v>
      </c>
      <c r="AA30" s="95">
        <v>0.12</v>
      </c>
      <c r="AB30" s="95">
        <v>8.5000000000000006E-2</v>
      </c>
      <c r="AC30" s="100" t="s">
        <v>618</v>
      </c>
      <c r="AD30" s="95">
        <v>0.86899999999999999</v>
      </c>
      <c r="AE30" s="95">
        <v>2E-3</v>
      </c>
      <c r="AF30" s="95">
        <v>1E-3</v>
      </c>
      <c r="AG30" s="95">
        <v>0.23699999999999999</v>
      </c>
      <c r="AH30" s="95">
        <v>0.14599999999999999</v>
      </c>
      <c r="AI30" s="95">
        <v>0.113</v>
      </c>
      <c r="AJ30" s="95">
        <v>0.60399999999999998</v>
      </c>
      <c r="AK30" s="95">
        <v>2.1999999999999999E-2</v>
      </c>
      <c r="AL30" s="95">
        <v>8.0000000000000002E-3</v>
      </c>
      <c r="AM30" s="95">
        <v>0.63</v>
      </c>
      <c r="AN30" s="95">
        <v>5.8999999999999997E-2</v>
      </c>
      <c r="AO30" s="95">
        <v>2E-3</v>
      </c>
      <c r="AP30" s="95">
        <v>0.17899999999999999</v>
      </c>
      <c r="AQ30" s="95">
        <v>0.77600000000000002</v>
      </c>
      <c r="AR30" s="95">
        <v>1E-3</v>
      </c>
      <c r="AS30" s="95">
        <v>5.0000000000000001E-3</v>
      </c>
      <c r="AT30" s="95">
        <v>1.9E-2</v>
      </c>
      <c r="AU30" s="95">
        <v>0.21299999999999999</v>
      </c>
      <c r="AV30" s="95">
        <v>0.97499999999999998</v>
      </c>
      <c r="AW30" s="95">
        <v>4.3999999999999997E-2</v>
      </c>
      <c r="AX30" s="95">
        <v>0.99399999999999999</v>
      </c>
      <c r="AY30" s="95">
        <v>0.26200000000000001</v>
      </c>
    </row>
    <row r="31" spans="1:51" ht="16" thickBot="1">
      <c r="A31" s="94" t="s">
        <v>15</v>
      </c>
      <c r="B31" s="95">
        <v>0.35</v>
      </c>
      <c r="C31" s="95">
        <v>0.80800000000000005</v>
      </c>
      <c r="D31" s="95">
        <v>0.5</v>
      </c>
      <c r="E31" s="98">
        <v>0.628</v>
      </c>
      <c r="F31" s="98">
        <v>0.46200000000000002</v>
      </c>
      <c r="G31" s="95">
        <v>0.69</v>
      </c>
      <c r="H31" s="95">
        <v>0.442</v>
      </c>
      <c r="I31" s="95">
        <v>0.39500000000000002</v>
      </c>
      <c r="J31" s="95">
        <v>0.67700000000000005</v>
      </c>
      <c r="K31" s="95">
        <v>0.875</v>
      </c>
      <c r="L31" s="95">
        <v>0.59799999999999998</v>
      </c>
      <c r="M31" s="95">
        <v>0.25900000000000001</v>
      </c>
      <c r="N31" s="95">
        <v>0.53600000000000003</v>
      </c>
      <c r="O31" s="95">
        <v>0.08</v>
      </c>
      <c r="P31" s="95">
        <v>0.39600000000000002</v>
      </c>
      <c r="Q31" s="95">
        <v>0.28599999999999998</v>
      </c>
      <c r="R31" s="95">
        <v>0.03</v>
      </c>
      <c r="S31" s="95">
        <v>7.2999999999999995E-2</v>
      </c>
      <c r="T31" s="95">
        <v>0.54600000000000004</v>
      </c>
      <c r="U31" s="95">
        <v>0.75</v>
      </c>
      <c r="V31" s="95">
        <v>0.97499999999999998</v>
      </c>
      <c r="W31" s="95">
        <v>2.7E-2</v>
      </c>
      <c r="X31" s="95">
        <v>0.45500000000000002</v>
      </c>
      <c r="Y31" s="95">
        <v>0.32</v>
      </c>
      <c r="Z31" s="95">
        <v>0.92100000000000004</v>
      </c>
      <c r="AA31" s="95">
        <v>0.222</v>
      </c>
      <c r="AB31" s="95">
        <v>0.47599999999999998</v>
      </c>
      <c r="AC31" s="95">
        <v>0.86899999999999999</v>
      </c>
      <c r="AD31" s="100" t="s">
        <v>618</v>
      </c>
      <c r="AE31" s="95">
        <v>1</v>
      </c>
      <c r="AF31" s="95">
        <v>0.56599999999999995</v>
      </c>
      <c r="AG31" s="95">
        <v>7.0000000000000007E-2</v>
      </c>
      <c r="AH31" s="95">
        <v>0.78</v>
      </c>
      <c r="AI31" s="95">
        <v>6.7000000000000004E-2</v>
      </c>
      <c r="AJ31" s="95">
        <v>6.4000000000000001E-2</v>
      </c>
      <c r="AK31" s="95">
        <v>0.33400000000000002</v>
      </c>
      <c r="AL31" s="95">
        <v>0.33400000000000002</v>
      </c>
      <c r="AM31" s="95">
        <v>0.42</v>
      </c>
      <c r="AN31" s="95">
        <v>0.61599999999999999</v>
      </c>
      <c r="AO31" s="95">
        <v>0.73599999999999999</v>
      </c>
      <c r="AP31" s="95">
        <v>0.67900000000000005</v>
      </c>
      <c r="AQ31" s="95">
        <v>0.94</v>
      </c>
      <c r="AR31" s="95">
        <v>0.51600000000000001</v>
      </c>
      <c r="AS31" s="95">
        <v>0.90200000000000002</v>
      </c>
      <c r="AT31" s="95">
        <v>0.63</v>
      </c>
      <c r="AU31" s="95">
        <v>0.10199999999999999</v>
      </c>
      <c r="AV31" s="95">
        <v>0.16500000000000001</v>
      </c>
      <c r="AW31" s="95">
        <v>0.64100000000000001</v>
      </c>
      <c r="AX31" s="95">
        <v>1.2E-2</v>
      </c>
      <c r="AY31" s="95">
        <v>0.14099999999999999</v>
      </c>
    </row>
    <row r="32" spans="1:51" ht="16" thickBot="1">
      <c r="A32" s="94" t="s">
        <v>16</v>
      </c>
      <c r="B32" s="95">
        <v>0.26400000000000001</v>
      </c>
      <c r="C32" s="95">
        <v>0.123</v>
      </c>
      <c r="D32" s="95">
        <v>0.151</v>
      </c>
      <c r="E32" s="98">
        <v>0.995</v>
      </c>
      <c r="F32" s="98">
        <v>0.34699999999999998</v>
      </c>
      <c r="G32" s="95">
        <v>0.99299999999999999</v>
      </c>
      <c r="H32" s="95">
        <v>0.23599999999999999</v>
      </c>
      <c r="I32" s="95">
        <v>0.04</v>
      </c>
      <c r="J32" s="95">
        <v>0.54600000000000004</v>
      </c>
      <c r="K32" s="95">
        <v>0.71899999999999997</v>
      </c>
      <c r="L32" s="95">
        <v>0.32700000000000001</v>
      </c>
      <c r="M32" s="95">
        <v>0.78300000000000003</v>
      </c>
      <c r="N32" s="95">
        <v>0.72299999999999998</v>
      </c>
      <c r="O32" s="95">
        <v>0.91500000000000004</v>
      </c>
      <c r="P32" s="95">
        <v>0.26100000000000001</v>
      </c>
      <c r="Q32" s="95">
        <v>0.93200000000000005</v>
      </c>
      <c r="R32" s="95">
        <v>0.77600000000000002</v>
      </c>
      <c r="S32" s="95">
        <v>0.83899999999999997</v>
      </c>
      <c r="T32" s="95">
        <v>0.06</v>
      </c>
      <c r="U32" s="95">
        <v>8.7999999999999995E-2</v>
      </c>
      <c r="V32" s="95">
        <v>0.45700000000000002</v>
      </c>
      <c r="W32" s="95">
        <v>0.41399999999999998</v>
      </c>
      <c r="X32" s="95">
        <v>0.29199999999999998</v>
      </c>
      <c r="Y32" s="95">
        <v>0.127</v>
      </c>
      <c r="Z32" s="95">
        <v>5.6000000000000001E-2</v>
      </c>
      <c r="AA32" s="95">
        <v>0.13300000000000001</v>
      </c>
      <c r="AB32" s="95">
        <v>7.1999999999999995E-2</v>
      </c>
      <c r="AC32" s="95">
        <v>2E-3</v>
      </c>
      <c r="AD32" s="95">
        <v>1</v>
      </c>
      <c r="AE32" s="100" t="s">
        <v>618</v>
      </c>
      <c r="AF32" s="95">
        <v>2.1999999999999999E-2</v>
      </c>
      <c r="AG32" s="95">
        <v>0.29799999999999999</v>
      </c>
      <c r="AH32" s="95">
        <v>8.2000000000000003E-2</v>
      </c>
      <c r="AI32" s="95">
        <v>0.105</v>
      </c>
      <c r="AJ32" s="95">
        <v>0.81100000000000005</v>
      </c>
      <c r="AK32" s="95">
        <v>0.11700000000000001</v>
      </c>
      <c r="AL32" s="95">
        <v>6.3E-2</v>
      </c>
      <c r="AM32" s="95">
        <v>0.82799999999999996</v>
      </c>
      <c r="AN32" s="95">
        <v>3.1E-2</v>
      </c>
      <c r="AO32" s="95">
        <v>2E-3</v>
      </c>
      <c r="AP32" s="95">
        <v>0.16900000000000001</v>
      </c>
      <c r="AQ32" s="95">
        <v>0.4</v>
      </c>
      <c r="AR32" s="95">
        <v>1.7999999999999999E-2</v>
      </c>
      <c r="AS32" s="95">
        <v>4.8000000000000001E-2</v>
      </c>
      <c r="AT32" s="95">
        <v>8.5000000000000006E-2</v>
      </c>
      <c r="AU32" s="95">
        <v>0.28699999999999998</v>
      </c>
      <c r="AV32" s="95">
        <v>0.82399999999999995</v>
      </c>
      <c r="AW32" s="95">
        <v>5.2999999999999999E-2</v>
      </c>
      <c r="AX32" s="95">
        <v>0.99199999999999999</v>
      </c>
      <c r="AY32" s="95">
        <v>0.25</v>
      </c>
    </row>
    <row r="33" spans="1:51" ht="16" thickBot="1">
      <c r="A33" s="94" t="s">
        <v>17</v>
      </c>
      <c r="B33" s="95">
        <v>0.40600000000000003</v>
      </c>
      <c r="C33" s="95">
        <v>0.52</v>
      </c>
      <c r="D33" s="95">
        <v>0.91100000000000003</v>
      </c>
      <c r="E33" s="98">
        <v>0.93799999999999994</v>
      </c>
      <c r="F33" s="98">
        <v>0.39300000000000002</v>
      </c>
      <c r="G33" s="95">
        <v>0.78</v>
      </c>
      <c r="H33" s="95">
        <v>0.58499999999999996</v>
      </c>
      <c r="I33" s="95">
        <v>0.27300000000000002</v>
      </c>
      <c r="J33" s="95">
        <v>0.97199999999999998</v>
      </c>
      <c r="K33" s="95">
        <v>0.49399999999999999</v>
      </c>
      <c r="L33" s="95">
        <v>0.34</v>
      </c>
      <c r="M33" s="95">
        <v>0.76200000000000001</v>
      </c>
      <c r="N33" s="95">
        <v>0.54800000000000004</v>
      </c>
      <c r="O33" s="95">
        <v>0.86199999999999999</v>
      </c>
      <c r="P33" s="95">
        <v>0.34399999999999997</v>
      </c>
      <c r="Q33" s="95">
        <v>0.97399999999999998</v>
      </c>
      <c r="R33" s="95">
        <v>0.58699999999999997</v>
      </c>
      <c r="S33" s="95">
        <v>0.88200000000000001</v>
      </c>
      <c r="T33" s="95">
        <v>0.192</v>
      </c>
      <c r="U33" s="95">
        <v>0.27700000000000002</v>
      </c>
      <c r="V33" s="95">
        <v>0.51400000000000001</v>
      </c>
      <c r="W33" s="95">
        <v>0.307</v>
      </c>
      <c r="X33" s="95">
        <v>0.66100000000000003</v>
      </c>
      <c r="Y33" s="95">
        <v>0.14499999999999999</v>
      </c>
      <c r="Z33" s="95">
        <v>0.11600000000000001</v>
      </c>
      <c r="AA33" s="95">
        <v>7.1999999999999995E-2</v>
      </c>
      <c r="AB33" s="95">
        <v>6.8000000000000005E-2</v>
      </c>
      <c r="AC33" s="95">
        <v>1E-3</v>
      </c>
      <c r="AD33" s="95">
        <v>0.56599999999999995</v>
      </c>
      <c r="AE33" s="95">
        <v>2.1999999999999999E-2</v>
      </c>
      <c r="AF33" s="100" t="s">
        <v>618</v>
      </c>
      <c r="AG33" s="95">
        <v>0.108</v>
      </c>
      <c r="AH33" s="95">
        <v>0.152</v>
      </c>
      <c r="AI33" s="95">
        <v>8.7999999999999995E-2</v>
      </c>
      <c r="AJ33" s="95">
        <v>0.26800000000000002</v>
      </c>
      <c r="AK33" s="95">
        <v>2E-3</v>
      </c>
      <c r="AL33" s="95">
        <v>1E-3</v>
      </c>
      <c r="AM33" s="95">
        <v>0.311</v>
      </c>
      <c r="AN33" s="95">
        <v>0.113</v>
      </c>
      <c r="AO33" s="95">
        <v>3.0000000000000001E-3</v>
      </c>
      <c r="AP33" s="95">
        <v>0.17399999999999999</v>
      </c>
      <c r="AQ33" s="95">
        <v>0.83299999999999996</v>
      </c>
      <c r="AR33" s="95">
        <v>0</v>
      </c>
      <c r="AS33" s="95">
        <v>7.0000000000000001E-3</v>
      </c>
      <c r="AT33" s="95">
        <v>0.01</v>
      </c>
      <c r="AU33" s="95">
        <v>0.33600000000000002</v>
      </c>
      <c r="AV33" s="95">
        <v>0.86699999999999999</v>
      </c>
      <c r="AW33" s="95">
        <v>4.7E-2</v>
      </c>
      <c r="AX33" s="95">
        <v>0.77400000000000002</v>
      </c>
      <c r="AY33" s="95">
        <v>0.374</v>
      </c>
    </row>
    <row r="34" spans="1:51" ht="16" thickBot="1">
      <c r="A34" s="94" t="s">
        <v>18</v>
      </c>
      <c r="B34" s="95">
        <v>0.65</v>
      </c>
      <c r="C34" s="95">
        <v>0.76500000000000001</v>
      </c>
      <c r="D34" s="95">
        <v>0.83799999999999997</v>
      </c>
      <c r="E34" s="98">
        <v>0.191</v>
      </c>
      <c r="F34" s="98">
        <v>0.08</v>
      </c>
      <c r="G34" s="95">
        <v>0.65900000000000003</v>
      </c>
      <c r="H34" s="95">
        <v>0.745</v>
      </c>
      <c r="I34" s="95">
        <v>0.88</v>
      </c>
      <c r="J34" s="95">
        <v>0.502</v>
      </c>
      <c r="K34" s="95">
        <v>0.46400000000000002</v>
      </c>
      <c r="L34" s="95">
        <v>0.59799999999999998</v>
      </c>
      <c r="M34" s="95">
        <v>0.26400000000000001</v>
      </c>
      <c r="N34" s="95">
        <v>0.39100000000000001</v>
      </c>
      <c r="O34" s="95">
        <v>0.20799999999999999</v>
      </c>
      <c r="P34" s="95">
        <v>0.64700000000000002</v>
      </c>
      <c r="Q34" s="95">
        <v>0.59599999999999997</v>
      </c>
      <c r="R34" s="95">
        <v>4.1000000000000002E-2</v>
      </c>
      <c r="S34" s="95">
        <v>7.0000000000000007E-2</v>
      </c>
      <c r="T34" s="95">
        <v>5.2999999999999999E-2</v>
      </c>
      <c r="U34" s="95">
        <v>0.41</v>
      </c>
      <c r="V34" s="95">
        <v>0.495</v>
      </c>
      <c r="W34" s="95">
        <v>7.5999999999999998E-2</v>
      </c>
      <c r="X34" s="95">
        <v>0.96499999999999997</v>
      </c>
      <c r="Y34" s="95">
        <v>0.02</v>
      </c>
      <c r="Z34" s="95">
        <v>0.56699999999999995</v>
      </c>
      <c r="AA34" s="95">
        <v>4.0000000000000001E-3</v>
      </c>
      <c r="AB34" s="95">
        <v>3.9E-2</v>
      </c>
      <c r="AC34" s="95">
        <v>0.23699999999999999</v>
      </c>
      <c r="AD34" s="95">
        <v>7.0000000000000007E-2</v>
      </c>
      <c r="AE34" s="95">
        <v>0.29799999999999999</v>
      </c>
      <c r="AF34" s="95">
        <v>0.108</v>
      </c>
      <c r="AG34" s="100" t="s">
        <v>618</v>
      </c>
      <c r="AH34" s="95">
        <v>0.23899999999999999</v>
      </c>
      <c r="AI34" s="95">
        <v>5.6000000000000001E-2</v>
      </c>
      <c r="AJ34" s="95">
        <v>9.2999999999999999E-2</v>
      </c>
      <c r="AK34" s="95">
        <v>2.5999999999999999E-2</v>
      </c>
      <c r="AL34" s="95">
        <v>5.5E-2</v>
      </c>
      <c r="AM34" s="95">
        <v>0.58399999999999996</v>
      </c>
      <c r="AN34" s="95">
        <v>0.54100000000000004</v>
      </c>
      <c r="AO34" s="95">
        <v>0.13900000000000001</v>
      </c>
      <c r="AP34" s="95">
        <v>0.45</v>
      </c>
      <c r="AQ34" s="95">
        <v>0.39</v>
      </c>
      <c r="AR34" s="95">
        <v>7.2999999999999995E-2</v>
      </c>
      <c r="AS34" s="95">
        <v>0.39600000000000002</v>
      </c>
      <c r="AT34" s="95">
        <v>6.7000000000000004E-2</v>
      </c>
      <c r="AU34" s="95">
        <v>0.83699999999999997</v>
      </c>
      <c r="AV34" s="95">
        <v>0.73699999999999999</v>
      </c>
      <c r="AW34" s="95">
        <v>0.45600000000000002</v>
      </c>
      <c r="AX34" s="95">
        <v>0.28499999999999998</v>
      </c>
      <c r="AY34" s="95">
        <v>0.86499999999999999</v>
      </c>
    </row>
    <row r="35" spans="1:51" ht="16" thickBot="1">
      <c r="A35" s="94" t="s">
        <v>19</v>
      </c>
      <c r="B35" s="95">
        <v>0.26400000000000001</v>
      </c>
      <c r="C35" s="95">
        <v>0.97599999999999998</v>
      </c>
      <c r="D35" s="95">
        <v>0.42699999999999999</v>
      </c>
      <c r="E35" s="98">
        <v>0.17899999999999999</v>
      </c>
      <c r="F35" s="98">
        <v>6.6000000000000003E-2</v>
      </c>
      <c r="G35" s="95">
        <v>0.437</v>
      </c>
      <c r="H35" s="95">
        <v>0.98099999999999998</v>
      </c>
      <c r="I35" s="95">
        <v>0.57999999999999996</v>
      </c>
      <c r="J35" s="95">
        <v>0.24399999999999999</v>
      </c>
      <c r="K35" s="95">
        <v>0.374</v>
      </c>
      <c r="L35" s="95">
        <v>0.68300000000000005</v>
      </c>
      <c r="M35" s="95">
        <v>0.504</v>
      </c>
      <c r="N35" s="95">
        <v>0.42199999999999999</v>
      </c>
      <c r="O35" s="95">
        <v>0.73</v>
      </c>
      <c r="P35" s="95">
        <v>0.375</v>
      </c>
      <c r="Q35" s="95">
        <v>0.66200000000000003</v>
      </c>
      <c r="R35" s="95">
        <v>0.92700000000000005</v>
      </c>
      <c r="S35" s="95">
        <v>0.52100000000000002</v>
      </c>
      <c r="T35" s="95">
        <v>0.14099999999999999</v>
      </c>
      <c r="U35" s="95">
        <v>0.35299999999999998</v>
      </c>
      <c r="V35" s="95">
        <v>0.64300000000000002</v>
      </c>
      <c r="W35" s="95">
        <v>0.80400000000000005</v>
      </c>
      <c r="X35" s="95">
        <v>0.109</v>
      </c>
      <c r="Y35" s="95">
        <v>0.27100000000000002</v>
      </c>
      <c r="Z35" s="95">
        <v>0.26400000000000001</v>
      </c>
      <c r="AA35" s="95">
        <v>0.17199999999999999</v>
      </c>
      <c r="AB35" s="95">
        <v>9.0999999999999998E-2</v>
      </c>
      <c r="AC35" s="95">
        <v>0.14599999999999999</v>
      </c>
      <c r="AD35" s="95">
        <v>0.78</v>
      </c>
      <c r="AE35" s="95">
        <v>8.2000000000000003E-2</v>
      </c>
      <c r="AF35" s="95">
        <v>0.152</v>
      </c>
      <c r="AG35" s="95">
        <v>0.23899999999999999</v>
      </c>
      <c r="AH35" s="100" t="s">
        <v>618</v>
      </c>
      <c r="AI35" s="95">
        <v>0.55500000000000005</v>
      </c>
      <c r="AJ35" s="95">
        <v>0.503</v>
      </c>
      <c r="AK35" s="95">
        <v>0.20499999999999999</v>
      </c>
      <c r="AL35" s="95">
        <v>0.36199999999999999</v>
      </c>
      <c r="AM35" s="95">
        <v>0.85099999999999998</v>
      </c>
      <c r="AN35" s="95">
        <v>0.47699999999999998</v>
      </c>
      <c r="AO35" s="95">
        <v>3.4000000000000002E-2</v>
      </c>
      <c r="AP35" s="95">
        <v>0.27400000000000002</v>
      </c>
      <c r="AQ35" s="95">
        <v>6.3E-2</v>
      </c>
      <c r="AR35" s="95">
        <v>0.192</v>
      </c>
      <c r="AS35" s="95">
        <v>0.35199999999999998</v>
      </c>
      <c r="AT35" s="95">
        <v>0.20499999999999999</v>
      </c>
      <c r="AU35" s="95">
        <v>0.249</v>
      </c>
      <c r="AV35" s="95">
        <v>0.308</v>
      </c>
      <c r="AW35" s="95">
        <v>0.35599999999999998</v>
      </c>
      <c r="AX35" s="95">
        <v>0.67700000000000005</v>
      </c>
      <c r="AY35" s="95">
        <v>5.8999999999999997E-2</v>
      </c>
    </row>
    <row r="36" spans="1:51" ht="16" thickBot="1">
      <c r="A36" s="94" t="s">
        <v>20</v>
      </c>
      <c r="B36" s="95">
        <v>0.876</v>
      </c>
      <c r="C36" s="95">
        <v>0.318</v>
      </c>
      <c r="D36" s="95">
        <v>0.59099999999999997</v>
      </c>
      <c r="E36" s="98">
        <v>0.84699999999999998</v>
      </c>
      <c r="F36" s="98">
        <v>0.38600000000000001</v>
      </c>
      <c r="G36" s="95">
        <v>0.74</v>
      </c>
      <c r="H36" s="95">
        <v>0.81100000000000005</v>
      </c>
      <c r="I36" s="95">
        <v>0.53</v>
      </c>
      <c r="J36" s="95">
        <v>0.95299999999999996</v>
      </c>
      <c r="K36" s="95">
        <v>0.77700000000000002</v>
      </c>
      <c r="L36" s="95">
        <v>0.65900000000000003</v>
      </c>
      <c r="M36" s="95">
        <v>0.57299999999999995</v>
      </c>
      <c r="N36" s="95">
        <v>0.90400000000000003</v>
      </c>
      <c r="O36" s="95">
        <v>0.25</v>
      </c>
      <c r="P36" s="95">
        <v>0.96799999999999997</v>
      </c>
      <c r="Q36" s="95">
        <v>0.54800000000000004</v>
      </c>
      <c r="R36" s="95">
        <v>8.2000000000000003E-2</v>
      </c>
      <c r="S36" s="95">
        <v>0.377</v>
      </c>
      <c r="T36" s="95">
        <v>0.106</v>
      </c>
      <c r="U36" s="95">
        <v>0.45700000000000002</v>
      </c>
      <c r="V36" s="95">
        <v>0.5</v>
      </c>
      <c r="W36" s="95">
        <v>6.0000000000000001E-3</v>
      </c>
      <c r="X36" s="95">
        <v>0.94899999999999995</v>
      </c>
      <c r="Y36" s="95">
        <v>6.4000000000000001E-2</v>
      </c>
      <c r="Z36" s="95">
        <v>0.14499999999999999</v>
      </c>
      <c r="AA36" s="95">
        <v>4.3999999999999997E-2</v>
      </c>
      <c r="AB36" s="95">
        <v>7.8E-2</v>
      </c>
      <c r="AC36" s="95">
        <v>0.113</v>
      </c>
      <c r="AD36" s="95">
        <v>6.7000000000000004E-2</v>
      </c>
      <c r="AE36" s="95">
        <v>0.105</v>
      </c>
      <c r="AF36" s="95">
        <v>8.7999999999999995E-2</v>
      </c>
      <c r="AG36" s="95">
        <v>5.6000000000000001E-2</v>
      </c>
      <c r="AH36" s="95">
        <v>0.55500000000000005</v>
      </c>
      <c r="AI36" s="100" t="s">
        <v>618</v>
      </c>
      <c r="AJ36" s="95">
        <v>0.21299999999999999</v>
      </c>
      <c r="AK36" s="95">
        <v>0.111</v>
      </c>
      <c r="AL36" s="95">
        <v>5.0999999999999997E-2</v>
      </c>
      <c r="AM36" s="95">
        <v>0.75</v>
      </c>
      <c r="AN36" s="95">
        <v>5.8999999999999997E-2</v>
      </c>
      <c r="AO36" s="95">
        <v>8.1000000000000003E-2</v>
      </c>
      <c r="AP36" s="95">
        <v>0.32200000000000001</v>
      </c>
      <c r="AQ36" s="95">
        <v>0.66300000000000003</v>
      </c>
      <c r="AR36" s="95">
        <v>6.3E-2</v>
      </c>
      <c r="AS36" s="95">
        <v>0.27200000000000002</v>
      </c>
      <c r="AT36" s="95">
        <v>0.188</v>
      </c>
      <c r="AU36" s="95">
        <v>0.56299999999999994</v>
      </c>
      <c r="AV36" s="95">
        <v>0.26300000000000001</v>
      </c>
      <c r="AW36" s="95">
        <v>6.8000000000000005E-2</v>
      </c>
      <c r="AX36" s="95">
        <v>7.4999999999999997E-2</v>
      </c>
      <c r="AY36" s="95">
        <v>0.624</v>
      </c>
    </row>
    <row r="37" spans="1:51" ht="16" thickBot="1">
      <c r="A37" s="94" t="s">
        <v>600</v>
      </c>
      <c r="B37" s="95">
        <v>0.35599999999999998</v>
      </c>
      <c r="C37" s="95">
        <v>0.41299999999999998</v>
      </c>
      <c r="D37" s="95">
        <v>0.31900000000000001</v>
      </c>
      <c r="E37" s="98">
        <v>0.33</v>
      </c>
      <c r="F37" s="98">
        <v>0.29099999999999998</v>
      </c>
      <c r="G37" s="95">
        <v>0.121</v>
      </c>
      <c r="H37" s="95">
        <v>0.12</v>
      </c>
      <c r="I37" s="95">
        <v>0.28100000000000003</v>
      </c>
      <c r="J37" s="95">
        <v>0.53100000000000003</v>
      </c>
      <c r="K37" s="95">
        <v>0.874</v>
      </c>
      <c r="L37" s="95">
        <v>0.49399999999999999</v>
      </c>
      <c r="M37" s="95">
        <v>0.20599999999999999</v>
      </c>
      <c r="N37" s="95">
        <v>0.48</v>
      </c>
      <c r="O37" s="95">
        <v>4.8000000000000001E-2</v>
      </c>
      <c r="P37" s="95">
        <v>0.35</v>
      </c>
      <c r="Q37" s="95">
        <v>9.0999999999999998E-2</v>
      </c>
      <c r="R37" s="95">
        <v>0.28699999999999998</v>
      </c>
      <c r="S37" s="95">
        <v>5.8000000000000003E-2</v>
      </c>
      <c r="T37" s="95">
        <v>0.83499999999999996</v>
      </c>
      <c r="U37" s="95">
        <v>0.42399999999999999</v>
      </c>
      <c r="V37" s="95">
        <v>0.89500000000000002</v>
      </c>
      <c r="W37" s="95">
        <v>0.14299999999999999</v>
      </c>
      <c r="X37" s="95">
        <v>0.93300000000000005</v>
      </c>
      <c r="Y37" s="95">
        <v>0.59599999999999997</v>
      </c>
      <c r="Z37" s="95">
        <v>0.52800000000000002</v>
      </c>
      <c r="AA37" s="95">
        <v>0.253</v>
      </c>
      <c r="AB37" s="95">
        <v>0.34899999999999998</v>
      </c>
      <c r="AC37" s="95">
        <v>0.60399999999999998</v>
      </c>
      <c r="AD37" s="95">
        <v>6.4000000000000001E-2</v>
      </c>
      <c r="AE37" s="95">
        <v>0.81100000000000005</v>
      </c>
      <c r="AF37" s="95">
        <v>0.26800000000000002</v>
      </c>
      <c r="AG37" s="95">
        <v>9.2999999999999999E-2</v>
      </c>
      <c r="AH37" s="95">
        <v>0.503</v>
      </c>
      <c r="AI37" s="95">
        <v>0.21299999999999999</v>
      </c>
      <c r="AJ37" s="100" t="s">
        <v>618</v>
      </c>
      <c r="AK37" s="95">
        <v>0.155</v>
      </c>
      <c r="AL37" s="95">
        <v>0.32100000000000001</v>
      </c>
      <c r="AM37" s="95">
        <v>0.105</v>
      </c>
      <c r="AN37" s="95">
        <v>0.626</v>
      </c>
      <c r="AO37" s="95">
        <v>0.35299999999999998</v>
      </c>
      <c r="AP37" s="95">
        <v>0.39100000000000001</v>
      </c>
      <c r="AQ37" s="95">
        <v>0.69299999999999995</v>
      </c>
      <c r="AR37" s="95">
        <v>0.38800000000000001</v>
      </c>
      <c r="AS37" s="95">
        <v>0.63900000000000001</v>
      </c>
      <c r="AT37" s="95">
        <v>0.496</v>
      </c>
      <c r="AU37" s="95">
        <v>0.45500000000000002</v>
      </c>
      <c r="AV37" s="95">
        <v>0.42099999999999999</v>
      </c>
      <c r="AW37" s="95">
        <v>0.318</v>
      </c>
      <c r="AX37" s="95">
        <v>0.111</v>
      </c>
      <c r="AY37" s="95">
        <v>0.60399999999999998</v>
      </c>
    </row>
    <row r="38" spans="1:51" ht="16" thickBot="1">
      <c r="A38" s="94" t="s">
        <v>601</v>
      </c>
      <c r="B38" s="95">
        <v>0.40200000000000002</v>
      </c>
      <c r="C38" s="95">
        <v>0.95299999999999996</v>
      </c>
      <c r="D38" s="95">
        <v>0.69</v>
      </c>
      <c r="E38" s="98">
        <v>0.65100000000000002</v>
      </c>
      <c r="F38" s="98">
        <v>0.308</v>
      </c>
      <c r="G38" s="95">
        <v>0.77100000000000002</v>
      </c>
      <c r="H38" s="95">
        <v>0.84599999999999997</v>
      </c>
      <c r="I38" s="95">
        <v>0.6</v>
      </c>
      <c r="J38" s="95">
        <v>0.93400000000000005</v>
      </c>
      <c r="K38" s="95">
        <v>0.75600000000000001</v>
      </c>
      <c r="L38" s="95">
        <v>0.61799999999999999</v>
      </c>
      <c r="M38" s="95">
        <v>0.999</v>
      </c>
      <c r="N38" s="95">
        <v>0.77600000000000002</v>
      </c>
      <c r="O38" s="95">
        <v>0.68200000000000005</v>
      </c>
      <c r="P38" s="95">
        <v>0.33700000000000002</v>
      </c>
      <c r="Q38" s="95">
        <v>0.98</v>
      </c>
      <c r="R38" s="95">
        <v>0.33800000000000002</v>
      </c>
      <c r="S38" s="95">
        <v>0.54600000000000004</v>
      </c>
      <c r="T38" s="95">
        <v>0.17599999999999999</v>
      </c>
      <c r="U38" s="95">
        <v>0.32200000000000001</v>
      </c>
      <c r="V38" s="95">
        <v>0.48299999999999998</v>
      </c>
      <c r="W38" s="95">
        <v>0.25900000000000001</v>
      </c>
      <c r="X38" s="95">
        <v>0.90900000000000003</v>
      </c>
      <c r="Y38" s="95">
        <v>8.8999999999999996E-2</v>
      </c>
      <c r="Z38" s="95">
        <v>0.31</v>
      </c>
      <c r="AA38" s="95">
        <v>3.1E-2</v>
      </c>
      <c r="AB38" s="95">
        <v>0.06</v>
      </c>
      <c r="AC38" s="95">
        <v>2.1999999999999999E-2</v>
      </c>
      <c r="AD38" s="95">
        <v>0.33400000000000002</v>
      </c>
      <c r="AE38" s="95">
        <v>0.11700000000000001</v>
      </c>
      <c r="AF38" s="95">
        <v>2E-3</v>
      </c>
      <c r="AG38" s="95">
        <v>2.5999999999999999E-2</v>
      </c>
      <c r="AH38" s="95">
        <v>0.20499999999999999</v>
      </c>
      <c r="AI38" s="95">
        <v>0.111</v>
      </c>
      <c r="AJ38" s="95">
        <v>0.155</v>
      </c>
      <c r="AK38" s="100" t="s">
        <v>618</v>
      </c>
      <c r="AL38" s="95">
        <v>1E-3</v>
      </c>
      <c r="AM38" s="95">
        <v>0.20100000000000001</v>
      </c>
      <c r="AN38" s="95">
        <v>0.33500000000000002</v>
      </c>
      <c r="AO38" s="95">
        <v>3.2000000000000001E-2</v>
      </c>
      <c r="AP38" s="95">
        <v>0.29799999999999999</v>
      </c>
      <c r="AQ38" s="95">
        <v>0.876</v>
      </c>
      <c r="AR38" s="95">
        <v>2E-3</v>
      </c>
      <c r="AS38" s="95">
        <v>3.5000000000000003E-2</v>
      </c>
      <c r="AT38" s="95">
        <v>3.0000000000000001E-3</v>
      </c>
      <c r="AU38" s="95">
        <v>0.47699999999999998</v>
      </c>
      <c r="AV38" s="95">
        <v>0.82</v>
      </c>
      <c r="AW38" s="95">
        <v>0.17799999999999999</v>
      </c>
      <c r="AX38" s="95">
        <v>0.67100000000000004</v>
      </c>
      <c r="AY38" s="95">
        <v>0.46300000000000002</v>
      </c>
    </row>
    <row r="39" spans="1:51" ht="16" thickBot="1">
      <c r="A39" s="94" t="s">
        <v>602</v>
      </c>
      <c r="B39" s="95">
        <v>0.38200000000000001</v>
      </c>
      <c r="C39" s="95">
        <v>0.53900000000000003</v>
      </c>
      <c r="D39" s="95">
        <v>0.93400000000000005</v>
      </c>
      <c r="E39" s="98">
        <v>0.99399999999999999</v>
      </c>
      <c r="F39" s="98">
        <v>0.48699999999999999</v>
      </c>
      <c r="G39" s="95">
        <v>0.94699999999999995</v>
      </c>
      <c r="H39" s="95">
        <v>0.498</v>
      </c>
      <c r="I39" s="95">
        <v>0.317</v>
      </c>
      <c r="J39" s="95">
        <v>0.97099999999999997</v>
      </c>
      <c r="K39" s="95">
        <v>0.505</v>
      </c>
      <c r="L39" s="95">
        <v>0.32300000000000001</v>
      </c>
      <c r="M39" s="95">
        <v>0.745</v>
      </c>
      <c r="N39" s="95">
        <v>0.51900000000000002</v>
      </c>
      <c r="O39" s="95">
        <v>0.85299999999999998</v>
      </c>
      <c r="P39" s="95">
        <v>0.28199999999999997</v>
      </c>
      <c r="Q39" s="95">
        <v>0.80200000000000005</v>
      </c>
      <c r="R39" s="95">
        <v>0.309</v>
      </c>
      <c r="S39" s="95">
        <v>0.80900000000000005</v>
      </c>
      <c r="T39" s="95">
        <v>0.13200000000000001</v>
      </c>
      <c r="U39" s="95">
        <v>0.187</v>
      </c>
      <c r="V39" s="95">
        <v>0.39800000000000002</v>
      </c>
      <c r="W39" s="95">
        <v>0.19700000000000001</v>
      </c>
      <c r="X39" s="95">
        <v>0.97</v>
      </c>
      <c r="Y39" s="95">
        <v>6.0999999999999999E-2</v>
      </c>
      <c r="Z39" s="95">
        <v>0.24199999999999999</v>
      </c>
      <c r="AA39" s="95">
        <v>3.7999999999999999E-2</v>
      </c>
      <c r="AB39" s="95">
        <v>7.0000000000000007E-2</v>
      </c>
      <c r="AC39" s="95">
        <v>8.0000000000000002E-3</v>
      </c>
      <c r="AD39" s="95">
        <v>0.33400000000000002</v>
      </c>
      <c r="AE39" s="95">
        <v>6.3E-2</v>
      </c>
      <c r="AF39" s="95">
        <v>1E-3</v>
      </c>
      <c r="AG39" s="95">
        <v>5.5E-2</v>
      </c>
      <c r="AH39" s="95">
        <v>0.36199999999999999</v>
      </c>
      <c r="AI39" s="95">
        <v>5.0999999999999997E-2</v>
      </c>
      <c r="AJ39" s="95">
        <v>0.32100000000000001</v>
      </c>
      <c r="AK39" s="95">
        <v>1E-3</v>
      </c>
      <c r="AL39" s="100" t="s">
        <v>618</v>
      </c>
      <c r="AM39" s="95">
        <v>0.313</v>
      </c>
      <c r="AN39" s="95">
        <v>0.186</v>
      </c>
      <c r="AO39" s="95">
        <v>3.3000000000000002E-2</v>
      </c>
      <c r="AP39" s="95">
        <v>0.32300000000000001</v>
      </c>
      <c r="AQ39" s="95">
        <v>0.93899999999999995</v>
      </c>
      <c r="AR39" s="95">
        <v>0</v>
      </c>
      <c r="AS39" s="95">
        <v>1.7999999999999999E-2</v>
      </c>
      <c r="AT39" s="95">
        <v>3.0000000000000001E-3</v>
      </c>
      <c r="AU39" s="95">
        <v>0.51600000000000001</v>
      </c>
      <c r="AV39" s="95">
        <v>0.65100000000000002</v>
      </c>
      <c r="AW39" s="95">
        <v>0.123</v>
      </c>
      <c r="AX39" s="95">
        <v>0.61099999999999999</v>
      </c>
      <c r="AY39" s="95">
        <v>0.59399999999999997</v>
      </c>
    </row>
    <row r="40" spans="1:51" ht="16" thickBot="1">
      <c r="A40" s="94" t="s">
        <v>603</v>
      </c>
      <c r="B40" s="95">
        <v>0.55800000000000005</v>
      </c>
      <c r="C40" s="95">
        <v>0.40799999999999997</v>
      </c>
      <c r="D40" s="95">
        <v>2.8000000000000001E-2</v>
      </c>
      <c r="E40" s="98">
        <v>0.89700000000000002</v>
      </c>
      <c r="F40" s="98">
        <v>0.72199999999999998</v>
      </c>
      <c r="G40" s="95">
        <v>0.42</v>
      </c>
      <c r="H40" s="95">
        <v>0.38600000000000001</v>
      </c>
      <c r="I40" s="95">
        <v>0.502</v>
      </c>
      <c r="J40" s="95">
        <v>0.14599999999999999</v>
      </c>
      <c r="K40" s="95">
        <v>0.28399999999999997</v>
      </c>
      <c r="L40" s="95">
        <v>0.63700000000000001</v>
      </c>
      <c r="M40" s="95">
        <v>0.79700000000000004</v>
      </c>
      <c r="N40" s="95">
        <v>0.44700000000000001</v>
      </c>
      <c r="O40" s="95">
        <v>0.62</v>
      </c>
      <c r="P40" s="95">
        <v>0.71699999999999997</v>
      </c>
      <c r="Q40" s="95">
        <v>0.80100000000000005</v>
      </c>
      <c r="R40" s="95">
        <v>0.82299999999999995</v>
      </c>
      <c r="S40" s="95">
        <v>0.76500000000000001</v>
      </c>
      <c r="T40" s="95">
        <v>0.47</v>
      </c>
      <c r="U40" s="95">
        <v>0.42699999999999999</v>
      </c>
      <c r="V40" s="95">
        <v>0.997</v>
      </c>
      <c r="W40" s="95">
        <v>0.64700000000000002</v>
      </c>
      <c r="X40" s="95">
        <v>0.377</v>
      </c>
      <c r="Y40" s="95">
        <v>0.88300000000000001</v>
      </c>
      <c r="Z40" s="95">
        <v>0.75900000000000001</v>
      </c>
      <c r="AA40" s="95">
        <v>0.747</v>
      </c>
      <c r="AB40" s="95">
        <v>0.84199999999999997</v>
      </c>
      <c r="AC40" s="95">
        <v>0.63</v>
      </c>
      <c r="AD40" s="95">
        <v>0.42</v>
      </c>
      <c r="AE40" s="95">
        <v>0.82799999999999996</v>
      </c>
      <c r="AF40" s="95">
        <v>0.311</v>
      </c>
      <c r="AG40" s="95">
        <v>0.58399999999999996</v>
      </c>
      <c r="AH40" s="95">
        <v>0.85099999999999998</v>
      </c>
      <c r="AI40" s="95">
        <v>0.75</v>
      </c>
      <c r="AJ40" s="95">
        <v>0.105</v>
      </c>
      <c r="AK40" s="95">
        <v>0.20100000000000001</v>
      </c>
      <c r="AL40" s="95">
        <v>0.313</v>
      </c>
      <c r="AM40" s="100" t="s">
        <v>618</v>
      </c>
      <c r="AN40" s="95">
        <v>0.95699999999999996</v>
      </c>
      <c r="AO40" s="95">
        <v>0.75600000000000001</v>
      </c>
      <c r="AP40" s="95">
        <v>0.86</v>
      </c>
      <c r="AQ40" s="95">
        <v>0.223</v>
      </c>
      <c r="AR40" s="95">
        <v>0.443</v>
      </c>
      <c r="AS40" s="95">
        <v>0.40500000000000003</v>
      </c>
      <c r="AT40" s="95">
        <v>0.42799999999999999</v>
      </c>
      <c r="AU40" s="95">
        <v>0.98599999999999999</v>
      </c>
      <c r="AV40" s="95">
        <v>0.34699999999999998</v>
      </c>
      <c r="AW40" s="95">
        <v>0.47599999999999998</v>
      </c>
      <c r="AX40" s="95">
        <v>0.54200000000000004</v>
      </c>
      <c r="AY40" s="95">
        <v>0.73499999999999999</v>
      </c>
    </row>
    <row r="41" spans="1:51" ht="16" thickBot="1">
      <c r="A41" s="94" t="s">
        <v>604</v>
      </c>
      <c r="B41" s="95">
        <v>0.95399999999999996</v>
      </c>
      <c r="C41" s="95">
        <v>3.1E-2</v>
      </c>
      <c r="D41" s="95">
        <v>0.19700000000000001</v>
      </c>
      <c r="E41" s="98">
        <v>0.439</v>
      </c>
      <c r="F41" s="98">
        <v>0.48299999999999998</v>
      </c>
      <c r="G41" s="95">
        <v>0.88200000000000001</v>
      </c>
      <c r="H41" s="95">
        <v>0.307</v>
      </c>
      <c r="I41" s="95">
        <v>0.129</v>
      </c>
      <c r="J41" s="95">
        <v>0.63200000000000001</v>
      </c>
      <c r="K41" s="95">
        <v>0.33200000000000002</v>
      </c>
      <c r="L41" s="95">
        <v>0.318</v>
      </c>
      <c r="M41" s="95">
        <v>0.70199999999999996</v>
      </c>
      <c r="N41" s="95">
        <v>0.52800000000000002</v>
      </c>
      <c r="O41" s="95">
        <v>0.96899999999999997</v>
      </c>
      <c r="P41" s="95">
        <v>0.98599999999999999</v>
      </c>
      <c r="Q41" s="95">
        <v>0.48499999999999999</v>
      </c>
      <c r="R41" s="95">
        <v>0.93400000000000005</v>
      </c>
      <c r="S41" s="95">
        <v>0.77700000000000002</v>
      </c>
      <c r="T41" s="95">
        <v>0.36499999999999999</v>
      </c>
      <c r="U41" s="95">
        <v>0.56000000000000005</v>
      </c>
      <c r="V41" s="95">
        <v>0.83699999999999997</v>
      </c>
      <c r="W41" s="95">
        <v>0.33900000000000002</v>
      </c>
      <c r="X41" s="95">
        <v>0.316</v>
      </c>
      <c r="Y41" s="95">
        <v>0.52100000000000002</v>
      </c>
      <c r="Z41" s="95">
        <v>0.14000000000000001</v>
      </c>
      <c r="AA41" s="95">
        <v>0.499</v>
      </c>
      <c r="AB41" s="95">
        <v>0.45400000000000001</v>
      </c>
      <c r="AC41" s="95">
        <v>5.8999999999999997E-2</v>
      </c>
      <c r="AD41" s="95">
        <v>0.61599999999999999</v>
      </c>
      <c r="AE41" s="95">
        <v>3.1E-2</v>
      </c>
      <c r="AF41" s="95">
        <v>0.113</v>
      </c>
      <c r="AG41" s="95">
        <v>0.54100000000000004</v>
      </c>
      <c r="AH41" s="95">
        <v>0.47699999999999998</v>
      </c>
      <c r="AI41" s="95">
        <v>5.8999999999999997E-2</v>
      </c>
      <c r="AJ41" s="95">
        <v>0.626</v>
      </c>
      <c r="AK41" s="95">
        <v>0.33500000000000002</v>
      </c>
      <c r="AL41" s="95">
        <v>0.186</v>
      </c>
      <c r="AM41" s="95">
        <v>0.95699999999999996</v>
      </c>
      <c r="AN41" s="100" t="s">
        <v>618</v>
      </c>
      <c r="AO41" s="95">
        <v>4.8000000000000001E-2</v>
      </c>
      <c r="AP41" s="95">
        <v>0.04</v>
      </c>
      <c r="AQ41" s="95">
        <v>0.56999999999999995</v>
      </c>
      <c r="AR41" s="95">
        <v>0.14299999999999999</v>
      </c>
      <c r="AS41" s="95">
        <v>8.5000000000000006E-2</v>
      </c>
      <c r="AT41" s="95">
        <v>0.503</v>
      </c>
      <c r="AU41" s="95">
        <v>0.78700000000000003</v>
      </c>
      <c r="AV41" s="95">
        <v>0.84599999999999997</v>
      </c>
      <c r="AW41" s="95">
        <v>5.1999999999999998E-2</v>
      </c>
      <c r="AX41" s="95">
        <v>0.55400000000000005</v>
      </c>
      <c r="AY41" s="95">
        <v>0.91600000000000004</v>
      </c>
    </row>
    <row r="42" spans="1:51" ht="16" thickBot="1">
      <c r="A42" s="94" t="s">
        <v>605</v>
      </c>
      <c r="B42" s="95">
        <v>0.40899999999999997</v>
      </c>
      <c r="C42" s="95">
        <v>0.36799999999999999</v>
      </c>
      <c r="D42" s="95">
        <v>0.40799999999999997</v>
      </c>
      <c r="E42" s="98">
        <v>0.73299999999999998</v>
      </c>
      <c r="F42" s="98">
        <v>0.19600000000000001</v>
      </c>
      <c r="G42" s="95">
        <v>0.65400000000000003</v>
      </c>
      <c r="H42" s="95">
        <v>0.58099999999999996</v>
      </c>
      <c r="I42" s="95">
        <v>0.20499999999999999</v>
      </c>
      <c r="J42" s="95">
        <v>0.71799999999999997</v>
      </c>
      <c r="K42" s="95">
        <v>0.81100000000000005</v>
      </c>
      <c r="L42" s="95">
        <v>0.54500000000000004</v>
      </c>
      <c r="M42" s="95">
        <v>0.95099999999999996</v>
      </c>
      <c r="N42" s="95">
        <v>0.90700000000000003</v>
      </c>
      <c r="O42" s="95">
        <v>0.75700000000000001</v>
      </c>
      <c r="P42" s="95">
        <v>0.42199999999999999</v>
      </c>
      <c r="Q42" s="95">
        <v>0.71899999999999997</v>
      </c>
      <c r="R42" s="95">
        <v>0.67400000000000004</v>
      </c>
      <c r="S42" s="95">
        <v>0.78900000000000003</v>
      </c>
      <c r="T42" s="95">
        <v>9.7000000000000003E-2</v>
      </c>
      <c r="U42" s="95">
        <v>0.246</v>
      </c>
      <c r="V42" s="95">
        <v>0.56799999999999995</v>
      </c>
      <c r="W42" s="95">
        <v>0.317</v>
      </c>
      <c r="X42" s="95">
        <v>0.29199999999999998</v>
      </c>
      <c r="Y42" s="95">
        <v>0.13800000000000001</v>
      </c>
      <c r="Z42" s="95">
        <v>5.6000000000000001E-2</v>
      </c>
      <c r="AA42" s="95">
        <v>7.6999999999999999E-2</v>
      </c>
      <c r="AB42" s="95">
        <v>4.3999999999999997E-2</v>
      </c>
      <c r="AC42" s="95">
        <v>2E-3</v>
      </c>
      <c r="AD42" s="95">
        <v>0.73599999999999999</v>
      </c>
      <c r="AE42" s="95">
        <v>2E-3</v>
      </c>
      <c r="AF42" s="95">
        <v>3.0000000000000001E-3</v>
      </c>
      <c r="AG42" s="95">
        <v>0.13900000000000001</v>
      </c>
      <c r="AH42" s="95">
        <v>3.4000000000000002E-2</v>
      </c>
      <c r="AI42" s="95">
        <v>8.1000000000000003E-2</v>
      </c>
      <c r="AJ42" s="95">
        <v>0.35299999999999998</v>
      </c>
      <c r="AK42" s="95">
        <v>3.2000000000000001E-2</v>
      </c>
      <c r="AL42" s="95">
        <v>3.3000000000000002E-2</v>
      </c>
      <c r="AM42" s="95">
        <v>0.75600000000000001</v>
      </c>
      <c r="AN42" s="95">
        <v>4.8000000000000001E-2</v>
      </c>
      <c r="AO42" s="100" t="s">
        <v>618</v>
      </c>
      <c r="AP42" s="95">
        <v>9.9000000000000005E-2</v>
      </c>
      <c r="AQ42" s="95">
        <v>0.34699999999999998</v>
      </c>
      <c r="AR42" s="95">
        <v>8.0000000000000002E-3</v>
      </c>
      <c r="AS42" s="95">
        <v>3.5999999999999997E-2</v>
      </c>
      <c r="AT42" s="95">
        <v>5.3999999999999999E-2</v>
      </c>
      <c r="AU42" s="95">
        <v>0.35599999999999998</v>
      </c>
      <c r="AV42" s="95">
        <v>0.88300000000000001</v>
      </c>
      <c r="AW42" s="95">
        <v>3.4000000000000002E-2</v>
      </c>
      <c r="AX42" s="95">
        <v>0.81699999999999995</v>
      </c>
      <c r="AY42" s="95">
        <v>0.27700000000000002</v>
      </c>
    </row>
    <row r="43" spans="1:51" ht="16" thickBot="1">
      <c r="A43" s="94" t="s">
        <v>606</v>
      </c>
      <c r="B43" s="95">
        <v>0.76900000000000002</v>
      </c>
      <c r="C43" s="95">
        <v>0.38500000000000001</v>
      </c>
      <c r="D43" s="95">
        <v>0.53900000000000003</v>
      </c>
      <c r="E43" s="98">
        <v>0.70699999999999996</v>
      </c>
      <c r="F43" s="98">
        <v>0.10299999999999999</v>
      </c>
      <c r="G43" s="95">
        <v>0.80400000000000005</v>
      </c>
      <c r="H43" s="95">
        <v>0.57999999999999996</v>
      </c>
      <c r="I43" s="95">
        <v>0.51800000000000002</v>
      </c>
      <c r="J43" s="95">
        <v>0.51800000000000002</v>
      </c>
      <c r="K43" s="95">
        <v>0.71199999999999997</v>
      </c>
      <c r="L43" s="95">
        <v>0.95599999999999996</v>
      </c>
      <c r="M43" s="95">
        <v>0.82899999999999996</v>
      </c>
      <c r="N43" s="95">
        <v>0.81399999999999995</v>
      </c>
      <c r="O43" s="95">
        <v>0.88600000000000001</v>
      </c>
      <c r="P43" s="95">
        <v>0.99</v>
      </c>
      <c r="Q43" s="95">
        <v>0.183</v>
      </c>
      <c r="R43" s="95">
        <v>0.69</v>
      </c>
      <c r="S43" s="95">
        <v>0.95299999999999996</v>
      </c>
      <c r="T43" s="95">
        <v>0.56799999999999995</v>
      </c>
      <c r="U43" s="95">
        <v>0.91500000000000004</v>
      </c>
      <c r="V43" s="95">
        <v>0.224</v>
      </c>
      <c r="W43" s="95">
        <v>0.86</v>
      </c>
      <c r="X43" s="95">
        <v>5.0999999999999997E-2</v>
      </c>
      <c r="Y43" s="95">
        <v>0.86499999999999999</v>
      </c>
      <c r="Z43" s="95">
        <v>0.66800000000000004</v>
      </c>
      <c r="AA43" s="95">
        <v>0.72799999999999998</v>
      </c>
      <c r="AB43" s="95">
        <v>0.80100000000000005</v>
      </c>
      <c r="AC43" s="95">
        <v>0.17899999999999999</v>
      </c>
      <c r="AD43" s="95">
        <v>0.67900000000000005</v>
      </c>
      <c r="AE43" s="95">
        <v>0.16900000000000001</v>
      </c>
      <c r="AF43" s="95">
        <v>0.17399999999999999</v>
      </c>
      <c r="AG43" s="95">
        <v>0.45</v>
      </c>
      <c r="AH43" s="95">
        <v>0.27400000000000002</v>
      </c>
      <c r="AI43" s="95">
        <v>0.32200000000000001</v>
      </c>
      <c r="AJ43" s="95">
        <v>0.39100000000000001</v>
      </c>
      <c r="AK43" s="95">
        <v>0.29799999999999999</v>
      </c>
      <c r="AL43" s="95">
        <v>0.32300000000000001</v>
      </c>
      <c r="AM43" s="95">
        <v>0.86</v>
      </c>
      <c r="AN43" s="95">
        <v>0.04</v>
      </c>
      <c r="AO43" s="95">
        <v>9.9000000000000005E-2</v>
      </c>
      <c r="AP43" s="100" t="s">
        <v>618</v>
      </c>
      <c r="AQ43" s="95">
        <v>0.26200000000000001</v>
      </c>
      <c r="AR43" s="95">
        <v>0.27700000000000002</v>
      </c>
      <c r="AS43" s="95">
        <v>8.6999999999999994E-2</v>
      </c>
      <c r="AT43" s="95">
        <v>0.66</v>
      </c>
      <c r="AU43" s="95">
        <v>0.50600000000000001</v>
      </c>
      <c r="AV43" s="95">
        <v>0.42599999999999999</v>
      </c>
      <c r="AW43" s="95">
        <v>0.38700000000000001</v>
      </c>
      <c r="AX43" s="95">
        <v>0.99199999999999999</v>
      </c>
      <c r="AY43" s="95">
        <v>0.53600000000000003</v>
      </c>
    </row>
    <row r="44" spans="1:51" ht="16" thickBot="1">
      <c r="A44" s="94" t="s">
        <v>28</v>
      </c>
      <c r="B44" s="95">
        <v>0.65</v>
      </c>
      <c r="C44" s="95">
        <v>0.98599999999999999</v>
      </c>
      <c r="D44" s="95">
        <v>0.19700000000000001</v>
      </c>
      <c r="E44" s="98">
        <v>0.17499999999999999</v>
      </c>
      <c r="F44" s="98">
        <v>1.0999999999999999E-2</v>
      </c>
      <c r="G44" s="95">
        <v>0.71899999999999997</v>
      </c>
      <c r="H44" s="95">
        <v>0.84599999999999997</v>
      </c>
      <c r="I44" s="95">
        <v>0.98699999999999999</v>
      </c>
      <c r="J44" s="95">
        <v>0.22900000000000001</v>
      </c>
      <c r="K44" s="95">
        <v>7.2999999999999995E-2</v>
      </c>
      <c r="L44" s="95">
        <v>0.14099999999999999</v>
      </c>
      <c r="M44" s="95">
        <v>0.17199999999999999</v>
      </c>
      <c r="N44" s="95">
        <v>7.1999999999999995E-2</v>
      </c>
      <c r="O44" s="95">
        <v>0.55500000000000005</v>
      </c>
      <c r="P44" s="95">
        <v>0.95499999999999996</v>
      </c>
      <c r="Q44" s="95">
        <v>0.223</v>
      </c>
      <c r="R44" s="95">
        <v>0.85199999999999998</v>
      </c>
      <c r="S44" s="95">
        <v>0.27800000000000002</v>
      </c>
      <c r="T44" s="95">
        <v>0.20899999999999999</v>
      </c>
      <c r="U44" s="95">
        <v>0.71099999999999997</v>
      </c>
      <c r="V44" s="95">
        <v>0.72399999999999998</v>
      </c>
      <c r="W44" s="95">
        <v>0.85</v>
      </c>
      <c r="X44" s="95">
        <v>4.3999999999999997E-2</v>
      </c>
      <c r="Y44" s="95">
        <v>0.52</v>
      </c>
      <c r="Z44" s="95">
        <v>0.83799999999999997</v>
      </c>
      <c r="AA44" s="95">
        <v>0.49399999999999999</v>
      </c>
      <c r="AB44" s="95">
        <v>0.46600000000000003</v>
      </c>
      <c r="AC44" s="95">
        <v>0.77600000000000002</v>
      </c>
      <c r="AD44" s="95">
        <v>0.94</v>
      </c>
      <c r="AE44" s="95">
        <v>0.4</v>
      </c>
      <c r="AF44" s="95">
        <v>0.83299999999999996</v>
      </c>
      <c r="AG44" s="95">
        <v>0.39</v>
      </c>
      <c r="AH44" s="95">
        <v>6.3E-2</v>
      </c>
      <c r="AI44" s="95">
        <v>0.66300000000000003</v>
      </c>
      <c r="AJ44" s="95">
        <v>0.69299999999999995</v>
      </c>
      <c r="AK44" s="95">
        <v>0.876</v>
      </c>
      <c r="AL44" s="95">
        <v>0.93899999999999995</v>
      </c>
      <c r="AM44" s="95">
        <v>0.223</v>
      </c>
      <c r="AN44" s="95">
        <v>0.56999999999999995</v>
      </c>
      <c r="AO44" s="95">
        <v>0.34699999999999998</v>
      </c>
      <c r="AP44" s="95">
        <v>0.26200000000000001</v>
      </c>
      <c r="AQ44" s="100" t="s">
        <v>618</v>
      </c>
      <c r="AR44" s="95">
        <v>0.86</v>
      </c>
      <c r="AS44" s="95">
        <v>0.95</v>
      </c>
      <c r="AT44" s="95">
        <v>0.99</v>
      </c>
      <c r="AU44" s="95">
        <v>0.88500000000000001</v>
      </c>
      <c r="AV44" s="95">
        <v>0.221</v>
      </c>
      <c r="AW44" s="95">
        <v>0.96099999999999997</v>
      </c>
      <c r="AX44" s="95">
        <v>0.94299999999999995</v>
      </c>
      <c r="AY44" s="95">
        <v>0.40899999999999997</v>
      </c>
    </row>
    <row r="45" spans="1:51" ht="16" thickBot="1">
      <c r="A45" s="94" t="s">
        <v>607</v>
      </c>
      <c r="B45" s="95">
        <v>0.28799999999999998</v>
      </c>
      <c r="C45" s="95">
        <v>0.46400000000000002</v>
      </c>
      <c r="D45" s="95">
        <v>0.82599999999999996</v>
      </c>
      <c r="E45" s="98">
        <v>0.90500000000000003</v>
      </c>
      <c r="F45" s="98">
        <v>0.41499999999999998</v>
      </c>
      <c r="G45" s="95">
        <v>0.96099999999999997</v>
      </c>
      <c r="H45" s="95">
        <v>0.44900000000000001</v>
      </c>
      <c r="I45" s="95">
        <v>0.21199999999999999</v>
      </c>
      <c r="J45" s="95">
        <v>0.79700000000000004</v>
      </c>
      <c r="K45" s="95">
        <v>0.58099999999999996</v>
      </c>
      <c r="L45" s="95">
        <v>0.31900000000000001</v>
      </c>
      <c r="M45" s="95">
        <v>0.76800000000000002</v>
      </c>
      <c r="N45" s="95">
        <v>0.57999999999999996</v>
      </c>
      <c r="O45" s="95">
        <v>0.89900000000000002</v>
      </c>
      <c r="P45" s="95">
        <v>0.218</v>
      </c>
      <c r="Q45" s="95">
        <v>0.79800000000000004</v>
      </c>
      <c r="R45" s="95">
        <v>0.40899999999999997</v>
      </c>
      <c r="S45" s="95">
        <v>0.871</v>
      </c>
      <c r="T45" s="95">
        <v>0.09</v>
      </c>
      <c r="U45" s="95">
        <v>0.129</v>
      </c>
      <c r="V45" s="95">
        <v>0.34599999999999997</v>
      </c>
      <c r="W45" s="95">
        <v>0.246</v>
      </c>
      <c r="X45" s="95">
        <v>0.80100000000000005</v>
      </c>
      <c r="Y45" s="95">
        <v>5.3999999999999999E-2</v>
      </c>
      <c r="Z45" s="95">
        <v>0.14399999999999999</v>
      </c>
      <c r="AA45" s="95">
        <v>3.2000000000000001E-2</v>
      </c>
      <c r="AB45" s="95">
        <v>3.7999999999999999E-2</v>
      </c>
      <c r="AC45" s="95">
        <v>1E-3</v>
      </c>
      <c r="AD45" s="95">
        <v>0.51600000000000001</v>
      </c>
      <c r="AE45" s="95">
        <v>1.7999999999999999E-2</v>
      </c>
      <c r="AF45" s="95">
        <v>0</v>
      </c>
      <c r="AG45" s="95">
        <v>7.2999999999999995E-2</v>
      </c>
      <c r="AH45" s="95">
        <v>0.192</v>
      </c>
      <c r="AI45" s="95">
        <v>6.3E-2</v>
      </c>
      <c r="AJ45" s="95">
        <v>0.38800000000000001</v>
      </c>
      <c r="AK45" s="95">
        <v>2E-3</v>
      </c>
      <c r="AL45" s="95">
        <v>0</v>
      </c>
      <c r="AM45" s="95">
        <v>0.443</v>
      </c>
      <c r="AN45" s="95">
        <v>0.14299999999999999</v>
      </c>
      <c r="AO45" s="95">
        <v>8.0000000000000002E-3</v>
      </c>
      <c r="AP45" s="95">
        <v>0.27700000000000002</v>
      </c>
      <c r="AQ45" s="95">
        <v>0.86</v>
      </c>
      <c r="AR45" s="100" t="s">
        <v>618</v>
      </c>
      <c r="AS45" s="95">
        <v>1.2999999999999999E-2</v>
      </c>
      <c r="AT45" s="95">
        <v>2E-3</v>
      </c>
      <c r="AU45" s="95">
        <v>0.36899999999999999</v>
      </c>
      <c r="AV45" s="95">
        <v>0.81699999999999995</v>
      </c>
      <c r="AW45" s="95">
        <v>7.9000000000000001E-2</v>
      </c>
      <c r="AX45" s="95">
        <v>0.75800000000000001</v>
      </c>
      <c r="AY45" s="95">
        <v>0.39400000000000002</v>
      </c>
    </row>
    <row r="46" spans="1:51" ht="16" thickBot="1">
      <c r="A46" s="94" t="s">
        <v>608</v>
      </c>
      <c r="B46" s="95">
        <v>0.27200000000000002</v>
      </c>
      <c r="C46" s="95">
        <v>0.28999999999999998</v>
      </c>
      <c r="D46" s="95">
        <v>0.84499999999999997</v>
      </c>
      <c r="E46" s="98">
        <v>0.45700000000000002</v>
      </c>
      <c r="F46" s="98">
        <v>0.56899999999999995</v>
      </c>
      <c r="G46" s="95">
        <v>0.61499999999999999</v>
      </c>
      <c r="H46" s="95">
        <v>0.20899999999999999</v>
      </c>
      <c r="I46" s="95">
        <v>0.122</v>
      </c>
      <c r="J46" s="95">
        <v>0.63700000000000001</v>
      </c>
      <c r="K46" s="95">
        <v>0.217</v>
      </c>
      <c r="L46" s="95">
        <v>0.16500000000000001</v>
      </c>
      <c r="M46" s="95">
        <v>0.23799999999999999</v>
      </c>
      <c r="N46" s="95">
        <v>0.17299999999999999</v>
      </c>
      <c r="O46" s="95">
        <v>0.48499999999999999</v>
      </c>
      <c r="P46" s="95">
        <v>0.25</v>
      </c>
      <c r="Q46" s="95">
        <v>0.84799999999999998</v>
      </c>
      <c r="R46" s="95">
        <v>0.85699999999999998</v>
      </c>
      <c r="S46" s="95">
        <v>0.52700000000000002</v>
      </c>
      <c r="T46" s="95">
        <v>0.41099999999999998</v>
      </c>
      <c r="U46" s="95">
        <v>0.29199999999999998</v>
      </c>
      <c r="V46" s="95">
        <v>0.97799999999999998</v>
      </c>
      <c r="W46" s="95">
        <v>0.78700000000000003</v>
      </c>
      <c r="X46" s="95">
        <v>0.46800000000000003</v>
      </c>
      <c r="Y46" s="95">
        <v>0.441</v>
      </c>
      <c r="Z46" s="95">
        <v>0.35099999999999998</v>
      </c>
      <c r="AA46" s="95">
        <v>0.38600000000000001</v>
      </c>
      <c r="AB46" s="95">
        <v>0.40400000000000003</v>
      </c>
      <c r="AC46" s="95">
        <v>5.0000000000000001E-3</v>
      </c>
      <c r="AD46" s="95">
        <v>0.90200000000000002</v>
      </c>
      <c r="AE46" s="95">
        <v>4.8000000000000001E-2</v>
      </c>
      <c r="AF46" s="95">
        <v>7.0000000000000001E-3</v>
      </c>
      <c r="AG46" s="95">
        <v>0.39600000000000002</v>
      </c>
      <c r="AH46" s="95">
        <v>0.35199999999999998</v>
      </c>
      <c r="AI46" s="95">
        <v>0.27200000000000002</v>
      </c>
      <c r="AJ46" s="95">
        <v>0.63900000000000001</v>
      </c>
      <c r="AK46" s="95">
        <v>3.5000000000000003E-2</v>
      </c>
      <c r="AL46" s="95">
        <v>1.7999999999999999E-2</v>
      </c>
      <c r="AM46" s="95">
        <v>0.40500000000000003</v>
      </c>
      <c r="AN46" s="95">
        <v>8.5000000000000006E-2</v>
      </c>
      <c r="AO46" s="95">
        <v>3.5999999999999997E-2</v>
      </c>
      <c r="AP46" s="95">
        <v>8.6999999999999994E-2</v>
      </c>
      <c r="AQ46" s="95">
        <v>0.95</v>
      </c>
      <c r="AR46" s="95">
        <v>1.2999999999999999E-2</v>
      </c>
      <c r="AS46" s="100" t="s">
        <v>618</v>
      </c>
      <c r="AT46" s="95">
        <v>7.0999999999999994E-2</v>
      </c>
      <c r="AU46" s="95">
        <v>0.13500000000000001</v>
      </c>
      <c r="AV46" s="95">
        <v>0.77</v>
      </c>
      <c r="AW46" s="95">
        <v>0.17100000000000001</v>
      </c>
      <c r="AX46" s="95">
        <v>0.76100000000000001</v>
      </c>
      <c r="AY46" s="95">
        <v>0.28599999999999998</v>
      </c>
    </row>
    <row r="47" spans="1:51" ht="16" thickBot="1">
      <c r="A47" s="94" t="s">
        <v>609</v>
      </c>
      <c r="B47" s="95">
        <v>0.16600000000000001</v>
      </c>
      <c r="C47" s="95">
        <v>0.83699999999999997</v>
      </c>
      <c r="D47" s="95">
        <v>0.92100000000000004</v>
      </c>
      <c r="E47" s="98">
        <v>0.61799999999999999</v>
      </c>
      <c r="F47" s="98">
        <v>0.52200000000000002</v>
      </c>
      <c r="G47" s="95">
        <v>0.92500000000000004</v>
      </c>
      <c r="H47" s="95">
        <v>0.57699999999999996</v>
      </c>
      <c r="I47" s="95">
        <v>0.34399999999999997</v>
      </c>
      <c r="J47" s="95">
        <v>0.497</v>
      </c>
      <c r="K47" s="95">
        <v>0.84099999999999997</v>
      </c>
      <c r="L47" s="95">
        <v>0.43099999999999999</v>
      </c>
      <c r="M47" s="95">
        <v>0.85699999999999998</v>
      </c>
      <c r="N47" s="95">
        <v>0.72</v>
      </c>
      <c r="O47" s="95">
        <v>0.91100000000000003</v>
      </c>
      <c r="P47" s="95">
        <v>9.6000000000000002E-2</v>
      </c>
      <c r="Q47" s="95">
        <v>0.47</v>
      </c>
      <c r="R47" s="95">
        <v>0.314</v>
      </c>
      <c r="S47" s="95">
        <v>0.78</v>
      </c>
      <c r="T47" s="95">
        <v>8.4000000000000005E-2</v>
      </c>
      <c r="U47" s="95">
        <v>7.9000000000000001E-2</v>
      </c>
      <c r="V47" s="95">
        <v>0.14899999999999999</v>
      </c>
      <c r="W47" s="95">
        <v>0.33400000000000002</v>
      </c>
      <c r="X47" s="95">
        <v>0.91500000000000004</v>
      </c>
      <c r="Y47" s="95">
        <v>2.9000000000000001E-2</v>
      </c>
      <c r="Z47" s="95">
        <v>0.25600000000000001</v>
      </c>
      <c r="AA47" s="95">
        <v>1.7999999999999999E-2</v>
      </c>
      <c r="AB47" s="95">
        <v>2.3E-2</v>
      </c>
      <c r="AC47" s="95">
        <v>1.9E-2</v>
      </c>
      <c r="AD47" s="95">
        <v>0.63</v>
      </c>
      <c r="AE47" s="95">
        <v>8.5000000000000006E-2</v>
      </c>
      <c r="AF47" s="95">
        <v>0.01</v>
      </c>
      <c r="AG47" s="95">
        <v>6.7000000000000004E-2</v>
      </c>
      <c r="AH47" s="95">
        <v>0.20499999999999999</v>
      </c>
      <c r="AI47" s="95">
        <v>0.188</v>
      </c>
      <c r="AJ47" s="95">
        <v>0.496</v>
      </c>
      <c r="AK47" s="95">
        <v>3.0000000000000001E-3</v>
      </c>
      <c r="AL47" s="95">
        <v>3.0000000000000001E-3</v>
      </c>
      <c r="AM47" s="95">
        <v>0.42799999999999999</v>
      </c>
      <c r="AN47" s="95">
        <v>0.503</v>
      </c>
      <c r="AO47" s="95">
        <v>5.3999999999999999E-2</v>
      </c>
      <c r="AP47" s="95">
        <v>0.66</v>
      </c>
      <c r="AQ47" s="95">
        <v>0.99</v>
      </c>
      <c r="AR47" s="95">
        <v>2E-3</v>
      </c>
      <c r="AS47" s="95">
        <v>7.0999999999999994E-2</v>
      </c>
      <c r="AT47" s="100" t="s">
        <v>618</v>
      </c>
      <c r="AU47" s="95">
        <v>0.32600000000000001</v>
      </c>
      <c r="AV47" s="95">
        <v>0.85199999999999998</v>
      </c>
      <c r="AW47" s="95">
        <v>0.22900000000000001</v>
      </c>
      <c r="AX47" s="95">
        <v>0.93</v>
      </c>
      <c r="AY47" s="95">
        <v>0.29899999999999999</v>
      </c>
    </row>
    <row r="48" spans="1:51" ht="16" thickBot="1">
      <c r="A48" s="94" t="s">
        <v>610</v>
      </c>
      <c r="B48" s="95">
        <v>2.4E-2</v>
      </c>
      <c r="C48" s="95">
        <v>0.7</v>
      </c>
      <c r="D48" s="95">
        <v>0.70499999999999996</v>
      </c>
      <c r="E48" s="98">
        <v>0.69799999999999995</v>
      </c>
      <c r="F48" s="98">
        <v>0.80600000000000005</v>
      </c>
      <c r="G48" s="95">
        <v>0.46700000000000003</v>
      </c>
      <c r="H48" s="95">
        <v>0.185</v>
      </c>
      <c r="I48" s="95">
        <v>0.155</v>
      </c>
      <c r="J48" s="95">
        <v>0.71699999999999997</v>
      </c>
      <c r="K48" s="95">
        <v>0.69099999999999995</v>
      </c>
      <c r="L48" s="95">
        <v>0.39800000000000002</v>
      </c>
      <c r="M48" s="95">
        <v>0.14499999999999999</v>
      </c>
      <c r="N48" s="95">
        <v>0.315</v>
      </c>
      <c r="O48" s="95">
        <v>6.4000000000000001E-2</v>
      </c>
      <c r="P48" s="95">
        <v>3.6999999999999998E-2</v>
      </c>
      <c r="Q48" s="95">
        <v>0.316</v>
      </c>
      <c r="R48" s="95">
        <v>0.188</v>
      </c>
      <c r="S48" s="95">
        <v>0.185</v>
      </c>
      <c r="T48" s="95">
        <v>0.71499999999999997</v>
      </c>
      <c r="U48" s="95">
        <v>0.23300000000000001</v>
      </c>
      <c r="V48" s="95">
        <v>0.96199999999999997</v>
      </c>
      <c r="W48" s="95">
        <v>0.187</v>
      </c>
      <c r="X48" s="95">
        <v>0.24199999999999999</v>
      </c>
      <c r="Y48" s="95">
        <v>0.94299999999999995</v>
      </c>
      <c r="Z48" s="95">
        <v>0.85099999999999998</v>
      </c>
      <c r="AA48" s="95">
        <v>0.997</v>
      </c>
      <c r="AB48" s="95">
        <v>0.84499999999999997</v>
      </c>
      <c r="AC48" s="95">
        <v>0.21299999999999999</v>
      </c>
      <c r="AD48" s="95">
        <v>0.10199999999999999</v>
      </c>
      <c r="AE48" s="95">
        <v>0.28699999999999998</v>
      </c>
      <c r="AF48" s="95">
        <v>0.33600000000000002</v>
      </c>
      <c r="AG48" s="95">
        <v>0.83699999999999997</v>
      </c>
      <c r="AH48" s="95">
        <v>0.249</v>
      </c>
      <c r="AI48" s="95">
        <v>0.56299999999999994</v>
      </c>
      <c r="AJ48" s="95">
        <v>0.45500000000000002</v>
      </c>
      <c r="AK48" s="95">
        <v>0.47699999999999998</v>
      </c>
      <c r="AL48" s="95">
        <v>0.51600000000000001</v>
      </c>
      <c r="AM48" s="95">
        <v>0.98599999999999999</v>
      </c>
      <c r="AN48" s="95">
        <v>0.78700000000000003</v>
      </c>
      <c r="AO48" s="95">
        <v>0.35599999999999998</v>
      </c>
      <c r="AP48" s="95">
        <v>0.50600000000000001</v>
      </c>
      <c r="AQ48" s="95">
        <v>0.88500000000000001</v>
      </c>
      <c r="AR48" s="95">
        <v>0.36899999999999999</v>
      </c>
      <c r="AS48" s="95">
        <v>0.13500000000000001</v>
      </c>
      <c r="AT48" s="95">
        <v>0.32600000000000001</v>
      </c>
      <c r="AU48" s="100" t="s">
        <v>618</v>
      </c>
      <c r="AV48" s="95">
        <v>8.5999999999999993E-2</v>
      </c>
      <c r="AW48" s="95">
        <v>0.89800000000000002</v>
      </c>
      <c r="AX48" s="95">
        <v>1.9E-2</v>
      </c>
      <c r="AY48" s="95">
        <v>3.0000000000000001E-3</v>
      </c>
    </row>
    <row r="49" spans="1:51" ht="16" thickBot="1">
      <c r="A49" s="94" t="s">
        <v>611</v>
      </c>
      <c r="B49" s="95">
        <v>0.125</v>
      </c>
      <c r="C49" s="95">
        <v>0.89800000000000002</v>
      </c>
      <c r="D49" s="95">
        <v>0.54400000000000004</v>
      </c>
      <c r="E49" s="98">
        <v>0.88600000000000001</v>
      </c>
      <c r="F49" s="98">
        <v>0.29899999999999999</v>
      </c>
      <c r="G49" s="95">
        <v>0.38400000000000001</v>
      </c>
      <c r="H49" s="95">
        <v>0.49299999999999999</v>
      </c>
      <c r="I49" s="95">
        <v>0.71299999999999997</v>
      </c>
      <c r="J49" s="95">
        <v>0.52800000000000002</v>
      </c>
      <c r="K49" s="95">
        <v>0.43099999999999999</v>
      </c>
      <c r="L49" s="95">
        <v>0.52800000000000002</v>
      </c>
      <c r="M49" s="95">
        <v>0.67200000000000004</v>
      </c>
      <c r="N49" s="95">
        <v>0.83899999999999997</v>
      </c>
      <c r="O49" s="95">
        <v>0.17100000000000001</v>
      </c>
      <c r="P49" s="95">
        <v>0.307</v>
      </c>
      <c r="Q49" s="95">
        <v>0.96199999999999997</v>
      </c>
      <c r="R49" s="95">
        <v>0.156</v>
      </c>
      <c r="S49" s="95">
        <v>0.60199999999999998</v>
      </c>
      <c r="T49" s="95">
        <v>0.84299999999999997</v>
      </c>
      <c r="U49" s="95">
        <v>0.64100000000000001</v>
      </c>
      <c r="V49" s="95">
        <v>0.33700000000000002</v>
      </c>
      <c r="W49" s="95">
        <v>0.06</v>
      </c>
      <c r="X49" s="95">
        <v>3.5000000000000003E-2</v>
      </c>
      <c r="Y49" s="95">
        <v>0.68500000000000005</v>
      </c>
      <c r="Z49" s="95">
        <v>0.378</v>
      </c>
      <c r="AA49" s="95">
        <v>0.58499999999999996</v>
      </c>
      <c r="AB49" s="95">
        <v>0.61199999999999999</v>
      </c>
      <c r="AC49" s="95">
        <v>0.97499999999999998</v>
      </c>
      <c r="AD49" s="95">
        <v>0.16500000000000001</v>
      </c>
      <c r="AE49" s="95">
        <v>0.82399999999999995</v>
      </c>
      <c r="AF49" s="95">
        <v>0.86699999999999999</v>
      </c>
      <c r="AG49" s="95">
        <v>0.73699999999999999</v>
      </c>
      <c r="AH49" s="95">
        <v>0.308</v>
      </c>
      <c r="AI49" s="95">
        <v>0.26300000000000001</v>
      </c>
      <c r="AJ49" s="95">
        <v>0.42099999999999999</v>
      </c>
      <c r="AK49" s="95">
        <v>0.82</v>
      </c>
      <c r="AL49" s="95">
        <v>0.65100000000000002</v>
      </c>
      <c r="AM49" s="95">
        <v>0.34699999999999998</v>
      </c>
      <c r="AN49" s="95">
        <v>0.84599999999999997</v>
      </c>
      <c r="AO49" s="95">
        <v>0.88300000000000001</v>
      </c>
      <c r="AP49" s="95">
        <v>0.42599999999999999</v>
      </c>
      <c r="AQ49" s="95">
        <v>0.221</v>
      </c>
      <c r="AR49" s="95">
        <v>0.81699999999999995</v>
      </c>
      <c r="AS49" s="95">
        <v>0.77</v>
      </c>
      <c r="AT49" s="95">
        <v>0.85199999999999998</v>
      </c>
      <c r="AU49" s="95">
        <v>8.5999999999999993E-2</v>
      </c>
      <c r="AV49" s="100" t="s">
        <v>618</v>
      </c>
      <c r="AW49" s="95">
        <v>0.317</v>
      </c>
      <c r="AX49" s="95">
        <v>2.1999999999999999E-2</v>
      </c>
      <c r="AY49" s="95">
        <v>4.2000000000000003E-2</v>
      </c>
    </row>
    <row r="50" spans="1:51" ht="16" thickBot="1">
      <c r="A50" s="94" t="s">
        <v>612</v>
      </c>
      <c r="B50" s="95">
        <v>0.80400000000000005</v>
      </c>
      <c r="C50" s="95">
        <v>0.27300000000000002</v>
      </c>
      <c r="D50" s="95">
        <v>0.56699999999999995</v>
      </c>
      <c r="E50" s="98">
        <v>0.91300000000000003</v>
      </c>
      <c r="F50" s="98">
        <v>0.89100000000000001</v>
      </c>
      <c r="G50" s="95">
        <v>0.29599999999999999</v>
      </c>
      <c r="H50" s="95">
        <v>0.88400000000000001</v>
      </c>
      <c r="I50" s="95">
        <v>0.29899999999999999</v>
      </c>
      <c r="J50" s="95">
        <v>0.76800000000000002</v>
      </c>
      <c r="K50" s="95">
        <v>0.32</v>
      </c>
      <c r="L50" s="95">
        <v>0.23300000000000001</v>
      </c>
      <c r="M50" s="95">
        <v>0.99399999999999999</v>
      </c>
      <c r="N50" s="95">
        <v>0.628</v>
      </c>
      <c r="O50" s="95">
        <v>0.46600000000000003</v>
      </c>
      <c r="P50" s="95">
        <v>0.94799999999999995</v>
      </c>
      <c r="Q50" s="95">
        <v>0.71</v>
      </c>
      <c r="R50" s="95">
        <v>0.63500000000000001</v>
      </c>
      <c r="S50" s="95">
        <v>0.95499999999999996</v>
      </c>
      <c r="T50" s="95">
        <v>0.48</v>
      </c>
      <c r="U50" s="95">
        <v>0.68300000000000005</v>
      </c>
      <c r="V50" s="95">
        <v>0.40600000000000003</v>
      </c>
      <c r="W50" s="95">
        <v>0.13800000000000001</v>
      </c>
      <c r="X50" s="95">
        <v>0.89300000000000002</v>
      </c>
      <c r="Y50" s="95">
        <v>0.38500000000000001</v>
      </c>
      <c r="Z50" s="95">
        <v>1E-3</v>
      </c>
      <c r="AA50" s="95">
        <v>0.23699999999999999</v>
      </c>
      <c r="AB50" s="95">
        <v>0.12</v>
      </c>
      <c r="AC50" s="95">
        <v>4.3999999999999997E-2</v>
      </c>
      <c r="AD50" s="95">
        <v>0.64100000000000001</v>
      </c>
      <c r="AE50" s="95">
        <v>5.2999999999999999E-2</v>
      </c>
      <c r="AF50" s="95">
        <v>4.7E-2</v>
      </c>
      <c r="AG50" s="95">
        <v>0.45600000000000002</v>
      </c>
      <c r="AH50" s="95">
        <v>0.35599999999999998</v>
      </c>
      <c r="AI50" s="95">
        <v>6.8000000000000005E-2</v>
      </c>
      <c r="AJ50" s="95">
        <v>0.318</v>
      </c>
      <c r="AK50" s="95">
        <v>0.17799999999999999</v>
      </c>
      <c r="AL50" s="95">
        <v>0.123</v>
      </c>
      <c r="AM50" s="95">
        <v>0.47599999999999998</v>
      </c>
      <c r="AN50" s="95">
        <v>5.1999999999999998E-2</v>
      </c>
      <c r="AO50" s="95">
        <v>3.4000000000000002E-2</v>
      </c>
      <c r="AP50" s="95">
        <v>0.38700000000000001</v>
      </c>
      <c r="AQ50" s="95">
        <v>0.96099999999999997</v>
      </c>
      <c r="AR50" s="95">
        <v>7.9000000000000001E-2</v>
      </c>
      <c r="AS50" s="95">
        <v>0.17100000000000001</v>
      </c>
      <c r="AT50" s="95">
        <v>0.22900000000000001</v>
      </c>
      <c r="AU50" s="95">
        <v>0.89800000000000002</v>
      </c>
      <c r="AV50" s="95">
        <v>0.317</v>
      </c>
      <c r="AW50" s="100" t="s">
        <v>618</v>
      </c>
      <c r="AX50" s="95">
        <v>0.33900000000000002</v>
      </c>
      <c r="AY50" s="95">
        <v>0.95599999999999996</v>
      </c>
    </row>
    <row r="51" spans="1:51" ht="16" thickBot="1">
      <c r="A51" s="94" t="s">
        <v>613</v>
      </c>
      <c r="B51" s="95">
        <v>8.5999999999999993E-2</v>
      </c>
      <c r="C51" s="95">
        <v>0.98399999999999999</v>
      </c>
      <c r="D51" s="95">
        <v>0.76100000000000001</v>
      </c>
      <c r="E51" s="98">
        <v>0.67</v>
      </c>
      <c r="F51" s="98">
        <v>0.88100000000000001</v>
      </c>
      <c r="G51" s="95">
        <v>0.29599999999999999</v>
      </c>
      <c r="H51" s="95">
        <v>0.29599999999999999</v>
      </c>
      <c r="I51" s="95">
        <v>0.45400000000000001</v>
      </c>
      <c r="J51" s="95">
        <v>0.65500000000000003</v>
      </c>
      <c r="K51" s="95">
        <v>0.96899999999999997</v>
      </c>
      <c r="L51" s="95">
        <v>0.79</v>
      </c>
      <c r="M51" s="95">
        <v>0.183</v>
      </c>
      <c r="N51" s="95">
        <v>0.51400000000000001</v>
      </c>
      <c r="O51" s="95">
        <v>1.7000000000000001E-2</v>
      </c>
      <c r="P51" s="95">
        <v>0.14199999999999999</v>
      </c>
      <c r="Q51" s="95">
        <v>0.26500000000000001</v>
      </c>
      <c r="R51" s="95">
        <v>5.1999999999999998E-2</v>
      </c>
      <c r="S51" s="95">
        <v>0.126</v>
      </c>
      <c r="T51" s="95">
        <v>0.77500000000000002</v>
      </c>
      <c r="U51" s="95">
        <v>0.53600000000000003</v>
      </c>
      <c r="V51" s="95">
        <v>0.71099999999999997</v>
      </c>
      <c r="W51" s="95">
        <v>6.0000000000000001E-3</v>
      </c>
      <c r="X51" s="95">
        <v>0.31900000000000001</v>
      </c>
      <c r="Y51" s="95">
        <v>0.48899999999999999</v>
      </c>
      <c r="Z51" s="95">
        <v>0.46400000000000002</v>
      </c>
      <c r="AA51" s="95">
        <v>0.35</v>
      </c>
      <c r="AB51" s="95">
        <v>0.46300000000000002</v>
      </c>
      <c r="AC51" s="95">
        <v>0.99399999999999999</v>
      </c>
      <c r="AD51" s="95">
        <v>1.2E-2</v>
      </c>
      <c r="AE51" s="95">
        <v>0.99199999999999999</v>
      </c>
      <c r="AF51" s="95">
        <v>0.77400000000000002</v>
      </c>
      <c r="AG51" s="95">
        <v>0.28499999999999998</v>
      </c>
      <c r="AH51" s="95">
        <v>0.67700000000000005</v>
      </c>
      <c r="AI51" s="95">
        <v>7.4999999999999997E-2</v>
      </c>
      <c r="AJ51" s="95">
        <v>0.111</v>
      </c>
      <c r="AK51" s="95">
        <v>0.67100000000000004</v>
      </c>
      <c r="AL51" s="95">
        <v>0.61099999999999999</v>
      </c>
      <c r="AM51" s="95">
        <v>0.54200000000000004</v>
      </c>
      <c r="AN51" s="95">
        <v>0.55400000000000005</v>
      </c>
      <c r="AO51" s="95">
        <v>0.81699999999999995</v>
      </c>
      <c r="AP51" s="95">
        <v>0.99199999999999999</v>
      </c>
      <c r="AQ51" s="95">
        <v>0.94299999999999995</v>
      </c>
      <c r="AR51" s="95">
        <v>0.75800000000000001</v>
      </c>
      <c r="AS51" s="95">
        <v>0.76100000000000001</v>
      </c>
      <c r="AT51" s="95">
        <v>0.93</v>
      </c>
      <c r="AU51" s="95">
        <v>1.9E-2</v>
      </c>
      <c r="AV51" s="95">
        <v>2.1999999999999999E-2</v>
      </c>
      <c r="AW51" s="95">
        <v>0.33900000000000002</v>
      </c>
      <c r="AX51" s="100" t="s">
        <v>618</v>
      </c>
      <c r="AY51" s="95">
        <v>3.9E-2</v>
      </c>
    </row>
    <row r="52" spans="1:51" ht="16" thickBot="1">
      <c r="A52" s="94" t="s">
        <v>614</v>
      </c>
      <c r="B52" s="95">
        <v>1.4999999999999999E-2</v>
      </c>
      <c r="C52" s="95">
        <v>0.96</v>
      </c>
      <c r="D52" s="95">
        <v>0.55900000000000005</v>
      </c>
      <c r="E52" s="98">
        <v>0.70599999999999996</v>
      </c>
      <c r="F52" s="98">
        <v>0.42099999999999999</v>
      </c>
      <c r="G52" s="95">
        <v>0.746</v>
      </c>
      <c r="H52" s="95">
        <v>0.39100000000000001</v>
      </c>
      <c r="I52" s="95">
        <v>0.28999999999999998</v>
      </c>
      <c r="J52" s="95">
        <v>0.309</v>
      </c>
      <c r="K52" s="95">
        <v>0.71199999999999997</v>
      </c>
      <c r="L52" s="95">
        <v>0.85399999999999998</v>
      </c>
      <c r="M52" s="95">
        <v>0.54700000000000004</v>
      </c>
      <c r="N52" s="95">
        <v>0.86199999999999999</v>
      </c>
      <c r="O52" s="95">
        <v>0.248</v>
      </c>
      <c r="P52" s="95">
        <v>4.1000000000000002E-2</v>
      </c>
      <c r="Q52" s="95">
        <v>0.48899999999999999</v>
      </c>
      <c r="R52" s="95">
        <v>0.36699999999999999</v>
      </c>
      <c r="S52" s="95">
        <v>0.54400000000000004</v>
      </c>
      <c r="T52" s="95">
        <v>0.42599999999999999</v>
      </c>
      <c r="U52" s="95">
        <v>0.191</v>
      </c>
      <c r="V52" s="95">
        <v>0.80700000000000005</v>
      </c>
      <c r="W52" s="95">
        <v>0.28899999999999998</v>
      </c>
      <c r="X52" s="95">
        <v>0.13900000000000001</v>
      </c>
      <c r="Y52" s="95">
        <v>0.67700000000000005</v>
      </c>
      <c r="Z52" s="95">
        <v>0.79900000000000004</v>
      </c>
      <c r="AA52" s="95">
        <v>0.70799999999999996</v>
      </c>
      <c r="AB52" s="95">
        <v>0.54600000000000004</v>
      </c>
      <c r="AC52" s="95">
        <v>0.26200000000000001</v>
      </c>
      <c r="AD52" s="95">
        <v>0.14099999999999999</v>
      </c>
      <c r="AE52" s="95">
        <v>0.25</v>
      </c>
      <c r="AF52" s="95">
        <v>0.374</v>
      </c>
      <c r="AG52" s="95">
        <v>0.86499999999999999</v>
      </c>
      <c r="AH52" s="95">
        <v>5.8999999999999997E-2</v>
      </c>
      <c r="AI52" s="95">
        <v>0.624</v>
      </c>
      <c r="AJ52" s="95">
        <v>0.60399999999999998</v>
      </c>
      <c r="AK52" s="95">
        <v>0.46300000000000002</v>
      </c>
      <c r="AL52" s="95">
        <v>0.59399999999999997</v>
      </c>
      <c r="AM52" s="95">
        <v>0.73499999999999999</v>
      </c>
      <c r="AN52" s="95">
        <v>0.91600000000000004</v>
      </c>
      <c r="AO52" s="95">
        <v>0.27700000000000002</v>
      </c>
      <c r="AP52" s="95">
        <v>0.53600000000000003</v>
      </c>
      <c r="AQ52" s="95">
        <v>0.40899999999999997</v>
      </c>
      <c r="AR52" s="95">
        <v>0.39400000000000002</v>
      </c>
      <c r="AS52" s="95">
        <v>0.28599999999999998</v>
      </c>
      <c r="AT52" s="95">
        <v>0.29899999999999999</v>
      </c>
      <c r="AU52" s="95">
        <v>3.0000000000000001E-3</v>
      </c>
      <c r="AV52" s="95">
        <v>4.2000000000000003E-2</v>
      </c>
      <c r="AW52" s="95">
        <v>0.95599999999999996</v>
      </c>
      <c r="AX52" s="95">
        <v>3.9E-2</v>
      </c>
      <c r="AY52" s="100" t="s">
        <v>618</v>
      </c>
    </row>
    <row r="53" spans="1:51" ht="16" thickBot="1">
      <c r="A53" s="94" t="s">
        <v>615</v>
      </c>
      <c r="B53" s="95">
        <v>0.28199999999999997</v>
      </c>
      <c r="C53" s="95">
        <v>0.14000000000000001</v>
      </c>
      <c r="D53" s="95">
        <v>0.69299999999999995</v>
      </c>
      <c r="E53" s="98">
        <v>0.34499999999999997</v>
      </c>
      <c r="F53" s="98">
        <v>0.91700000000000004</v>
      </c>
      <c r="G53" s="95">
        <v>0.58499999999999996</v>
      </c>
      <c r="H53" s="95">
        <v>0.108</v>
      </c>
      <c r="I53" s="95">
        <v>3.1E-2</v>
      </c>
      <c r="J53" s="95">
        <v>0.83099999999999996</v>
      </c>
      <c r="K53" s="95">
        <v>0.11899999999999999</v>
      </c>
      <c r="L53" s="95">
        <v>2.1000000000000001E-2</v>
      </c>
      <c r="M53" s="95">
        <v>0.16</v>
      </c>
      <c r="N53" s="95">
        <v>8.5999999999999993E-2</v>
      </c>
      <c r="O53" s="95">
        <v>0.46300000000000002</v>
      </c>
      <c r="P53" s="95">
        <v>0.17399999999999999</v>
      </c>
      <c r="Q53" s="95">
        <v>0.38500000000000001</v>
      </c>
      <c r="R53" s="95">
        <v>0.93300000000000005</v>
      </c>
      <c r="S53" s="95">
        <v>0.33600000000000002</v>
      </c>
      <c r="T53" s="95">
        <v>0.35699999999999998</v>
      </c>
      <c r="U53" s="95">
        <v>0.13400000000000001</v>
      </c>
      <c r="V53" s="95">
        <v>0.45100000000000001</v>
      </c>
      <c r="W53" s="95">
        <v>0.60499999999999998</v>
      </c>
      <c r="X53" s="95">
        <v>0.93100000000000005</v>
      </c>
      <c r="Y53" s="95">
        <v>0.30499999999999999</v>
      </c>
      <c r="Z53" s="95">
        <v>0.185</v>
      </c>
      <c r="AA53" s="95">
        <v>0.33600000000000002</v>
      </c>
      <c r="AB53" s="95">
        <v>0.29799999999999999</v>
      </c>
      <c r="AC53" s="95">
        <v>5.0000000000000001E-3</v>
      </c>
      <c r="AD53" s="95">
        <v>0.997</v>
      </c>
      <c r="AE53" s="95">
        <v>4.2000000000000003E-2</v>
      </c>
      <c r="AF53" s="95">
        <v>2.1000000000000001E-2</v>
      </c>
      <c r="AG53" s="95">
        <v>0.55200000000000005</v>
      </c>
      <c r="AH53" s="95">
        <v>0.59399999999999997</v>
      </c>
      <c r="AI53" s="95">
        <v>0.23</v>
      </c>
      <c r="AJ53" s="95">
        <v>0.99</v>
      </c>
      <c r="AK53" s="95">
        <v>8.4000000000000005E-2</v>
      </c>
      <c r="AL53" s="95">
        <v>1.9E-2</v>
      </c>
      <c r="AM53" s="95">
        <v>0.53100000000000003</v>
      </c>
      <c r="AN53" s="95">
        <v>0.11700000000000001</v>
      </c>
      <c r="AO53" s="95">
        <v>7.9000000000000001E-2</v>
      </c>
      <c r="AP53" s="95">
        <v>0.40300000000000002</v>
      </c>
      <c r="AQ53" s="95">
        <v>0.57799999999999996</v>
      </c>
      <c r="AR53" s="95">
        <v>1.4E-2</v>
      </c>
      <c r="AS53" s="95">
        <v>6.0000000000000001E-3</v>
      </c>
      <c r="AT53" s="95">
        <v>4.9000000000000002E-2</v>
      </c>
      <c r="AU53" s="95">
        <v>0.21299999999999999</v>
      </c>
      <c r="AV53" s="95">
        <v>0.80300000000000005</v>
      </c>
      <c r="AW53" s="95">
        <v>0.107</v>
      </c>
      <c r="AX53" s="95">
        <v>0.877</v>
      </c>
      <c r="AY53" s="95">
        <v>0.442</v>
      </c>
    </row>
    <row r="54" spans="1:51" ht="16" thickBot="1">
      <c r="A54" s="94" t="s">
        <v>616</v>
      </c>
      <c r="B54" s="95">
        <v>0.436</v>
      </c>
      <c r="C54" s="95">
        <v>0.89500000000000002</v>
      </c>
      <c r="D54" s="95">
        <v>0.91700000000000004</v>
      </c>
      <c r="E54" s="98">
        <v>0.309</v>
      </c>
      <c r="F54" s="98">
        <v>0.36699999999999999</v>
      </c>
      <c r="G54" s="95">
        <v>0.754</v>
      </c>
      <c r="H54" s="95">
        <v>0.878</v>
      </c>
      <c r="I54" s="95">
        <v>0.63200000000000001</v>
      </c>
      <c r="J54" s="95">
        <v>0.28399999999999997</v>
      </c>
      <c r="K54" s="95">
        <v>0.69699999999999995</v>
      </c>
      <c r="L54" s="95">
        <v>0.84899999999999998</v>
      </c>
      <c r="M54" s="95">
        <v>0.504</v>
      </c>
      <c r="N54" s="95">
        <v>0.68</v>
      </c>
      <c r="O54" s="95">
        <v>0.36199999999999999</v>
      </c>
      <c r="P54" s="95">
        <v>0.32600000000000001</v>
      </c>
      <c r="Q54" s="95">
        <v>0.754</v>
      </c>
      <c r="R54" s="95">
        <v>2.5999999999999999E-2</v>
      </c>
      <c r="S54" s="95">
        <v>0.28000000000000003</v>
      </c>
      <c r="T54" s="95">
        <v>1.7000000000000001E-2</v>
      </c>
      <c r="U54" s="95">
        <v>0.11600000000000001</v>
      </c>
      <c r="V54" s="95">
        <v>9.0999999999999998E-2</v>
      </c>
      <c r="W54" s="95">
        <v>5.5E-2</v>
      </c>
      <c r="X54" s="95">
        <v>0.69399999999999995</v>
      </c>
      <c r="Y54" s="95">
        <v>0</v>
      </c>
      <c r="Z54" s="95">
        <v>0.28399999999999997</v>
      </c>
      <c r="AA54" s="95">
        <v>0</v>
      </c>
      <c r="AB54" s="95">
        <v>4.0000000000000001E-3</v>
      </c>
      <c r="AC54" s="95">
        <v>0.124</v>
      </c>
      <c r="AD54" s="95">
        <v>0.214</v>
      </c>
      <c r="AE54" s="95">
        <v>0.161</v>
      </c>
      <c r="AF54" s="95">
        <v>8.2000000000000003E-2</v>
      </c>
      <c r="AG54" s="95">
        <v>8.0000000000000002E-3</v>
      </c>
      <c r="AH54" s="95">
        <v>0.307</v>
      </c>
      <c r="AI54" s="95">
        <v>4.7E-2</v>
      </c>
      <c r="AJ54" s="95">
        <v>0.36</v>
      </c>
      <c r="AK54" s="95">
        <v>3.2000000000000001E-2</v>
      </c>
      <c r="AL54" s="95">
        <v>2.5000000000000001E-2</v>
      </c>
      <c r="AM54" s="95">
        <v>0.72599999999999998</v>
      </c>
      <c r="AN54" s="95">
        <v>0.54200000000000004</v>
      </c>
      <c r="AO54" s="95">
        <v>0.123</v>
      </c>
      <c r="AP54" s="95">
        <v>0.85599999999999998</v>
      </c>
      <c r="AQ54" s="95">
        <v>0.71</v>
      </c>
      <c r="AR54" s="95">
        <v>2.9000000000000001E-2</v>
      </c>
      <c r="AS54" s="95">
        <v>0.36099999999999999</v>
      </c>
      <c r="AT54" s="95">
        <v>1.0999999999999999E-2</v>
      </c>
      <c r="AU54" s="95">
        <v>0.998</v>
      </c>
      <c r="AV54" s="95">
        <v>0.502</v>
      </c>
      <c r="AW54" s="95">
        <v>0.28799999999999998</v>
      </c>
      <c r="AX54" s="95">
        <v>0.36699999999999999</v>
      </c>
      <c r="AY54" s="95">
        <v>0.78</v>
      </c>
    </row>
    <row r="55" spans="1:51" ht="16" thickBot="1">
      <c r="A55" s="94" t="s">
        <v>39</v>
      </c>
      <c r="B55" s="95">
        <v>0.34499999999999997</v>
      </c>
      <c r="C55" s="95">
        <v>0.50900000000000001</v>
      </c>
      <c r="D55" s="95">
        <v>0.33300000000000002</v>
      </c>
      <c r="E55" s="98">
        <v>0.43</v>
      </c>
      <c r="F55" s="98">
        <v>0.27400000000000002</v>
      </c>
      <c r="G55" s="95">
        <v>0.23499999999999999</v>
      </c>
      <c r="H55" s="95">
        <v>0.182</v>
      </c>
      <c r="I55" s="95">
        <v>0.29699999999999999</v>
      </c>
      <c r="J55" s="95">
        <v>0.47399999999999998</v>
      </c>
      <c r="K55" s="95">
        <v>0.91900000000000004</v>
      </c>
      <c r="L55" s="95">
        <v>0.50700000000000001</v>
      </c>
      <c r="M55" s="95">
        <v>0.23499999999999999</v>
      </c>
      <c r="N55" s="95">
        <v>0.52200000000000002</v>
      </c>
      <c r="O55" s="95">
        <v>5.8999999999999997E-2</v>
      </c>
      <c r="P55" s="95">
        <v>0.33600000000000002</v>
      </c>
      <c r="Q55" s="95">
        <v>8.5000000000000006E-2</v>
      </c>
      <c r="R55" s="95">
        <v>0.223</v>
      </c>
      <c r="S55" s="95">
        <v>5.8000000000000003E-2</v>
      </c>
      <c r="T55" s="95">
        <v>0.78200000000000003</v>
      </c>
      <c r="U55" s="95">
        <v>0.45500000000000002</v>
      </c>
      <c r="V55" s="95">
        <v>0.80300000000000005</v>
      </c>
      <c r="W55" s="95">
        <v>0.11</v>
      </c>
      <c r="X55" s="95">
        <v>0.88900000000000001</v>
      </c>
      <c r="Y55" s="95">
        <v>0.55300000000000005</v>
      </c>
      <c r="Z55" s="95">
        <v>0.64200000000000002</v>
      </c>
      <c r="AA55" s="95">
        <v>0.253</v>
      </c>
      <c r="AB55" s="95">
        <v>0.40500000000000003</v>
      </c>
      <c r="AC55" s="95">
        <v>0.624</v>
      </c>
      <c r="AD55" s="95">
        <v>2.1999999999999999E-2</v>
      </c>
      <c r="AE55" s="95">
        <v>0.83299999999999996</v>
      </c>
      <c r="AF55" s="95">
        <v>0.28599999999999998</v>
      </c>
      <c r="AG55" s="95">
        <v>7.2999999999999995E-2</v>
      </c>
      <c r="AH55" s="95">
        <v>0.64500000000000002</v>
      </c>
      <c r="AI55" s="95">
        <v>0.151</v>
      </c>
      <c r="AJ55" s="95">
        <v>0</v>
      </c>
      <c r="AK55" s="95">
        <v>0.158</v>
      </c>
      <c r="AL55" s="95">
        <v>0.28799999999999998</v>
      </c>
      <c r="AM55" s="95">
        <v>0.129</v>
      </c>
      <c r="AN55" s="95">
        <v>0.55300000000000005</v>
      </c>
      <c r="AO55" s="95">
        <v>0.39400000000000002</v>
      </c>
      <c r="AP55" s="95">
        <v>0.34399999999999997</v>
      </c>
      <c r="AQ55" s="95">
        <v>0.72399999999999998</v>
      </c>
      <c r="AR55" s="95">
        <v>0.38400000000000001</v>
      </c>
      <c r="AS55" s="95">
        <v>0.61499999999999999</v>
      </c>
      <c r="AT55" s="95">
        <v>0.52200000000000002</v>
      </c>
      <c r="AU55" s="95">
        <v>0.36799999999999999</v>
      </c>
      <c r="AV55" s="95">
        <v>0.38200000000000001</v>
      </c>
      <c r="AW55" s="95">
        <v>0.374</v>
      </c>
      <c r="AX55" s="95">
        <v>7.3999999999999996E-2</v>
      </c>
      <c r="AY55" s="95">
        <v>0.47499999999999998</v>
      </c>
    </row>
    <row r="56" spans="1:51" ht="16" thickBot="1">
      <c r="A56" s="94" t="s">
        <v>40</v>
      </c>
      <c r="B56" s="95">
        <v>0.16700000000000001</v>
      </c>
      <c r="C56" s="95">
        <v>0.92300000000000004</v>
      </c>
      <c r="D56" s="95">
        <v>0.42899999999999999</v>
      </c>
      <c r="E56" s="98">
        <v>0.91600000000000004</v>
      </c>
      <c r="F56" s="98">
        <v>0.98</v>
      </c>
      <c r="G56" s="95">
        <v>0.27400000000000002</v>
      </c>
      <c r="H56" s="95">
        <v>0.42</v>
      </c>
      <c r="I56" s="95">
        <v>0.69799999999999995</v>
      </c>
      <c r="J56" s="95">
        <v>0.19800000000000001</v>
      </c>
      <c r="K56" s="95">
        <v>0.33100000000000002</v>
      </c>
      <c r="L56" s="95">
        <v>0.65900000000000003</v>
      </c>
      <c r="M56" s="95">
        <v>0.67400000000000004</v>
      </c>
      <c r="N56" s="95">
        <v>0.79</v>
      </c>
      <c r="O56" s="95">
        <v>0.13800000000000001</v>
      </c>
      <c r="P56" s="95">
        <v>0.26700000000000002</v>
      </c>
      <c r="Q56" s="95">
        <v>0.317</v>
      </c>
      <c r="R56" s="95">
        <v>0.29499999999999998</v>
      </c>
      <c r="S56" s="95">
        <v>0.41199999999999998</v>
      </c>
      <c r="T56" s="95">
        <v>0.93300000000000005</v>
      </c>
      <c r="U56" s="95">
        <v>0.47499999999999998</v>
      </c>
      <c r="V56" s="95">
        <v>0.88500000000000001</v>
      </c>
      <c r="W56" s="95">
        <v>5.5E-2</v>
      </c>
      <c r="X56" s="95">
        <v>0.432</v>
      </c>
      <c r="Y56" s="95">
        <v>0.70099999999999996</v>
      </c>
      <c r="Z56" s="95">
        <v>0.27600000000000002</v>
      </c>
      <c r="AA56" s="95">
        <v>0.41499999999999998</v>
      </c>
      <c r="AB56" s="95">
        <v>0.49</v>
      </c>
      <c r="AC56" s="95">
        <v>0.48899999999999999</v>
      </c>
      <c r="AD56" s="95">
        <v>5.8999999999999997E-2</v>
      </c>
      <c r="AE56" s="95">
        <v>0.73399999999999999</v>
      </c>
      <c r="AF56" s="95">
        <v>0.26400000000000001</v>
      </c>
      <c r="AG56" s="95">
        <v>0.33</v>
      </c>
      <c r="AH56" s="95">
        <v>0.84799999999999998</v>
      </c>
      <c r="AI56" s="95">
        <v>9.1999999999999998E-2</v>
      </c>
      <c r="AJ56" s="95">
        <v>3.3000000000000002E-2</v>
      </c>
      <c r="AK56" s="95">
        <v>0.253</v>
      </c>
      <c r="AL56" s="95">
        <v>0.24399999999999999</v>
      </c>
      <c r="AM56" s="95">
        <v>7.2999999999999995E-2</v>
      </c>
      <c r="AN56" s="95">
        <v>0.32800000000000001</v>
      </c>
      <c r="AO56" s="95">
        <v>0.45100000000000001</v>
      </c>
      <c r="AP56" s="95">
        <v>0.58399999999999996</v>
      </c>
      <c r="AQ56" s="95">
        <v>0.56799999999999995</v>
      </c>
      <c r="AR56" s="95">
        <v>0.34799999999999998</v>
      </c>
      <c r="AS56" s="95">
        <v>0.50700000000000001</v>
      </c>
      <c r="AT56" s="95">
        <v>0.55800000000000005</v>
      </c>
      <c r="AU56" s="95">
        <v>0.29599999999999999</v>
      </c>
      <c r="AV56" s="95">
        <v>4.7E-2</v>
      </c>
      <c r="AW56" s="95">
        <v>0.10199999999999999</v>
      </c>
      <c r="AX56" s="95">
        <v>2.5999999999999999E-2</v>
      </c>
      <c r="AY56" s="95">
        <v>0.20499999999999999</v>
      </c>
    </row>
    <row r="57" spans="1:51" ht="16" thickBot="1">
      <c r="A57" s="94" t="s">
        <v>41</v>
      </c>
      <c r="B57" s="95">
        <v>0.309</v>
      </c>
      <c r="C57" s="95">
        <v>0.72299999999999998</v>
      </c>
      <c r="D57" s="95">
        <v>0.72599999999999998</v>
      </c>
      <c r="E57" s="98">
        <v>0.70699999999999996</v>
      </c>
      <c r="F57" s="98">
        <v>0.28199999999999997</v>
      </c>
      <c r="G57" s="95">
        <v>0.184</v>
      </c>
      <c r="H57" s="95">
        <v>0.24099999999999999</v>
      </c>
      <c r="I57" s="95">
        <v>0.46500000000000002</v>
      </c>
      <c r="J57" s="95">
        <v>0.27800000000000002</v>
      </c>
      <c r="K57" s="95">
        <v>0.93799999999999994</v>
      </c>
      <c r="L57" s="95">
        <v>0.51900000000000002</v>
      </c>
      <c r="M57" s="95">
        <v>0.45600000000000002</v>
      </c>
      <c r="N57" s="95">
        <v>0.65500000000000003</v>
      </c>
      <c r="O57" s="95">
        <v>0.29499999999999998</v>
      </c>
      <c r="P57" s="95">
        <v>0.19900000000000001</v>
      </c>
      <c r="Q57" s="95">
        <v>8.9999999999999993E-3</v>
      </c>
      <c r="R57" s="95">
        <v>0.82499999999999996</v>
      </c>
      <c r="S57" s="95">
        <v>0.36499999999999999</v>
      </c>
      <c r="T57" s="95">
        <v>0.70399999999999996</v>
      </c>
      <c r="U57" s="95">
        <v>0.186</v>
      </c>
      <c r="V57" s="95">
        <v>0.26400000000000001</v>
      </c>
      <c r="W57" s="95">
        <v>0.67100000000000004</v>
      </c>
      <c r="X57" s="95">
        <v>0.33700000000000002</v>
      </c>
      <c r="Y57" s="95">
        <v>0.65500000000000003</v>
      </c>
      <c r="Z57" s="95">
        <v>0.58199999999999996</v>
      </c>
      <c r="AA57" s="95">
        <v>0.91600000000000004</v>
      </c>
      <c r="AB57" s="95">
        <v>0.89900000000000002</v>
      </c>
      <c r="AC57" s="95">
        <v>0.71299999999999997</v>
      </c>
      <c r="AD57" s="95">
        <v>0.48899999999999999</v>
      </c>
      <c r="AE57" s="95">
        <v>0.77300000000000002</v>
      </c>
      <c r="AF57" s="95">
        <v>0.47299999999999998</v>
      </c>
      <c r="AG57" s="95">
        <v>0.58499999999999996</v>
      </c>
      <c r="AH57" s="95">
        <v>0.40500000000000003</v>
      </c>
      <c r="AI57" s="95">
        <v>0.58199999999999996</v>
      </c>
      <c r="AJ57" s="95">
        <v>3.6999999999999998E-2</v>
      </c>
      <c r="AK57" s="95">
        <v>0.53400000000000003</v>
      </c>
      <c r="AL57" s="95">
        <v>0.79500000000000004</v>
      </c>
      <c r="AM57" s="95">
        <v>0.32</v>
      </c>
      <c r="AN57" s="95">
        <v>0.38800000000000001</v>
      </c>
      <c r="AO57" s="95">
        <v>0.378</v>
      </c>
      <c r="AP57" s="95">
        <v>0.105</v>
      </c>
      <c r="AQ57" s="95">
        <v>0.42299999999999999</v>
      </c>
      <c r="AR57" s="95">
        <v>0.76300000000000001</v>
      </c>
      <c r="AS57" s="95">
        <v>0.61399999999999999</v>
      </c>
      <c r="AT57" s="95">
        <v>0.89800000000000002</v>
      </c>
      <c r="AU57" s="95">
        <v>0.80100000000000005</v>
      </c>
      <c r="AV57" s="95">
        <v>0.98699999999999999</v>
      </c>
      <c r="AW57" s="95">
        <v>0.36299999999999999</v>
      </c>
      <c r="AX57" s="95">
        <v>0.47299999999999998</v>
      </c>
      <c r="AY57" s="95">
        <v>0.89900000000000002</v>
      </c>
    </row>
    <row r="58" spans="1:51" ht="16" thickBot="1">
      <c r="A58" s="94" t="s">
        <v>42</v>
      </c>
      <c r="B58" s="95">
        <v>0.80700000000000005</v>
      </c>
      <c r="C58" s="95">
        <v>0.86199999999999999</v>
      </c>
      <c r="D58" s="95">
        <v>0.99</v>
      </c>
      <c r="E58" s="98">
        <v>0.39800000000000002</v>
      </c>
      <c r="F58" s="98">
        <v>3.7999999999999999E-2</v>
      </c>
      <c r="G58" s="95">
        <v>0.29499999999999998</v>
      </c>
      <c r="H58" s="95">
        <v>0.46500000000000002</v>
      </c>
      <c r="I58" s="95">
        <v>0.755</v>
      </c>
      <c r="J58" s="95">
        <v>0.77400000000000002</v>
      </c>
      <c r="K58" s="95">
        <v>0.72799999999999998</v>
      </c>
      <c r="L58" s="95">
        <v>0.47699999999999998</v>
      </c>
      <c r="M58" s="95">
        <v>0.32300000000000001</v>
      </c>
      <c r="N58" s="95">
        <v>0.45700000000000002</v>
      </c>
      <c r="O58" s="95">
        <v>0.253</v>
      </c>
      <c r="P58" s="95">
        <v>0.63500000000000001</v>
      </c>
      <c r="Q58" s="95">
        <v>3.9E-2</v>
      </c>
      <c r="R58" s="95">
        <v>0.70499999999999996</v>
      </c>
      <c r="S58" s="95">
        <v>0.187</v>
      </c>
      <c r="T58" s="95">
        <v>0.51300000000000001</v>
      </c>
      <c r="U58" s="95">
        <v>0.746</v>
      </c>
      <c r="V58" s="95">
        <v>0.57299999999999995</v>
      </c>
      <c r="W58" s="95">
        <v>0.38</v>
      </c>
      <c r="X58" s="95">
        <v>0.223</v>
      </c>
      <c r="Y58" s="95">
        <v>0.59599999999999997</v>
      </c>
      <c r="Z58" s="95">
        <v>0.434</v>
      </c>
      <c r="AA58" s="95">
        <v>0.30199999999999999</v>
      </c>
      <c r="AB58" s="95">
        <v>0.33700000000000002</v>
      </c>
      <c r="AC58" s="95">
        <v>0.30399999999999999</v>
      </c>
      <c r="AD58" s="95">
        <v>0.314</v>
      </c>
      <c r="AE58" s="95">
        <v>0.313</v>
      </c>
      <c r="AF58" s="95">
        <v>0.159</v>
      </c>
      <c r="AG58" s="95">
        <v>0.128</v>
      </c>
      <c r="AH58" s="95">
        <v>0.107</v>
      </c>
      <c r="AI58" s="95">
        <v>0.22500000000000001</v>
      </c>
      <c r="AJ58" s="95">
        <v>2.4E-2</v>
      </c>
      <c r="AK58" s="95">
        <v>0.16300000000000001</v>
      </c>
      <c r="AL58" s="95">
        <v>0.32500000000000001</v>
      </c>
      <c r="AM58" s="95">
        <v>0.49</v>
      </c>
      <c r="AN58" s="95">
        <v>0.23100000000000001</v>
      </c>
      <c r="AO58" s="95">
        <v>8.6999999999999994E-2</v>
      </c>
      <c r="AP58" s="95">
        <v>4.1000000000000002E-2</v>
      </c>
      <c r="AQ58" s="95">
        <v>0.157</v>
      </c>
      <c r="AR58" s="95">
        <v>0.28100000000000003</v>
      </c>
      <c r="AS58" s="95">
        <v>0.33800000000000002</v>
      </c>
      <c r="AT58" s="95">
        <v>0.50900000000000001</v>
      </c>
      <c r="AU58" s="95">
        <v>0.98599999999999999</v>
      </c>
      <c r="AV58" s="95">
        <v>0.83199999999999996</v>
      </c>
      <c r="AW58" s="95">
        <v>0.26600000000000001</v>
      </c>
      <c r="AX58" s="95">
        <v>0.46</v>
      </c>
      <c r="AY58" s="95">
        <v>0.745</v>
      </c>
    </row>
    <row r="59" spans="1:51" ht="16" thickBot="1">
      <c r="A59" s="94" t="s">
        <v>43</v>
      </c>
      <c r="B59" s="95">
        <v>0.56899999999999995</v>
      </c>
      <c r="C59" s="95">
        <v>0.245</v>
      </c>
      <c r="D59" s="95">
        <v>0.63500000000000001</v>
      </c>
      <c r="E59" s="98">
        <v>0.06</v>
      </c>
      <c r="F59" s="98">
        <v>8.6999999999999994E-2</v>
      </c>
      <c r="G59" s="95">
        <v>6.4000000000000001E-2</v>
      </c>
      <c r="H59" s="95">
        <v>6.6000000000000003E-2</v>
      </c>
      <c r="I59" s="95">
        <v>0.218</v>
      </c>
      <c r="J59" s="95">
        <v>0.90500000000000003</v>
      </c>
      <c r="K59" s="95">
        <v>0.27400000000000002</v>
      </c>
      <c r="L59" s="95">
        <v>0.127</v>
      </c>
      <c r="M59" s="95">
        <v>4.7E-2</v>
      </c>
      <c r="N59" s="95">
        <v>0.10299999999999999</v>
      </c>
      <c r="O59" s="95">
        <v>5.2999999999999999E-2</v>
      </c>
      <c r="P59" s="95">
        <v>0.441</v>
      </c>
      <c r="Q59" s="95">
        <v>5.2999999999999999E-2</v>
      </c>
      <c r="R59" s="95">
        <v>0.46700000000000003</v>
      </c>
      <c r="S59" s="95">
        <v>2.1000000000000001E-2</v>
      </c>
      <c r="T59" s="95">
        <v>0.69</v>
      </c>
      <c r="U59" s="95">
        <v>0.48299999999999998</v>
      </c>
      <c r="V59" s="95">
        <v>0.84899999999999998</v>
      </c>
      <c r="W59" s="95">
        <v>0.377</v>
      </c>
      <c r="X59" s="95">
        <v>0.56000000000000005</v>
      </c>
      <c r="Y59" s="95">
        <v>0.64800000000000002</v>
      </c>
      <c r="Z59" s="95">
        <v>0.63600000000000001</v>
      </c>
      <c r="AA59" s="95">
        <v>0.308</v>
      </c>
      <c r="AB59" s="95">
        <v>0.33400000000000002</v>
      </c>
      <c r="AC59" s="95">
        <v>0.82399999999999995</v>
      </c>
      <c r="AD59" s="95">
        <v>0.30099999999999999</v>
      </c>
      <c r="AE59" s="95">
        <v>0.82299999999999995</v>
      </c>
      <c r="AF59" s="95">
        <v>0.504</v>
      </c>
      <c r="AG59" s="95">
        <v>0.14399999999999999</v>
      </c>
      <c r="AH59" s="95">
        <v>0.16400000000000001</v>
      </c>
      <c r="AI59" s="95">
        <v>0.5</v>
      </c>
      <c r="AJ59" s="95">
        <v>1.2999999999999999E-2</v>
      </c>
      <c r="AK59" s="95">
        <v>0.36</v>
      </c>
      <c r="AL59" s="95">
        <v>0.70399999999999996</v>
      </c>
      <c r="AM59" s="95">
        <v>0.47599999999999998</v>
      </c>
      <c r="AN59" s="95">
        <v>0.88100000000000001</v>
      </c>
      <c r="AO59" s="95">
        <v>0.38</v>
      </c>
      <c r="AP59" s="95">
        <v>0.42299999999999999</v>
      </c>
      <c r="AQ59" s="95">
        <v>0.18</v>
      </c>
      <c r="AR59" s="95">
        <v>0.66200000000000003</v>
      </c>
      <c r="AS59" s="95">
        <v>0.996</v>
      </c>
      <c r="AT59" s="95">
        <v>0.70699999999999996</v>
      </c>
      <c r="AU59" s="95">
        <v>0.63600000000000001</v>
      </c>
      <c r="AV59" s="95">
        <v>0.99</v>
      </c>
      <c r="AW59" s="95">
        <v>0.57299999999999995</v>
      </c>
      <c r="AX59" s="95">
        <v>0.36299999999999999</v>
      </c>
      <c r="AY59" s="95">
        <v>0.94699999999999995</v>
      </c>
    </row>
    <row r="60" spans="1:51" ht="16" thickBot="1">
      <c r="A60" s="94" t="s">
        <v>44</v>
      </c>
      <c r="B60" s="95">
        <v>0.108</v>
      </c>
      <c r="C60" s="95">
        <v>0.39</v>
      </c>
      <c r="D60" s="95">
        <v>0.53600000000000003</v>
      </c>
      <c r="E60" s="98">
        <v>0.42099999999999999</v>
      </c>
      <c r="F60" s="98">
        <v>0.45200000000000001</v>
      </c>
      <c r="G60" s="95">
        <v>4.3999999999999997E-2</v>
      </c>
      <c r="H60" s="95">
        <v>3.6999999999999998E-2</v>
      </c>
      <c r="I60" s="95">
        <v>0.16200000000000001</v>
      </c>
      <c r="J60" s="95">
        <v>0.38300000000000001</v>
      </c>
      <c r="K60" s="95">
        <v>0.78200000000000003</v>
      </c>
      <c r="L60" s="95">
        <v>0.29199999999999998</v>
      </c>
      <c r="M60" s="95">
        <v>0.17799999999999999</v>
      </c>
      <c r="N60" s="95">
        <v>0.35199999999999998</v>
      </c>
      <c r="O60" s="95">
        <v>8.8999999999999996E-2</v>
      </c>
      <c r="P60" s="95">
        <v>6.2E-2</v>
      </c>
      <c r="Q60" s="95">
        <v>8.9999999999999993E-3</v>
      </c>
      <c r="R60" s="95">
        <v>0.92400000000000004</v>
      </c>
      <c r="S60" s="95">
        <v>0.16800000000000001</v>
      </c>
      <c r="T60" s="95">
        <v>0.54400000000000004</v>
      </c>
      <c r="U60" s="95">
        <v>6.8000000000000005E-2</v>
      </c>
      <c r="V60" s="95">
        <v>0.43099999999999999</v>
      </c>
      <c r="W60" s="95">
        <v>0.55000000000000004</v>
      </c>
      <c r="X60" s="95">
        <v>0.69099999999999995</v>
      </c>
      <c r="Y60" s="95">
        <v>0.60099999999999998</v>
      </c>
      <c r="Z60" s="95">
        <v>0.65800000000000003</v>
      </c>
      <c r="AA60" s="95">
        <v>0.95299999999999996</v>
      </c>
      <c r="AB60" s="95">
        <v>0.92</v>
      </c>
      <c r="AC60" s="95">
        <v>0.83699999999999997</v>
      </c>
      <c r="AD60" s="95">
        <v>0.40500000000000003</v>
      </c>
      <c r="AE60" s="95">
        <v>0.80900000000000005</v>
      </c>
      <c r="AF60" s="95">
        <v>0.84099999999999997</v>
      </c>
      <c r="AG60" s="95">
        <v>0.65800000000000003</v>
      </c>
      <c r="AH60" s="95">
        <v>0.59899999999999998</v>
      </c>
      <c r="AI60" s="95">
        <v>0.72799999999999998</v>
      </c>
      <c r="AJ60" s="95">
        <v>2.8000000000000001E-2</v>
      </c>
      <c r="AK60" s="95">
        <v>0.81499999999999995</v>
      </c>
      <c r="AL60" s="95">
        <v>0.86299999999999999</v>
      </c>
      <c r="AM60" s="95">
        <v>0.33300000000000002</v>
      </c>
      <c r="AN60" s="95">
        <v>0.78800000000000003</v>
      </c>
      <c r="AO60" s="95">
        <v>0.72299999999999998</v>
      </c>
      <c r="AP60" s="95">
        <v>0.441</v>
      </c>
      <c r="AQ60" s="95">
        <v>0.51100000000000001</v>
      </c>
      <c r="AR60" s="95">
        <v>0.87</v>
      </c>
      <c r="AS60" s="95">
        <v>0.82799999999999996</v>
      </c>
      <c r="AT60" s="95">
        <v>0.66300000000000003</v>
      </c>
      <c r="AU60" s="95">
        <v>0.39600000000000002</v>
      </c>
      <c r="AV60" s="95">
        <v>0.70099999999999996</v>
      </c>
      <c r="AW60" s="95">
        <v>0.51300000000000001</v>
      </c>
      <c r="AX60" s="95">
        <v>0.27700000000000002</v>
      </c>
      <c r="AY60" s="95">
        <v>0.56499999999999995</v>
      </c>
    </row>
    <row r="61" spans="1:51" ht="16" thickBot="1">
      <c r="A61" s="94" t="s">
        <v>45</v>
      </c>
      <c r="B61" s="95">
        <v>0.84499999999999997</v>
      </c>
      <c r="C61" s="95">
        <v>0.17</v>
      </c>
      <c r="D61" s="95">
        <v>0.2</v>
      </c>
      <c r="E61" s="98">
        <v>0.13700000000000001</v>
      </c>
      <c r="F61" s="98">
        <v>0.31900000000000001</v>
      </c>
      <c r="G61" s="95">
        <v>0.113</v>
      </c>
      <c r="H61" s="95">
        <v>0.13200000000000001</v>
      </c>
      <c r="I61" s="95">
        <v>0.32</v>
      </c>
      <c r="J61" s="95">
        <v>0.95199999999999996</v>
      </c>
      <c r="K61" s="95">
        <v>0.65900000000000003</v>
      </c>
      <c r="L61" s="95">
        <v>0.502</v>
      </c>
      <c r="M61" s="95">
        <v>0.26700000000000002</v>
      </c>
      <c r="N61" s="95">
        <v>0.47099999999999997</v>
      </c>
      <c r="O61" s="95">
        <v>0.13700000000000001</v>
      </c>
      <c r="P61" s="95">
        <v>0.86899999999999999</v>
      </c>
      <c r="Q61" s="95">
        <v>0.40500000000000003</v>
      </c>
      <c r="R61" s="95">
        <v>0.33100000000000002</v>
      </c>
      <c r="S61" s="95">
        <v>8.5000000000000006E-2</v>
      </c>
      <c r="T61" s="95">
        <v>0.69899999999999995</v>
      </c>
      <c r="U61" s="95">
        <v>0.745</v>
      </c>
      <c r="V61" s="95">
        <v>0.70299999999999996</v>
      </c>
      <c r="W61" s="95">
        <v>0.32400000000000001</v>
      </c>
      <c r="X61" s="95">
        <v>0.86799999999999999</v>
      </c>
      <c r="Y61" s="95">
        <v>0.434</v>
      </c>
      <c r="Z61" s="95">
        <v>0.56899999999999995</v>
      </c>
      <c r="AA61" s="95">
        <v>0.152</v>
      </c>
      <c r="AB61" s="95">
        <v>0.19800000000000001</v>
      </c>
      <c r="AC61" s="95">
        <v>0.51700000000000002</v>
      </c>
      <c r="AD61" s="95">
        <v>0.25800000000000001</v>
      </c>
      <c r="AE61" s="95">
        <v>0.79100000000000004</v>
      </c>
      <c r="AF61" s="95">
        <v>0.20599999999999999</v>
      </c>
      <c r="AG61" s="95">
        <v>7.3999999999999996E-2</v>
      </c>
      <c r="AH61" s="95">
        <v>0.27500000000000002</v>
      </c>
      <c r="AI61" s="95">
        <v>0.45700000000000002</v>
      </c>
      <c r="AJ61" s="95">
        <v>8.0000000000000002E-3</v>
      </c>
      <c r="AK61" s="95">
        <v>7.4999999999999997E-2</v>
      </c>
      <c r="AL61" s="95">
        <v>0.25800000000000001</v>
      </c>
      <c r="AM61" s="95">
        <v>0.08</v>
      </c>
      <c r="AN61" s="95">
        <v>0.94</v>
      </c>
      <c r="AO61" s="95">
        <v>0.33300000000000002</v>
      </c>
      <c r="AP61" s="95">
        <v>0.67900000000000005</v>
      </c>
      <c r="AQ61" s="95">
        <v>0.753</v>
      </c>
      <c r="AR61" s="95">
        <v>0.28599999999999998</v>
      </c>
      <c r="AS61" s="95">
        <v>0.59799999999999998</v>
      </c>
      <c r="AT61" s="95">
        <v>0.218</v>
      </c>
      <c r="AU61" s="95">
        <v>0.91500000000000004</v>
      </c>
      <c r="AV61" s="95">
        <v>0.67900000000000005</v>
      </c>
      <c r="AW61" s="95">
        <v>0.45700000000000002</v>
      </c>
      <c r="AX61" s="95">
        <v>0.41899999999999998</v>
      </c>
      <c r="AY61" s="95">
        <v>0.85</v>
      </c>
    </row>
    <row r="62" spans="1:51" ht="16" thickBot="1">
      <c r="A62" s="94" t="s">
        <v>79</v>
      </c>
      <c r="B62" s="95">
        <v>0.70199999999999996</v>
      </c>
      <c r="C62" s="95">
        <v>0.42899999999999999</v>
      </c>
      <c r="D62" s="95">
        <v>0.19700000000000001</v>
      </c>
      <c r="E62" s="98">
        <v>0.32100000000000001</v>
      </c>
      <c r="F62" s="98">
        <v>0.154</v>
      </c>
      <c r="G62" s="95">
        <v>0.47099999999999997</v>
      </c>
      <c r="H62" s="95">
        <v>0.876</v>
      </c>
      <c r="I62" s="95">
        <v>0.42099999999999999</v>
      </c>
      <c r="J62" s="95">
        <v>0.28000000000000003</v>
      </c>
      <c r="K62" s="95">
        <v>0.58199999999999996</v>
      </c>
      <c r="L62" s="95">
        <v>0.98199999999999998</v>
      </c>
      <c r="M62" s="95">
        <v>0.30599999999999999</v>
      </c>
      <c r="N62" s="95">
        <v>0.41399999999999998</v>
      </c>
      <c r="O62" s="95">
        <v>0.26900000000000002</v>
      </c>
      <c r="P62" s="95">
        <v>0.71799999999999997</v>
      </c>
      <c r="Q62" s="95">
        <v>0.58799999999999997</v>
      </c>
      <c r="R62" s="95">
        <v>0.20100000000000001</v>
      </c>
      <c r="S62" s="95">
        <v>0.32</v>
      </c>
      <c r="T62" s="95">
        <v>1.7999999999999999E-2</v>
      </c>
      <c r="U62" s="95">
        <v>0.246</v>
      </c>
      <c r="V62" s="95">
        <v>0.314</v>
      </c>
      <c r="W62" s="95">
        <v>7.2999999999999995E-2</v>
      </c>
      <c r="X62" s="95">
        <v>0.503</v>
      </c>
      <c r="Y62" s="95">
        <v>3.5000000000000003E-2</v>
      </c>
      <c r="Z62" s="95">
        <v>6.4000000000000001E-2</v>
      </c>
      <c r="AA62" s="95">
        <v>2.3E-2</v>
      </c>
      <c r="AB62" s="95">
        <v>0.01</v>
      </c>
      <c r="AC62" s="95">
        <v>0.10299999999999999</v>
      </c>
      <c r="AD62" s="95">
        <v>0.439</v>
      </c>
      <c r="AE62" s="95">
        <v>2.7E-2</v>
      </c>
      <c r="AF62" s="95">
        <v>0.127</v>
      </c>
      <c r="AG62" s="95">
        <v>8.1000000000000003E-2</v>
      </c>
      <c r="AH62" s="95">
        <v>7.8E-2</v>
      </c>
      <c r="AI62" s="95">
        <v>2.8000000000000001E-2</v>
      </c>
      <c r="AJ62" s="95">
        <v>0.39700000000000002</v>
      </c>
      <c r="AK62" s="95">
        <v>0.19600000000000001</v>
      </c>
      <c r="AL62" s="95">
        <v>0.17299999999999999</v>
      </c>
      <c r="AM62" s="95">
        <v>0.69</v>
      </c>
      <c r="AN62" s="95">
        <v>0.127</v>
      </c>
      <c r="AO62" s="95">
        <v>2.3E-2</v>
      </c>
      <c r="AP62" s="95">
        <v>0.36799999999999999</v>
      </c>
      <c r="AQ62" s="95">
        <v>0.14699999999999999</v>
      </c>
      <c r="AR62" s="95">
        <v>0.1</v>
      </c>
      <c r="AS62" s="95">
        <v>0.436</v>
      </c>
      <c r="AT62" s="95">
        <v>0.185</v>
      </c>
      <c r="AU62" s="95">
        <v>0.96499999999999997</v>
      </c>
      <c r="AV62" s="95">
        <v>0.78300000000000003</v>
      </c>
      <c r="AW62" s="95">
        <v>0.09</v>
      </c>
      <c r="AX62" s="95">
        <v>0.36299999999999999</v>
      </c>
      <c r="AY62" s="95">
        <v>0.69299999999999995</v>
      </c>
    </row>
    <row r="63" spans="1:51" ht="16" thickBot="1">
      <c r="A63" s="94" t="s">
        <v>58</v>
      </c>
      <c r="B63" s="95">
        <v>0.129</v>
      </c>
      <c r="C63" s="95">
        <v>0.69399999999999995</v>
      </c>
      <c r="D63" s="95">
        <v>0.91600000000000004</v>
      </c>
      <c r="E63" s="98">
        <v>0.754</v>
      </c>
      <c r="F63" s="98">
        <v>0.52500000000000002</v>
      </c>
      <c r="G63" s="95">
        <v>0.29199999999999998</v>
      </c>
      <c r="H63" s="95">
        <v>0.193</v>
      </c>
      <c r="I63" s="95">
        <v>0.27200000000000002</v>
      </c>
      <c r="J63" s="95">
        <v>0.432</v>
      </c>
      <c r="K63" s="95">
        <v>0.66600000000000004</v>
      </c>
      <c r="L63" s="95">
        <v>0.21199999999999999</v>
      </c>
      <c r="M63" s="95">
        <v>0.32500000000000001</v>
      </c>
      <c r="N63" s="95">
        <v>0.34799999999999998</v>
      </c>
      <c r="O63" s="95">
        <v>0.40200000000000002</v>
      </c>
      <c r="P63" s="95">
        <v>3.7999999999999999E-2</v>
      </c>
      <c r="Q63" s="95">
        <v>8.9999999999999993E-3</v>
      </c>
      <c r="R63" s="95">
        <v>0.503</v>
      </c>
      <c r="S63" s="95">
        <v>0.501</v>
      </c>
      <c r="T63" s="95">
        <v>0.34699999999999998</v>
      </c>
      <c r="U63" s="95">
        <v>4.4999999999999998E-2</v>
      </c>
      <c r="V63" s="95">
        <v>0.109</v>
      </c>
      <c r="W63" s="95">
        <v>0.85299999999999998</v>
      </c>
      <c r="X63" s="95">
        <v>0.308</v>
      </c>
      <c r="Y63" s="95">
        <v>0.2</v>
      </c>
      <c r="Z63" s="95">
        <v>0.92100000000000004</v>
      </c>
      <c r="AA63" s="95">
        <v>0.38900000000000001</v>
      </c>
      <c r="AB63" s="95">
        <v>0.45300000000000001</v>
      </c>
      <c r="AC63" s="95">
        <v>0.42399999999999999</v>
      </c>
      <c r="AD63" s="95">
        <v>0.90600000000000003</v>
      </c>
      <c r="AE63" s="95">
        <v>0.60499999999999998</v>
      </c>
      <c r="AF63" s="95">
        <v>0.52200000000000002</v>
      </c>
      <c r="AG63" s="95">
        <v>0.67100000000000004</v>
      </c>
      <c r="AH63" s="95">
        <v>0.82599999999999996</v>
      </c>
      <c r="AI63" s="95">
        <v>0.77700000000000002</v>
      </c>
      <c r="AJ63" s="95">
        <v>0.40600000000000003</v>
      </c>
      <c r="AK63" s="95">
        <v>0.42499999999999999</v>
      </c>
      <c r="AL63" s="95">
        <v>0.253</v>
      </c>
      <c r="AM63" s="95">
        <v>0.93799999999999994</v>
      </c>
      <c r="AN63" s="95">
        <v>0.81699999999999995</v>
      </c>
      <c r="AO63" s="95">
        <v>0.85</v>
      </c>
      <c r="AP63" s="95">
        <v>0.41699999999999998</v>
      </c>
      <c r="AQ63" s="95">
        <v>0.311</v>
      </c>
      <c r="AR63" s="95">
        <v>0.3</v>
      </c>
      <c r="AS63" s="95">
        <v>0.48699999999999999</v>
      </c>
      <c r="AT63" s="95">
        <v>0.125</v>
      </c>
      <c r="AU63" s="95">
        <v>0.45500000000000002</v>
      </c>
      <c r="AV63" s="95">
        <v>0.77500000000000002</v>
      </c>
      <c r="AW63" s="95">
        <v>0.997</v>
      </c>
      <c r="AX63" s="95">
        <v>0.66500000000000004</v>
      </c>
      <c r="AY63" s="95">
        <v>0.61199999999999999</v>
      </c>
    </row>
    <row r="64" spans="1:51" ht="16" thickBot="1">
      <c r="A64" s="94" t="s">
        <v>59</v>
      </c>
      <c r="B64" s="95">
        <v>9.5000000000000001E-2</v>
      </c>
      <c r="C64" s="95">
        <v>0.745</v>
      </c>
      <c r="D64" s="95">
        <v>0.57099999999999995</v>
      </c>
      <c r="E64" s="98">
        <v>0.40100000000000002</v>
      </c>
      <c r="F64" s="98">
        <v>0.3</v>
      </c>
      <c r="G64" s="95">
        <v>0.624</v>
      </c>
      <c r="H64" s="95">
        <v>0.41299999999999998</v>
      </c>
      <c r="I64" s="95">
        <v>0.39500000000000002</v>
      </c>
      <c r="J64" s="95">
        <v>0.08</v>
      </c>
      <c r="K64" s="95">
        <v>0.46500000000000002</v>
      </c>
      <c r="L64" s="95">
        <v>0.93100000000000005</v>
      </c>
      <c r="M64" s="95">
        <v>0.751</v>
      </c>
      <c r="N64" s="95">
        <v>0.68799999999999994</v>
      </c>
      <c r="O64" s="95">
        <v>0.89400000000000002</v>
      </c>
      <c r="P64" s="95">
        <v>7.3999999999999996E-2</v>
      </c>
      <c r="Q64" s="95">
        <v>0.43</v>
      </c>
      <c r="R64" s="95">
        <v>0.126</v>
      </c>
      <c r="S64" s="95">
        <v>0.55300000000000005</v>
      </c>
      <c r="T64" s="95">
        <v>2E-3</v>
      </c>
      <c r="U64" s="95">
        <v>0.01</v>
      </c>
      <c r="V64" s="95">
        <v>0.155</v>
      </c>
      <c r="W64" s="95">
        <v>0.33</v>
      </c>
      <c r="X64" s="95">
        <v>0.98599999999999999</v>
      </c>
      <c r="Y64" s="95">
        <v>1E-3</v>
      </c>
      <c r="Z64" s="95">
        <v>0.65400000000000003</v>
      </c>
      <c r="AA64" s="95">
        <v>1.7999999999999999E-2</v>
      </c>
      <c r="AB64" s="95">
        <v>4.8000000000000001E-2</v>
      </c>
      <c r="AC64" s="95">
        <v>0.20200000000000001</v>
      </c>
      <c r="AD64" s="95">
        <v>0.55400000000000005</v>
      </c>
      <c r="AE64" s="95">
        <v>0.17699999999999999</v>
      </c>
      <c r="AF64" s="95">
        <v>0.23499999999999999</v>
      </c>
      <c r="AG64" s="95">
        <v>5.8000000000000003E-2</v>
      </c>
      <c r="AH64" s="95">
        <v>0.30599999999999999</v>
      </c>
      <c r="AI64" s="95">
        <v>0.215</v>
      </c>
      <c r="AJ64" s="95">
        <v>0.96399999999999997</v>
      </c>
      <c r="AK64" s="95">
        <v>0.14599999999999999</v>
      </c>
      <c r="AL64" s="95">
        <v>0.106</v>
      </c>
      <c r="AM64" s="95">
        <v>0.66800000000000004</v>
      </c>
      <c r="AN64" s="95">
        <v>0.70099999999999996</v>
      </c>
      <c r="AO64" s="95">
        <v>0.23899999999999999</v>
      </c>
      <c r="AP64" s="95">
        <v>0.89700000000000002</v>
      </c>
      <c r="AQ64" s="95">
        <v>0.51500000000000001</v>
      </c>
      <c r="AR64" s="95">
        <v>9.6000000000000002E-2</v>
      </c>
      <c r="AS64" s="95">
        <v>0.43099999999999999</v>
      </c>
      <c r="AT64" s="95">
        <v>0.04</v>
      </c>
      <c r="AU64" s="95">
        <v>0.63800000000000001</v>
      </c>
      <c r="AV64" s="95">
        <v>0.90500000000000003</v>
      </c>
      <c r="AW64" s="95">
        <v>0.74299999999999999</v>
      </c>
      <c r="AX64" s="95">
        <v>0.91900000000000004</v>
      </c>
      <c r="AY64" s="95">
        <v>0.42799999999999999</v>
      </c>
    </row>
    <row r="65" spans="1:51" ht="16" thickBot="1">
      <c r="A65" s="94" t="s">
        <v>60</v>
      </c>
      <c r="B65" s="95">
        <v>0.89900000000000002</v>
      </c>
      <c r="C65" s="95">
        <v>0.41899999999999998</v>
      </c>
      <c r="D65" s="95">
        <v>5.8999999999999997E-2</v>
      </c>
      <c r="E65" s="98">
        <v>0.34599999999999997</v>
      </c>
      <c r="F65" s="98">
        <v>0.53900000000000003</v>
      </c>
      <c r="G65" s="95">
        <v>0.318</v>
      </c>
      <c r="H65" s="95">
        <v>0.97</v>
      </c>
      <c r="I65" s="95">
        <v>0.41399999999999998</v>
      </c>
      <c r="J65" s="95">
        <v>0.16200000000000001</v>
      </c>
      <c r="K65" s="95">
        <v>0.499</v>
      </c>
      <c r="L65" s="95">
        <v>0.99299999999999999</v>
      </c>
      <c r="M65" s="95">
        <v>0.313</v>
      </c>
      <c r="N65" s="95">
        <v>0.34699999999999998</v>
      </c>
      <c r="O65" s="95">
        <v>0.376</v>
      </c>
      <c r="P65" s="95">
        <v>0.90600000000000003</v>
      </c>
      <c r="Q65" s="95">
        <v>0.80300000000000005</v>
      </c>
      <c r="R65" s="95">
        <v>0.53100000000000003</v>
      </c>
      <c r="S65" s="95">
        <v>0.61799999999999999</v>
      </c>
      <c r="T65" s="95">
        <v>0.161</v>
      </c>
      <c r="U65" s="95">
        <v>0.39500000000000002</v>
      </c>
      <c r="V65" s="95">
        <v>0.22900000000000001</v>
      </c>
      <c r="W65" s="95">
        <v>0.29599999999999999</v>
      </c>
      <c r="X65" s="95">
        <v>0.54400000000000004</v>
      </c>
      <c r="Y65" s="95">
        <v>0.254</v>
      </c>
      <c r="Z65" s="95">
        <v>5.1999999999999998E-2</v>
      </c>
      <c r="AA65" s="95">
        <v>0.26200000000000001</v>
      </c>
      <c r="AB65" s="95">
        <v>9.9000000000000005E-2</v>
      </c>
      <c r="AC65" s="95">
        <v>0.41299999999999998</v>
      </c>
      <c r="AD65" s="95">
        <v>0.90500000000000003</v>
      </c>
      <c r="AE65" s="95">
        <v>0.13400000000000001</v>
      </c>
      <c r="AF65" s="95">
        <v>0.58899999999999997</v>
      </c>
      <c r="AG65" s="95">
        <v>0.60699999999999998</v>
      </c>
      <c r="AH65" s="95">
        <v>0.159</v>
      </c>
      <c r="AI65" s="95">
        <v>0.308</v>
      </c>
      <c r="AJ65" s="95">
        <v>0.94299999999999995</v>
      </c>
      <c r="AK65" s="95">
        <v>0.85099999999999998</v>
      </c>
      <c r="AL65" s="95">
        <v>0.78600000000000003</v>
      </c>
      <c r="AM65" s="95">
        <v>0.29599999999999999</v>
      </c>
      <c r="AN65" s="95">
        <v>0.35499999999999998</v>
      </c>
      <c r="AO65" s="95">
        <v>0.20599999999999999</v>
      </c>
      <c r="AP65" s="95">
        <v>0.879</v>
      </c>
      <c r="AQ65" s="95">
        <v>0.185</v>
      </c>
      <c r="AR65" s="95">
        <v>0.54800000000000004</v>
      </c>
      <c r="AS65" s="95">
        <v>0.97</v>
      </c>
      <c r="AT65" s="95">
        <v>0.64100000000000001</v>
      </c>
      <c r="AU65" s="95">
        <v>0.91500000000000004</v>
      </c>
      <c r="AV65" s="95">
        <v>0.83699999999999997</v>
      </c>
      <c r="AW65" s="95">
        <v>0.17899999999999999</v>
      </c>
      <c r="AX65" s="95">
        <v>0.61799999999999999</v>
      </c>
      <c r="AY65" s="95">
        <v>0.70899999999999996</v>
      </c>
    </row>
    <row r="66" spans="1:51" ht="16" thickBot="1">
      <c r="A66" s="94" t="s">
        <v>61</v>
      </c>
      <c r="B66" s="95">
        <v>4.0000000000000001E-3</v>
      </c>
      <c r="C66" s="95">
        <v>0.876</v>
      </c>
      <c r="D66" s="95">
        <v>0.73699999999999999</v>
      </c>
      <c r="E66" s="98">
        <v>0.754</v>
      </c>
      <c r="F66" s="98">
        <v>0.84199999999999997</v>
      </c>
      <c r="G66" s="95">
        <v>0.44</v>
      </c>
      <c r="H66" s="95">
        <v>0.309</v>
      </c>
      <c r="I66" s="95">
        <v>0.35899999999999999</v>
      </c>
      <c r="J66" s="95">
        <v>0.157</v>
      </c>
      <c r="K66" s="95">
        <v>0.623</v>
      </c>
      <c r="L66" s="95">
        <v>0.80800000000000005</v>
      </c>
      <c r="M66" s="95">
        <v>0.44600000000000001</v>
      </c>
      <c r="N66" s="95">
        <v>0.80800000000000005</v>
      </c>
      <c r="O66" s="95">
        <v>0.14199999999999999</v>
      </c>
      <c r="P66" s="95">
        <v>6.0000000000000001E-3</v>
      </c>
      <c r="Q66" s="95">
        <v>0.1</v>
      </c>
      <c r="R66" s="95">
        <v>0.52700000000000002</v>
      </c>
      <c r="S66" s="95">
        <v>0.432</v>
      </c>
      <c r="T66" s="95">
        <v>0.48099999999999998</v>
      </c>
      <c r="U66" s="95">
        <v>0.104</v>
      </c>
      <c r="V66" s="95">
        <v>0.51</v>
      </c>
      <c r="W66" s="95">
        <v>0.21199999999999999</v>
      </c>
      <c r="X66" s="95">
        <v>0.55000000000000004</v>
      </c>
      <c r="Y66" s="95">
        <v>0.63600000000000001</v>
      </c>
      <c r="Z66" s="95">
        <v>0.80300000000000005</v>
      </c>
      <c r="AA66" s="95">
        <v>0.82</v>
      </c>
      <c r="AB66" s="95">
        <v>0.71299999999999997</v>
      </c>
      <c r="AC66" s="95">
        <v>0.58499999999999996</v>
      </c>
      <c r="AD66" s="95">
        <v>0.11</v>
      </c>
      <c r="AE66" s="95">
        <v>0.59499999999999997</v>
      </c>
      <c r="AF66" s="95">
        <v>0.76500000000000001</v>
      </c>
      <c r="AG66" s="95">
        <v>0.94</v>
      </c>
      <c r="AH66" s="95">
        <v>0.33100000000000002</v>
      </c>
      <c r="AI66" s="95">
        <v>0.373</v>
      </c>
      <c r="AJ66" s="95">
        <v>0.23699999999999999</v>
      </c>
      <c r="AK66" s="95">
        <v>0.74399999999999999</v>
      </c>
      <c r="AL66" s="95">
        <v>0.81</v>
      </c>
      <c r="AM66" s="95">
        <v>0.57499999999999996</v>
      </c>
      <c r="AN66" s="95">
        <v>0.54300000000000004</v>
      </c>
      <c r="AO66" s="95">
        <v>0.76</v>
      </c>
      <c r="AP66" s="95">
        <v>0.78500000000000003</v>
      </c>
      <c r="AQ66" s="95">
        <v>0.79700000000000004</v>
      </c>
      <c r="AR66" s="95">
        <v>0.65500000000000003</v>
      </c>
      <c r="AS66" s="95">
        <v>0.61899999999999999</v>
      </c>
      <c r="AT66" s="95">
        <v>0.36599999999999999</v>
      </c>
      <c r="AU66" s="95">
        <v>2.1000000000000001E-2</v>
      </c>
      <c r="AV66" s="95">
        <v>9.7000000000000003E-2</v>
      </c>
      <c r="AW66" s="95">
        <v>0.56499999999999995</v>
      </c>
      <c r="AX66" s="95">
        <v>1.9E-2</v>
      </c>
      <c r="AY66" s="95">
        <v>8.9999999999999993E-3</v>
      </c>
    </row>
    <row r="67" spans="1:51" ht="16" thickBot="1">
      <c r="A67" s="94" t="s">
        <v>62</v>
      </c>
      <c r="B67" s="95">
        <v>0.85199999999999998</v>
      </c>
      <c r="C67" s="95">
        <v>0.32700000000000001</v>
      </c>
      <c r="D67" s="95">
        <v>0.109</v>
      </c>
      <c r="E67" s="98">
        <v>0.77800000000000002</v>
      </c>
      <c r="F67" s="98">
        <v>0.30599999999999999</v>
      </c>
      <c r="G67" s="95">
        <v>0.95199999999999996</v>
      </c>
      <c r="H67" s="95">
        <v>0.503</v>
      </c>
      <c r="I67" s="95">
        <v>0.26900000000000002</v>
      </c>
      <c r="J67" s="95">
        <v>0.38200000000000001</v>
      </c>
      <c r="K67" s="95">
        <v>0.94199999999999995</v>
      </c>
      <c r="L67" s="95">
        <v>0.46500000000000002</v>
      </c>
      <c r="M67" s="95">
        <v>0.74399999999999999</v>
      </c>
      <c r="N67" s="95">
        <v>0.879</v>
      </c>
      <c r="O67" s="95">
        <v>0.60399999999999998</v>
      </c>
      <c r="P67" s="95">
        <v>0.77700000000000002</v>
      </c>
      <c r="Q67" s="95">
        <v>0.34200000000000003</v>
      </c>
      <c r="R67" s="95">
        <v>0.54600000000000004</v>
      </c>
      <c r="S67" s="95">
        <v>0.27200000000000002</v>
      </c>
      <c r="T67" s="95">
        <v>0.98699999999999999</v>
      </c>
      <c r="U67" s="95">
        <v>0.56799999999999995</v>
      </c>
      <c r="V67" s="95">
        <v>0.36599999999999999</v>
      </c>
      <c r="W67" s="95">
        <v>0.68700000000000006</v>
      </c>
      <c r="X67" s="95">
        <v>0.94899999999999995</v>
      </c>
      <c r="Y67" s="95">
        <v>0.84199999999999997</v>
      </c>
      <c r="Z67" s="95">
        <v>0.42099999999999999</v>
      </c>
      <c r="AA67" s="95">
        <v>0.61699999999999999</v>
      </c>
      <c r="AB67" s="95">
        <v>0.99</v>
      </c>
      <c r="AC67" s="95">
        <v>0.89800000000000002</v>
      </c>
      <c r="AD67" s="95">
        <v>0.108</v>
      </c>
      <c r="AE67" s="95">
        <v>0.73099999999999998</v>
      </c>
      <c r="AF67" s="95">
        <v>0.51300000000000001</v>
      </c>
      <c r="AG67" s="95">
        <v>0.17799999999999999</v>
      </c>
      <c r="AH67" s="95">
        <v>0.99399999999999999</v>
      </c>
      <c r="AI67" s="95">
        <v>0.61399999999999999</v>
      </c>
      <c r="AJ67" s="95">
        <v>8.6999999999999994E-2</v>
      </c>
      <c r="AK67" s="95">
        <v>0.23</v>
      </c>
      <c r="AL67" s="95">
        <v>0.39</v>
      </c>
      <c r="AM67" s="95">
        <v>0.14299999999999999</v>
      </c>
      <c r="AN67" s="95">
        <v>0.98899999999999999</v>
      </c>
      <c r="AO67" s="95">
        <v>0.84599999999999997</v>
      </c>
      <c r="AP67" s="95">
        <v>0.36299999999999999</v>
      </c>
      <c r="AQ67" s="95">
        <v>0.99299999999999999</v>
      </c>
      <c r="AR67" s="95">
        <v>0.57999999999999996</v>
      </c>
      <c r="AS67" s="95">
        <v>0.52700000000000002</v>
      </c>
      <c r="AT67" s="95">
        <v>0.61399999999999999</v>
      </c>
      <c r="AU67" s="95">
        <v>0.79300000000000004</v>
      </c>
      <c r="AV67" s="95">
        <v>0.98299999999999998</v>
      </c>
      <c r="AW67" s="95">
        <v>0.78800000000000003</v>
      </c>
      <c r="AX67" s="95">
        <v>0.55400000000000005</v>
      </c>
      <c r="AY67" s="95">
        <v>0.76500000000000001</v>
      </c>
    </row>
    <row r="68" spans="1:51" ht="16" thickBot="1">
      <c r="A68" s="94" t="s">
        <v>63</v>
      </c>
      <c r="B68" s="95">
        <v>9.9000000000000005E-2</v>
      </c>
      <c r="C68" s="95">
        <v>0.34899999999999998</v>
      </c>
      <c r="D68" s="95">
        <v>6.2E-2</v>
      </c>
      <c r="E68" s="98">
        <v>0.878</v>
      </c>
      <c r="F68" s="98">
        <v>0.96099999999999997</v>
      </c>
      <c r="G68" s="95">
        <v>0.41</v>
      </c>
      <c r="H68" s="95">
        <v>0.13</v>
      </c>
      <c r="I68" s="95">
        <v>0.104</v>
      </c>
      <c r="J68" s="95">
        <v>0.13900000000000001</v>
      </c>
      <c r="K68" s="95">
        <v>0.72199999999999998</v>
      </c>
      <c r="L68" s="95">
        <v>0.64200000000000002</v>
      </c>
      <c r="M68" s="95">
        <v>0.49199999999999999</v>
      </c>
      <c r="N68" s="95">
        <v>0.873</v>
      </c>
      <c r="O68" s="95">
        <v>0.156</v>
      </c>
      <c r="P68" s="95">
        <v>0.13200000000000001</v>
      </c>
      <c r="Q68" s="95">
        <v>0.222</v>
      </c>
      <c r="R68" s="95">
        <v>0.371</v>
      </c>
      <c r="S68" s="95">
        <v>0.216</v>
      </c>
      <c r="T68" s="95">
        <v>0.48899999999999999</v>
      </c>
      <c r="U68" s="95">
        <v>0.13100000000000001</v>
      </c>
      <c r="V68" s="95">
        <v>0.60599999999999998</v>
      </c>
      <c r="W68" s="95">
        <v>0.29299999999999998</v>
      </c>
      <c r="X68" s="95">
        <v>0.32300000000000001</v>
      </c>
      <c r="Y68" s="95">
        <v>0.85099999999999998</v>
      </c>
      <c r="Z68" s="95">
        <v>0.83499999999999996</v>
      </c>
      <c r="AA68" s="95">
        <v>0.82</v>
      </c>
      <c r="AB68" s="95">
        <v>0.91</v>
      </c>
      <c r="AC68" s="95">
        <v>0.72699999999999998</v>
      </c>
      <c r="AD68" s="95">
        <v>3.7999999999999999E-2</v>
      </c>
      <c r="AE68" s="95">
        <v>0.41799999999999998</v>
      </c>
      <c r="AF68" s="95">
        <v>0.83399999999999996</v>
      </c>
      <c r="AG68" s="95">
        <v>0.442</v>
      </c>
      <c r="AH68" s="95">
        <v>0.47599999999999998</v>
      </c>
      <c r="AI68" s="95">
        <v>0.51</v>
      </c>
      <c r="AJ68" s="95">
        <v>3.3000000000000002E-2</v>
      </c>
      <c r="AK68" s="95">
        <v>0.56399999999999995</v>
      </c>
      <c r="AL68" s="95">
        <v>0.70199999999999996</v>
      </c>
      <c r="AM68" s="95">
        <v>5.3999999999999999E-2</v>
      </c>
      <c r="AN68" s="95">
        <v>0.94</v>
      </c>
      <c r="AO68" s="95">
        <v>0.81200000000000006</v>
      </c>
      <c r="AP68" s="95">
        <v>0.85499999999999998</v>
      </c>
      <c r="AQ68" s="95">
        <v>0.52800000000000002</v>
      </c>
      <c r="AR68" s="95">
        <v>0.95599999999999996</v>
      </c>
      <c r="AS68" s="95">
        <v>0.94799999999999995</v>
      </c>
      <c r="AT68" s="95">
        <v>0.95599999999999996</v>
      </c>
      <c r="AU68" s="95">
        <v>0.153</v>
      </c>
      <c r="AV68" s="95">
        <v>0.16900000000000001</v>
      </c>
      <c r="AW68" s="95">
        <v>0.81100000000000005</v>
      </c>
      <c r="AX68" s="95">
        <v>7.6999999999999999E-2</v>
      </c>
      <c r="AY68" s="95">
        <v>0.111</v>
      </c>
    </row>
    <row r="69" spans="1:51" ht="16" thickBot="1">
      <c r="A69" s="94" t="s">
        <v>64</v>
      </c>
      <c r="B69" s="95">
        <v>0.25700000000000001</v>
      </c>
      <c r="C69" s="95">
        <v>0.193</v>
      </c>
      <c r="D69" s="95">
        <v>6.5000000000000002E-2</v>
      </c>
      <c r="E69" s="98">
        <v>0.68</v>
      </c>
      <c r="F69" s="98">
        <v>0.93899999999999995</v>
      </c>
      <c r="G69" s="95">
        <v>8.6999999999999994E-2</v>
      </c>
      <c r="H69" s="95">
        <v>6.8000000000000005E-2</v>
      </c>
      <c r="I69" s="95">
        <v>0.19500000000000001</v>
      </c>
      <c r="J69" s="95">
        <v>0.19900000000000001</v>
      </c>
      <c r="K69" s="95">
        <v>0.66400000000000003</v>
      </c>
      <c r="L69" s="95">
        <v>0.80100000000000005</v>
      </c>
      <c r="M69" s="95">
        <v>0.66700000000000004</v>
      </c>
      <c r="N69" s="95">
        <v>0.999</v>
      </c>
      <c r="O69" s="95">
        <v>0.311</v>
      </c>
      <c r="P69" s="95">
        <v>0.29599999999999999</v>
      </c>
      <c r="Q69" s="95">
        <v>0.32400000000000001</v>
      </c>
      <c r="R69" s="95">
        <v>0.97799999999999998</v>
      </c>
      <c r="S69" s="95">
        <v>0.46400000000000002</v>
      </c>
      <c r="T69" s="95">
        <v>0.29099999999999998</v>
      </c>
      <c r="U69" s="95">
        <v>0.11600000000000001</v>
      </c>
      <c r="V69" s="95">
        <v>0.75900000000000001</v>
      </c>
      <c r="W69" s="95">
        <v>0.76400000000000001</v>
      </c>
      <c r="X69" s="95">
        <v>0.67100000000000004</v>
      </c>
      <c r="Y69" s="95">
        <v>0.55700000000000005</v>
      </c>
      <c r="Z69" s="95">
        <v>0.73099999999999998</v>
      </c>
      <c r="AA69" s="95">
        <v>0.97399999999999998</v>
      </c>
      <c r="AB69" s="95">
        <v>0.95799999999999996</v>
      </c>
      <c r="AC69" s="95">
        <v>0.99399999999999999</v>
      </c>
      <c r="AD69" s="95">
        <v>0.56100000000000005</v>
      </c>
      <c r="AE69" s="95">
        <v>0.624</v>
      </c>
      <c r="AF69" s="95">
        <v>0.60899999999999999</v>
      </c>
      <c r="AG69" s="95">
        <v>0.76300000000000001</v>
      </c>
      <c r="AH69" s="95">
        <v>0.89700000000000002</v>
      </c>
      <c r="AI69" s="95">
        <v>0.98899999999999999</v>
      </c>
      <c r="AJ69" s="95">
        <v>4.8000000000000001E-2</v>
      </c>
      <c r="AK69" s="95">
        <v>0.49299999999999999</v>
      </c>
      <c r="AL69" s="95">
        <v>0.79400000000000004</v>
      </c>
      <c r="AM69" s="95">
        <v>1.0999999999999999E-2</v>
      </c>
      <c r="AN69" s="95">
        <v>0.79900000000000004</v>
      </c>
      <c r="AO69" s="95">
        <v>0.873</v>
      </c>
      <c r="AP69" s="95">
        <v>0.84899999999999998</v>
      </c>
      <c r="AQ69" s="95">
        <v>0.60399999999999998</v>
      </c>
      <c r="AR69" s="95">
        <v>0.872</v>
      </c>
      <c r="AS69" s="95">
        <v>0.85099999999999998</v>
      </c>
      <c r="AT69" s="95">
        <v>0.88</v>
      </c>
      <c r="AU69" s="95">
        <v>0.76100000000000001</v>
      </c>
      <c r="AV69" s="95">
        <v>0.495</v>
      </c>
      <c r="AW69" s="95">
        <v>0.54</v>
      </c>
      <c r="AX69" s="95">
        <v>0.50800000000000001</v>
      </c>
      <c r="AY69" s="95">
        <v>0.71299999999999997</v>
      </c>
    </row>
    <row r="70" spans="1:51" ht="16" thickBot="1">
      <c r="A70" s="94" t="s">
        <v>65</v>
      </c>
      <c r="B70" s="95">
        <v>5.8000000000000003E-2</v>
      </c>
      <c r="C70" s="95">
        <v>0.503</v>
      </c>
      <c r="D70" s="95">
        <v>0.10100000000000001</v>
      </c>
      <c r="E70" s="98">
        <v>0.65300000000000002</v>
      </c>
      <c r="F70" s="98">
        <v>0.124</v>
      </c>
      <c r="G70" s="95">
        <v>0.27800000000000002</v>
      </c>
      <c r="H70" s="95">
        <v>0.20599999999999999</v>
      </c>
      <c r="I70" s="95">
        <v>0.307</v>
      </c>
      <c r="J70" s="95">
        <v>0.09</v>
      </c>
      <c r="K70" s="95">
        <v>0.255</v>
      </c>
      <c r="L70" s="95">
        <v>0.66600000000000004</v>
      </c>
      <c r="M70" s="95">
        <v>0.93100000000000005</v>
      </c>
      <c r="N70" s="95">
        <v>0.54800000000000004</v>
      </c>
      <c r="O70" s="95">
        <v>0.501</v>
      </c>
      <c r="P70" s="95">
        <v>0.14699999999999999</v>
      </c>
      <c r="Q70" s="95">
        <v>0.8</v>
      </c>
      <c r="R70" s="95">
        <v>0.96599999999999997</v>
      </c>
      <c r="S70" s="95">
        <v>1</v>
      </c>
      <c r="T70" s="95">
        <v>6.5000000000000002E-2</v>
      </c>
      <c r="U70" s="95">
        <v>7.8E-2</v>
      </c>
      <c r="V70" s="95">
        <v>0.97099999999999997</v>
      </c>
      <c r="W70" s="95">
        <v>0.77200000000000002</v>
      </c>
      <c r="X70" s="95">
        <v>0.11899999999999999</v>
      </c>
      <c r="Y70" s="95">
        <v>0.29599999999999999</v>
      </c>
      <c r="Z70" s="95">
        <v>0.84</v>
      </c>
      <c r="AA70" s="95">
        <v>0.52</v>
      </c>
      <c r="AB70" s="95">
        <v>0.56100000000000005</v>
      </c>
      <c r="AC70" s="95">
        <v>0.52900000000000003</v>
      </c>
      <c r="AD70" s="95">
        <v>0.67700000000000005</v>
      </c>
      <c r="AE70" s="95">
        <v>0.26400000000000001</v>
      </c>
      <c r="AF70" s="95">
        <v>0.77100000000000002</v>
      </c>
      <c r="AG70" s="95">
        <v>0.54</v>
      </c>
      <c r="AH70" s="95">
        <v>0.219</v>
      </c>
      <c r="AI70" s="95">
        <v>0.80700000000000005</v>
      </c>
      <c r="AJ70" s="95">
        <v>0.439</v>
      </c>
      <c r="AK70" s="95">
        <v>0.81599999999999995</v>
      </c>
      <c r="AL70" s="95">
        <v>0.76500000000000001</v>
      </c>
      <c r="AM70" s="95">
        <v>7.1999999999999995E-2</v>
      </c>
      <c r="AN70" s="95">
        <v>0.624</v>
      </c>
      <c r="AO70" s="95">
        <v>0.443</v>
      </c>
      <c r="AP70" s="95">
        <v>0.45</v>
      </c>
      <c r="AQ70" s="95">
        <v>7.5999999999999998E-2</v>
      </c>
      <c r="AR70" s="95">
        <v>0.61199999999999999</v>
      </c>
      <c r="AS70" s="95">
        <v>0.67</v>
      </c>
      <c r="AT70" s="95">
        <v>0.61799999999999999</v>
      </c>
      <c r="AU70" s="95">
        <v>0.33900000000000002</v>
      </c>
      <c r="AV70" s="95">
        <v>9.0999999999999998E-2</v>
      </c>
      <c r="AW70" s="95">
        <v>0.69799999999999995</v>
      </c>
      <c r="AX70" s="95">
        <v>0.36099999999999999</v>
      </c>
      <c r="AY70" s="95">
        <v>0.158</v>
      </c>
    </row>
    <row r="71" spans="1:51" ht="16" thickBot="1">
      <c r="A71" s="94" t="s">
        <v>66</v>
      </c>
      <c r="B71" s="95">
        <v>4.4999999999999998E-2</v>
      </c>
      <c r="C71" s="95">
        <v>0.93799999999999994</v>
      </c>
      <c r="D71" s="95">
        <v>0.91</v>
      </c>
      <c r="E71" s="98">
        <v>0.56200000000000006</v>
      </c>
      <c r="F71" s="98">
        <v>0.221</v>
      </c>
      <c r="G71" s="95">
        <v>0.92900000000000005</v>
      </c>
      <c r="H71" s="95">
        <v>0.50700000000000001</v>
      </c>
      <c r="I71" s="95">
        <v>0.33900000000000002</v>
      </c>
      <c r="J71" s="95">
        <v>0.44500000000000001</v>
      </c>
      <c r="K71" s="95">
        <v>0.90500000000000003</v>
      </c>
      <c r="L71" s="95">
        <v>0.70899999999999996</v>
      </c>
      <c r="M71" s="95">
        <v>0.78600000000000003</v>
      </c>
      <c r="N71" s="95">
        <v>0.84099999999999997</v>
      </c>
      <c r="O71" s="95">
        <v>0.749</v>
      </c>
      <c r="P71" s="95">
        <v>0.05</v>
      </c>
      <c r="Q71" s="95">
        <v>0.66400000000000003</v>
      </c>
      <c r="R71" s="95">
        <v>0.79300000000000004</v>
      </c>
      <c r="S71" s="95">
        <v>0.89900000000000002</v>
      </c>
      <c r="T71" s="95">
        <v>0.114</v>
      </c>
      <c r="U71" s="95">
        <v>0.10299999999999999</v>
      </c>
      <c r="V71" s="95">
        <v>0.495</v>
      </c>
      <c r="W71" s="95">
        <v>0.84</v>
      </c>
      <c r="X71" s="95">
        <v>0.42599999999999999</v>
      </c>
      <c r="Y71" s="95">
        <v>0.13100000000000001</v>
      </c>
      <c r="Z71" s="95">
        <v>0.46500000000000002</v>
      </c>
      <c r="AA71" s="95">
        <v>9.9000000000000005E-2</v>
      </c>
      <c r="AB71" s="95">
        <v>0.1</v>
      </c>
      <c r="AC71" s="95">
        <v>2.7E-2</v>
      </c>
      <c r="AD71" s="95">
        <v>0.95699999999999996</v>
      </c>
      <c r="AE71" s="95">
        <v>7.3999999999999996E-2</v>
      </c>
      <c r="AF71" s="95">
        <v>2.1000000000000001E-2</v>
      </c>
      <c r="AG71" s="95">
        <v>0.13300000000000001</v>
      </c>
      <c r="AH71" s="95">
        <v>4.4999999999999998E-2</v>
      </c>
      <c r="AI71" s="95">
        <v>0.46800000000000003</v>
      </c>
      <c r="AJ71" s="95">
        <v>0.61199999999999999</v>
      </c>
      <c r="AK71" s="95">
        <v>1.6E-2</v>
      </c>
      <c r="AL71" s="95">
        <v>3.9E-2</v>
      </c>
      <c r="AM71" s="95">
        <v>0.63600000000000001</v>
      </c>
      <c r="AN71" s="95">
        <v>0.52100000000000002</v>
      </c>
      <c r="AO71" s="95">
        <v>3.7999999999999999E-2</v>
      </c>
      <c r="AP71" s="95">
        <v>0.32800000000000001</v>
      </c>
      <c r="AQ71" s="95">
        <v>0.54100000000000004</v>
      </c>
      <c r="AR71" s="95">
        <v>1.7000000000000001E-2</v>
      </c>
      <c r="AS71" s="95">
        <v>4.7E-2</v>
      </c>
      <c r="AT71" s="95">
        <v>8.0000000000000002E-3</v>
      </c>
      <c r="AU71" s="95">
        <v>7.4999999999999997E-2</v>
      </c>
      <c r="AV71" s="95">
        <v>0.42499999999999999</v>
      </c>
      <c r="AW71" s="95">
        <v>0.436</v>
      </c>
      <c r="AX71" s="95">
        <v>0.52500000000000002</v>
      </c>
      <c r="AY71" s="95">
        <v>4.2000000000000003E-2</v>
      </c>
    </row>
    <row r="72" spans="1:51" ht="16" thickBot="1">
      <c r="A72" s="94" t="s">
        <v>67</v>
      </c>
      <c r="B72" s="95">
        <v>2.5999999999999999E-2</v>
      </c>
      <c r="C72" s="95">
        <v>0.56499999999999995</v>
      </c>
      <c r="D72" s="95">
        <v>0.82399999999999995</v>
      </c>
      <c r="E72" s="98">
        <v>0.47199999999999998</v>
      </c>
      <c r="F72" s="98">
        <v>0.79200000000000004</v>
      </c>
      <c r="G72" s="95">
        <v>0.65800000000000003</v>
      </c>
      <c r="H72" s="95">
        <v>0.60199999999999998</v>
      </c>
      <c r="I72" s="95">
        <v>0.65800000000000003</v>
      </c>
      <c r="J72" s="95">
        <v>9.8000000000000004E-2</v>
      </c>
      <c r="K72" s="95">
        <v>0.34599999999999997</v>
      </c>
      <c r="L72" s="95">
        <v>0.82699999999999996</v>
      </c>
      <c r="M72" s="95">
        <v>0.747</v>
      </c>
      <c r="N72" s="95">
        <v>0.83499999999999996</v>
      </c>
      <c r="O72" s="95">
        <v>0.27600000000000002</v>
      </c>
      <c r="P72" s="95">
        <v>4.2000000000000003E-2</v>
      </c>
      <c r="Q72" s="95">
        <v>0.17499999999999999</v>
      </c>
      <c r="R72" s="95">
        <v>0.56200000000000006</v>
      </c>
      <c r="S72" s="95">
        <v>0.65700000000000003</v>
      </c>
      <c r="T72" s="95">
        <v>0.58199999999999996</v>
      </c>
      <c r="U72" s="95">
        <v>0.223</v>
      </c>
      <c r="V72" s="95">
        <v>0.52800000000000002</v>
      </c>
      <c r="W72" s="95">
        <v>0.188</v>
      </c>
      <c r="X72" s="95">
        <v>0.57599999999999996</v>
      </c>
      <c r="Y72" s="95">
        <v>0.74099999999999999</v>
      </c>
      <c r="Z72" s="95">
        <v>0.68100000000000005</v>
      </c>
      <c r="AA72" s="95">
        <v>0.89200000000000002</v>
      </c>
      <c r="AB72" s="95">
        <v>0.76900000000000002</v>
      </c>
      <c r="AC72" s="95">
        <v>0.89300000000000002</v>
      </c>
      <c r="AD72" s="95">
        <v>0.107</v>
      </c>
      <c r="AE72" s="95">
        <v>0.85</v>
      </c>
      <c r="AF72" s="95">
        <v>0.96099999999999997</v>
      </c>
      <c r="AG72" s="95">
        <v>0.89600000000000002</v>
      </c>
      <c r="AH72" s="95">
        <v>0.32</v>
      </c>
      <c r="AI72" s="95">
        <v>0.23899999999999999</v>
      </c>
      <c r="AJ72" s="95">
        <v>0.28199999999999997</v>
      </c>
      <c r="AK72" s="95">
        <v>0.95499999999999996</v>
      </c>
      <c r="AL72" s="95">
        <v>0.89</v>
      </c>
      <c r="AM72" s="95">
        <v>0.50700000000000001</v>
      </c>
      <c r="AN72" s="95">
        <v>0.307</v>
      </c>
      <c r="AO72" s="95">
        <v>0.97</v>
      </c>
      <c r="AP72" s="95">
        <v>0.6</v>
      </c>
      <c r="AQ72" s="95">
        <v>0.65600000000000003</v>
      </c>
      <c r="AR72" s="95">
        <v>0.93899999999999995</v>
      </c>
      <c r="AS72" s="95">
        <v>0.98199999999999998</v>
      </c>
      <c r="AT72" s="95">
        <v>0.55100000000000005</v>
      </c>
      <c r="AU72" s="95">
        <v>7.2999999999999995E-2</v>
      </c>
      <c r="AV72" s="95">
        <v>8.7999999999999995E-2</v>
      </c>
      <c r="AW72" s="95">
        <v>0.4</v>
      </c>
      <c r="AX72" s="95">
        <v>2.8000000000000001E-2</v>
      </c>
      <c r="AY72" s="95">
        <v>2.1000000000000001E-2</v>
      </c>
    </row>
    <row r="73" spans="1:51" ht="16" thickBot="1">
      <c r="A73" s="94" t="s">
        <v>68</v>
      </c>
      <c r="B73" s="95">
        <v>0.39100000000000001</v>
      </c>
      <c r="C73" s="95">
        <v>0.42</v>
      </c>
      <c r="D73" s="95">
        <v>0.11600000000000001</v>
      </c>
      <c r="E73" s="98">
        <v>0.88200000000000001</v>
      </c>
      <c r="F73" s="98">
        <v>6.5000000000000002E-2</v>
      </c>
      <c r="G73" s="95">
        <v>0.78400000000000003</v>
      </c>
      <c r="H73" s="95">
        <v>0.47899999999999998</v>
      </c>
      <c r="I73" s="95">
        <v>0.38800000000000001</v>
      </c>
      <c r="J73" s="95">
        <v>0.66400000000000003</v>
      </c>
      <c r="K73" s="95">
        <v>0.62</v>
      </c>
      <c r="L73" s="95">
        <v>0.70699999999999996</v>
      </c>
      <c r="M73" s="95">
        <v>0.95399999999999996</v>
      </c>
      <c r="N73" s="95">
        <v>0.70299999999999996</v>
      </c>
      <c r="O73" s="95">
        <v>0.67300000000000004</v>
      </c>
      <c r="P73" s="95">
        <v>0.66500000000000004</v>
      </c>
      <c r="Q73" s="95">
        <v>0.376</v>
      </c>
      <c r="R73" s="95">
        <v>0.45400000000000001</v>
      </c>
      <c r="S73" s="95">
        <v>0.94199999999999995</v>
      </c>
      <c r="T73" s="95">
        <v>0.38100000000000001</v>
      </c>
      <c r="U73" s="95">
        <v>0.59099999999999997</v>
      </c>
      <c r="V73" s="95">
        <v>0.39200000000000002</v>
      </c>
      <c r="W73" s="95">
        <v>0.68899999999999995</v>
      </c>
      <c r="X73" s="95">
        <v>0</v>
      </c>
      <c r="Y73" s="95">
        <v>0.86099999999999999</v>
      </c>
      <c r="Z73" s="95">
        <v>0.74</v>
      </c>
      <c r="AA73" s="95">
        <v>0.86599999999999999</v>
      </c>
      <c r="AB73" s="95">
        <v>0.77700000000000002</v>
      </c>
      <c r="AC73" s="95">
        <v>0.36499999999999999</v>
      </c>
      <c r="AD73" s="95">
        <v>0.61199999999999999</v>
      </c>
      <c r="AE73" s="95">
        <v>0.16400000000000001</v>
      </c>
      <c r="AF73" s="95">
        <v>0.51400000000000001</v>
      </c>
      <c r="AG73" s="95">
        <v>0.75900000000000001</v>
      </c>
      <c r="AH73" s="95">
        <v>8.2000000000000003E-2</v>
      </c>
      <c r="AI73" s="95">
        <v>0.76400000000000001</v>
      </c>
      <c r="AJ73" s="95">
        <v>0.99099999999999999</v>
      </c>
      <c r="AK73" s="95">
        <v>0.75900000000000001</v>
      </c>
      <c r="AL73" s="95">
        <v>0.82699999999999996</v>
      </c>
      <c r="AM73" s="95">
        <v>0.33100000000000002</v>
      </c>
      <c r="AN73" s="95">
        <v>0.192</v>
      </c>
      <c r="AO73" s="95">
        <v>0.17899999999999999</v>
      </c>
      <c r="AP73" s="95">
        <v>3.5000000000000003E-2</v>
      </c>
      <c r="AQ73" s="95">
        <v>2.7E-2</v>
      </c>
      <c r="AR73" s="95">
        <v>0.60799999999999998</v>
      </c>
      <c r="AS73" s="95">
        <v>0.38500000000000001</v>
      </c>
      <c r="AT73" s="95">
        <v>0.91100000000000003</v>
      </c>
      <c r="AU73" s="95">
        <v>0.29199999999999998</v>
      </c>
      <c r="AV73" s="95">
        <v>7.2999999999999995E-2</v>
      </c>
      <c r="AW73" s="95">
        <v>0.72399999999999998</v>
      </c>
      <c r="AX73" s="95">
        <v>0.46</v>
      </c>
      <c r="AY73" s="95">
        <v>0.16500000000000001</v>
      </c>
    </row>
    <row r="74" spans="1:51" ht="16" thickBot="1">
      <c r="A74" s="94" t="s">
        <v>69</v>
      </c>
      <c r="B74" s="95">
        <v>0.39700000000000002</v>
      </c>
      <c r="C74" s="95">
        <v>0.42099999999999999</v>
      </c>
      <c r="D74" s="95">
        <v>0.115</v>
      </c>
      <c r="E74" s="98">
        <v>0.877</v>
      </c>
      <c r="F74" s="98">
        <v>6.4000000000000001E-2</v>
      </c>
      <c r="G74" s="95">
        <v>0.78600000000000003</v>
      </c>
      <c r="H74" s="95">
        <v>0.48399999999999999</v>
      </c>
      <c r="I74" s="95">
        <v>0.39400000000000002</v>
      </c>
      <c r="J74" s="95">
        <v>0.66300000000000003</v>
      </c>
      <c r="K74" s="95">
        <v>0.61299999999999999</v>
      </c>
      <c r="L74" s="95">
        <v>0.69799999999999995</v>
      </c>
      <c r="M74" s="95">
        <v>0.94399999999999995</v>
      </c>
      <c r="N74" s="95">
        <v>0.69399999999999995</v>
      </c>
      <c r="O74" s="95">
        <v>0.68100000000000005</v>
      </c>
      <c r="P74" s="95">
        <v>0.67300000000000004</v>
      </c>
      <c r="Q74" s="95">
        <v>0.36899999999999999</v>
      </c>
      <c r="R74" s="95">
        <v>0.46</v>
      </c>
      <c r="S74" s="95">
        <v>0.95199999999999996</v>
      </c>
      <c r="T74" s="95">
        <v>0.379</v>
      </c>
      <c r="U74" s="95">
        <v>0.59499999999999997</v>
      </c>
      <c r="V74" s="95">
        <v>0.38900000000000001</v>
      </c>
      <c r="W74" s="95">
        <v>0.69599999999999995</v>
      </c>
      <c r="X74" s="95">
        <v>0</v>
      </c>
      <c r="Y74" s="95">
        <v>0.86</v>
      </c>
      <c r="Z74" s="95">
        <v>0.74299999999999999</v>
      </c>
      <c r="AA74" s="95">
        <v>0.86499999999999999</v>
      </c>
      <c r="AB74" s="95">
        <v>0.77800000000000002</v>
      </c>
      <c r="AC74" s="95">
        <v>0.36899999999999999</v>
      </c>
      <c r="AD74" s="95">
        <v>0.621</v>
      </c>
      <c r="AE74" s="95">
        <v>0.16600000000000001</v>
      </c>
      <c r="AF74" s="95">
        <v>0.51800000000000002</v>
      </c>
      <c r="AG74" s="95">
        <v>0.754</v>
      </c>
      <c r="AH74" s="95">
        <v>8.3000000000000004E-2</v>
      </c>
      <c r="AI74" s="95">
        <v>0.75900000000000001</v>
      </c>
      <c r="AJ74" s="95">
        <v>0.996</v>
      </c>
      <c r="AK74" s="95">
        <v>0.76200000000000001</v>
      </c>
      <c r="AL74" s="95">
        <v>0.83</v>
      </c>
      <c r="AM74" s="95">
        <v>0.32800000000000001</v>
      </c>
      <c r="AN74" s="95">
        <v>0.192</v>
      </c>
      <c r="AO74" s="95">
        <v>0.18099999999999999</v>
      </c>
      <c r="AP74" s="95">
        <v>3.5000000000000003E-2</v>
      </c>
      <c r="AQ74" s="95">
        <v>2.5999999999999999E-2</v>
      </c>
      <c r="AR74" s="95">
        <v>0.61199999999999999</v>
      </c>
      <c r="AS74" s="95">
        <v>0.39100000000000001</v>
      </c>
      <c r="AT74" s="95">
        <v>0.91700000000000004</v>
      </c>
      <c r="AU74" s="95">
        <v>0.3</v>
      </c>
      <c r="AV74" s="95">
        <v>7.4999999999999997E-2</v>
      </c>
      <c r="AW74" s="95">
        <v>0.72699999999999998</v>
      </c>
      <c r="AX74" s="95">
        <v>0.46700000000000003</v>
      </c>
      <c r="AY74" s="95">
        <v>0.17</v>
      </c>
    </row>
    <row r="75" spans="1:51" ht="16" thickBot="1">
      <c r="A75" s="94" t="s">
        <v>80</v>
      </c>
      <c r="B75" s="95">
        <v>8.5999999999999993E-2</v>
      </c>
      <c r="C75" s="95">
        <v>4.3999999999999997E-2</v>
      </c>
      <c r="D75" s="95">
        <v>2.1000000000000001E-2</v>
      </c>
      <c r="E75" s="98">
        <v>0.57799999999999996</v>
      </c>
      <c r="F75" s="98">
        <v>0.749</v>
      </c>
      <c r="G75" s="95">
        <v>0.317</v>
      </c>
      <c r="H75" s="95">
        <v>1.7000000000000001E-2</v>
      </c>
      <c r="I75" s="95">
        <v>2E-3</v>
      </c>
      <c r="J75" s="95">
        <v>0.33200000000000002</v>
      </c>
      <c r="K75" s="95">
        <v>0.79600000000000004</v>
      </c>
      <c r="L75" s="95">
        <v>0.27200000000000002</v>
      </c>
      <c r="M75" s="95">
        <v>0.34699999999999998</v>
      </c>
      <c r="N75" s="95">
        <v>0.53500000000000003</v>
      </c>
      <c r="O75" s="95">
        <v>0.218</v>
      </c>
      <c r="P75" s="95">
        <v>0.10100000000000001</v>
      </c>
      <c r="Q75" s="95">
        <v>0.377</v>
      </c>
      <c r="R75" s="95">
        <v>0.64500000000000002</v>
      </c>
      <c r="S75" s="95">
        <v>0.23300000000000001</v>
      </c>
      <c r="T75" s="95">
        <v>0.17799999999999999</v>
      </c>
      <c r="U75" s="95">
        <v>3.3000000000000002E-2</v>
      </c>
      <c r="V75" s="95">
        <v>0.60899999999999999</v>
      </c>
      <c r="W75" s="95">
        <v>0.80600000000000005</v>
      </c>
      <c r="X75" s="95">
        <v>0.24</v>
      </c>
      <c r="Y75" s="95">
        <v>0.43</v>
      </c>
      <c r="Z75" s="95">
        <v>0.4</v>
      </c>
      <c r="AA75" s="95">
        <v>0.69</v>
      </c>
      <c r="AB75" s="95">
        <v>0.51500000000000001</v>
      </c>
      <c r="AC75" s="95">
        <v>0.14799999999999999</v>
      </c>
      <c r="AD75" s="95">
        <v>0.29899999999999999</v>
      </c>
      <c r="AE75" s="95">
        <v>4.4999999999999998E-2</v>
      </c>
      <c r="AF75" s="95">
        <v>0.433</v>
      </c>
      <c r="AG75" s="95">
        <v>0.94399999999999995</v>
      </c>
      <c r="AH75" s="95">
        <v>0.34100000000000003</v>
      </c>
      <c r="AI75" s="95">
        <v>0.66700000000000004</v>
      </c>
      <c r="AJ75" s="95">
        <v>0.21</v>
      </c>
      <c r="AK75" s="95">
        <v>0.77100000000000002</v>
      </c>
      <c r="AL75" s="95">
        <v>0.52</v>
      </c>
      <c r="AM75" s="95">
        <v>0.183</v>
      </c>
      <c r="AN75" s="95">
        <v>0.20799999999999999</v>
      </c>
      <c r="AO75" s="95">
        <v>0.22500000000000001</v>
      </c>
      <c r="AP75" s="95">
        <v>0.49399999999999999</v>
      </c>
      <c r="AQ75" s="95">
        <v>0.51400000000000001</v>
      </c>
      <c r="AR75" s="95">
        <v>0.34100000000000003</v>
      </c>
      <c r="AS75" s="95">
        <v>0.26900000000000002</v>
      </c>
      <c r="AT75" s="95">
        <v>0.45800000000000002</v>
      </c>
      <c r="AU75" s="95">
        <v>0.14000000000000001</v>
      </c>
      <c r="AV75" s="95">
        <v>0.36299999999999999</v>
      </c>
      <c r="AW75" s="95">
        <v>0.52500000000000002</v>
      </c>
      <c r="AX75" s="95">
        <v>0.316</v>
      </c>
      <c r="AY75" s="95">
        <v>0.154</v>
      </c>
    </row>
    <row r="76" spans="1:51" ht="16" thickBot="1">
      <c r="A76" s="94" t="s">
        <v>81</v>
      </c>
      <c r="B76" s="95">
        <v>0.996</v>
      </c>
      <c r="C76" s="95">
        <v>0.91</v>
      </c>
      <c r="D76" s="95">
        <v>0.29499999999999998</v>
      </c>
      <c r="E76" s="98">
        <v>5.2999999999999999E-2</v>
      </c>
      <c r="F76" s="98">
        <v>0.39200000000000002</v>
      </c>
      <c r="G76" s="95">
        <v>0.112</v>
      </c>
      <c r="H76" s="95">
        <v>0.47399999999999998</v>
      </c>
      <c r="I76" s="95">
        <v>0.98299999999999998</v>
      </c>
      <c r="J76" s="95">
        <v>9.1999999999999998E-2</v>
      </c>
      <c r="K76" s="95">
        <v>0.16600000000000001</v>
      </c>
      <c r="L76" s="95">
        <v>0.47399999999999998</v>
      </c>
      <c r="M76" s="95">
        <v>7.1999999999999995E-2</v>
      </c>
      <c r="N76" s="95">
        <v>8.3000000000000004E-2</v>
      </c>
      <c r="O76" s="95">
        <v>0.155</v>
      </c>
      <c r="P76" s="95">
        <v>0.96899999999999997</v>
      </c>
      <c r="Q76" s="95">
        <v>0.65300000000000002</v>
      </c>
      <c r="R76" s="95">
        <v>0.38600000000000001</v>
      </c>
      <c r="S76" s="95">
        <v>0.23200000000000001</v>
      </c>
      <c r="T76" s="95">
        <v>0.221</v>
      </c>
      <c r="U76" s="95">
        <v>0.627</v>
      </c>
      <c r="V76" s="95">
        <v>0.216</v>
      </c>
      <c r="W76" s="95">
        <v>0.32</v>
      </c>
      <c r="X76" s="95">
        <v>0.67200000000000004</v>
      </c>
      <c r="Y76" s="95">
        <v>0.26600000000000001</v>
      </c>
      <c r="Z76" s="95">
        <v>0.158</v>
      </c>
      <c r="AA76" s="95">
        <v>0.20599999999999999</v>
      </c>
      <c r="AB76" s="95">
        <v>8.2000000000000003E-2</v>
      </c>
      <c r="AC76" s="95">
        <v>0.70599999999999996</v>
      </c>
      <c r="AD76" s="95">
        <v>0.96399999999999997</v>
      </c>
      <c r="AE76" s="95">
        <v>0.379</v>
      </c>
      <c r="AF76" s="95">
        <v>0.752</v>
      </c>
      <c r="AG76" s="95">
        <v>0.437</v>
      </c>
      <c r="AH76" s="95">
        <v>0.109</v>
      </c>
      <c r="AI76" s="95">
        <v>0.497</v>
      </c>
      <c r="AJ76" s="95">
        <v>0.63900000000000001</v>
      </c>
      <c r="AK76" s="95">
        <v>0.83</v>
      </c>
      <c r="AL76" s="95">
        <v>0.95299999999999996</v>
      </c>
      <c r="AM76" s="95">
        <v>0.46</v>
      </c>
      <c r="AN76" s="95">
        <v>0.82899999999999996</v>
      </c>
      <c r="AO76" s="95">
        <v>0.35</v>
      </c>
      <c r="AP76" s="95">
        <v>0.875</v>
      </c>
      <c r="AQ76" s="95">
        <v>0.129</v>
      </c>
      <c r="AR76" s="95">
        <v>0.72699999999999998</v>
      </c>
      <c r="AS76" s="95">
        <v>0.63800000000000001</v>
      </c>
      <c r="AT76" s="95">
        <v>0.66500000000000004</v>
      </c>
      <c r="AU76" s="95">
        <v>0.76300000000000001</v>
      </c>
      <c r="AV76" s="95">
        <v>0.88700000000000001</v>
      </c>
      <c r="AW76" s="95">
        <v>0.38400000000000001</v>
      </c>
      <c r="AX76" s="95">
        <v>0.57999999999999996</v>
      </c>
      <c r="AY76" s="95">
        <v>0.70499999999999996</v>
      </c>
    </row>
    <row r="77" spans="1:51" ht="16" thickBot="1">
      <c r="A77" s="94" t="s">
        <v>82</v>
      </c>
      <c r="B77" s="95">
        <v>0.68799999999999994</v>
      </c>
      <c r="C77" s="95">
        <v>0.49299999999999999</v>
      </c>
      <c r="D77" s="95">
        <v>0.32200000000000001</v>
      </c>
      <c r="E77" s="98">
        <v>0.33900000000000002</v>
      </c>
      <c r="F77" s="98">
        <v>0.187</v>
      </c>
      <c r="G77" s="95">
        <v>0.378</v>
      </c>
      <c r="H77" s="95">
        <v>0.93100000000000005</v>
      </c>
      <c r="I77" s="95">
        <v>0.41599999999999998</v>
      </c>
      <c r="J77" s="95">
        <v>0.379</v>
      </c>
      <c r="K77" s="95">
        <v>0.74</v>
      </c>
      <c r="L77" s="95">
        <v>0.88100000000000001</v>
      </c>
      <c r="M77" s="95">
        <v>0.38200000000000001</v>
      </c>
      <c r="N77" s="95">
        <v>0.54500000000000004</v>
      </c>
      <c r="O77" s="95">
        <v>0.27400000000000002</v>
      </c>
      <c r="P77" s="95">
        <v>0.67200000000000004</v>
      </c>
      <c r="Q77" s="95">
        <v>0.622</v>
      </c>
      <c r="R77" s="95">
        <v>0.22700000000000001</v>
      </c>
      <c r="S77" s="95">
        <v>0.35</v>
      </c>
      <c r="T77" s="95">
        <v>3.2000000000000001E-2</v>
      </c>
      <c r="U77" s="95">
        <v>0.26800000000000002</v>
      </c>
      <c r="V77" s="95">
        <v>0.27800000000000002</v>
      </c>
      <c r="W77" s="95">
        <v>7.1999999999999995E-2</v>
      </c>
      <c r="X77" s="95">
        <v>0.55600000000000005</v>
      </c>
      <c r="Y77" s="95">
        <v>3.6999999999999998E-2</v>
      </c>
      <c r="Z77" s="95">
        <v>3.3000000000000002E-2</v>
      </c>
      <c r="AA77" s="95">
        <v>1.4999999999999999E-2</v>
      </c>
      <c r="AB77" s="95">
        <v>4.0000000000000001E-3</v>
      </c>
      <c r="AC77" s="95">
        <v>5.0999999999999997E-2</v>
      </c>
      <c r="AD77" s="95">
        <v>0.44600000000000001</v>
      </c>
      <c r="AE77" s="95">
        <v>1.7000000000000001E-2</v>
      </c>
      <c r="AF77" s="95">
        <v>5.2999999999999999E-2</v>
      </c>
      <c r="AG77" s="95">
        <v>6.5000000000000002E-2</v>
      </c>
      <c r="AH77" s="95">
        <v>5.7000000000000002E-2</v>
      </c>
      <c r="AI77" s="95">
        <v>2.5999999999999999E-2</v>
      </c>
      <c r="AJ77" s="95">
        <v>0.28899999999999998</v>
      </c>
      <c r="AK77" s="95">
        <v>9.9000000000000005E-2</v>
      </c>
      <c r="AL77" s="95">
        <v>9.6000000000000002E-2</v>
      </c>
      <c r="AM77" s="95">
        <v>0.97299999999999998</v>
      </c>
      <c r="AN77" s="95">
        <v>0.121</v>
      </c>
      <c r="AO77" s="95">
        <v>7.0000000000000001E-3</v>
      </c>
      <c r="AP77" s="95">
        <v>0.34100000000000003</v>
      </c>
      <c r="AQ77" s="95">
        <v>0.23100000000000001</v>
      </c>
      <c r="AR77" s="95">
        <v>4.5999999999999999E-2</v>
      </c>
      <c r="AS77" s="95">
        <v>0.29899999999999999</v>
      </c>
      <c r="AT77" s="95">
        <v>0.10199999999999999</v>
      </c>
      <c r="AU77" s="95">
        <v>0.90600000000000003</v>
      </c>
      <c r="AV77" s="95">
        <v>0.72499999999999998</v>
      </c>
      <c r="AW77" s="95">
        <v>4.2000000000000003E-2</v>
      </c>
      <c r="AX77" s="95">
        <v>0.378</v>
      </c>
      <c r="AY77" s="95">
        <v>0.61699999999999999</v>
      </c>
    </row>
    <row r="78" spans="1:51" ht="16" thickBot="1">
      <c r="A78" s="94" t="s">
        <v>83</v>
      </c>
      <c r="B78" s="95">
        <v>0.104</v>
      </c>
      <c r="C78" s="95">
        <v>0.71899999999999997</v>
      </c>
      <c r="D78" s="95">
        <v>0.92200000000000004</v>
      </c>
      <c r="E78" s="98">
        <v>0.14099999999999999</v>
      </c>
      <c r="F78" s="98">
        <v>0.35299999999999998</v>
      </c>
      <c r="G78" s="95">
        <v>0.80500000000000005</v>
      </c>
      <c r="H78" s="95">
        <v>0.86099999999999999</v>
      </c>
      <c r="I78" s="95">
        <v>0.64700000000000002</v>
      </c>
      <c r="J78" s="95">
        <v>6.0999999999999999E-2</v>
      </c>
      <c r="K78" s="95">
        <v>0.36299999999999999</v>
      </c>
      <c r="L78" s="95">
        <v>0.93300000000000005</v>
      </c>
      <c r="M78" s="95">
        <v>0.59699999999999998</v>
      </c>
      <c r="N78" s="95">
        <v>0.56000000000000005</v>
      </c>
      <c r="O78" s="95">
        <v>0.73099999999999998</v>
      </c>
      <c r="P78" s="95">
        <v>7.4999999999999997E-2</v>
      </c>
      <c r="Q78" s="95">
        <v>0.42299999999999999</v>
      </c>
      <c r="R78" s="95">
        <v>0.215</v>
      </c>
      <c r="S78" s="95">
        <v>0.441</v>
      </c>
      <c r="T78" s="95">
        <v>3.3000000000000002E-2</v>
      </c>
      <c r="U78" s="95">
        <v>5.7000000000000002E-2</v>
      </c>
      <c r="V78" s="95">
        <v>7.0999999999999994E-2</v>
      </c>
      <c r="W78" s="95">
        <v>0.46600000000000003</v>
      </c>
      <c r="X78" s="95">
        <v>0.96799999999999997</v>
      </c>
      <c r="Y78" s="95">
        <v>1.2999999999999999E-2</v>
      </c>
      <c r="Z78" s="95">
        <v>0.5</v>
      </c>
      <c r="AA78" s="95">
        <v>1.4999999999999999E-2</v>
      </c>
      <c r="AB78" s="95">
        <v>1.7000000000000001E-2</v>
      </c>
      <c r="AC78" s="95">
        <v>0.219</v>
      </c>
      <c r="AD78" s="95">
        <v>0.81499999999999995</v>
      </c>
      <c r="AE78" s="95">
        <v>0.249</v>
      </c>
      <c r="AF78" s="95">
        <v>0.193</v>
      </c>
      <c r="AG78" s="95">
        <v>7.2999999999999995E-2</v>
      </c>
      <c r="AH78" s="95">
        <v>0.121</v>
      </c>
      <c r="AI78" s="95">
        <v>0.45100000000000001</v>
      </c>
      <c r="AJ78" s="95">
        <v>0.72699999999999998</v>
      </c>
      <c r="AK78" s="95">
        <v>9.7000000000000003E-2</v>
      </c>
      <c r="AL78" s="95">
        <v>0.14199999999999999</v>
      </c>
      <c r="AM78" s="95">
        <v>0.96</v>
      </c>
      <c r="AN78" s="95">
        <v>0.92900000000000005</v>
      </c>
      <c r="AO78" s="95">
        <v>0.215</v>
      </c>
      <c r="AP78" s="95">
        <v>0.88600000000000001</v>
      </c>
      <c r="AQ78" s="95">
        <v>0.55400000000000005</v>
      </c>
      <c r="AR78" s="95">
        <v>0.104</v>
      </c>
      <c r="AS78" s="95">
        <v>0.503</v>
      </c>
      <c r="AT78" s="95">
        <v>1.6E-2</v>
      </c>
      <c r="AU78" s="95">
        <v>0.44900000000000001</v>
      </c>
      <c r="AV78" s="95">
        <v>0.84599999999999997</v>
      </c>
      <c r="AW78" s="95">
        <v>0.66300000000000003</v>
      </c>
      <c r="AX78" s="95">
        <v>0.89900000000000002</v>
      </c>
      <c r="AY78" s="95">
        <v>0.217</v>
      </c>
    </row>
    <row r="79" spans="1:51" ht="16" thickBot="1">
      <c r="A79" s="94" t="s">
        <v>70</v>
      </c>
      <c r="B79" s="95">
        <v>2E-3</v>
      </c>
      <c r="C79" s="95">
        <v>0.96399999999999997</v>
      </c>
      <c r="D79" s="95">
        <v>0.748</v>
      </c>
      <c r="E79" s="98">
        <v>0.47499999999999998</v>
      </c>
      <c r="F79" s="98">
        <v>0.49399999999999999</v>
      </c>
      <c r="G79" s="95">
        <v>0.59099999999999997</v>
      </c>
      <c r="H79" s="95">
        <v>0.34899999999999998</v>
      </c>
      <c r="I79" s="95">
        <v>0.32100000000000001</v>
      </c>
      <c r="J79" s="95">
        <v>8.1000000000000003E-2</v>
      </c>
      <c r="K79" s="95">
        <v>0.55000000000000004</v>
      </c>
      <c r="L79" s="95">
        <v>0.79600000000000004</v>
      </c>
      <c r="M79" s="95">
        <v>0.76600000000000001</v>
      </c>
      <c r="N79" s="95">
        <v>0.998</v>
      </c>
      <c r="O79" s="95">
        <v>0.496</v>
      </c>
      <c r="P79" s="95">
        <v>1E-3</v>
      </c>
      <c r="Q79" s="95">
        <v>0.16400000000000001</v>
      </c>
      <c r="R79" s="95">
        <v>0.73399999999999999</v>
      </c>
      <c r="S79" s="95">
        <v>0.91500000000000004</v>
      </c>
      <c r="T79" s="95">
        <v>8.8999999999999996E-2</v>
      </c>
      <c r="U79" s="95">
        <v>1.4E-2</v>
      </c>
      <c r="V79" s="95">
        <v>0.216</v>
      </c>
      <c r="W79" s="95">
        <v>0.86899999999999999</v>
      </c>
      <c r="X79" s="95">
        <v>0.72499999999999998</v>
      </c>
      <c r="Y79" s="95">
        <v>0.109</v>
      </c>
      <c r="Z79" s="95">
        <v>0.82</v>
      </c>
      <c r="AA79" s="95">
        <v>0.184</v>
      </c>
      <c r="AB79" s="95">
        <v>0.17799999999999999</v>
      </c>
      <c r="AC79" s="95">
        <v>0.22600000000000001</v>
      </c>
      <c r="AD79" s="95">
        <v>0.59599999999999997</v>
      </c>
      <c r="AE79" s="95">
        <v>0.25800000000000001</v>
      </c>
      <c r="AF79" s="95">
        <v>0.29099999999999998</v>
      </c>
      <c r="AG79" s="95">
        <v>0.34</v>
      </c>
      <c r="AH79" s="95">
        <v>0.17599999999999999</v>
      </c>
      <c r="AI79" s="95">
        <v>0.89700000000000002</v>
      </c>
      <c r="AJ79" s="95">
        <v>0.66100000000000003</v>
      </c>
      <c r="AK79" s="95">
        <v>0.221</v>
      </c>
      <c r="AL79" s="95">
        <v>0.246</v>
      </c>
      <c r="AM79" s="95">
        <v>0.78100000000000003</v>
      </c>
      <c r="AN79" s="95">
        <v>0.88500000000000001</v>
      </c>
      <c r="AO79" s="95">
        <v>0.32500000000000001</v>
      </c>
      <c r="AP79" s="95">
        <v>0.97399999999999998</v>
      </c>
      <c r="AQ79" s="95">
        <v>0.66200000000000003</v>
      </c>
      <c r="AR79" s="95">
        <v>0.17799999999999999</v>
      </c>
      <c r="AS79" s="95">
        <v>0.35699999999999998</v>
      </c>
      <c r="AT79" s="95">
        <v>0.05</v>
      </c>
      <c r="AU79" s="95">
        <v>9.2999999999999999E-2</v>
      </c>
      <c r="AV79" s="95">
        <v>0.34499999999999997</v>
      </c>
      <c r="AW79" s="95">
        <v>0.998</v>
      </c>
      <c r="AX79" s="95">
        <v>0.27200000000000002</v>
      </c>
      <c r="AY79" s="95">
        <v>3.7999999999999999E-2</v>
      </c>
    </row>
    <row r="80" spans="1:51" ht="16" thickBot="1">
      <c r="A80" s="94" t="s">
        <v>71</v>
      </c>
      <c r="B80" s="95">
        <v>0.64500000000000002</v>
      </c>
      <c r="C80" s="95">
        <v>0.88400000000000001</v>
      </c>
      <c r="D80" s="95">
        <v>0.19</v>
      </c>
      <c r="E80" s="98">
        <v>0.47199999999999998</v>
      </c>
      <c r="F80" s="98">
        <v>0.77300000000000002</v>
      </c>
      <c r="G80" s="95">
        <v>0.99399999999999999</v>
      </c>
      <c r="H80" s="95">
        <v>0.82599999999999996</v>
      </c>
      <c r="I80" s="95">
        <v>0.73399999999999999</v>
      </c>
      <c r="J80" s="95">
        <v>3.5999999999999997E-2</v>
      </c>
      <c r="K80" s="95">
        <v>0.224</v>
      </c>
      <c r="L80" s="95">
        <v>0.72099999999999997</v>
      </c>
      <c r="M80" s="95">
        <v>0.58299999999999996</v>
      </c>
      <c r="N80" s="95">
        <v>0.35399999999999998</v>
      </c>
      <c r="O80" s="95">
        <v>0.94899999999999995</v>
      </c>
      <c r="P80" s="95">
        <v>0.64600000000000002</v>
      </c>
      <c r="Q80" s="95">
        <v>0.38700000000000001</v>
      </c>
      <c r="R80" s="95">
        <v>0.89500000000000002</v>
      </c>
      <c r="S80" s="95">
        <v>0.92</v>
      </c>
      <c r="T80" s="95">
        <v>0.57299999999999995</v>
      </c>
      <c r="U80" s="95">
        <v>0.43099999999999999</v>
      </c>
      <c r="V80" s="95">
        <v>0.27800000000000002</v>
      </c>
      <c r="W80" s="95">
        <v>0.80400000000000005</v>
      </c>
      <c r="X80" s="95">
        <v>0.97799999999999998</v>
      </c>
      <c r="Y80" s="95">
        <v>0.73299999999999998</v>
      </c>
      <c r="Z80" s="95">
        <v>0.92400000000000004</v>
      </c>
      <c r="AA80" s="95">
        <v>0.97799999999999998</v>
      </c>
      <c r="AB80" s="95">
        <v>0.79300000000000004</v>
      </c>
      <c r="AC80" s="95">
        <v>0.52</v>
      </c>
      <c r="AD80" s="95">
        <v>0.312</v>
      </c>
      <c r="AE80" s="95">
        <v>0.95</v>
      </c>
      <c r="AF80" s="95">
        <v>0.28000000000000003</v>
      </c>
      <c r="AG80" s="95">
        <v>0.56200000000000006</v>
      </c>
      <c r="AH80" s="95">
        <v>0.85399999999999998</v>
      </c>
      <c r="AI80" s="95">
        <v>0.56599999999999995</v>
      </c>
      <c r="AJ80" s="95">
        <v>0.13600000000000001</v>
      </c>
      <c r="AK80" s="95">
        <v>0.22900000000000001</v>
      </c>
      <c r="AL80" s="95">
        <v>0.29099999999999998</v>
      </c>
      <c r="AM80" s="95">
        <v>3.3000000000000002E-2</v>
      </c>
      <c r="AN80" s="95">
        <v>0.47399999999999998</v>
      </c>
      <c r="AO80" s="95">
        <v>0.6</v>
      </c>
      <c r="AP80" s="95">
        <v>0.18</v>
      </c>
      <c r="AQ80" s="95">
        <v>0.55300000000000005</v>
      </c>
      <c r="AR80" s="95">
        <v>0.42799999999999999</v>
      </c>
      <c r="AS80" s="95">
        <v>0.17299999999999999</v>
      </c>
      <c r="AT80" s="95">
        <v>0.65500000000000003</v>
      </c>
      <c r="AU80" s="95">
        <v>0.91800000000000004</v>
      </c>
      <c r="AV80" s="95">
        <v>0.76600000000000001</v>
      </c>
      <c r="AW80" s="95">
        <v>0.59199999999999997</v>
      </c>
      <c r="AX80" s="95">
        <v>0.63200000000000001</v>
      </c>
      <c r="AY80" s="95">
        <v>0.75900000000000001</v>
      </c>
    </row>
    <row r="81" spans="1:51" ht="16" thickBot="1">
      <c r="A81" s="94" t="s">
        <v>72</v>
      </c>
      <c r="B81" s="95">
        <v>3.3000000000000002E-2</v>
      </c>
      <c r="C81" s="95">
        <v>0.58799999999999997</v>
      </c>
      <c r="D81" s="95">
        <v>0.38100000000000001</v>
      </c>
      <c r="E81" s="98">
        <v>0.83</v>
      </c>
      <c r="F81" s="98">
        <v>0.85699999999999998</v>
      </c>
      <c r="G81" s="95">
        <v>0.42299999999999999</v>
      </c>
      <c r="H81" s="95">
        <v>0.16500000000000001</v>
      </c>
      <c r="I81" s="95">
        <v>0.14699999999999999</v>
      </c>
      <c r="J81" s="95">
        <v>4.9000000000000002E-2</v>
      </c>
      <c r="K81" s="95">
        <v>0.74199999999999999</v>
      </c>
      <c r="L81" s="95">
        <v>0.46400000000000002</v>
      </c>
      <c r="M81" s="95">
        <v>0.59299999999999997</v>
      </c>
      <c r="N81" s="95">
        <v>0.81799999999999995</v>
      </c>
      <c r="O81" s="95">
        <v>0.375</v>
      </c>
      <c r="P81" s="95">
        <v>1.2E-2</v>
      </c>
      <c r="Q81" s="95">
        <v>2.1000000000000001E-2</v>
      </c>
      <c r="R81" s="95">
        <v>0.754</v>
      </c>
      <c r="S81" s="95">
        <v>0.51500000000000001</v>
      </c>
      <c r="T81" s="95">
        <v>0.158</v>
      </c>
      <c r="U81" s="95">
        <v>6.0000000000000001E-3</v>
      </c>
      <c r="V81" s="95">
        <v>7.6999999999999999E-2</v>
      </c>
      <c r="W81" s="95">
        <v>0.88200000000000001</v>
      </c>
      <c r="X81" s="95">
        <v>0.89</v>
      </c>
      <c r="Y81" s="95">
        <v>0.184</v>
      </c>
      <c r="Z81" s="95">
        <v>0.73499999999999999</v>
      </c>
      <c r="AA81" s="95">
        <v>0.41399999999999998</v>
      </c>
      <c r="AB81" s="95">
        <v>0.33100000000000002</v>
      </c>
      <c r="AC81" s="95">
        <v>0.46100000000000002</v>
      </c>
      <c r="AD81" s="95">
        <v>0.38400000000000001</v>
      </c>
      <c r="AE81" s="95">
        <v>0.375</v>
      </c>
      <c r="AF81" s="95">
        <v>0.72099999999999997</v>
      </c>
      <c r="AG81" s="95">
        <v>0.84899999999999998</v>
      </c>
      <c r="AH81" s="95">
        <v>0.59099999999999997</v>
      </c>
      <c r="AI81" s="95">
        <v>0.99399999999999999</v>
      </c>
      <c r="AJ81" s="95">
        <v>0.16400000000000001</v>
      </c>
      <c r="AK81" s="95">
        <v>0.747</v>
      </c>
      <c r="AL81" s="95">
        <v>0.57699999999999996</v>
      </c>
      <c r="AM81" s="95">
        <v>0.34</v>
      </c>
      <c r="AN81" s="95">
        <v>0.83299999999999996</v>
      </c>
      <c r="AO81" s="95">
        <v>0.69299999999999995</v>
      </c>
      <c r="AP81" s="95">
        <v>0.45100000000000001</v>
      </c>
      <c r="AQ81" s="95">
        <v>0.997</v>
      </c>
      <c r="AR81" s="95">
        <v>0.47099999999999997</v>
      </c>
      <c r="AS81" s="95">
        <v>0.75</v>
      </c>
      <c r="AT81" s="95">
        <v>0.24199999999999999</v>
      </c>
      <c r="AU81" s="95">
        <v>0.26700000000000002</v>
      </c>
      <c r="AV81" s="95">
        <v>0.66200000000000003</v>
      </c>
      <c r="AW81" s="95">
        <v>0.94799999999999995</v>
      </c>
      <c r="AX81" s="95">
        <v>0.33200000000000002</v>
      </c>
      <c r="AY81" s="95">
        <v>0.216</v>
      </c>
    </row>
    <row r="82" spans="1:51" ht="16" thickBot="1">
      <c r="A82" s="94" t="s">
        <v>73</v>
      </c>
      <c r="B82" s="95">
        <v>0.67800000000000005</v>
      </c>
      <c r="C82" s="95">
        <v>0.998</v>
      </c>
      <c r="D82" s="95">
        <v>0.97399999999999998</v>
      </c>
      <c r="E82" s="98">
        <v>0.35799999999999998</v>
      </c>
      <c r="F82" s="98">
        <v>0.06</v>
      </c>
      <c r="G82" s="95">
        <v>0.34899999999999998</v>
      </c>
      <c r="H82" s="95">
        <v>0.495</v>
      </c>
      <c r="I82" s="95">
        <v>0.75</v>
      </c>
      <c r="J82" s="95">
        <v>0.92100000000000004</v>
      </c>
      <c r="K82" s="95">
        <v>0.69699999999999995</v>
      </c>
      <c r="L82" s="95">
        <v>0.53200000000000003</v>
      </c>
      <c r="M82" s="95">
        <v>0.19</v>
      </c>
      <c r="N82" s="95">
        <v>0.378</v>
      </c>
      <c r="O82" s="95">
        <v>8.8999999999999996E-2</v>
      </c>
      <c r="P82" s="95">
        <v>0.59899999999999998</v>
      </c>
      <c r="Q82" s="95">
        <v>7.6999999999999999E-2</v>
      </c>
      <c r="R82" s="95">
        <v>0.19600000000000001</v>
      </c>
      <c r="S82" s="95">
        <v>7.0000000000000007E-2</v>
      </c>
      <c r="T82" s="95">
        <v>0.26700000000000002</v>
      </c>
      <c r="U82" s="95">
        <v>0.95399999999999996</v>
      </c>
      <c r="V82" s="95">
        <v>0.92600000000000005</v>
      </c>
      <c r="W82" s="95">
        <v>6.5000000000000002E-2</v>
      </c>
      <c r="X82" s="95">
        <v>0.59099999999999997</v>
      </c>
      <c r="Y82" s="95">
        <v>0.24399999999999999</v>
      </c>
      <c r="Z82" s="95">
        <v>0.374</v>
      </c>
      <c r="AA82" s="95">
        <v>9.7000000000000003E-2</v>
      </c>
      <c r="AB82" s="95">
        <v>0.16600000000000001</v>
      </c>
      <c r="AC82" s="95">
        <v>0.30199999999999999</v>
      </c>
      <c r="AD82" s="95">
        <v>5.2999999999999999E-2</v>
      </c>
      <c r="AE82" s="95">
        <v>0.30199999999999999</v>
      </c>
      <c r="AF82" s="95">
        <v>0.15</v>
      </c>
      <c r="AG82" s="95">
        <v>2.3E-2</v>
      </c>
      <c r="AH82" s="95">
        <v>0.255</v>
      </c>
      <c r="AI82" s="95">
        <v>3.4000000000000002E-2</v>
      </c>
      <c r="AJ82" s="95">
        <v>1.2999999999999999E-2</v>
      </c>
      <c r="AK82" s="95">
        <v>0.115</v>
      </c>
      <c r="AL82" s="95">
        <v>0.183</v>
      </c>
      <c r="AM82" s="95">
        <v>0.53600000000000003</v>
      </c>
      <c r="AN82" s="95">
        <v>0.19600000000000001</v>
      </c>
      <c r="AO82" s="95">
        <v>0.105</v>
      </c>
      <c r="AP82" s="95">
        <v>0.129</v>
      </c>
      <c r="AQ82" s="95">
        <v>0.24399999999999999</v>
      </c>
      <c r="AR82" s="95">
        <v>0.19400000000000001</v>
      </c>
      <c r="AS82" s="95">
        <v>0.42799999999999999</v>
      </c>
      <c r="AT82" s="95">
        <v>0.375</v>
      </c>
      <c r="AU82" s="95">
        <v>0.56100000000000005</v>
      </c>
      <c r="AV82" s="95">
        <v>0.65300000000000002</v>
      </c>
      <c r="AW82" s="95">
        <v>0.214</v>
      </c>
      <c r="AX82" s="95">
        <v>0.11899999999999999</v>
      </c>
      <c r="AY82" s="95">
        <v>0.80400000000000005</v>
      </c>
    </row>
    <row r="83" spans="1:51" ht="16" thickBot="1">
      <c r="A83" s="94" t="s">
        <v>84</v>
      </c>
      <c r="B83" s="95">
        <v>0.98099999999999998</v>
      </c>
      <c r="C83" s="95">
        <v>0.748</v>
      </c>
      <c r="D83" s="95">
        <v>0.255</v>
      </c>
      <c r="E83" s="98">
        <v>0.159</v>
      </c>
      <c r="F83" s="98">
        <v>0.188</v>
      </c>
      <c r="G83" s="95">
        <v>0.13500000000000001</v>
      </c>
      <c r="H83" s="95">
        <v>0.63900000000000001</v>
      </c>
      <c r="I83" s="95">
        <v>0.745</v>
      </c>
      <c r="J83" s="95">
        <v>0.31</v>
      </c>
      <c r="K83" s="95">
        <v>0.41399999999999998</v>
      </c>
      <c r="L83" s="95">
        <v>0.68200000000000005</v>
      </c>
      <c r="M83" s="95">
        <v>0.14000000000000001</v>
      </c>
      <c r="N83" s="95">
        <v>0.214</v>
      </c>
      <c r="O83" s="95">
        <v>0.14699999999999999</v>
      </c>
      <c r="P83" s="95">
        <v>0.92</v>
      </c>
      <c r="Q83" s="95">
        <v>0.35799999999999998</v>
      </c>
      <c r="R83" s="95">
        <v>0.39</v>
      </c>
      <c r="S83" s="95">
        <v>0.23799999999999999</v>
      </c>
      <c r="T83" s="95">
        <v>0.14299999999999999</v>
      </c>
      <c r="U83" s="95">
        <v>0.61499999999999999</v>
      </c>
      <c r="V83" s="95">
        <v>0.40699999999999997</v>
      </c>
      <c r="W83" s="95">
        <v>0.16700000000000001</v>
      </c>
      <c r="X83" s="95">
        <v>0.41399999999999998</v>
      </c>
      <c r="Y83" s="95">
        <v>0.19800000000000001</v>
      </c>
      <c r="Z83" s="95">
        <v>5.2999999999999999E-2</v>
      </c>
      <c r="AA83" s="95">
        <v>0.111</v>
      </c>
      <c r="AB83" s="95">
        <v>0.04</v>
      </c>
      <c r="AC83" s="95">
        <v>0.28599999999999998</v>
      </c>
      <c r="AD83" s="95">
        <v>0.66900000000000004</v>
      </c>
      <c r="AE83" s="95">
        <v>0.114</v>
      </c>
      <c r="AF83" s="95">
        <v>0.29499999999999998</v>
      </c>
      <c r="AG83" s="95">
        <v>0.224</v>
      </c>
      <c r="AH83" s="95">
        <v>4.3999999999999997E-2</v>
      </c>
      <c r="AI83" s="95">
        <v>0.16300000000000001</v>
      </c>
      <c r="AJ83" s="95">
        <v>0.31900000000000001</v>
      </c>
      <c r="AK83" s="95">
        <v>0.41599999999999998</v>
      </c>
      <c r="AL83" s="95">
        <v>0.49399999999999999</v>
      </c>
      <c r="AM83" s="95">
        <v>0.71899999999999997</v>
      </c>
      <c r="AN83" s="95">
        <v>0.28299999999999997</v>
      </c>
      <c r="AO83" s="95">
        <v>7.0000000000000007E-2</v>
      </c>
      <c r="AP83" s="95">
        <v>0.48499999999999999</v>
      </c>
      <c r="AQ83" s="95">
        <v>8.8999999999999996E-2</v>
      </c>
      <c r="AR83" s="95">
        <v>0.32400000000000001</v>
      </c>
      <c r="AS83" s="95">
        <v>0.77500000000000002</v>
      </c>
      <c r="AT83" s="95">
        <v>0.437</v>
      </c>
      <c r="AU83" s="95">
        <v>0.878</v>
      </c>
      <c r="AV83" s="95">
        <v>0.85799999999999998</v>
      </c>
      <c r="AW83" s="95">
        <v>0.111</v>
      </c>
      <c r="AX83" s="95">
        <v>0.41299999999999998</v>
      </c>
      <c r="AY83" s="95">
        <v>0.68400000000000005</v>
      </c>
    </row>
    <row r="84" spans="1:51" ht="16" thickBot="1">
      <c r="A84" s="94" t="s">
        <v>85</v>
      </c>
      <c r="B84" s="95">
        <v>0.27300000000000002</v>
      </c>
      <c r="C84" s="95">
        <v>9.4E-2</v>
      </c>
      <c r="D84" s="95">
        <v>3.5000000000000003E-2</v>
      </c>
      <c r="E84" s="98">
        <v>0.94799999999999995</v>
      </c>
      <c r="F84" s="98">
        <v>0.69699999999999995</v>
      </c>
      <c r="G84" s="95">
        <v>0.99</v>
      </c>
      <c r="H84" s="95">
        <v>0.20499999999999999</v>
      </c>
      <c r="I84" s="95">
        <v>2.1000000000000001E-2</v>
      </c>
      <c r="J84" s="95">
        <v>0.23899999999999999</v>
      </c>
      <c r="K84" s="95">
        <v>0.90200000000000002</v>
      </c>
      <c r="L84" s="95">
        <v>0.307</v>
      </c>
      <c r="M84" s="95">
        <v>0.83399999999999996</v>
      </c>
      <c r="N84" s="95">
        <v>0.85399999999999998</v>
      </c>
      <c r="O84" s="95">
        <v>0.83799999999999997</v>
      </c>
      <c r="P84" s="95">
        <v>0.24099999999999999</v>
      </c>
      <c r="Q84" s="95">
        <v>0.56999999999999995</v>
      </c>
      <c r="R84" s="95">
        <v>0.83199999999999996</v>
      </c>
      <c r="S84" s="95">
        <v>0.64800000000000002</v>
      </c>
      <c r="T84" s="95">
        <v>0.08</v>
      </c>
      <c r="U84" s="95">
        <v>5.0999999999999997E-2</v>
      </c>
      <c r="V84" s="95">
        <v>0.20499999999999999</v>
      </c>
      <c r="W84" s="95">
        <v>0.54100000000000004</v>
      </c>
      <c r="X84" s="95">
        <v>0.44800000000000001</v>
      </c>
      <c r="Y84" s="95">
        <v>0.16900000000000001</v>
      </c>
      <c r="Z84" s="95">
        <v>4.9000000000000002E-2</v>
      </c>
      <c r="AA84" s="95">
        <v>0.253</v>
      </c>
      <c r="AB84" s="95">
        <v>0.105</v>
      </c>
      <c r="AC84" s="95">
        <v>6.3E-2</v>
      </c>
      <c r="AD84" s="95">
        <v>0.60499999999999998</v>
      </c>
      <c r="AE84" s="95">
        <v>7.0000000000000001E-3</v>
      </c>
      <c r="AF84" s="95">
        <v>0.214</v>
      </c>
      <c r="AG84" s="95">
        <v>0.65900000000000003</v>
      </c>
      <c r="AH84" s="95">
        <v>0.16400000000000001</v>
      </c>
      <c r="AI84" s="95">
        <v>0.28100000000000003</v>
      </c>
      <c r="AJ84" s="95">
        <v>0.64600000000000002</v>
      </c>
      <c r="AK84" s="95">
        <v>0.48</v>
      </c>
      <c r="AL84" s="95">
        <v>0.312</v>
      </c>
      <c r="AM84" s="95">
        <v>0.379</v>
      </c>
      <c r="AN84" s="95">
        <v>0.14599999999999999</v>
      </c>
      <c r="AO84" s="95">
        <v>6.5000000000000002E-2</v>
      </c>
      <c r="AP84" s="95">
        <v>0.61399999999999999</v>
      </c>
      <c r="AQ84" s="95">
        <v>0.45400000000000001</v>
      </c>
      <c r="AR84" s="95">
        <v>0.16</v>
      </c>
      <c r="AS84" s="95">
        <v>0.312</v>
      </c>
      <c r="AT84" s="95">
        <v>0.23699999999999999</v>
      </c>
      <c r="AU84" s="95">
        <v>0.372</v>
      </c>
      <c r="AV84" s="95">
        <v>0.88300000000000001</v>
      </c>
      <c r="AW84" s="95">
        <v>0.125</v>
      </c>
      <c r="AX84" s="95">
        <v>0.84699999999999998</v>
      </c>
      <c r="AY84" s="95">
        <v>0.28899999999999998</v>
      </c>
    </row>
    <row r="85" spans="1:51" ht="16" thickBot="1">
      <c r="A85" s="94" t="s">
        <v>74</v>
      </c>
      <c r="B85" s="95">
        <v>0.87</v>
      </c>
      <c r="C85" s="95">
        <v>0.47399999999999998</v>
      </c>
      <c r="D85" s="95">
        <v>0.29599999999999999</v>
      </c>
      <c r="E85" s="98">
        <v>0.441</v>
      </c>
      <c r="F85" s="98">
        <v>0.82</v>
      </c>
      <c r="G85" s="95">
        <v>0.84</v>
      </c>
      <c r="H85" s="95">
        <v>0.69699999999999995</v>
      </c>
      <c r="I85" s="95">
        <v>0.66500000000000004</v>
      </c>
      <c r="J85" s="95">
        <v>0.55400000000000005</v>
      </c>
      <c r="K85" s="95">
        <v>0.79900000000000004</v>
      </c>
      <c r="L85" s="95">
        <v>0.94699999999999995</v>
      </c>
      <c r="M85" s="95">
        <v>0.60599999999999998</v>
      </c>
      <c r="N85" s="95">
        <v>0.81899999999999995</v>
      </c>
      <c r="O85" s="95">
        <v>0.39800000000000002</v>
      </c>
      <c r="P85" s="95">
        <v>0.61299999999999999</v>
      </c>
      <c r="Q85" s="95">
        <v>0.39800000000000002</v>
      </c>
      <c r="R85" s="95">
        <v>2.5000000000000001E-2</v>
      </c>
      <c r="S85" s="95">
        <v>0.34200000000000003</v>
      </c>
      <c r="T85" s="95">
        <v>0.435</v>
      </c>
      <c r="U85" s="95">
        <v>0.505</v>
      </c>
      <c r="V85" s="95">
        <v>9.5000000000000001E-2</v>
      </c>
      <c r="W85" s="95">
        <v>0.186</v>
      </c>
      <c r="X85" s="95">
        <v>4.7E-2</v>
      </c>
      <c r="Y85" s="95">
        <v>0.122</v>
      </c>
      <c r="Z85" s="95">
        <v>0.93300000000000005</v>
      </c>
      <c r="AA85" s="95">
        <v>0.129</v>
      </c>
      <c r="AB85" s="95">
        <v>0.249</v>
      </c>
      <c r="AC85" s="95">
        <v>0.86099999999999999</v>
      </c>
      <c r="AD85" s="95">
        <v>0.20300000000000001</v>
      </c>
      <c r="AE85" s="95">
        <v>0.875</v>
      </c>
      <c r="AF85" s="95">
        <v>0.64600000000000002</v>
      </c>
      <c r="AG85" s="95">
        <v>0.18</v>
      </c>
      <c r="AH85" s="95">
        <v>0.748</v>
      </c>
      <c r="AI85" s="95">
        <v>0.435</v>
      </c>
      <c r="AJ85" s="95">
        <v>0.56200000000000006</v>
      </c>
      <c r="AK85" s="95">
        <v>0.317</v>
      </c>
      <c r="AL85" s="95">
        <v>0.30099999999999999</v>
      </c>
      <c r="AM85" s="95">
        <v>0.43099999999999999</v>
      </c>
      <c r="AN85" s="95">
        <v>0.504</v>
      </c>
      <c r="AO85" s="95">
        <v>0.96599999999999997</v>
      </c>
      <c r="AP85" s="95">
        <v>0.26600000000000001</v>
      </c>
      <c r="AQ85" s="95">
        <v>0.42899999999999999</v>
      </c>
      <c r="AR85" s="95">
        <v>0.44400000000000001</v>
      </c>
      <c r="AS85" s="95">
        <v>0.94299999999999995</v>
      </c>
      <c r="AT85" s="95">
        <v>0.19400000000000001</v>
      </c>
      <c r="AU85" s="95">
        <v>0.52200000000000002</v>
      </c>
      <c r="AV85" s="95">
        <v>0.185</v>
      </c>
      <c r="AW85" s="95">
        <v>0.95099999999999996</v>
      </c>
      <c r="AX85" s="95">
        <v>0.33200000000000002</v>
      </c>
      <c r="AY85" s="95">
        <v>0.58099999999999996</v>
      </c>
    </row>
    <row r="86" spans="1:51" ht="16" thickBot="1">
      <c r="A86" s="94" t="s">
        <v>75</v>
      </c>
      <c r="B86" s="95">
        <v>0.64200000000000002</v>
      </c>
      <c r="C86" s="95">
        <v>0.214</v>
      </c>
      <c r="D86" s="95">
        <v>0.16600000000000001</v>
      </c>
      <c r="E86" s="98">
        <v>0.41899999999999998</v>
      </c>
      <c r="F86" s="98">
        <v>0.629</v>
      </c>
      <c r="G86" s="95">
        <v>4.4999999999999998E-2</v>
      </c>
      <c r="H86" s="95">
        <v>0.15</v>
      </c>
      <c r="I86" s="95">
        <v>0.48</v>
      </c>
      <c r="J86" s="95">
        <v>0.78900000000000003</v>
      </c>
      <c r="K86" s="95">
        <v>0.80400000000000005</v>
      </c>
      <c r="L86" s="95">
        <v>0.879</v>
      </c>
      <c r="M86" s="95">
        <v>0.69799999999999995</v>
      </c>
      <c r="N86" s="95">
        <v>0.996</v>
      </c>
      <c r="O86" s="95">
        <v>0.37</v>
      </c>
      <c r="P86" s="95">
        <v>0.82399999999999995</v>
      </c>
      <c r="Q86" s="95">
        <v>0.97</v>
      </c>
      <c r="R86" s="95">
        <v>0.81100000000000005</v>
      </c>
      <c r="S86" s="95">
        <v>0.60899999999999999</v>
      </c>
      <c r="T86" s="95">
        <v>0.61199999999999999</v>
      </c>
      <c r="U86" s="95">
        <v>0.56599999999999995</v>
      </c>
      <c r="V86" s="95">
        <v>0.36099999999999999</v>
      </c>
      <c r="W86" s="95">
        <v>0.69699999999999995</v>
      </c>
      <c r="X86" s="95">
        <v>0.39400000000000002</v>
      </c>
      <c r="Y86" s="95">
        <v>0.98199999999999998</v>
      </c>
      <c r="Z86" s="95">
        <v>0.36499999999999999</v>
      </c>
      <c r="AA86" s="95">
        <v>0.60699999999999998</v>
      </c>
      <c r="AB86" s="95">
        <v>0.45300000000000001</v>
      </c>
      <c r="AC86" s="95">
        <v>0.78500000000000003</v>
      </c>
      <c r="AD86" s="95">
        <v>0.95599999999999996</v>
      </c>
      <c r="AE86" s="95">
        <v>0.88500000000000001</v>
      </c>
      <c r="AF86" s="95">
        <v>0.51500000000000001</v>
      </c>
      <c r="AG86" s="95">
        <v>0.76300000000000001</v>
      </c>
      <c r="AH86" s="95">
        <v>0.66100000000000003</v>
      </c>
      <c r="AI86" s="95">
        <v>0.93400000000000005</v>
      </c>
      <c r="AJ86" s="95">
        <v>0.23699999999999999</v>
      </c>
      <c r="AK86" s="95">
        <v>0.42599999999999999</v>
      </c>
      <c r="AL86" s="95">
        <v>0.66500000000000004</v>
      </c>
      <c r="AM86" s="95">
        <v>5.8999999999999997E-2</v>
      </c>
      <c r="AN86" s="95">
        <v>0.55300000000000005</v>
      </c>
      <c r="AO86" s="95">
        <v>0.753</v>
      </c>
      <c r="AP86" s="95">
        <v>0.54300000000000004</v>
      </c>
      <c r="AQ86" s="95">
        <v>0.48199999999999998</v>
      </c>
      <c r="AR86" s="95">
        <v>0.65500000000000003</v>
      </c>
      <c r="AS86" s="95">
        <v>0.92600000000000005</v>
      </c>
      <c r="AT86" s="95">
        <v>0.45800000000000002</v>
      </c>
      <c r="AU86" s="95">
        <v>0.95099999999999996</v>
      </c>
      <c r="AV86" s="95">
        <v>0.40400000000000003</v>
      </c>
      <c r="AW86" s="95">
        <v>0.40300000000000002</v>
      </c>
      <c r="AX86" s="95">
        <v>0.72299999999999998</v>
      </c>
      <c r="AY86" s="95">
        <v>0.91500000000000004</v>
      </c>
    </row>
    <row r="87" spans="1:51" ht="16" thickBot="1">
      <c r="A87" s="94" t="s">
        <v>86</v>
      </c>
      <c r="B87" s="95">
        <v>0.189</v>
      </c>
      <c r="C87" s="95">
        <v>0.10100000000000001</v>
      </c>
      <c r="D87" s="95">
        <v>7.9000000000000001E-2</v>
      </c>
      <c r="E87" s="98">
        <v>0.83099999999999996</v>
      </c>
      <c r="F87" s="98">
        <v>0.93100000000000005</v>
      </c>
      <c r="G87" s="95">
        <v>0.82599999999999996</v>
      </c>
      <c r="H87" s="95">
        <v>0.12</v>
      </c>
      <c r="I87" s="95">
        <v>7.0000000000000001E-3</v>
      </c>
      <c r="J87" s="95">
        <v>0.26900000000000002</v>
      </c>
      <c r="K87" s="95">
        <v>0.69399999999999995</v>
      </c>
      <c r="L87" s="95">
        <v>0.14699999999999999</v>
      </c>
      <c r="M87" s="95">
        <v>0.51700000000000002</v>
      </c>
      <c r="N87" s="95">
        <v>0.55900000000000005</v>
      </c>
      <c r="O87" s="95">
        <v>0.54500000000000004</v>
      </c>
      <c r="P87" s="95">
        <v>0.13200000000000001</v>
      </c>
      <c r="Q87" s="95">
        <v>0.251</v>
      </c>
      <c r="R87" s="95">
        <v>0.998</v>
      </c>
      <c r="S87" s="95">
        <v>0.36199999999999999</v>
      </c>
      <c r="T87" s="95">
        <v>0.16600000000000001</v>
      </c>
      <c r="U87" s="95">
        <v>3.2000000000000001E-2</v>
      </c>
      <c r="V87" s="95">
        <v>0.14199999999999999</v>
      </c>
      <c r="W87" s="95">
        <v>0.76800000000000002</v>
      </c>
      <c r="X87" s="95">
        <v>0.65500000000000003</v>
      </c>
      <c r="Y87" s="95">
        <v>0.248</v>
      </c>
      <c r="Z87" s="95">
        <v>8.6999999999999994E-2</v>
      </c>
      <c r="AA87" s="95">
        <v>0.38700000000000001</v>
      </c>
      <c r="AB87" s="95">
        <v>0.187</v>
      </c>
      <c r="AC87" s="95">
        <v>8.6999999999999994E-2</v>
      </c>
      <c r="AD87" s="95">
        <v>0.38900000000000001</v>
      </c>
      <c r="AE87" s="95">
        <v>2.9000000000000001E-2</v>
      </c>
      <c r="AF87" s="95">
        <v>0.27900000000000003</v>
      </c>
      <c r="AG87" s="95">
        <v>0.91400000000000003</v>
      </c>
      <c r="AH87" s="95">
        <v>0.307</v>
      </c>
      <c r="AI87" s="95">
        <v>0.48499999999999999</v>
      </c>
      <c r="AJ87" s="95">
        <v>0.39200000000000002</v>
      </c>
      <c r="AK87" s="95">
        <v>0.56699999999999995</v>
      </c>
      <c r="AL87" s="95">
        <v>0.35499999999999998</v>
      </c>
      <c r="AM87" s="95">
        <v>0.437</v>
      </c>
      <c r="AN87" s="95">
        <v>0.27800000000000002</v>
      </c>
      <c r="AO87" s="95">
        <v>0.154</v>
      </c>
      <c r="AP87" s="95">
        <v>0.88600000000000001</v>
      </c>
      <c r="AQ87" s="95">
        <v>0.79900000000000004</v>
      </c>
      <c r="AR87" s="95">
        <v>0.20300000000000001</v>
      </c>
      <c r="AS87" s="95">
        <v>0.316</v>
      </c>
      <c r="AT87" s="95">
        <v>0.23100000000000001</v>
      </c>
      <c r="AU87" s="95">
        <v>0.248</v>
      </c>
      <c r="AV87" s="95">
        <v>0.89300000000000002</v>
      </c>
      <c r="AW87" s="95">
        <v>0.19900000000000001</v>
      </c>
      <c r="AX87" s="95">
        <v>0.61</v>
      </c>
      <c r="AY87" s="95">
        <v>0.247</v>
      </c>
    </row>
    <row r="88" spans="1:51" ht="16" thickBot="1">
      <c r="A88" s="94" t="s">
        <v>93</v>
      </c>
      <c r="B88" s="95">
        <v>0.37</v>
      </c>
      <c r="C88" s="95">
        <v>0.14899999999999999</v>
      </c>
      <c r="D88" s="95">
        <v>0.83899999999999997</v>
      </c>
      <c r="E88" s="98">
        <v>1.4999999999999999E-2</v>
      </c>
      <c r="F88" s="98">
        <v>0.52200000000000002</v>
      </c>
      <c r="G88" s="95">
        <v>0.59</v>
      </c>
      <c r="H88" s="95">
        <v>0.48799999999999999</v>
      </c>
      <c r="I88" s="95">
        <v>0.53200000000000003</v>
      </c>
      <c r="J88" s="95">
        <v>2.1000000000000001E-2</v>
      </c>
      <c r="K88" s="95">
        <v>2.9000000000000001E-2</v>
      </c>
      <c r="L88" s="95">
        <v>0.22800000000000001</v>
      </c>
      <c r="M88" s="95">
        <v>0.216</v>
      </c>
      <c r="N88" s="95">
        <v>0.112</v>
      </c>
      <c r="O88" s="95">
        <v>0.57599999999999996</v>
      </c>
      <c r="P88" s="95">
        <v>0.38100000000000001</v>
      </c>
      <c r="Q88" s="95">
        <v>0.56799999999999995</v>
      </c>
      <c r="R88" s="95">
        <v>0.379</v>
      </c>
      <c r="S88" s="95">
        <v>0.25600000000000001</v>
      </c>
      <c r="T88" s="95">
        <v>0.34100000000000003</v>
      </c>
      <c r="U88" s="95">
        <v>0.45500000000000002</v>
      </c>
      <c r="V88" s="95">
        <v>0.21099999999999999</v>
      </c>
      <c r="W88" s="95">
        <v>0.95399999999999996</v>
      </c>
      <c r="X88" s="95">
        <v>0.82699999999999996</v>
      </c>
      <c r="Y88" s="95">
        <v>0.28899999999999998</v>
      </c>
      <c r="Z88" s="95">
        <v>0.81799999999999995</v>
      </c>
      <c r="AA88" s="95">
        <v>0.30599999999999999</v>
      </c>
      <c r="AB88" s="95">
        <v>0.30199999999999999</v>
      </c>
      <c r="AC88" s="95">
        <v>0.76800000000000002</v>
      </c>
      <c r="AD88" s="95">
        <v>0.88900000000000001</v>
      </c>
      <c r="AE88" s="95">
        <v>0.85699999999999998</v>
      </c>
      <c r="AF88" s="95">
        <v>0.85199999999999998</v>
      </c>
      <c r="AG88" s="95">
        <v>0.41</v>
      </c>
      <c r="AH88" s="95">
        <v>0.35199999999999998</v>
      </c>
      <c r="AI88" s="95">
        <v>0.71099999999999997</v>
      </c>
      <c r="AJ88" s="95">
        <v>0.997</v>
      </c>
      <c r="AK88" s="95">
        <v>0.81499999999999995</v>
      </c>
      <c r="AL88" s="95">
        <v>0.93200000000000005</v>
      </c>
      <c r="AM88" s="95">
        <v>0.67300000000000004</v>
      </c>
      <c r="AN88" s="95">
        <v>0.154</v>
      </c>
      <c r="AO88" s="95">
        <v>0.93500000000000005</v>
      </c>
      <c r="AP88" s="95">
        <v>0.29199999999999998</v>
      </c>
      <c r="AQ88" s="95">
        <v>0.45900000000000002</v>
      </c>
      <c r="AR88" s="95">
        <v>0.98899999999999999</v>
      </c>
      <c r="AS88" s="95">
        <v>0.435</v>
      </c>
      <c r="AT88" s="95">
        <v>0.51300000000000001</v>
      </c>
      <c r="AU88" s="95">
        <v>0.879</v>
      </c>
      <c r="AV88" s="95">
        <v>0.65400000000000003</v>
      </c>
      <c r="AW88" s="95">
        <v>0.49099999999999999</v>
      </c>
      <c r="AX88" s="95">
        <v>0.74</v>
      </c>
      <c r="AY88" s="95">
        <v>0.42399999999999999</v>
      </c>
    </row>
    <row r="89" spans="1:51" ht="16" thickBot="1">
      <c r="A89" s="94" t="s">
        <v>77</v>
      </c>
      <c r="B89" s="95">
        <v>0.83899999999999997</v>
      </c>
      <c r="C89" s="95">
        <v>0.504</v>
      </c>
      <c r="D89" s="95">
        <v>0.70699999999999996</v>
      </c>
      <c r="E89" s="98">
        <v>0.75600000000000001</v>
      </c>
      <c r="F89" s="98">
        <v>0.247</v>
      </c>
      <c r="G89" s="95">
        <v>0.33700000000000002</v>
      </c>
      <c r="H89" s="95">
        <v>0.89200000000000002</v>
      </c>
      <c r="I89" s="95">
        <v>0.61199999999999999</v>
      </c>
      <c r="J89" s="95">
        <v>0.75600000000000001</v>
      </c>
      <c r="K89" s="95">
        <v>0.68799999999999994</v>
      </c>
      <c r="L89" s="95">
        <v>0.73799999999999999</v>
      </c>
      <c r="M89" s="95">
        <v>0.61899999999999999</v>
      </c>
      <c r="N89" s="95">
        <v>0.94599999999999995</v>
      </c>
      <c r="O89" s="95">
        <v>0.28499999999999998</v>
      </c>
      <c r="P89" s="95">
        <v>0.83799999999999997</v>
      </c>
      <c r="Q89" s="95">
        <v>0.24399999999999999</v>
      </c>
      <c r="R89" s="95">
        <v>0.46700000000000003</v>
      </c>
      <c r="S89" s="95">
        <v>0.442</v>
      </c>
      <c r="T89" s="95">
        <v>0.309</v>
      </c>
      <c r="U89" s="95">
        <v>0.81100000000000005</v>
      </c>
      <c r="V89" s="95">
        <v>0.83699999999999997</v>
      </c>
      <c r="W89" s="95">
        <v>0.1</v>
      </c>
      <c r="X89" s="95">
        <v>0.52400000000000002</v>
      </c>
      <c r="Y89" s="95">
        <v>0.28799999999999998</v>
      </c>
      <c r="Z89" s="95">
        <v>5.8999999999999997E-2</v>
      </c>
      <c r="AA89" s="95">
        <v>0.126</v>
      </c>
      <c r="AB89" s="95">
        <v>0.11</v>
      </c>
      <c r="AC89" s="95">
        <v>0.05</v>
      </c>
      <c r="AD89" s="95">
        <v>0.27100000000000002</v>
      </c>
      <c r="AE89" s="95">
        <v>6.0999999999999999E-2</v>
      </c>
      <c r="AF89" s="95">
        <v>2.1999999999999999E-2</v>
      </c>
      <c r="AG89" s="95">
        <v>0.12</v>
      </c>
      <c r="AH89" s="95">
        <v>0.18099999999999999</v>
      </c>
      <c r="AI89" s="95">
        <v>2.1999999999999999E-2</v>
      </c>
      <c r="AJ89" s="95">
        <v>6.7000000000000004E-2</v>
      </c>
      <c r="AK89" s="95">
        <v>6.3E-2</v>
      </c>
      <c r="AL89" s="95">
        <v>7.1999999999999995E-2</v>
      </c>
      <c r="AM89" s="95">
        <v>0.437</v>
      </c>
      <c r="AN89" s="95">
        <v>3.4000000000000002E-2</v>
      </c>
      <c r="AO89" s="95">
        <v>0.01</v>
      </c>
      <c r="AP89" s="95">
        <v>8.5999999999999993E-2</v>
      </c>
      <c r="AQ89" s="95">
        <v>0.46500000000000002</v>
      </c>
      <c r="AR89" s="95">
        <v>5.1999999999999998E-2</v>
      </c>
      <c r="AS89" s="95">
        <v>0.126</v>
      </c>
      <c r="AT89" s="95">
        <v>0.21099999999999999</v>
      </c>
      <c r="AU89" s="95">
        <v>0.99299999999999999</v>
      </c>
      <c r="AV89" s="95">
        <v>0.58799999999999997</v>
      </c>
      <c r="AW89" s="95">
        <v>1.2999999999999999E-2</v>
      </c>
      <c r="AX89" s="95">
        <v>0.251</v>
      </c>
      <c r="AY89" s="95">
        <v>0.91100000000000003</v>
      </c>
    </row>
    <row r="90" spans="1:51" ht="16" thickBot="1">
      <c r="A90" s="94" t="s">
        <v>78</v>
      </c>
      <c r="B90" s="95">
        <v>0.26800000000000002</v>
      </c>
      <c r="C90" s="95">
        <v>0.81399999999999995</v>
      </c>
      <c r="D90" s="95">
        <v>0.09</v>
      </c>
      <c r="E90" s="98">
        <v>0.155</v>
      </c>
      <c r="F90" s="98">
        <v>0.189</v>
      </c>
      <c r="G90" s="95">
        <v>0.66600000000000004</v>
      </c>
      <c r="H90" s="95">
        <v>0.82599999999999996</v>
      </c>
      <c r="I90" s="95">
        <v>0.498</v>
      </c>
      <c r="J90" s="95">
        <v>1.7999999999999999E-2</v>
      </c>
      <c r="K90" s="95">
        <v>0.126</v>
      </c>
      <c r="L90" s="95">
        <v>0.54400000000000004</v>
      </c>
      <c r="M90" s="95">
        <v>0.36499999999999999</v>
      </c>
      <c r="N90" s="95">
        <v>0.19900000000000001</v>
      </c>
      <c r="O90" s="95">
        <v>0.80400000000000005</v>
      </c>
      <c r="P90" s="95">
        <v>0.379</v>
      </c>
      <c r="Q90" s="95">
        <v>0.98499999999999999</v>
      </c>
      <c r="R90" s="95">
        <v>0.83</v>
      </c>
      <c r="S90" s="95">
        <v>0.622</v>
      </c>
      <c r="T90" s="95">
        <v>9.1999999999999998E-2</v>
      </c>
      <c r="U90" s="95">
        <v>0.21099999999999999</v>
      </c>
      <c r="V90" s="95">
        <v>0.42199999999999999</v>
      </c>
      <c r="W90" s="95">
        <v>0.89</v>
      </c>
      <c r="X90" s="95">
        <v>0.186</v>
      </c>
      <c r="Y90" s="95">
        <v>0.26400000000000001</v>
      </c>
      <c r="Z90" s="95">
        <v>0.41</v>
      </c>
      <c r="AA90" s="95">
        <v>0.315</v>
      </c>
      <c r="AB90" s="95">
        <v>0.17299999999999999</v>
      </c>
      <c r="AC90" s="95">
        <v>0.51</v>
      </c>
      <c r="AD90" s="95">
        <v>0.53300000000000003</v>
      </c>
      <c r="AE90" s="95">
        <v>0.19900000000000001</v>
      </c>
      <c r="AF90" s="95">
        <v>0.69699999999999995</v>
      </c>
      <c r="AG90" s="95">
        <v>0.54400000000000004</v>
      </c>
      <c r="AH90" s="95">
        <v>2.8000000000000001E-2</v>
      </c>
      <c r="AI90" s="95">
        <v>0.77700000000000002</v>
      </c>
      <c r="AJ90" s="95">
        <v>0.79800000000000004</v>
      </c>
      <c r="AK90" s="95">
        <v>0.82199999999999995</v>
      </c>
      <c r="AL90" s="95">
        <v>0.91300000000000003</v>
      </c>
      <c r="AM90" s="95">
        <v>0.14899999999999999</v>
      </c>
      <c r="AN90" s="95">
        <v>0.747</v>
      </c>
      <c r="AO90" s="95">
        <v>0.26700000000000002</v>
      </c>
      <c r="AP90" s="95">
        <v>0.77600000000000002</v>
      </c>
      <c r="AQ90" s="95">
        <v>3.1E-2</v>
      </c>
      <c r="AR90" s="95">
        <v>0.63100000000000001</v>
      </c>
      <c r="AS90" s="95">
        <v>0.996</v>
      </c>
      <c r="AT90" s="95">
        <v>0.56999999999999995</v>
      </c>
      <c r="AU90" s="95">
        <v>0.502</v>
      </c>
      <c r="AV90" s="95">
        <v>0.313</v>
      </c>
      <c r="AW90" s="95">
        <v>0.72399999999999998</v>
      </c>
      <c r="AX90" s="95">
        <v>0.624</v>
      </c>
      <c r="AY90" s="95">
        <v>0.152</v>
      </c>
    </row>
    <row r="91" spans="1:51" ht="16" thickBot="1">
      <c r="A91" s="94" t="s">
        <v>87</v>
      </c>
      <c r="B91" s="95">
        <v>0.72</v>
      </c>
      <c r="C91" s="95">
        <v>0.60799999999999998</v>
      </c>
      <c r="D91" s="95">
        <v>0.46500000000000002</v>
      </c>
      <c r="E91" s="98">
        <v>0.26200000000000001</v>
      </c>
      <c r="F91" s="98">
        <v>8.3000000000000004E-2</v>
      </c>
      <c r="G91" s="95">
        <v>0.83599999999999997</v>
      </c>
      <c r="H91" s="95">
        <v>0.76600000000000001</v>
      </c>
      <c r="I91" s="95">
        <v>0.53500000000000003</v>
      </c>
      <c r="J91" s="95">
        <v>0.28799999999999998</v>
      </c>
      <c r="K91" s="95">
        <v>2.1000000000000001E-2</v>
      </c>
      <c r="L91" s="95">
        <v>2.4E-2</v>
      </c>
      <c r="M91" s="95">
        <v>0.24099999999999999</v>
      </c>
      <c r="N91" s="95">
        <v>5.8000000000000003E-2</v>
      </c>
      <c r="O91" s="95">
        <v>0.86099999999999999</v>
      </c>
      <c r="P91" s="95">
        <v>0.93300000000000005</v>
      </c>
      <c r="Q91" s="95">
        <v>0.35699999999999998</v>
      </c>
      <c r="R91" s="95">
        <v>0.92300000000000004</v>
      </c>
      <c r="S91" s="95">
        <v>0.36799999999999999</v>
      </c>
      <c r="T91" s="95">
        <v>0.59199999999999997</v>
      </c>
      <c r="U91" s="95">
        <v>0.97099999999999997</v>
      </c>
      <c r="V91" s="95">
        <v>0.38600000000000001</v>
      </c>
      <c r="W91" s="95">
        <v>0.60299999999999998</v>
      </c>
      <c r="X91" s="95">
        <v>0.14199999999999999</v>
      </c>
      <c r="Y91" s="95">
        <v>0.998</v>
      </c>
      <c r="Z91" s="95">
        <v>0.32</v>
      </c>
      <c r="AA91" s="95">
        <v>0.91600000000000004</v>
      </c>
      <c r="AB91" s="95">
        <v>0.82</v>
      </c>
      <c r="AC91" s="95">
        <v>0.45400000000000001</v>
      </c>
      <c r="AD91" s="95">
        <v>0.91</v>
      </c>
      <c r="AE91" s="95">
        <v>0.81</v>
      </c>
      <c r="AF91" s="95">
        <v>0.42199999999999999</v>
      </c>
      <c r="AG91" s="95">
        <v>0.79300000000000004</v>
      </c>
      <c r="AH91" s="95">
        <v>0.441</v>
      </c>
      <c r="AI91" s="95">
        <v>0.65800000000000003</v>
      </c>
      <c r="AJ91" s="95">
        <v>0.88600000000000001</v>
      </c>
      <c r="AK91" s="95">
        <v>0.52600000000000002</v>
      </c>
      <c r="AL91" s="95">
        <v>0.35699999999999998</v>
      </c>
      <c r="AM91" s="95">
        <v>0.128</v>
      </c>
      <c r="AN91" s="95">
        <v>0.72699999999999998</v>
      </c>
      <c r="AO91" s="95">
        <v>0.83099999999999996</v>
      </c>
      <c r="AP91" s="95">
        <v>0.63400000000000001</v>
      </c>
      <c r="AQ91" s="95">
        <v>1.9E-2</v>
      </c>
      <c r="AR91" s="95">
        <v>0.439</v>
      </c>
      <c r="AS91" s="95">
        <v>0.41099999999999998</v>
      </c>
      <c r="AT91" s="95">
        <v>0.45600000000000002</v>
      </c>
      <c r="AU91" s="95">
        <v>0.93200000000000005</v>
      </c>
      <c r="AV91" s="95">
        <v>0.108</v>
      </c>
      <c r="AW91" s="95">
        <v>0.23100000000000001</v>
      </c>
      <c r="AX91" s="95">
        <v>0.65200000000000002</v>
      </c>
      <c r="AY91" s="95">
        <v>0.61499999999999999</v>
      </c>
    </row>
    <row r="92" spans="1:51" ht="16" thickBot="1">
      <c r="A92" s="94" t="s">
        <v>88</v>
      </c>
      <c r="B92" s="95">
        <v>0.17499999999999999</v>
      </c>
      <c r="C92" s="95">
        <v>0.89100000000000001</v>
      </c>
      <c r="D92" s="95">
        <v>0.93400000000000005</v>
      </c>
      <c r="E92" s="98">
        <v>0.80500000000000005</v>
      </c>
      <c r="F92" s="98">
        <v>0.871</v>
      </c>
      <c r="G92" s="95">
        <v>0.72</v>
      </c>
      <c r="H92" s="95">
        <v>0.59499999999999997</v>
      </c>
      <c r="I92" s="95">
        <v>0.252</v>
      </c>
      <c r="J92" s="95">
        <v>0.54700000000000004</v>
      </c>
      <c r="K92" s="95">
        <v>0.59899999999999998</v>
      </c>
      <c r="L92" s="95">
        <v>0.21</v>
      </c>
      <c r="M92" s="95">
        <v>0.51700000000000002</v>
      </c>
      <c r="N92" s="95">
        <v>0.44500000000000001</v>
      </c>
      <c r="O92" s="95">
        <v>0.72199999999999998</v>
      </c>
      <c r="P92" s="95">
        <v>8.4000000000000005E-2</v>
      </c>
      <c r="Q92" s="95">
        <v>0.20200000000000001</v>
      </c>
      <c r="R92" s="95">
        <v>0.90500000000000003</v>
      </c>
      <c r="S92" s="95">
        <v>0.64900000000000002</v>
      </c>
      <c r="T92" s="95">
        <v>0.41499999999999998</v>
      </c>
      <c r="U92" s="95">
        <v>0.161</v>
      </c>
      <c r="V92" s="95">
        <v>9.5000000000000001E-2</v>
      </c>
      <c r="W92" s="95">
        <v>0.84399999999999997</v>
      </c>
      <c r="X92" s="95">
        <v>0.875</v>
      </c>
      <c r="Y92" s="95">
        <v>0.27800000000000002</v>
      </c>
      <c r="Z92" s="95">
        <v>0.17199999999999999</v>
      </c>
      <c r="AA92" s="95">
        <v>0.23</v>
      </c>
      <c r="AB92" s="95">
        <v>0.12</v>
      </c>
      <c r="AC92" s="95">
        <v>6.7000000000000004E-2</v>
      </c>
      <c r="AD92" s="95">
        <v>0.57399999999999995</v>
      </c>
      <c r="AE92" s="95">
        <v>0.17199999999999999</v>
      </c>
      <c r="AF92" s="95">
        <v>7.6999999999999999E-2</v>
      </c>
      <c r="AG92" s="95">
        <v>0.55300000000000005</v>
      </c>
      <c r="AH92" s="95">
        <v>0.247</v>
      </c>
      <c r="AI92" s="95">
        <v>0.71199999999999997</v>
      </c>
      <c r="AJ92" s="95">
        <v>0.93300000000000005</v>
      </c>
      <c r="AK92" s="95">
        <v>0.107</v>
      </c>
      <c r="AL92" s="95">
        <v>0.115</v>
      </c>
      <c r="AM92" s="95">
        <v>0.438</v>
      </c>
      <c r="AN92" s="95">
        <v>0.80400000000000005</v>
      </c>
      <c r="AO92" s="95">
        <v>0.16300000000000001</v>
      </c>
      <c r="AP92" s="95">
        <v>0.93100000000000005</v>
      </c>
      <c r="AQ92" s="95">
        <v>0.68</v>
      </c>
      <c r="AR92" s="95">
        <v>6.8000000000000005E-2</v>
      </c>
      <c r="AS92" s="95">
        <v>0.161</v>
      </c>
      <c r="AT92" s="95">
        <v>0.02</v>
      </c>
      <c r="AU92" s="95">
        <v>0.11799999999999999</v>
      </c>
      <c r="AV92" s="95">
        <v>0.97599999999999998</v>
      </c>
      <c r="AW92" s="95">
        <v>0.23699999999999999</v>
      </c>
      <c r="AX92" s="95">
        <v>0.56499999999999995</v>
      </c>
      <c r="AY92" s="95">
        <v>0.14199999999999999</v>
      </c>
    </row>
    <row r="93" spans="1:51" ht="48">
      <c r="A93" s="96" t="s">
        <v>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DC17-9CD3-4DDF-B35E-D3AC2D23678B}">
  <sheetPr codeName="Sheet4">
    <tabColor rgb="FFCC99FF"/>
  </sheetPr>
  <dimension ref="A1:BL8"/>
  <sheetViews>
    <sheetView workbookViewId="0">
      <selection activeCell="Q1" sqref="Q1:Q1048576"/>
    </sheetView>
  </sheetViews>
  <sheetFormatPr baseColWidth="10" defaultColWidth="8.83203125" defaultRowHeight="15"/>
  <cols>
    <col min="12" max="12" width="12" bestFit="1" customWidth="1"/>
    <col min="39" max="41" width="9.1640625" style="19"/>
  </cols>
  <sheetData>
    <row r="1" spans="1:64" ht="16">
      <c r="A1" s="4" t="s">
        <v>0</v>
      </c>
      <c r="B1" s="12" t="s">
        <v>55</v>
      </c>
      <c r="C1" s="12" t="s">
        <v>56</v>
      </c>
      <c r="D1" s="12" t="s">
        <v>57</v>
      </c>
      <c r="E1" s="10" t="s">
        <v>532</v>
      </c>
      <c r="F1" s="10" t="s">
        <v>533</v>
      </c>
      <c r="G1" s="87" t="s">
        <v>46</v>
      </c>
      <c r="H1" s="88" t="s">
        <v>47</v>
      </c>
      <c r="I1" s="89" t="s">
        <v>48</v>
      </c>
      <c r="J1" s="87" t="s">
        <v>49</v>
      </c>
      <c r="K1" s="88" t="s">
        <v>50</v>
      </c>
      <c r="L1" s="89" t="s">
        <v>51</v>
      </c>
      <c r="M1" s="5" t="s">
        <v>1</v>
      </c>
      <c r="N1" s="5" t="s">
        <v>2</v>
      </c>
      <c r="O1" s="5" t="s">
        <v>3</v>
      </c>
      <c r="P1" s="5" t="s">
        <v>4</v>
      </c>
      <c r="Q1" s="115" t="s">
        <v>338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12</v>
      </c>
      <c r="Z1" s="5" t="s">
        <v>13</v>
      </c>
      <c r="AA1" s="5" t="s">
        <v>14</v>
      </c>
      <c r="AB1" s="5" t="s">
        <v>15</v>
      </c>
      <c r="AC1" s="5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5" t="s">
        <v>25</v>
      </c>
      <c r="AM1" s="24" t="s">
        <v>26</v>
      </c>
      <c r="AN1" s="24" t="s">
        <v>27</v>
      </c>
      <c r="AO1" s="24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24" t="s">
        <v>39</v>
      </c>
      <c r="BA1" s="24" t="s">
        <v>40</v>
      </c>
      <c r="BB1" s="24" t="s">
        <v>41</v>
      </c>
      <c r="BC1" s="24" t="s">
        <v>42</v>
      </c>
      <c r="BD1" s="24" t="s">
        <v>43</v>
      </c>
      <c r="BE1" s="24" t="s">
        <v>44</v>
      </c>
      <c r="BF1" s="24" t="s">
        <v>45</v>
      </c>
      <c r="BG1" s="4" t="s">
        <v>63</v>
      </c>
      <c r="BH1" s="4" t="s">
        <v>71</v>
      </c>
      <c r="BI1" s="4" t="s">
        <v>417</v>
      </c>
      <c r="BJ1" s="4" t="s">
        <v>74</v>
      </c>
      <c r="BK1" s="4" t="s">
        <v>66</v>
      </c>
      <c r="BL1" s="4" t="s">
        <v>80</v>
      </c>
    </row>
    <row r="2" spans="1:64">
      <c r="A2" s="18">
        <v>165</v>
      </c>
      <c r="B2" s="18">
        <v>-0.42000000000000004</v>
      </c>
      <c r="C2" s="18">
        <v>-0.61999999999999988</v>
      </c>
      <c r="D2" s="18">
        <v>-0.72</v>
      </c>
      <c r="E2" s="13">
        <v>91.963404275850905</v>
      </c>
      <c r="F2" s="13">
        <v>43.155813956917498</v>
      </c>
      <c r="G2" s="90">
        <v>0.15618675460396414</v>
      </c>
      <c r="H2" s="91">
        <v>2.8380788342527374</v>
      </c>
      <c r="I2" s="91">
        <v>2.6818920796487733</v>
      </c>
      <c r="J2" s="90">
        <v>1.2338018118688243</v>
      </c>
      <c r="K2" s="91">
        <v>3.82808646752245</v>
      </c>
      <c r="L2" s="91">
        <v>2.5942846556536132</v>
      </c>
      <c r="M2" s="18">
        <v>10.811878727611479</v>
      </c>
      <c r="N2" s="18">
        <v>45.602988303423444</v>
      </c>
      <c r="O2" s="18">
        <v>33.555949260422807</v>
      </c>
      <c r="P2" s="18">
        <v>153.35518274239843</v>
      </c>
      <c r="Q2" s="18">
        <v>-0.19399810148825569</v>
      </c>
      <c r="R2" s="18">
        <v>6.251720945706285E-2</v>
      </c>
      <c r="S2" s="18">
        <v>1.1377924655286701E-2</v>
      </c>
      <c r="T2" s="18">
        <v>4.6817861730828469E-2</v>
      </c>
      <c r="U2" s="18">
        <v>0.15154265580040521</v>
      </c>
      <c r="V2" s="18">
        <v>-2.5044317852431441E-2</v>
      </c>
      <c r="W2" s="18">
        <v>10.066179770115516</v>
      </c>
      <c r="X2" s="18">
        <v>0.87675186735435373</v>
      </c>
      <c r="Y2" s="18">
        <v>15.830807869561877</v>
      </c>
      <c r="Z2" s="18">
        <v>16.766396519696833</v>
      </c>
      <c r="AA2" s="18">
        <v>8.0136689800470684</v>
      </c>
      <c r="AB2" s="18">
        <v>0.73140950152557815</v>
      </c>
      <c r="AC2" s="18">
        <v>2.6445789511257649</v>
      </c>
      <c r="AD2" s="18">
        <v>3.133042808313041</v>
      </c>
      <c r="AE2" s="18">
        <v>8.3734735269196054</v>
      </c>
      <c r="AF2" s="18">
        <v>7.4451623698455149E-2</v>
      </c>
      <c r="AG2" s="18">
        <v>0.10773223176235194</v>
      </c>
      <c r="AH2" s="18">
        <v>0.31192119307035826</v>
      </c>
      <c r="AI2" s="18">
        <v>0.33031165651892747</v>
      </c>
      <c r="AJ2" s="18">
        <v>0.35000984405626873</v>
      </c>
      <c r="AK2" s="18">
        <v>0.1846924423948354</v>
      </c>
      <c r="AL2" s="18">
        <v>0.22747644909620152</v>
      </c>
      <c r="AM2" s="86">
        <v>0.15649280536563148</v>
      </c>
      <c r="AN2" s="86">
        <v>-4.5961544696268453E-2</v>
      </c>
      <c r="AO2" s="86">
        <v>0.14079559324792712</v>
      </c>
      <c r="AP2" s="18">
        <v>0.16471921542779946</v>
      </c>
      <c r="AQ2" s="18">
        <v>6.3653373415284931E-2</v>
      </c>
      <c r="AR2" s="18">
        <v>0.10076148898699633</v>
      </c>
      <c r="AS2" s="18">
        <v>0.12190197515394513</v>
      </c>
      <c r="AT2" s="18">
        <v>5.9605215652275473E-2</v>
      </c>
      <c r="AU2" s="18">
        <v>0.22877539108592748</v>
      </c>
      <c r="AV2" s="18">
        <v>0.36697268140254868</v>
      </c>
      <c r="AW2" s="18">
        <v>2.0075998509850257E-2</v>
      </c>
      <c r="AX2" s="18">
        <v>0.56443783037564543</v>
      </c>
      <c r="AY2" s="18">
        <v>3.1639191218377678</v>
      </c>
      <c r="AZ2" s="86">
        <v>0.38107026783729037</v>
      </c>
      <c r="BA2" s="86">
        <v>0.22458944703699851</v>
      </c>
      <c r="BB2" s="86">
        <v>3.7412144561169924E-2</v>
      </c>
      <c r="BC2" s="86">
        <v>0.15724207606676299</v>
      </c>
      <c r="BD2" s="86">
        <v>0.29782874954202376</v>
      </c>
      <c r="BE2" s="86">
        <v>0.58214803760824729</v>
      </c>
      <c r="BF2" s="86">
        <v>0.15026185942707049</v>
      </c>
      <c r="BG2">
        <v>-6.8500000000000005E-2</v>
      </c>
      <c r="BH2">
        <v>-7.67E-4</v>
      </c>
      <c r="BI2" s="18">
        <v>-1.2021E-3</v>
      </c>
      <c r="BJ2">
        <v>-2.597E-2</v>
      </c>
      <c r="BK2">
        <v>-1.4529999999999998E-2</v>
      </c>
      <c r="BL2">
        <v>-1.3599999999999998E-2</v>
      </c>
    </row>
    <row r="3" spans="1:64">
      <c r="A3" s="18">
        <v>333</v>
      </c>
      <c r="B3" s="18">
        <v>0.48</v>
      </c>
      <c r="C3" s="18">
        <v>-0.22999999999999998</v>
      </c>
      <c r="D3" s="18">
        <v>-0.67000000000000015</v>
      </c>
      <c r="E3" s="13">
        <v>31.235700352422302</v>
      </c>
      <c r="F3" s="13">
        <v>36.742083686929192</v>
      </c>
      <c r="G3" s="90">
        <v>-2.4618770560663243</v>
      </c>
      <c r="H3" s="91">
        <v>-2.1965699637246008</v>
      </c>
      <c r="I3" s="91">
        <v>0.26530709234172578</v>
      </c>
      <c r="J3" s="90">
        <v>0.36878525570910092</v>
      </c>
      <c r="K3" s="91">
        <v>1.8758671084913132</v>
      </c>
      <c r="L3" s="91">
        <v>1.5070818527822123</v>
      </c>
      <c r="M3" s="18">
        <v>7.8216065730096318E-2</v>
      </c>
      <c r="N3" s="18">
        <v>1.9514390153400143</v>
      </c>
      <c r="O3" s="18">
        <v>3.9495507782483932</v>
      </c>
      <c r="P3" s="18">
        <v>-8.9637969620781348</v>
      </c>
      <c r="Q3" s="18">
        <v>3.2907381663354052E-2</v>
      </c>
      <c r="R3" s="18">
        <v>2.9197516700369602E-2</v>
      </c>
      <c r="S3" s="18">
        <v>1.1729903326639878E-2</v>
      </c>
      <c r="T3" s="18">
        <v>7.166994119882834E-3</v>
      </c>
      <c r="U3" s="18">
        <v>-3.0605104439365809E-2</v>
      </c>
      <c r="V3" s="18">
        <v>3.5428732916498819E-2</v>
      </c>
      <c r="W3" s="18">
        <v>3.0603533006874306</v>
      </c>
      <c r="X3" s="18">
        <v>-0.28671686401364216</v>
      </c>
      <c r="Y3" s="18">
        <v>3.3635659947959575</v>
      </c>
      <c r="Z3" s="18">
        <v>2.2459106385191525</v>
      </c>
      <c r="AA3" s="18">
        <v>9.9008819220255404</v>
      </c>
      <c r="AB3" s="18">
        <v>0.32247522739977663</v>
      </c>
      <c r="AC3" s="18">
        <v>2.9193307333858303</v>
      </c>
      <c r="AD3" s="18">
        <v>3.5996295608236242</v>
      </c>
      <c r="AE3" s="18">
        <v>2.3900269365079083</v>
      </c>
      <c r="AF3" s="18">
        <v>9.5401833597742292E-2</v>
      </c>
      <c r="AG3" s="18">
        <v>-1.0201053189997603E-2</v>
      </c>
      <c r="AH3" s="18">
        <v>1.7769278496506447E-2</v>
      </c>
      <c r="AI3" s="18">
        <v>0.26600100775428759</v>
      </c>
      <c r="AJ3" s="18">
        <v>0.31471656883566951</v>
      </c>
      <c r="AK3" s="18">
        <v>0.19440581263973744</v>
      </c>
      <c r="AL3" s="18">
        <v>0.2632658044771074</v>
      </c>
      <c r="AM3" s="86">
        <v>0.16888520577962929</v>
      </c>
      <c r="AN3" s="86">
        <v>0.508281128680099</v>
      </c>
      <c r="AO3" s="86">
        <v>6.5496103416090135E-2</v>
      </c>
      <c r="AP3" s="18">
        <v>0.150376405158931</v>
      </c>
      <c r="AQ3" s="18">
        <v>0.2051117916329141</v>
      </c>
      <c r="AR3" s="18">
        <v>7.8393208854866614E-2</v>
      </c>
      <c r="AS3" s="18">
        <v>0.40967240618372402</v>
      </c>
      <c r="AT3" s="18">
        <v>0.24354762431852323</v>
      </c>
      <c r="AU3" s="18">
        <v>0.30340661996165974</v>
      </c>
      <c r="AV3" s="18">
        <v>0.85983051004250843</v>
      </c>
      <c r="AW3" s="18">
        <v>9.2866412540883986E-2</v>
      </c>
      <c r="AX3" s="18">
        <v>0.89120308328791786</v>
      </c>
      <c r="AY3" s="18">
        <v>0.87128140035955748</v>
      </c>
      <c r="AZ3" s="86">
        <v>2.1400943602374323E-2</v>
      </c>
      <c r="BA3" s="86">
        <v>4.7030352583292911E-2</v>
      </c>
      <c r="BB3" s="86">
        <v>0.19345118715300602</v>
      </c>
      <c r="BC3" s="86">
        <v>5.8019976695320441E-2</v>
      </c>
      <c r="BD3" s="86">
        <v>-8.6535215736638915E-2</v>
      </c>
      <c r="BE3" s="86">
        <v>0.17217763229565541</v>
      </c>
      <c r="BF3" s="86">
        <v>4.3461523702916727E-2</v>
      </c>
      <c r="BG3">
        <v>-2.3700000000000002E-2</v>
      </c>
      <c r="BH3">
        <v>-1.3699999999999997E-3</v>
      </c>
      <c r="BI3" s="18">
        <v>-1.694E-3</v>
      </c>
      <c r="BJ3">
        <v>-7.4700000000000009E-3</v>
      </c>
      <c r="BK3">
        <v>-6.2700000000000006E-2</v>
      </c>
      <c r="BL3">
        <v>1.9999999999999879E-4</v>
      </c>
    </row>
    <row r="4" spans="1:64">
      <c r="A4" s="18">
        <v>354</v>
      </c>
      <c r="B4" s="18">
        <v>0.43</v>
      </c>
      <c r="C4" s="18">
        <v>0.37000000000000011</v>
      </c>
      <c r="D4" s="18">
        <v>7.0000000000000062E-2</v>
      </c>
      <c r="E4" s="13">
        <v>74.586197258941496</v>
      </c>
      <c r="F4" s="13">
        <v>82.012910836559413</v>
      </c>
      <c r="G4" s="90">
        <v>0.12227569493898471</v>
      </c>
      <c r="H4" s="91">
        <v>-1.3649225848976432</v>
      </c>
      <c r="I4" s="91">
        <v>-1.4871982798366279</v>
      </c>
      <c r="J4" s="90">
        <v>1.0863906885266594</v>
      </c>
      <c r="K4" s="91">
        <v>2.5222466272314676</v>
      </c>
      <c r="L4" s="91">
        <v>1.4358559387048118</v>
      </c>
      <c r="M4" s="18">
        <v>0.60584326405154343</v>
      </c>
      <c r="N4" s="18">
        <v>92.143390392859473</v>
      </c>
      <c r="O4" s="18">
        <v>21.544745999910898</v>
      </c>
      <c r="P4" s="18">
        <v>95.302640013776582</v>
      </c>
      <c r="Q4" s="18">
        <v>-2.7394240341645393E-2</v>
      </c>
      <c r="R4" s="18">
        <v>9.4748854309001374E-2</v>
      </c>
      <c r="S4" s="18">
        <v>1.7900156649680143E-2</v>
      </c>
      <c r="T4" s="18">
        <v>3.6365874940898574E-2</v>
      </c>
      <c r="U4" s="18">
        <v>0.14176050016824487</v>
      </c>
      <c r="V4" s="18">
        <v>6.3814122958230454E-2</v>
      </c>
      <c r="W4" s="18">
        <v>12.120922337355557</v>
      </c>
      <c r="X4" s="18">
        <v>3.0350620851187142</v>
      </c>
      <c r="Y4" s="18">
        <v>20.697237128890976</v>
      </c>
      <c r="Z4" s="18">
        <v>25.779816071733009</v>
      </c>
      <c r="AA4" s="18">
        <v>18.249750629440097</v>
      </c>
      <c r="AB4" s="18">
        <v>0.58064307286412209</v>
      </c>
      <c r="AC4" s="18">
        <v>6.2725991879073373</v>
      </c>
      <c r="AD4" s="18">
        <v>9.2395887687564144</v>
      </c>
      <c r="AE4" s="18">
        <v>10.567980053818069</v>
      </c>
      <c r="AF4" s="18">
        <v>0.45878901519868842</v>
      </c>
      <c r="AG4" s="18">
        <v>0.18298036544156573</v>
      </c>
      <c r="AH4" s="18">
        <v>0.41158942760166128</v>
      </c>
      <c r="AI4" s="18">
        <v>0.79522129820838672</v>
      </c>
      <c r="AJ4" s="18">
        <v>0.58863293005273687</v>
      </c>
      <c r="AK4" s="18">
        <v>0.19304102626458364</v>
      </c>
      <c r="AL4" s="18">
        <v>0.50554594953553056</v>
      </c>
      <c r="AM4" s="86">
        <v>1.1164027144789628</v>
      </c>
      <c r="AN4" s="86">
        <v>1.0960086437442362</v>
      </c>
      <c r="AO4" s="86">
        <v>0.41683568625874162</v>
      </c>
      <c r="AP4" s="18">
        <v>0.44539363483664007</v>
      </c>
      <c r="AQ4" s="18">
        <v>0.3175104103473631</v>
      </c>
      <c r="AR4" s="18">
        <v>0.18805787719188938</v>
      </c>
      <c r="AS4" s="18">
        <v>0.36913398018924071</v>
      </c>
      <c r="AT4" s="18">
        <v>0.1714359811754157</v>
      </c>
      <c r="AU4" s="18">
        <v>1.0076881316203323E-2</v>
      </c>
      <c r="AV4" s="18">
        <v>0.53741282495552634</v>
      </c>
      <c r="AW4" s="18">
        <v>0.10190628397992071</v>
      </c>
      <c r="AX4" s="18">
        <v>1.3298920206175084</v>
      </c>
      <c r="AY4" s="18">
        <v>3.7584900495093123</v>
      </c>
      <c r="AZ4" s="86">
        <v>0.46329595525236494</v>
      </c>
      <c r="BA4" s="86">
        <v>0.25466952227055167</v>
      </c>
      <c r="BB4" s="86">
        <v>1.6220385067061645</v>
      </c>
      <c r="BC4" s="86">
        <v>0.89563056557418341</v>
      </c>
      <c r="BD4" s="86">
        <v>0.49618160533151812</v>
      </c>
      <c r="BE4" s="86">
        <v>0.82889024762518115</v>
      </c>
      <c r="BF4" s="86">
        <v>0.19064301517555243</v>
      </c>
      <c r="BG4">
        <v>-2.9300000000000003E-2</v>
      </c>
      <c r="BH4">
        <v>-1.34E-3</v>
      </c>
      <c r="BI4" s="18">
        <v>-4.0099999999999999E-4</v>
      </c>
      <c r="BJ4">
        <v>-1.0859999999999998E-2</v>
      </c>
      <c r="BK4">
        <v>-0.15307999999999999</v>
      </c>
      <c r="BL4">
        <v>1.2200000000000001E-2</v>
      </c>
    </row>
    <row r="5" spans="1:64">
      <c r="A5" s="18">
        <v>444</v>
      </c>
      <c r="B5" s="18">
        <v>-0.79</v>
      </c>
      <c r="C5" s="18">
        <v>-1.01</v>
      </c>
      <c r="D5" s="18">
        <v>-0.94</v>
      </c>
      <c r="E5" s="13">
        <v>91.150856580242802</v>
      </c>
      <c r="F5" s="13">
        <v>48.442310949742797</v>
      </c>
      <c r="G5" s="90">
        <v>2.5210662803943311</v>
      </c>
      <c r="H5" s="91">
        <v>6.024218876516505</v>
      </c>
      <c r="I5" s="91">
        <v>3.5031525961221739</v>
      </c>
      <c r="J5" s="90">
        <v>0.253555415635768</v>
      </c>
      <c r="K5" s="91">
        <v>3.0170549076043471</v>
      </c>
      <c r="L5" s="91">
        <v>2.7634994919685791</v>
      </c>
      <c r="M5" s="18">
        <v>18.931918652824507</v>
      </c>
      <c r="N5" s="18">
        <v>144.03502525412233</v>
      </c>
      <c r="O5" s="18">
        <v>10.706353729665791</v>
      </c>
      <c r="P5" s="18">
        <v>120.9363418508709</v>
      </c>
      <c r="Q5" s="18">
        <v>0.6019764738630804</v>
      </c>
      <c r="R5" s="18">
        <v>1.4999467204694694E-2</v>
      </c>
      <c r="S5" s="18">
        <v>1.3777032900783893E-3</v>
      </c>
      <c r="T5" s="18">
        <v>1.6842365329264052E-2</v>
      </c>
      <c r="U5" s="18">
        <v>5.7805038363102648E-2</v>
      </c>
      <c r="V5" s="18">
        <v>3.1128861788691051E-2</v>
      </c>
      <c r="W5" s="18">
        <v>2.3866358684745905</v>
      </c>
      <c r="X5" s="18">
        <v>1.6352587284021041</v>
      </c>
      <c r="Y5" s="18">
        <v>7.6541345336482216</v>
      </c>
      <c r="Z5" s="18">
        <v>10.983357551780697</v>
      </c>
      <c r="AA5" s="18">
        <v>8.8158314254003223</v>
      </c>
      <c r="AB5" s="18">
        <v>0.46045334110946445</v>
      </c>
      <c r="AC5" s="18">
        <v>2.7145382695433393</v>
      </c>
      <c r="AD5" s="18">
        <v>4.0909788480399119</v>
      </c>
      <c r="AE5" s="18">
        <v>4.4617254437326999</v>
      </c>
      <c r="AF5" s="18">
        <v>0.27203176099341814</v>
      </c>
      <c r="AG5" s="18">
        <v>2.4665557321157203E-2</v>
      </c>
      <c r="AH5" s="18">
        <v>0.49993712110436606</v>
      </c>
      <c r="AI5" s="18">
        <v>0.31459813484349652</v>
      </c>
      <c r="AJ5" s="18">
        <v>0.25837936368676395</v>
      </c>
      <c r="AK5" s="18">
        <v>0.3118522751316552</v>
      </c>
      <c r="AL5" s="18">
        <v>0.25337541099488947</v>
      </c>
      <c r="AM5" s="86">
        <v>0.36298482958754619</v>
      </c>
      <c r="AN5" s="86">
        <v>0.45602245950184234</v>
      </c>
      <c r="AO5" s="86">
        <v>0.23017772157330749</v>
      </c>
      <c r="AP5" s="18">
        <v>0.12086822071724071</v>
      </c>
      <c r="AQ5" s="18">
        <v>0.11487611255260663</v>
      </c>
      <c r="AR5" s="18">
        <v>6.0552178488202255E-2</v>
      </c>
      <c r="AS5" s="18">
        <v>0.25815986583853645</v>
      </c>
      <c r="AT5" s="18">
        <v>0.14816885743754657</v>
      </c>
      <c r="AU5" s="18">
        <v>0.14986611806889027</v>
      </c>
      <c r="AV5" s="18">
        <v>0.55693933835113563</v>
      </c>
      <c r="AW5" s="18">
        <v>6.4761799649962509E-2</v>
      </c>
      <c r="AX5" s="18">
        <v>0.47024293069495499</v>
      </c>
      <c r="AY5" s="18">
        <v>1.0867902040161863</v>
      </c>
      <c r="AZ5" s="86">
        <v>0.49429185393886232</v>
      </c>
      <c r="BA5" s="86">
        <v>0.25247581718863921</v>
      </c>
      <c r="BB5" s="86">
        <v>2.4548631258062201</v>
      </c>
      <c r="BC5" s="86">
        <v>0.70553930368590279</v>
      </c>
      <c r="BD5" s="86">
        <v>0.71168870026037123</v>
      </c>
      <c r="BE5" s="86">
        <v>1.6990255358004425</v>
      </c>
      <c r="BF5" s="86">
        <v>0.24461465212280745</v>
      </c>
      <c r="BG5">
        <v>-7.4500000000000011E-2</v>
      </c>
      <c r="BH5">
        <v>-1.4109999999999999E-3</v>
      </c>
      <c r="BI5" s="18">
        <v>-1.33E-3</v>
      </c>
      <c r="BJ5">
        <v>-6.9000000000000016E-3</v>
      </c>
      <c r="BK5">
        <v>-3.3090000000000001E-2</v>
      </c>
      <c r="BL5">
        <v>-1.9100000000000002E-2</v>
      </c>
    </row>
    <row r="6" spans="1:64">
      <c r="A6" s="18">
        <v>498</v>
      </c>
      <c r="B6" s="18">
        <v>-1.1400000000000001</v>
      </c>
      <c r="C6" s="18">
        <v>0.44999999999999996</v>
      </c>
      <c r="D6" s="18">
        <v>-0.11999999999999988</v>
      </c>
      <c r="E6" s="13">
        <v>25.733833494186797</v>
      </c>
      <c r="F6" s="13">
        <v>40.259353781243895</v>
      </c>
      <c r="G6" s="90">
        <v>-0.46320864140263973</v>
      </c>
      <c r="H6" s="91">
        <v>0.54287635200741935</v>
      </c>
      <c r="I6" s="91">
        <v>1.0060849934100593</v>
      </c>
      <c r="J6" s="90">
        <v>-0.32712086426895404</v>
      </c>
      <c r="K6" s="91">
        <v>1.4556540472540185</v>
      </c>
      <c r="L6" s="91">
        <v>1.7827749115229707</v>
      </c>
      <c r="M6" s="18">
        <v>24.356615216623958</v>
      </c>
      <c r="N6" s="18">
        <v>159.72130247019498</v>
      </c>
      <c r="O6" s="18">
        <v>12.780580337253094</v>
      </c>
      <c r="P6" s="18">
        <v>58.193140801619279</v>
      </c>
      <c r="Q6" s="18">
        <v>0.22070755876048587</v>
      </c>
      <c r="R6" s="18">
        <v>2.4619928501829424E-2</v>
      </c>
      <c r="S6" s="18">
        <v>3.5856229442401679E-3</v>
      </c>
      <c r="T6" s="18">
        <v>-3.1850050979127398E-3</v>
      </c>
      <c r="U6" s="18">
        <v>0.1001313514526026</v>
      </c>
      <c r="V6" s="18">
        <v>3.5066757763723269E-2</v>
      </c>
      <c r="W6" s="18">
        <v>2.2641095981624124</v>
      </c>
      <c r="X6" s="18">
        <v>1.3073013369257682</v>
      </c>
      <c r="Y6" s="18">
        <v>3.464945457063703</v>
      </c>
      <c r="Z6" s="18">
        <v>3.2879510946031889</v>
      </c>
      <c r="AA6" s="18">
        <v>8.7965116214031678</v>
      </c>
      <c r="AB6" s="18">
        <v>0.61570321592185029</v>
      </c>
      <c r="AC6" s="18">
        <v>3.2514050975224915</v>
      </c>
      <c r="AD6" s="18">
        <v>2.8662765074974441</v>
      </c>
      <c r="AE6" s="18">
        <v>2.6391898844850132</v>
      </c>
      <c r="AF6" s="18">
        <v>1.5007771616010412E-2</v>
      </c>
      <c r="AG6" s="18">
        <v>0.1078783271839175</v>
      </c>
      <c r="AH6" s="18">
        <v>0.26904698379100578</v>
      </c>
      <c r="AI6" s="18">
        <v>6.7383165400231926E-2</v>
      </c>
      <c r="AJ6" s="18">
        <v>0.25114348849468271</v>
      </c>
      <c r="AK6" s="18">
        <v>0.14971457476875344</v>
      </c>
      <c r="AL6" s="18">
        <v>0.44494726658531636</v>
      </c>
      <c r="AM6" s="86">
        <v>0.26843883913560362</v>
      </c>
      <c r="AN6" s="86">
        <v>0.79965634974077393</v>
      </c>
      <c r="AO6" s="86">
        <v>0.19845247595289872</v>
      </c>
      <c r="AP6" s="18">
        <v>8.8954034965983114E-2</v>
      </c>
      <c r="AQ6" s="18">
        <v>0.13516612445869319</v>
      </c>
      <c r="AR6" s="18">
        <v>-1.1376176714058411E-3</v>
      </c>
      <c r="AS6" s="18">
        <v>0.14035384702541664</v>
      </c>
      <c r="AT6" s="18">
        <v>9.9865531158321363E-2</v>
      </c>
      <c r="AU6" s="18">
        <v>0.14184113508645413</v>
      </c>
      <c r="AV6" s="18">
        <v>0.39646704879144767</v>
      </c>
      <c r="AW6" s="18">
        <v>5.2265739469218586E-3</v>
      </c>
      <c r="AX6" s="18">
        <v>0.66666316404831605</v>
      </c>
      <c r="AY6" s="18">
        <v>0.6203563451168943</v>
      </c>
      <c r="AZ6" s="86">
        <v>0.35087792582875066</v>
      </c>
      <c r="BA6" s="86">
        <v>0.28214750641276115</v>
      </c>
      <c r="BB6" s="86">
        <v>1.7279117841081457</v>
      </c>
      <c r="BC6" s="86">
        <v>0.45515976604304309</v>
      </c>
      <c r="BD6" s="86">
        <v>0.18412928030596787</v>
      </c>
      <c r="BE6" s="86">
        <v>1.1208767966551569</v>
      </c>
      <c r="BF6" s="86">
        <v>2.0822943010911199E-2</v>
      </c>
      <c r="BG6">
        <v>-6.6529999999999992E-2</v>
      </c>
      <c r="BH6">
        <v>-1.4169999999999999E-3</v>
      </c>
      <c r="BI6" s="18">
        <v>-5.1899999999999993E-4</v>
      </c>
      <c r="BJ6">
        <v>-1.15E-3</v>
      </c>
      <c r="BK6">
        <v>5.2999999999999999E-2</v>
      </c>
      <c r="BL6">
        <v>-5.7000000000000002E-3</v>
      </c>
    </row>
    <row r="7" spans="1:64">
      <c r="A7" s="18">
        <v>789</v>
      </c>
      <c r="B7" s="18">
        <v>1.0000000000000009E-2</v>
      </c>
      <c r="C7" s="18">
        <v>0.26999999999999991</v>
      </c>
      <c r="D7" s="18">
        <v>0.32999999999999996</v>
      </c>
      <c r="E7" s="13">
        <v>61.005903498511131</v>
      </c>
      <c r="F7" s="13">
        <v>22.6297278479556</v>
      </c>
      <c r="G7" s="90">
        <v>0.12201772961184743</v>
      </c>
      <c r="H7" s="91">
        <v>-0.90164061036808629</v>
      </c>
      <c r="I7" s="91">
        <v>-1.0236583399799322</v>
      </c>
      <c r="J7" s="90">
        <v>1.474951484335385</v>
      </c>
      <c r="K7" s="91">
        <v>2.8315077778224307</v>
      </c>
      <c r="L7" s="91">
        <v>1.3565562934870457</v>
      </c>
      <c r="M7" s="18">
        <v>5.688416697355553</v>
      </c>
      <c r="N7" s="18">
        <v>0.23129103285751285</v>
      </c>
      <c r="O7" s="18">
        <v>8.9876334918580909</v>
      </c>
      <c r="P7" s="18">
        <v>7.3984980582239928</v>
      </c>
      <c r="Q7" s="18">
        <v>-1.8656236347965864</v>
      </c>
      <c r="R7" s="18">
        <v>4.7586997941261339E-2</v>
      </c>
      <c r="S7" s="18">
        <v>1.3807199358323394E-2</v>
      </c>
      <c r="T7" s="18">
        <v>4.5242327650057972E-2</v>
      </c>
      <c r="U7" s="18">
        <v>3.858859960537106E-2</v>
      </c>
      <c r="V7" s="18">
        <v>3.2649656899891938E-2</v>
      </c>
      <c r="W7" s="18">
        <v>5.2238037230003576</v>
      </c>
      <c r="X7" s="18">
        <v>2.2588265805828085</v>
      </c>
      <c r="Y7" s="18">
        <v>6.5372876013449712</v>
      </c>
      <c r="Z7" s="18">
        <v>12.397963918781523</v>
      </c>
      <c r="AA7" s="18">
        <v>9.8545021878893824</v>
      </c>
      <c r="AB7" s="18">
        <v>0.18653485113292967</v>
      </c>
      <c r="AC7" s="18">
        <v>3.9903848116765439</v>
      </c>
      <c r="AD7" s="18">
        <v>2.4517225723976717</v>
      </c>
      <c r="AE7" s="18">
        <v>0.38746953780992932</v>
      </c>
      <c r="AF7" s="18">
        <v>0.21406270628686375</v>
      </c>
      <c r="AG7" s="18">
        <v>2.3969029385112056E-2</v>
      </c>
      <c r="AH7" s="18">
        <v>-0.10136002438016767</v>
      </c>
      <c r="AI7" s="18">
        <v>-1.6787675896305698E-2</v>
      </c>
      <c r="AJ7" s="18">
        <v>0.19845680917779343</v>
      </c>
      <c r="AK7" s="18">
        <v>2.1028022079846664E-2</v>
      </c>
      <c r="AL7" s="18">
        <v>0.30721899343280762</v>
      </c>
      <c r="AM7" s="86">
        <v>0.31388021909842168</v>
      </c>
      <c r="AN7" s="86">
        <v>6.2926659819339759E-2</v>
      </c>
      <c r="AO7" s="86">
        <v>0.23162162334942124</v>
      </c>
      <c r="AP7" s="18">
        <v>9.8540401611053763E-2</v>
      </c>
      <c r="AQ7" s="18">
        <v>8.6407078479002364E-2</v>
      </c>
      <c r="AR7" s="18">
        <v>5.2327570122050804E-2</v>
      </c>
      <c r="AS7" s="18">
        <v>0.31624464125796609</v>
      </c>
      <c r="AT7" s="18">
        <v>0.16675226199274804</v>
      </c>
      <c r="AU7" s="18">
        <v>0.15654993411653939</v>
      </c>
      <c r="AV7" s="18">
        <v>0.71820083241496169</v>
      </c>
      <c r="AW7" s="18">
        <v>8.1503331879470203E-2</v>
      </c>
      <c r="AX7" s="18">
        <v>0.74130528083326241</v>
      </c>
      <c r="AY7" s="18">
        <v>1.2003293670190043</v>
      </c>
      <c r="AZ7" s="86">
        <v>-0.18824249246632963</v>
      </c>
      <c r="BA7" s="86">
        <v>3.0924269943240046E-2</v>
      </c>
      <c r="BB7" s="86">
        <v>-0.15943544034018231</v>
      </c>
      <c r="BC7" s="86">
        <v>-7.7363280821478253E-2</v>
      </c>
      <c r="BD7" s="86">
        <v>-5.2074208802370459E-2</v>
      </c>
      <c r="BE7" s="86">
        <v>0.29413807979811901</v>
      </c>
      <c r="BF7" s="86">
        <v>-2.0792896124512988E-2</v>
      </c>
      <c r="BG7">
        <v>2.5000000000000001E-2</v>
      </c>
      <c r="BH7">
        <v>4.5999999999999925E-5</v>
      </c>
      <c r="BI7" s="18">
        <v>-3.3E-4</v>
      </c>
      <c r="BJ7">
        <v>-4.6099999999999995E-3</v>
      </c>
      <c r="BK7">
        <v>-8.7199999999999986E-3</v>
      </c>
      <c r="BL7">
        <v>1.14E-2</v>
      </c>
    </row>
    <row r="8" spans="1:64">
      <c r="A8" s="18">
        <v>886</v>
      </c>
      <c r="B8" s="18">
        <v>2.9999999999999916E-2</v>
      </c>
      <c r="C8" s="18">
        <v>-0.48</v>
      </c>
      <c r="D8" s="18">
        <v>9.000000000000008E-2</v>
      </c>
      <c r="E8" s="13">
        <v>101.7348910587323</v>
      </c>
      <c r="F8" s="13">
        <v>91.588231973704993</v>
      </c>
      <c r="G8" s="90">
        <v>-0.37929466603464412</v>
      </c>
      <c r="H8" s="91">
        <v>1.877008966424925</v>
      </c>
      <c r="I8" s="91">
        <v>2.2563036324595691</v>
      </c>
      <c r="J8" s="90">
        <v>1.5649727955349988</v>
      </c>
      <c r="K8" s="91">
        <v>5.6111203872881035</v>
      </c>
      <c r="L8" s="91">
        <v>4.0461475917531047</v>
      </c>
      <c r="M8" s="18">
        <v>11.057566943949865</v>
      </c>
      <c r="N8" s="18">
        <v>149.82498029199309</v>
      </c>
      <c r="O8" s="18">
        <v>13.989397566254059</v>
      </c>
      <c r="P8" s="18">
        <v>138.85206900576986</v>
      </c>
      <c r="Q8" s="18">
        <v>0.3179845065111877</v>
      </c>
      <c r="R8" s="18">
        <v>6.3546796843050035E-2</v>
      </c>
      <c r="S8" s="18">
        <v>9.6684305515992459E-3</v>
      </c>
      <c r="T8" s="18">
        <v>3.2053493043928509E-3</v>
      </c>
      <c r="U8" s="18">
        <v>3.4644234588372735E-2</v>
      </c>
      <c r="V8" s="18">
        <v>8.3591331203949654E-2</v>
      </c>
      <c r="W8" s="18">
        <v>5.7965978312356174</v>
      </c>
      <c r="X8" s="18">
        <v>9.8988376487004981E-2</v>
      </c>
      <c r="Y8" s="18">
        <v>8.6606857274465714</v>
      </c>
      <c r="Z8" s="18">
        <v>9.5544140481407922</v>
      </c>
      <c r="AA8" s="18">
        <v>7.2334659699555068</v>
      </c>
      <c r="AB8" s="18">
        <v>0.45549709131002281</v>
      </c>
      <c r="AC8" s="18">
        <v>3.2451298282939143</v>
      </c>
      <c r="AD8" s="18">
        <v>1.8297542626677163</v>
      </c>
      <c r="AE8" s="18">
        <v>5.9283810925931597</v>
      </c>
      <c r="AF8" s="18">
        <v>0.33433320515909343</v>
      </c>
      <c r="AG8" s="18">
        <v>3.545845161638525E-2</v>
      </c>
      <c r="AH8" s="18">
        <v>0.19585769214444559</v>
      </c>
      <c r="AI8" s="18">
        <v>8.1746774021840718E-2</v>
      </c>
      <c r="AJ8" s="18">
        <v>0.17343773329510173</v>
      </c>
      <c r="AK8" s="18">
        <v>-8.8079773870806677E-3</v>
      </c>
      <c r="AL8" s="18">
        <v>0.28770843450744293</v>
      </c>
      <c r="AM8" s="86">
        <v>0.30753758016046362</v>
      </c>
      <c r="AN8" s="86">
        <v>0.71503451639705551</v>
      </c>
      <c r="AO8" s="86">
        <v>0.64680656122351288</v>
      </c>
      <c r="AP8" s="18">
        <v>5.515850254205612E-2</v>
      </c>
      <c r="AQ8" s="18">
        <v>6.2559985962387571E-2</v>
      </c>
      <c r="AR8" s="18">
        <v>2.4153306736860836E-2</v>
      </c>
      <c r="AS8" s="18">
        <v>0.25785571185111006</v>
      </c>
      <c r="AT8" s="18">
        <v>0.28251408728702065</v>
      </c>
      <c r="AU8" s="18">
        <v>0.31020628914623205</v>
      </c>
      <c r="AV8" s="18">
        <v>0.67135799061874057</v>
      </c>
      <c r="AW8" s="18">
        <v>8.4059408768871302E-2</v>
      </c>
      <c r="AX8" s="18">
        <v>0.20000106629135039</v>
      </c>
      <c r="AY8" s="18">
        <v>1.2940906344055312</v>
      </c>
      <c r="AZ8" s="86">
        <v>0.21686511989931467</v>
      </c>
      <c r="BA8" s="86">
        <v>2.3781417931189042E-3</v>
      </c>
      <c r="BB8" s="86">
        <v>1.3038699856663127</v>
      </c>
      <c r="BC8" s="86">
        <v>0.60693289525426719</v>
      </c>
      <c r="BD8" s="86">
        <v>0.53876804110591348</v>
      </c>
      <c r="BE8" s="86">
        <v>0.9703995689279723</v>
      </c>
      <c r="BF8" s="86">
        <v>8.3666638019335049E-2</v>
      </c>
      <c r="BG8">
        <v>-1.3999999999999985E-2</v>
      </c>
      <c r="BH8" t="s">
        <v>531</v>
      </c>
      <c r="BI8" s="18">
        <v>1.63E-4</v>
      </c>
      <c r="BJ8">
        <v>-1.5500000000000002E-3</v>
      </c>
      <c r="BK8">
        <v>-3.2439999999999997E-2</v>
      </c>
      <c r="BL8">
        <v>-5.0000000000000044E-4</v>
      </c>
    </row>
  </sheetData>
  <conditionalFormatting sqref="BI2:BI8">
    <cfRule type="cellIs" dxfId="15" priority="1" operator="equal">
      <formula>0</formula>
    </cfRule>
    <cfRule type="containsErrors" dxfId="14" priority="2">
      <formula>ISERROR(BI2)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298F-5C57-A044-BCB4-0752311EC6AF}">
  <sheetPr>
    <tabColor rgb="FFCC99FF"/>
  </sheetPr>
  <dimension ref="A1:AB47"/>
  <sheetViews>
    <sheetView workbookViewId="0">
      <selection activeCell="O54" sqref="O54"/>
    </sheetView>
  </sheetViews>
  <sheetFormatPr baseColWidth="10" defaultColWidth="8.83203125" defaultRowHeight="15"/>
  <cols>
    <col min="10" max="10" width="12.6640625" bestFit="1" customWidth="1"/>
    <col min="12" max="12" width="12" bestFit="1" customWidth="1"/>
    <col min="18" max="20" width="8.83203125" style="19"/>
  </cols>
  <sheetData>
    <row r="1" spans="1:28" ht="16">
      <c r="A1" s="4" t="s">
        <v>0</v>
      </c>
      <c r="B1" s="111" t="s">
        <v>55</v>
      </c>
      <c r="C1" s="111" t="s">
        <v>56</v>
      </c>
      <c r="D1" s="111" t="s">
        <v>57</v>
      </c>
      <c r="E1" s="111" t="s">
        <v>532</v>
      </c>
      <c r="F1" s="111" t="s">
        <v>533</v>
      </c>
      <c r="G1" s="112" t="s">
        <v>46</v>
      </c>
      <c r="H1" s="113" t="s">
        <v>47</v>
      </c>
      <c r="I1" s="114" t="s">
        <v>48</v>
      </c>
      <c r="J1" s="112" t="s">
        <v>49</v>
      </c>
      <c r="K1" s="113" t="s">
        <v>50</v>
      </c>
      <c r="L1" s="114" t="s">
        <v>51</v>
      </c>
      <c r="M1" s="115" t="s">
        <v>338</v>
      </c>
      <c r="N1" s="115" t="s">
        <v>5</v>
      </c>
      <c r="O1" s="115" t="s">
        <v>16</v>
      </c>
      <c r="P1" s="115" t="s">
        <v>24</v>
      </c>
      <c r="Q1" s="115" t="s">
        <v>25</v>
      </c>
      <c r="R1" s="116" t="s">
        <v>26</v>
      </c>
      <c r="S1" s="116" t="s">
        <v>27</v>
      </c>
      <c r="T1" s="116" t="s">
        <v>28</v>
      </c>
      <c r="U1" s="115" t="s">
        <v>36</v>
      </c>
      <c r="V1" s="115" t="s">
        <v>38</v>
      </c>
      <c r="W1" s="111" t="s">
        <v>63</v>
      </c>
      <c r="X1" s="111" t="s">
        <v>71</v>
      </c>
      <c r="Y1" s="111" t="s">
        <v>417</v>
      </c>
      <c r="Z1" s="111" t="s">
        <v>74</v>
      </c>
      <c r="AA1" s="111" t="s">
        <v>66</v>
      </c>
      <c r="AB1" s="111" t="s">
        <v>80</v>
      </c>
    </row>
    <row r="2" spans="1:28">
      <c r="A2" s="18">
        <v>165</v>
      </c>
      <c r="B2" s="18">
        <v>-0.42000000000000004</v>
      </c>
      <c r="C2" s="18">
        <v>-0.61999999999999988</v>
      </c>
      <c r="D2" s="18">
        <v>-0.72</v>
      </c>
      <c r="E2" s="13">
        <v>91.963404275850905</v>
      </c>
      <c r="F2" s="13">
        <v>43.155813956917498</v>
      </c>
      <c r="G2" s="90">
        <v>0.15618675460396414</v>
      </c>
      <c r="H2" s="91">
        <v>2.8380788342527374</v>
      </c>
      <c r="I2" s="91">
        <v>2.6818920796487733</v>
      </c>
      <c r="J2" s="90">
        <v>1.2338018118688243</v>
      </c>
      <c r="K2" s="91">
        <v>3.82808646752245</v>
      </c>
      <c r="L2" s="91">
        <v>2.5942846556536132</v>
      </c>
      <c r="M2" s="18">
        <v>-0.19399810148825569</v>
      </c>
      <c r="N2" s="18">
        <v>6.251720945706285E-2</v>
      </c>
      <c r="O2" s="18">
        <v>2.6445789511257649</v>
      </c>
      <c r="P2" s="18">
        <v>0.1846924423948354</v>
      </c>
      <c r="Q2" s="18">
        <v>0.22747644909620152</v>
      </c>
      <c r="R2" s="86">
        <v>0.15649280536563148</v>
      </c>
      <c r="S2" s="86">
        <v>-4.5961544696268453E-2</v>
      </c>
      <c r="T2" s="86">
        <v>0.14079559324792712</v>
      </c>
      <c r="U2" s="18">
        <v>2.0075998509850257E-2</v>
      </c>
      <c r="V2" s="18">
        <v>3.1639191218377678</v>
      </c>
      <c r="W2">
        <v>-6.8500000000000005E-2</v>
      </c>
      <c r="X2">
        <v>-7.67E-4</v>
      </c>
      <c r="Y2" s="18">
        <v>-1.2021E-3</v>
      </c>
      <c r="Z2">
        <v>-2.597E-2</v>
      </c>
      <c r="AA2">
        <v>-1.4529999999999998E-2</v>
      </c>
      <c r="AB2">
        <v>-1.3599999999999998E-2</v>
      </c>
    </row>
    <row r="3" spans="1:28">
      <c r="A3" s="18">
        <v>333</v>
      </c>
      <c r="B3" s="18">
        <v>0.48</v>
      </c>
      <c r="C3" s="18">
        <v>-0.22999999999999998</v>
      </c>
      <c r="D3" s="18">
        <v>-0.67000000000000015</v>
      </c>
      <c r="E3" s="13">
        <v>31.235700352422302</v>
      </c>
      <c r="F3" s="13">
        <v>36.742083686929192</v>
      </c>
      <c r="G3" s="90">
        <v>-2.4618770560663243</v>
      </c>
      <c r="H3" s="91">
        <v>-2.1965699637246008</v>
      </c>
      <c r="I3" s="91">
        <v>0.26530709234172578</v>
      </c>
      <c r="J3" s="90">
        <v>0.36878525570910092</v>
      </c>
      <c r="K3" s="91">
        <v>1.8758671084913132</v>
      </c>
      <c r="L3" s="91">
        <v>1.5070818527822123</v>
      </c>
      <c r="M3" s="18">
        <v>3.2907381663354052E-2</v>
      </c>
      <c r="N3" s="18">
        <v>2.9197516700369602E-2</v>
      </c>
      <c r="O3" s="18">
        <v>2.9193307333858303</v>
      </c>
      <c r="P3" s="18">
        <v>0.19440581263973744</v>
      </c>
      <c r="Q3" s="18">
        <v>0.2632658044771074</v>
      </c>
      <c r="R3" s="86">
        <v>0.16888520577962929</v>
      </c>
      <c r="S3" s="86">
        <v>0.508281128680099</v>
      </c>
      <c r="T3" s="86">
        <v>6.5496103416090135E-2</v>
      </c>
      <c r="U3" s="18">
        <v>9.2866412540883986E-2</v>
      </c>
      <c r="V3" s="18">
        <v>0.87128140035955748</v>
      </c>
      <c r="W3">
        <v>-2.3700000000000002E-2</v>
      </c>
      <c r="X3">
        <v>-1.3699999999999997E-3</v>
      </c>
      <c r="Y3" s="18">
        <v>-1.694E-3</v>
      </c>
      <c r="Z3">
        <v>-7.4700000000000009E-3</v>
      </c>
      <c r="AA3">
        <v>-6.2700000000000006E-2</v>
      </c>
      <c r="AB3">
        <v>1.9999999999999879E-4</v>
      </c>
    </row>
    <row r="4" spans="1:28">
      <c r="A4" s="18">
        <v>354</v>
      </c>
      <c r="B4" s="18">
        <v>0.43</v>
      </c>
      <c r="C4" s="18">
        <v>0.37000000000000011</v>
      </c>
      <c r="D4" s="18">
        <v>7.0000000000000062E-2</v>
      </c>
      <c r="E4" s="13">
        <v>74.586197258941496</v>
      </c>
      <c r="F4" s="13">
        <v>82.012910836559413</v>
      </c>
      <c r="G4" s="90">
        <v>0.12227569493898471</v>
      </c>
      <c r="H4" s="91">
        <v>-1.3649225848976432</v>
      </c>
      <c r="I4" s="91">
        <v>-1.4871982798366279</v>
      </c>
      <c r="J4" s="90">
        <v>1.0863906885266594</v>
      </c>
      <c r="K4" s="91">
        <v>2.5222466272314676</v>
      </c>
      <c r="L4" s="91">
        <v>1.4358559387048118</v>
      </c>
      <c r="M4" s="18">
        <v>-2.7394240341645393E-2</v>
      </c>
      <c r="N4" s="18">
        <v>9.4748854309001374E-2</v>
      </c>
      <c r="O4" s="18">
        <v>6.2725991879073373</v>
      </c>
      <c r="P4" s="18">
        <v>0.19304102626458364</v>
      </c>
      <c r="Q4" s="18">
        <v>0.50554594953553056</v>
      </c>
      <c r="R4" s="86">
        <v>1.1164027144789628</v>
      </c>
      <c r="S4" s="86">
        <v>1.0960086437442362</v>
      </c>
      <c r="T4" s="86">
        <v>0.41683568625874162</v>
      </c>
      <c r="U4" s="18">
        <v>0.10190628397992071</v>
      </c>
      <c r="V4" s="18">
        <v>3.7584900495093123</v>
      </c>
      <c r="W4">
        <v>-2.9300000000000003E-2</v>
      </c>
      <c r="X4">
        <v>-1.34E-3</v>
      </c>
      <c r="Y4" s="18">
        <v>-4.0099999999999999E-4</v>
      </c>
      <c r="Z4">
        <v>-1.0859999999999998E-2</v>
      </c>
      <c r="AA4">
        <v>-0.15307999999999999</v>
      </c>
      <c r="AB4">
        <v>1.2200000000000001E-2</v>
      </c>
    </row>
    <row r="5" spans="1:28">
      <c r="A5" s="18">
        <v>444</v>
      </c>
      <c r="B5" s="18">
        <v>-0.79</v>
      </c>
      <c r="C5" s="18">
        <v>-1.01</v>
      </c>
      <c r="D5" s="18">
        <v>-0.94</v>
      </c>
      <c r="E5" s="13">
        <v>91.150856580242802</v>
      </c>
      <c r="F5" s="13">
        <v>48.442310949742797</v>
      </c>
      <c r="G5" s="90">
        <v>2.5210662803943311</v>
      </c>
      <c r="H5" s="91">
        <v>6.024218876516505</v>
      </c>
      <c r="I5" s="91">
        <v>3.5031525961221739</v>
      </c>
      <c r="J5" s="90">
        <v>0.253555415635768</v>
      </c>
      <c r="K5" s="91">
        <v>3.0170549076043471</v>
      </c>
      <c r="L5" s="91">
        <v>2.7634994919685791</v>
      </c>
      <c r="M5" s="18">
        <v>0.6019764738630804</v>
      </c>
      <c r="N5" s="18">
        <v>1.4999467204694694E-2</v>
      </c>
      <c r="O5" s="18">
        <v>2.7145382695433393</v>
      </c>
      <c r="P5" s="18">
        <v>0.3118522751316552</v>
      </c>
      <c r="Q5" s="18">
        <v>0.25337541099488947</v>
      </c>
      <c r="R5" s="86">
        <v>0.36298482958754619</v>
      </c>
      <c r="S5" s="86">
        <v>0.45602245950184234</v>
      </c>
      <c r="T5" s="86">
        <v>0.23017772157330749</v>
      </c>
      <c r="U5" s="18">
        <v>6.4761799649962509E-2</v>
      </c>
      <c r="V5" s="18">
        <v>1.0867902040161863</v>
      </c>
      <c r="W5">
        <v>-7.4500000000000011E-2</v>
      </c>
      <c r="X5">
        <v>-1.4109999999999999E-3</v>
      </c>
      <c r="Y5" s="18">
        <v>-1.33E-3</v>
      </c>
      <c r="Z5">
        <v>-6.9000000000000016E-3</v>
      </c>
      <c r="AA5">
        <v>-3.3090000000000001E-2</v>
      </c>
      <c r="AB5">
        <v>-1.9100000000000002E-2</v>
      </c>
    </row>
    <row r="6" spans="1:28">
      <c r="A6" s="18">
        <v>498</v>
      </c>
      <c r="B6" s="18">
        <v>-1.1400000000000001</v>
      </c>
      <c r="C6" s="18">
        <v>0.44999999999999996</v>
      </c>
      <c r="D6" s="18">
        <v>-0.11999999999999988</v>
      </c>
      <c r="E6" s="13">
        <v>25.733833494186797</v>
      </c>
      <c r="F6" s="13">
        <v>40.259353781243895</v>
      </c>
      <c r="G6" s="90">
        <v>-0.46320864140263973</v>
      </c>
      <c r="H6" s="91">
        <v>0.54287635200741935</v>
      </c>
      <c r="I6" s="91">
        <v>1.0060849934100593</v>
      </c>
      <c r="J6" s="90">
        <v>-0.32712086426895404</v>
      </c>
      <c r="K6" s="91">
        <v>1.4556540472540185</v>
      </c>
      <c r="L6" s="91">
        <v>1.7827749115229707</v>
      </c>
      <c r="M6" s="18">
        <v>0.22070755876048587</v>
      </c>
      <c r="N6" s="18">
        <v>2.4619928501829424E-2</v>
      </c>
      <c r="O6" s="18">
        <v>3.2514050975224915</v>
      </c>
      <c r="P6" s="18">
        <v>0.14971457476875344</v>
      </c>
      <c r="Q6" s="18">
        <v>0.44494726658531636</v>
      </c>
      <c r="R6" s="86">
        <v>0.26843883913560362</v>
      </c>
      <c r="S6" s="86">
        <v>0.79965634974077393</v>
      </c>
      <c r="T6" s="86">
        <v>0.19845247595289872</v>
      </c>
      <c r="U6" s="18">
        <v>5.2265739469218586E-3</v>
      </c>
      <c r="V6" s="18">
        <v>0.6203563451168943</v>
      </c>
      <c r="W6">
        <v>-6.6529999999999992E-2</v>
      </c>
      <c r="X6">
        <v>-1.4169999999999999E-3</v>
      </c>
      <c r="Y6" s="18">
        <v>-5.1899999999999993E-4</v>
      </c>
      <c r="Z6">
        <v>-1.15E-3</v>
      </c>
      <c r="AA6">
        <v>5.2999999999999999E-2</v>
      </c>
      <c r="AB6">
        <v>-5.7000000000000002E-3</v>
      </c>
    </row>
    <row r="7" spans="1:28">
      <c r="A7" s="18">
        <v>789</v>
      </c>
      <c r="B7" s="18">
        <v>1.0000000000000009E-2</v>
      </c>
      <c r="C7" s="18">
        <v>0.26999999999999991</v>
      </c>
      <c r="D7" s="18">
        <v>0.32999999999999996</v>
      </c>
      <c r="E7" s="13">
        <v>61.005903498511131</v>
      </c>
      <c r="F7" s="13">
        <v>22.6297278479556</v>
      </c>
      <c r="G7" s="90">
        <v>0.12201772961184743</v>
      </c>
      <c r="H7" s="91">
        <v>-0.90164061036808629</v>
      </c>
      <c r="I7" s="91">
        <v>-1.0236583399799322</v>
      </c>
      <c r="J7" s="90">
        <v>1.474951484335385</v>
      </c>
      <c r="K7" s="91">
        <v>2.8315077778224307</v>
      </c>
      <c r="L7" s="91">
        <v>1.3565562934870457</v>
      </c>
      <c r="M7" s="18">
        <v>-1.8656236347965864</v>
      </c>
      <c r="N7" s="18">
        <v>4.7586997941261339E-2</v>
      </c>
      <c r="O7" s="18">
        <v>3.9903848116765439</v>
      </c>
      <c r="P7" s="18">
        <v>2.1028022079846664E-2</v>
      </c>
      <c r="Q7" s="18">
        <v>0.30721899343280762</v>
      </c>
      <c r="R7" s="86">
        <v>0.31388021909842168</v>
      </c>
      <c r="S7" s="86">
        <v>6.2926659819339759E-2</v>
      </c>
      <c r="T7" s="86">
        <v>0.23162162334942124</v>
      </c>
      <c r="U7" s="18">
        <v>8.1503331879470203E-2</v>
      </c>
      <c r="V7" s="18">
        <v>1.2003293670190043</v>
      </c>
      <c r="W7">
        <v>2.5000000000000001E-2</v>
      </c>
      <c r="X7">
        <v>4.5999999999999925E-5</v>
      </c>
      <c r="Y7" s="18">
        <v>-3.3E-4</v>
      </c>
      <c r="Z7">
        <v>-4.6099999999999995E-3</v>
      </c>
      <c r="AA7">
        <v>-8.7199999999999986E-3</v>
      </c>
      <c r="AB7">
        <v>1.14E-2</v>
      </c>
    </row>
    <row r="8" spans="1:28">
      <c r="A8" s="18">
        <v>886</v>
      </c>
      <c r="B8" s="18">
        <v>2.9999999999999916E-2</v>
      </c>
      <c r="C8" s="18">
        <v>-0.48</v>
      </c>
      <c r="D8" s="18">
        <v>9.000000000000008E-2</v>
      </c>
      <c r="E8" s="13">
        <v>101.7348910587323</v>
      </c>
      <c r="F8" s="13">
        <v>91.588231973704993</v>
      </c>
      <c r="G8" s="90">
        <v>-0.37929466603464412</v>
      </c>
      <c r="H8" s="91">
        <v>1.877008966424925</v>
      </c>
      <c r="I8" s="91">
        <v>2.2563036324595691</v>
      </c>
      <c r="J8" s="90">
        <v>1.5649727955349988</v>
      </c>
      <c r="K8" s="91">
        <v>5.6111203872881035</v>
      </c>
      <c r="L8" s="91">
        <v>4.0461475917531047</v>
      </c>
      <c r="M8" s="18">
        <v>0.3179845065111877</v>
      </c>
      <c r="N8" s="18">
        <v>6.3546796843050035E-2</v>
      </c>
      <c r="O8" s="18">
        <v>3.2451298282939143</v>
      </c>
      <c r="P8" s="18">
        <v>-8.8079773870806677E-3</v>
      </c>
      <c r="Q8" s="18">
        <v>0.28770843450744293</v>
      </c>
      <c r="R8" s="86">
        <v>0.30753758016046362</v>
      </c>
      <c r="S8" s="86">
        <v>0.71503451639705551</v>
      </c>
      <c r="T8" s="86">
        <v>0.64680656122351288</v>
      </c>
      <c r="U8" s="18">
        <v>8.4059408768871302E-2</v>
      </c>
      <c r="V8" s="18">
        <v>1.2940906344055312</v>
      </c>
      <c r="W8">
        <v>-1.3999999999999985E-2</v>
      </c>
      <c r="X8" t="s">
        <v>531</v>
      </c>
      <c r="Y8" s="18">
        <v>1.63E-4</v>
      </c>
      <c r="Z8">
        <v>-1.5500000000000002E-3</v>
      </c>
      <c r="AA8">
        <v>-3.2439999999999997E-2</v>
      </c>
      <c r="AB8">
        <v>-5.0000000000000044E-4</v>
      </c>
    </row>
    <row r="38" spans="17:20">
      <c r="Q38" s="19"/>
      <c r="T38"/>
    </row>
    <row r="39" spans="17:20">
      <c r="Q39" s="19"/>
      <c r="T39"/>
    </row>
    <row r="40" spans="17:20">
      <c r="Q40" s="19"/>
      <c r="T40"/>
    </row>
    <row r="41" spans="17:20">
      <c r="Q41" s="19"/>
      <c r="T41"/>
    </row>
    <row r="42" spans="17:20">
      <c r="Q42" s="19"/>
      <c r="T42"/>
    </row>
    <row r="43" spans="17:20">
      <c r="Q43" s="19"/>
      <c r="T43"/>
    </row>
    <row r="44" spans="17:20">
      <c r="Q44" s="19"/>
      <c r="T44"/>
    </row>
    <row r="45" spans="17:20">
      <c r="Q45" s="19"/>
      <c r="T45"/>
    </row>
    <row r="46" spans="17:20">
      <c r="Q46" s="19"/>
      <c r="T46"/>
    </row>
    <row r="47" spans="17:20">
      <c r="Q47" s="19"/>
      <c r="T47"/>
    </row>
  </sheetData>
  <conditionalFormatting sqref="Y2:Y8">
    <cfRule type="cellIs" dxfId="13" priority="1" operator="equal">
      <formula>0</formula>
    </cfRule>
    <cfRule type="containsErrors" dxfId="12" priority="2">
      <formula>ISERROR(Y2)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EFAB-EEB2-42E7-9449-167D29DF58CD}">
  <sheetPr codeName="Sheet5">
    <tabColor rgb="FF7030A0"/>
  </sheetPr>
  <dimension ref="A1:CV8"/>
  <sheetViews>
    <sheetView workbookViewId="0">
      <selection activeCell="CK25" sqref="CK25"/>
    </sheetView>
  </sheetViews>
  <sheetFormatPr baseColWidth="10" defaultColWidth="8.83203125" defaultRowHeight="15"/>
  <cols>
    <col min="1" max="1" width="9.1640625" style="46"/>
  </cols>
  <sheetData>
    <row r="1" spans="1:100" ht="19">
      <c r="A1" s="4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37" t="s">
        <v>46</v>
      </c>
      <c r="AV1" s="38" t="s">
        <v>47</v>
      </c>
      <c r="AW1" s="39" t="s">
        <v>48</v>
      </c>
      <c r="AX1" s="37" t="s">
        <v>49</v>
      </c>
      <c r="AY1" s="38" t="s">
        <v>50</v>
      </c>
      <c r="AZ1" s="39" t="s">
        <v>51</v>
      </c>
      <c r="BA1" s="37" t="s">
        <v>52</v>
      </c>
      <c r="BB1" s="38" t="s">
        <v>53</v>
      </c>
      <c r="BC1" s="39" t="s">
        <v>54</v>
      </c>
      <c r="BD1" s="46" t="s">
        <v>55</v>
      </c>
      <c r="BE1" s="46" t="s">
        <v>56</v>
      </c>
      <c r="BF1" s="46" t="s">
        <v>57</v>
      </c>
      <c r="BG1" s="5" t="s">
        <v>79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80</v>
      </c>
      <c r="BU1" s="5" t="s">
        <v>81</v>
      </c>
      <c r="BV1" s="5" t="s">
        <v>82</v>
      </c>
      <c r="BW1" s="5" t="s">
        <v>83</v>
      </c>
      <c r="BX1" s="5" t="s">
        <v>70</v>
      </c>
      <c r="BY1" s="5" t="s">
        <v>71</v>
      </c>
      <c r="BZ1" s="5" t="s">
        <v>72</v>
      </c>
      <c r="CA1" s="5" t="s">
        <v>73</v>
      </c>
      <c r="CB1" s="5" t="s">
        <v>84</v>
      </c>
      <c r="CC1" s="5" t="s">
        <v>85</v>
      </c>
      <c r="CD1" s="5" t="s">
        <v>74</v>
      </c>
      <c r="CE1" s="5" t="s">
        <v>75</v>
      </c>
      <c r="CF1" s="5" t="s">
        <v>76</v>
      </c>
      <c r="CG1" s="5" t="s">
        <v>86</v>
      </c>
      <c r="CH1" s="5" t="s">
        <v>77</v>
      </c>
      <c r="CI1" s="5" t="s">
        <v>78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25" t="s">
        <v>95</v>
      </c>
      <c r="CS1" s="25" t="s">
        <v>96</v>
      </c>
      <c r="CT1" s="25" t="s">
        <v>97</v>
      </c>
      <c r="CU1" s="25" t="s">
        <v>98</v>
      </c>
      <c r="CV1" s="25" t="s">
        <v>99</v>
      </c>
    </row>
    <row r="2" spans="1:100">
      <c r="A2" s="45">
        <v>165</v>
      </c>
      <c r="B2" s="18">
        <v>1.2450091142312014</v>
      </c>
      <c r="C2" s="18">
        <v>1.1521223880642693</v>
      </c>
      <c r="D2" s="18">
        <v>7.2793395815440842</v>
      </c>
      <c r="E2" s="18">
        <v>1.6137429301884727</v>
      </c>
      <c r="F2" s="18">
        <v>1.3226951254405594</v>
      </c>
      <c r="G2" s="18">
        <v>4.0161418697700846</v>
      </c>
      <c r="H2" s="18">
        <v>4.7252278981832152</v>
      </c>
      <c r="I2" s="18">
        <v>2.3642521586340335</v>
      </c>
      <c r="J2" s="18">
        <v>0.74652624839259862</v>
      </c>
      <c r="K2" s="18">
        <v>5.890957656675635</v>
      </c>
      <c r="L2" s="18">
        <v>1.3578120024611668</v>
      </c>
      <c r="M2" s="18">
        <v>6.1578380510225115</v>
      </c>
      <c r="N2" s="18">
        <v>2.0985377327070571</v>
      </c>
      <c r="O2" s="18">
        <v>1.572573774830512</v>
      </c>
      <c r="P2" s="18">
        <v>1.680936461928485</v>
      </c>
      <c r="Q2" s="18">
        <v>1.4488356861328051</v>
      </c>
      <c r="R2" s="18">
        <v>1.3135876604605261</v>
      </c>
      <c r="S2" s="18">
        <v>1.6201278101039325</v>
      </c>
      <c r="T2" s="18">
        <v>1.1087712436350079</v>
      </c>
      <c r="U2" s="18">
        <v>1.9916786726026745</v>
      </c>
      <c r="V2" s="18">
        <v>1.2065371915521523</v>
      </c>
      <c r="W2" s="18">
        <v>1.2282261544683948</v>
      </c>
      <c r="X2" s="18">
        <v>2.1001047773649186</v>
      </c>
      <c r="Y2" s="18">
        <v>1.5643026518518355</v>
      </c>
      <c r="Z2" s="18">
        <v>1.4807872772647235</v>
      </c>
      <c r="AA2" s="18">
        <v>1.2114735902842046</v>
      </c>
      <c r="AB2" s="18">
        <v>0.95730532061424822</v>
      </c>
      <c r="AC2" s="18">
        <v>1.2507436773097806</v>
      </c>
      <c r="AD2" s="18">
        <v>1.8158328155859975</v>
      </c>
      <c r="AE2" s="18">
        <v>1.3626413553624002</v>
      </c>
      <c r="AF2" s="18">
        <v>2.0583921080934857</v>
      </c>
      <c r="AG2" s="18">
        <v>1.3967546522100809</v>
      </c>
      <c r="AH2" s="18">
        <v>1.2536214081199533</v>
      </c>
      <c r="AI2" s="18">
        <v>2.2771371962099742</v>
      </c>
      <c r="AJ2" s="18">
        <v>1.5272427155982866</v>
      </c>
      <c r="AK2" s="18">
        <v>1.1270056565378586</v>
      </c>
      <c r="AL2" s="18">
        <v>1.6282865521342569</v>
      </c>
      <c r="AM2" s="18">
        <v>7.5156086910284046</v>
      </c>
      <c r="AN2" s="18">
        <v>1.4128256214517068</v>
      </c>
      <c r="AO2" s="18">
        <v>1.5206716852815489</v>
      </c>
      <c r="AP2" s="18">
        <v>1.0078690765225913</v>
      </c>
      <c r="AQ2" s="18">
        <v>1.096584469038951</v>
      </c>
      <c r="AR2" s="18">
        <v>1.2062692716408638</v>
      </c>
      <c r="AS2" s="18">
        <v>1.1615766512153969</v>
      </c>
      <c r="AT2" s="18">
        <v>1.5029891742340848</v>
      </c>
      <c r="AU2" s="40">
        <v>1.0278102683217769</v>
      </c>
      <c r="AV2" s="26">
        <v>1.5920146779346873</v>
      </c>
      <c r="AW2" s="41">
        <v>2.2617656757601998</v>
      </c>
      <c r="AX2" s="40">
        <v>1.1438284329047119</v>
      </c>
      <c r="AY2" s="26">
        <v>1.2190679280627343</v>
      </c>
      <c r="AZ2" s="41">
        <v>1.2916191965591644</v>
      </c>
      <c r="BA2" s="40">
        <v>1.3044137370515423</v>
      </c>
      <c r="BB2" s="26">
        <v>1.1050241354065975</v>
      </c>
      <c r="BC2" s="41">
        <v>0.93934276135901718</v>
      </c>
      <c r="BD2">
        <v>0.53333333333333333</v>
      </c>
      <c r="BE2">
        <v>0.56028368794326244</v>
      </c>
      <c r="BF2">
        <v>0.48936170212765956</v>
      </c>
      <c r="BG2">
        <v>0.4210526315789474</v>
      </c>
      <c r="BH2">
        <v>1.7604166666666667</v>
      </c>
      <c r="BI2">
        <v>2.3243243243243246</v>
      </c>
      <c r="BJ2">
        <v>1.0040160642570282</v>
      </c>
      <c r="BK2">
        <v>0.82262569832402244</v>
      </c>
      <c r="BL2">
        <v>4.3386243386243386</v>
      </c>
      <c r="BM2">
        <v>0.2930856553147575</v>
      </c>
      <c r="BN2">
        <v>0.70140280561122237</v>
      </c>
      <c r="BO2">
        <v>0.502</v>
      </c>
      <c r="BP2">
        <v>0.1649425287356322</v>
      </c>
      <c r="BQ2">
        <v>0.79452054794520544</v>
      </c>
      <c r="BR2">
        <v>0.49056603773584906</v>
      </c>
      <c r="BS2">
        <v>0.49289099526066349</v>
      </c>
      <c r="BT2">
        <v>0.6608478802992519</v>
      </c>
      <c r="BU2">
        <v>0.71974522292993626</v>
      </c>
      <c r="BV2">
        <v>0.84920634920634919</v>
      </c>
      <c r="BW2">
        <v>1.2362204724409449</v>
      </c>
      <c r="BX2">
        <v>1.0779220779220779</v>
      </c>
      <c r="BY2">
        <v>0.48866666666666669</v>
      </c>
      <c r="BZ2">
        <v>1.7821782178217822</v>
      </c>
      <c r="CA2">
        <v>1.0825688073394495</v>
      </c>
      <c r="CB2">
        <v>9.7540983606557385E-2</v>
      </c>
      <c r="CC2">
        <v>0.39259259259259255</v>
      </c>
      <c r="CD2">
        <v>0.23617647058823529</v>
      </c>
      <c r="CE2">
        <v>0.38053097345132747</v>
      </c>
      <c r="CF2">
        <v>0.92700729927007297</v>
      </c>
      <c r="CG2">
        <v>0.54594594594594592</v>
      </c>
      <c r="CH2">
        <v>0.90265486725663713</v>
      </c>
      <c r="CI2">
        <v>0.85815602836879434</v>
      </c>
      <c r="CJ2">
        <v>6.7617107942973522</v>
      </c>
      <c r="CK2">
        <v>0.17267267267267267</v>
      </c>
      <c r="CL2">
        <v>1.501577287066246</v>
      </c>
      <c r="CM2">
        <v>0</v>
      </c>
      <c r="CN2">
        <v>0</v>
      </c>
      <c r="CO2">
        <v>0.25038402457757297</v>
      </c>
      <c r="CP2">
        <v>15.544554455445544</v>
      </c>
      <c r="CQ2">
        <v>1.1232394366197183</v>
      </c>
      <c r="CR2">
        <v>0</v>
      </c>
      <c r="CS2">
        <v>0</v>
      </c>
      <c r="CT2">
        <v>9.040114613180517</v>
      </c>
      <c r="CU2" s="22"/>
      <c r="CV2">
        <v>0</v>
      </c>
    </row>
    <row r="3" spans="1:100">
      <c r="A3" s="45">
        <v>333</v>
      </c>
      <c r="B3" s="18">
        <v>1.0039160633096857</v>
      </c>
      <c r="C3" s="18">
        <v>1.0112133588233516</v>
      </c>
      <c r="D3" s="18">
        <v>1.5302352655918152</v>
      </c>
      <c r="E3" s="18">
        <v>0.94138282358632652</v>
      </c>
      <c r="F3" s="18">
        <v>1.1826563485181172</v>
      </c>
      <c r="G3" s="18">
        <v>2.9932788171370697</v>
      </c>
      <c r="H3" s="18">
        <v>2.4750050534639265</v>
      </c>
      <c r="I3" s="18">
        <v>0.62976094054597209</v>
      </c>
      <c r="J3" s="18">
        <v>1.7596910868063407</v>
      </c>
      <c r="K3" s="18">
        <v>2.8899362998095546</v>
      </c>
      <c r="L3" s="18">
        <v>0.80317528799977966</v>
      </c>
      <c r="M3" s="18">
        <v>1.8497363192224958</v>
      </c>
      <c r="N3" s="18">
        <v>1.1776735531861122</v>
      </c>
      <c r="O3" s="18">
        <v>2.4142951386618106</v>
      </c>
      <c r="P3" s="18">
        <v>1.2424922352767085</v>
      </c>
      <c r="Q3" s="18">
        <v>2.0830346306234566</v>
      </c>
      <c r="R3" s="18">
        <v>1.6094086677319626</v>
      </c>
      <c r="S3" s="18">
        <v>1.292905583955859</v>
      </c>
      <c r="T3" s="18">
        <v>1.3465628584967142</v>
      </c>
      <c r="U3" s="18">
        <v>0.91449576674451694</v>
      </c>
      <c r="V3" s="18">
        <v>1.0146554522581437</v>
      </c>
      <c r="W3" s="18">
        <v>1.1803339950914038</v>
      </c>
      <c r="X3" s="18">
        <v>1.9306149076445318</v>
      </c>
      <c r="Y3" s="18">
        <v>1.3348190526931862</v>
      </c>
      <c r="Z3" s="18">
        <v>1.9030471534719788</v>
      </c>
      <c r="AA3" s="18">
        <v>1.1961243977371072</v>
      </c>
      <c r="AB3" s="18">
        <v>1.7280163852158774</v>
      </c>
      <c r="AC3" s="18">
        <v>1.178210176466594</v>
      </c>
      <c r="AD3" s="18">
        <v>1.6810665856136342</v>
      </c>
      <c r="AE3" s="18">
        <v>2.0636314807589549</v>
      </c>
      <c r="AF3" s="18">
        <v>1.7130614105373225</v>
      </c>
      <c r="AG3" s="18">
        <v>3.704055567399807</v>
      </c>
      <c r="AH3" s="18">
        <v>2.4490214906381222</v>
      </c>
      <c r="AI3" s="18">
        <v>1.6650878337659225</v>
      </c>
      <c r="AJ3" s="18">
        <v>2.8260191117779425</v>
      </c>
      <c r="AK3" s="18">
        <v>2.2660945752279211</v>
      </c>
      <c r="AL3" s="18">
        <v>2.9846685531826282</v>
      </c>
      <c r="AM3" s="18">
        <v>2.3364503832096508</v>
      </c>
      <c r="AN3" s="18">
        <v>1.0266694168529005</v>
      </c>
      <c r="AO3" s="18">
        <v>1.1259472004085662</v>
      </c>
      <c r="AP3" s="18">
        <v>1.060862956296396</v>
      </c>
      <c r="AQ3" s="18">
        <v>1.0521486103044866</v>
      </c>
      <c r="AR3" s="18">
        <v>0.9151940223343753</v>
      </c>
      <c r="AS3" s="18">
        <v>1.0559220054028966</v>
      </c>
      <c r="AT3" s="18">
        <v>1.2099870861413564</v>
      </c>
      <c r="AU3" s="40">
        <v>0.46005707502561238</v>
      </c>
      <c r="AV3" s="26">
        <v>0.58944591054741702</v>
      </c>
      <c r="AW3" s="41">
        <v>1.3355159203270766</v>
      </c>
      <c r="AX3" s="40">
        <v>1.0467648273062964</v>
      </c>
      <c r="AY3" s="26">
        <v>1.09300550346629</v>
      </c>
      <c r="AZ3" s="41">
        <v>1.1226918961915453</v>
      </c>
      <c r="BA3" s="40">
        <v>0.71540828899904763</v>
      </c>
      <c r="BB3" s="26">
        <v>0.95181784009551496</v>
      </c>
      <c r="BC3" s="41">
        <v>1.2672576056901057</v>
      </c>
      <c r="BD3">
        <v>25</v>
      </c>
      <c r="BE3">
        <v>0.83687943262411346</v>
      </c>
      <c r="BF3">
        <v>0.51094890510948898</v>
      </c>
      <c r="BG3">
        <v>4.4683544303797465E-2</v>
      </c>
      <c r="BH3">
        <v>2.0098522167487682</v>
      </c>
      <c r="BI3">
        <v>0.88543689320388341</v>
      </c>
      <c r="BJ3">
        <v>0.65447154471544711</v>
      </c>
      <c r="BK3">
        <v>1.4590690208667736</v>
      </c>
      <c r="BL3">
        <v>3.6159999999999997</v>
      </c>
      <c r="BM3">
        <v>0.54942965779467678</v>
      </c>
      <c r="BN3">
        <v>0.67924528301886788</v>
      </c>
      <c r="BO3">
        <v>1.6299212598425197</v>
      </c>
      <c r="BP3">
        <v>0.1218487394957983</v>
      </c>
      <c r="BQ3">
        <v>1.749174917491749</v>
      </c>
      <c r="BR3">
        <v>0.52010376134889746</v>
      </c>
      <c r="BS3">
        <v>0.51302083333333326</v>
      </c>
      <c r="BT3">
        <v>1.0109289617486339</v>
      </c>
      <c r="BU3">
        <v>0.23605947955390336</v>
      </c>
      <c r="BV3">
        <v>0.139375</v>
      </c>
      <c r="BW3">
        <v>0.98469387755102045</v>
      </c>
      <c r="BX3">
        <v>1.1477272727272727</v>
      </c>
      <c r="BY3">
        <v>0.59705882352941186</v>
      </c>
      <c r="BZ3">
        <v>1.7205882352941178</v>
      </c>
      <c r="CA3">
        <v>1.6019417475728155</v>
      </c>
      <c r="CB3">
        <v>7.3469387755102037E-3</v>
      </c>
      <c r="CC3">
        <v>0.49649122807017537</v>
      </c>
      <c r="CD3">
        <v>0.48482758620689653</v>
      </c>
      <c r="CE3">
        <v>9.6511627906976756</v>
      </c>
      <c r="CF3">
        <v>1</v>
      </c>
      <c r="CG3">
        <v>0.64360902255639096</v>
      </c>
      <c r="CH3">
        <v>4.591549295774648</v>
      </c>
      <c r="CI3">
        <v>0.53040540540540537</v>
      </c>
      <c r="CJ3">
        <v>0.65762711864406787</v>
      </c>
      <c r="CK3">
        <v>0.96330275229357809</v>
      </c>
      <c r="CL3">
        <v>8.1989708404802741E-2</v>
      </c>
      <c r="CM3">
        <v>2.324074074074074</v>
      </c>
      <c r="CN3">
        <v>1.4341085271317828</v>
      </c>
      <c r="CO3">
        <v>9.5789473684210532E-3</v>
      </c>
      <c r="CP3">
        <v>0.4175824175824176</v>
      </c>
      <c r="CQ3">
        <v>0.64150943396226423</v>
      </c>
      <c r="CR3">
        <v>4.2643391521197005</v>
      </c>
      <c r="CS3">
        <v>0</v>
      </c>
      <c r="CT3">
        <v>2.3597122302158273</v>
      </c>
      <c r="CU3">
        <v>0</v>
      </c>
      <c r="CV3">
        <v>0.54727272727272736</v>
      </c>
    </row>
    <row r="4" spans="1:100">
      <c r="A4" s="45">
        <v>354</v>
      </c>
      <c r="B4" s="18">
        <v>1.0314796021075485</v>
      </c>
      <c r="C4" s="18">
        <v>1.9130636806343866</v>
      </c>
      <c r="D4" s="18">
        <v>6.7307075549417155</v>
      </c>
      <c r="E4" s="18">
        <v>2.1378665511297297</v>
      </c>
      <c r="F4" s="18">
        <v>1.8567213148242483</v>
      </c>
      <c r="G4" s="18">
        <v>2.9557674258702527</v>
      </c>
      <c r="H4" s="18">
        <v>4.6138798841459199</v>
      </c>
      <c r="I4" s="18">
        <v>2.979289878206945</v>
      </c>
      <c r="J4" s="18">
        <v>1.8970494298210585</v>
      </c>
      <c r="K4" s="18">
        <v>9.6779970894765768</v>
      </c>
      <c r="L4" s="18">
        <v>5.4197763229515603</v>
      </c>
      <c r="M4" s="18">
        <v>6.5919612668068366</v>
      </c>
      <c r="N4" s="18">
        <v>3.4354479393617336</v>
      </c>
      <c r="O4" s="18">
        <v>5.5086447201035016</v>
      </c>
      <c r="P4" s="18">
        <v>1.5462662651789099</v>
      </c>
      <c r="Q4" s="18">
        <v>3.9410493627907557</v>
      </c>
      <c r="R4" s="18">
        <v>3.4993264796407297</v>
      </c>
      <c r="S4" s="18">
        <v>2.0411989881843047</v>
      </c>
      <c r="T4" s="18">
        <v>3.9878209331432606</v>
      </c>
      <c r="U4" s="18">
        <v>2.2069932154991232</v>
      </c>
      <c r="V4" s="18">
        <v>1.5438745739160973</v>
      </c>
      <c r="W4" s="18">
        <v>1.8367918756294921</v>
      </c>
      <c r="X4" s="18">
        <v>6.1833260255116027</v>
      </c>
      <c r="Y4" s="18">
        <v>1.8854991468010072</v>
      </c>
      <c r="Z4" s="18">
        <v>4.5593790357411104</v>
      </c>
      <c r="AA4" s="18">
        <v>4.1569775519884278</v>
      </c>
      <c r="AB4" s="18">
        <v>4.6762941562620508</v>
      </c>
      <c r="AC4" s="18">
        <v>3.652428102921788</v>
      </c>
      <c r="AD4" s="18">
        <v>5.9391482353785845</v>
      </c>
      <c r="AE4" s="18">
        <v>5.6237132629173106</v>
      </c>
      <c r="AF4" s="18">
        <v>7.3656522843338639</v>
      </c>
      <c r="AG4" s="18">
        <v>2.9909288699932817</v>
      </c>
      <c r="AH4" s="18">
        <v>2.3754515570534473</v>
      </c>
      <c r="AI4" s="18">
        <v>1.0251962010243556</v>
      </c>
      <c r="AJ4" s="18">
        <v>2.3580035816588039</v>
      </c>
      <c r="AK4" s="18">
        <v>3.5419640654247977</v>
      </c>
      <c r="AL4" s="18">
        <v>6.9961948642102509</v>
      </c>
      <c r="AM4" s="18">
        <v>8.6545556863314541</v>
      </c>
      <c r="AN4" s="18">
        <v>2.2636151859041447</v>
      </c>
      <c r="AO4" s="18">
        <v>1.9861151658244163</v>
      </c>
      <c r="AP4" s="18">
        <v>1.6358989874206609</v>
      </c>
      <c r="AQ4" s="18">
        <v>2.4256301891520726</v>
      </c>
      <c r="AR4" s="18">
        <v>1.5841129492315285</v>
      </c>
      <c r="AS4" s="18">
        <v>1.2967216486559159</v>
      </c>
      <c r="AT4" s="18">
        <v>1.9197938912636368</v>
      </c>
      <c r="AU4" s="40">
        <v>1.023841556158303</v>
      </c>
      <c r="AV4" s="26">
        <v>0.78648131958552392</v>
      </c>
      <c r="AW4" s="41">
        <v>0.17672854118896869</v>
      </c>
      <c r="AX4" s="40">
        <v>1.1007748012954592</v>
      </c>
      <c r="AY4" s="26">
        <v>1.1018365664745902</v>
      </c>
      <c r="AZ4" s="41">
        <v>1.1026549019647236</v>
      </c>
      <c r="BA4" s="40">
        <v>1.0422383804499873</v>
      </c>
      <c r="BB4" s="26">
        <v>1.0287832008100031</v>
      </c>
      <c r="BC4" s="41">
        <v>1.018008856894554</v>
      </c>
      <c r="BD4">
        <v>3.263157894736842</v>
      </c>
      <c r="BE4">
        <v>1.3814432989690724</v>
      </c>
      <c r="BF4">
        <v>1.0619469026548674</v>
      </c>
      <c r="BG4">
        <v>35.9</v>
      </c>
      <c r="BH4">
        <v>1.6717171717171717</v>
      </c>
      <c r="BI4">
        <v>114.97326203208557</v>
      </c>
      <c r="BJ4">
        <v>1.2813852813852815</v>
      </c>
      <c r="BK4">
        <v>1.046875</v>
      </c>
      <c r="BL4">
        <v>1.6134453781512603</v>
      </c>
      <c r="BM4">
        <v>0.44083969465648853</v>
      </c>
      <c r="BN4">
        <v>0.47949526813880122</v>
      </c>
      <c r="BO4">
        <v>2.1283783783783785</v>
      </c>
      <c r="BP4">
        <v>3.1139240506329113E-2</v>
      </c>
      <c r="BQ4">
        <v>0.94366197183098588</v>
      </c>
      <c r="BR4">
        <v>1.3563501849568436</v>
      </c>
      <c r="BS4">
        <v>1.3506815365551423</v>
      </c>
      <c r="BT4">
        <v>1.8970588235294119</v>
      </c>
      <c r="BU4">
        <v>1.4159292035398232</v>
      </c>
      <c r="BV4">
        <v>12.402597402597403</v>
      </c>
      <c r="BW4">
        <v>1.9793388429752068</v>
      </c>
      <c r="BX4">
        <v>1.885892116182573</v>
      </c>
      <c r="BY4">
        <v>0.55481727574750828</v>
      </c>
      <c r="BZ4">
        <v>2.8624999999999998</v>
      </c>
      <c r="CA4">
        <v>0.8632124352331606</v>
      </c>
      <c r="CB4">
        <v>7.5802469135802468</v>
      </c>
      <c r="CC4">
        <v>29.982668977469668</v>
      </c>
      <c r="CD4">
        <v>0.21870503597122304</v>
      </c>
      <c r="CE4">
        <v>2.3144876325088339</v>
      </c>
      <c r="CF4">
        <v>0.85478260869565226</v>
      </c>
      <c r="CG4">
        <v>15.783783783783782</v>
      </c>
      <c r="CH4">
        <v>0.12732732732732732</v>
      </c>
      <c r="CI4">
        <v>2.5522388059701493</v>
      </c>
      <c r="CJ4">
        <v>7.3664825046040523</v>
      </c>
      <c r="CK4">
        <v>4.7384615384615385</v>
      </c>
      <c r="CL4">
        <v>0</v>
      </c>
      <c r="CM4">
        <v>1.6818181818181819</v>
      </c>
      <c r="CN4">
        <v>1.209486166007905</v>
      </c>
      <c r="CO4">
        <v>236.4341085271318</v>
      </c>
      <c r="CP4">
        <v>0.22276422764227641</v>
      </c>
      <c r="CQ4">
        <v>1.1043478260869566</v>
      </c>
      <c r="CR4">
        <v>1.5340909090909092</v>
      </c>
      <c r="CS4">
        <v>1.4391891891891893</v>
      </c>
      <c r="CT4">
        <v>0</v>
      </c>
      <c r="CU4">
        <v>0.70157068062827221</v>
      </c>
      <c r="CV4">
        <v>1.9820971867007671</v>
      </c>
    </row>
    <row r="5" spans="1:100">
      <c r="A5" s="45">
        <v>444</v>
      </c>
      <c r="B5" s="18">
        <v>2.5103856249141789</v>
      </c>
      <c r="C5" s="18">
        <v>2.5432117892357695</v>
      </c>
      <c r="D5" s="18">
        <v>4.6789341150889543</v>
      </c>
      <c r="E5" s="18">
        <v>2.5247639748880704</v>
      </c>
      <c r="F5" s="18">
        <v>1.1044991607437011</v>
      </c>
      <c r="G5" s="18">
        <v>1.3185865795350902</v>
      </c>
      <c r="H5" s="18">
        <v>7.7478412623672535</v>
      </c>
      <c r="I5" s="18">
        <v>4.6195626851045208</v>
      </c>
      <c r="J5" s="18">
        <v>1.35365093335891</v>
      </c>
      <c r="K5" s="18">
        <v>4.4024965243356329</v>
      </c>
      <c r="L5" s="18">
        <v>3.4053779153498214</v>
      </c>
      <c r="M5" s="18">
        <v>5.0493173868892578</v>
      </c>
      <c r="N5" s="18">
        <v>2.4034727877135555</v>
      </c>
      <c r="O5" s="18">
        <v>2.9006031441743811</v>
      </c>
      <c r="P5" s="18">
        <v>1.7218713044314786</v>
      </c>
      <c r="Q5" s="18">
        <v>2.317889450955303</v>
      </c>
      <c r="R5" s="18">
        <v>1.902915721253708</v>
      </c>
      <c r="S5" s="18">
        <v>1.4090763481329132</v>
      </c>
      <c r="T5" s="18">
        <v>1.9100878440307265</v>
      </c>
      <c r="U5" s="18">
        <v>1.4264313371018331</v>
      </c>
      <c r="V5" s="18">
        <v>1.68303816433061</v>
      </c>
      <c r="W5" s="18">
        <v>1.3407357869117948</v>
      </c>
      <c r="X5" s="18">
        <v>2.496538629045733</v>
      </c>
      <c r="Y5" s="18">
        <v>2.1494619873384928</v>
      </c>
      <c r="Z5" s="18">
        <v>1.8866795207110096</v>
      </c>
      <c r="AA5" s="18">
        <v>1.7248441748200107</v>
      </c>
      <c r="AB5" s="18">
        <v>4.9765626204560443</v>
      </c>
      <c r="AC5" s="18">
        <v>2.6776403889678639</v>
      </c>
      <c r="AD5" s="18">
        <v>2.2641620236832973</v>
      </c>
      <c r="AE5" s="18">
        <v>2.8270758829845972</v>
      </c>
      <c r="AF5" s="18">
        <v>1.8974960133881393</v>
      </c>
      <c r="AG5" s="18">
        <v>2.6846837833553554</v>
      </c>
      <c r="AH5" s="18">
        <v>2.8456139862699694</v>
      </c>
      <c r="AI5" s="18">
        <v>4.817771220478468</v>
      </c>
      <c r="AJ5" s="18">
        <v>3.050513685701556</v>
      </c>
      <c r="AK5" s="18">
        <v>3.1524802746519196</v>
      </c>
      <c r="AL5" s="18">
        <v>2.2356578398637899</v>
      </c>
      <c r="AM5" s="18">
        <v>4.9974768792995512</v>
      </c>
      <c r="AN5" s="18">
        <v>1.776573648336413</v>
      </c>
      <c r="AO5" s="18">
        <v>2.6286325050695964</v>
      </c>
      <c r="AP5" s="18">
        <v>2.5227713926259177</v>
      </c>
      <c r="AQ5" s="18">
        <v>2.0430772335492771</v>
      </c>
      <c r="AR5" s="18">
        <v>1.9462802687772074</v>
      </c>
      <c r="AS5" s="18">
        <v>1.6357616874555592</v>
      </c>
      <c r="AT5" s="18">
        <v>4.7166887800624693</v>
      </c>
      <c r="AU5" s="40">
        <v>1.8311900593583725</v>
      </c>
      <c r="AV5" s="26">
        <v>3.1055993487267219</v>
      </c>
      <c r="AW5" s="41">
        <v>19.363221553240326</v>
      </c>
      <c r="AX5" s="40">
        <v>1.02891488067079</v>
      </c>
      <c r="AY5" s="26">
        <v>1.163038892786364</v>
      </c>
      <c r="AZ5" s="41">
        <v>1.283840637783352</v>
      </c>
      <c r="BA5" s="40">
        <v>1.2477628376027474</v>
      </c>
      <c r="BB5" s="26">
        <v>1.0939883056707365</v>
      </c>
      <c r="BC5" s="41">
        <v>0.9498090321644691</v>
      </c>
      <c r="BD5">
        <v>8.1395348837209308E-2</v>
      </c>
      <c r="BE5">
        <v>0.30344827586206896</v>
      </c>
      <c r="BF5">
        <v>0.248</v>
      </c>
      <c r="BG5">
        <v>5.1170568561872909E-2</v>
      </c>
      <c r="BH5">
        <v>0.59329140461215935</v>
      </c>
      <c r="BI5">
        <v>1.2E-2</v>
      </c>
      <c r="BJ5">
        <v>0.98056801195814658</v>
      </c>
      <c r="BK5">
        <v>0.84441656210790472</v>
      </c>
      <c r="BL5">
        <v>2.9397293972939731</v>
      </c>
      <c r="BM5">
        <v>0.1703786191536748</v>
      </c>
      <c r="BN5">
        <v>0.26852846401718583</v>
      </c>
      <c r="BO5">
        <v>0.39371069182389939</v>
      </c>
      <c r="BP5">
        <v>0.15586734693877552</v>
      </c>
      <c r="BQ5">
        <v>0.90306122448979598</v>
      </c>
      <c r="BR5">
        <v>0.70512820512820507</v>
      </c>
      <c r="BS5">
        <v>0.70322580645161292</v>
      </c>
      <c r="BT5">
        <v>0.3993710691823899</v>
      </c>
      <c r="BU5">
        <v>0.93425605536332179</v>
      </c>
      <c r="BV5">
        <v>0.47420147420147424</v>
      </c>
      <c r="BW5">
        <v>0.92172211350293543</v>
      </c>
      <c r="BX5">
        <v>0.79945054945054939</v>
      </c>
      <c r="BY5">
        <v>0.1343558282208589</v>
      </c>
      <c r="BZ5">
        <v>0.27787114845938377</v>
      </c>
      <c r="CA5">
        <v>0.49291497975708509</v>
      </c>
      <c r="CB5">
        <v>0.12792792792792793</v>
      </c>
      <c r="CC5">
        <v>0.45699481865284969</v>
      </c>
      <c r="CD5">
        <v>0.6424870466321243</v>
      </c>
      <c r="CE5">
        <v>0.45877659574468083</v>
      </c>
      <c r="CF5">
        <v>0.9269662921348315</v>
      </c>
      <c r="CG5">
        <v>0.36162361623616235</v>
      </c>
      <c r="CH5">
        <v>8.137931034482758E-2</v>
      </c>
      <c r="CI5">
        <v>0.91428571428571426</v>
      </c>
      <c r="CJ5">
        <v>0.80152671755725191</v>
      </c>
      <c r="CK5">
        <v>0.58145695364238403</v>
      </c>
      <c r="CL5">
        <v>3.0555555555555558</v>
      </c>
      <c r="CM5">
        <v>0.80632411067193677</v>
      </c>
      <c r="CN5">
        <v>1.2933753943217667</v>
      </c>
      <c r="CO5" s="22"/>
      <c r="CP5">
        <v>0.70288461538461544</v>
      </c>
      <c r="CQ5">
        <v>0.56006768189509304</v>
      </c>
      <c r="CR5">
        <v>0.49302325581395345</v>
      </c>
      <c r="CS5">
        <v>0.34918918918918918</v>
      </c>
      <c r="CT5" s="22"/>
      <c r="CU5">
        <v>2.6432160804020102</v>
      </c>
      <c r="CV5" s="22"/>
    </row>
    <row r="6" spans="1:100">
      <c r="A6" s="45">
        <v>498</v>
      </c>
      <c r="B6" s="18">
        <v>4.6965124383311139</v>
      </c>
      <c r="C6" s="18">
        <v>2.5980508376835689</v>
      </c>
      <c r="D6" s="18">
        <v>4.8073168983346859</v>
      </c>
      <c r="E6" s="18">
        <v>1.3790399781012226</v>
      </c>
      <c r="F6" s="18">
        <v>1.1734453273268992</v>
      </c>
      <c r="G6" s="18">
        <v>1.5449336980715664</v>
      </c>
      <c r="H6" s="18">
        <v>0.71565091046760698</v>
      </c>
      <c r="I6" s="18">
        <v>3.3047414040168284</v>
      </c>
      <c r="J6" s="18">
        <v>1.3939467137363215</v>
      </c>
      <c r="K6" s="18">
        <v>2.1443133864603383</v>
      </c>
      <c r="L6" s="18">
        <v>1.6676427561717924</v>
      </c>
      <c r="M6" s="18">
        <v>2.1662136260887666</v>
      </c>
      <c r="N6" s="18">
        <v>1.2618217839603383</v>
      </c>
      <c r="O6" s="18">
        <v>1.8743366218813393</v>
      </c>
      <c r="P6" s="18">
        <v>1.7691540113402655</v>
      </c>
      <c r="Q6" s="18">
        <v>1.7893227291329612</v>
      </c>
      <c r="R6" s="18">
        <v>1.3585178941088611</v>
      </c>
      <c r="S6" s="18">
        <v>1.2807428019617768</v>
      </c>
      <c r="T6" s="18">
        <v>1.0389296407563484</v>
      </c>
      <c r="U6" s="18">
        <v>2.179523167441876</v>
      </c>
      <c r="V6" s="18">
        <v>1.2985733388661982</v>
      </c>
      <c r="W6" s="18">
        <v>1.0479455757760627</v>
      </c>
      <c r="X6" s="18">
        <v>2.2068510565449491</v>
      </c>
      <c r="Y6" s="18">
        <v>1.367441388881794</v>
      </c>
      <c r="Z6" s="18">
        <v>2.5631822027813556</v>
      </c>
      <c r="AA6" s="18">
        <v>1.4820179003252398</v>
      </c>
      <c r="AB6" s="18">
        <v>2.3941977544503099</v>
      </c>
      <c r="AC6" s="18">
        <v>1.4461587352147502</v>
      </c>
      <c r="AD6" s="18">
        <v>1.5112661795845133</v>
      </c>
      <c r="AE6" s="18">
        <v>1.8784908034565364</v>
      </c>
      <c r="AF6" s="18">
        <v>0.98632163471814527</v>
      </c>
      <c r="AG6" s="18">
        <v>1.4558739444997182</v>
      </c>
      <c r="AH6" s="18">
        <v>1.6599194653271576</v>
      </c>
      <c r="AI6" s="18">
        <v>1.4679625678398049</v>
      </c>
      <c r="AJ6" s="18">
        <v>1.6126877295991242</v>
      </c>
      <c r="AK6" s="18">
        <v>1.035941371009643</v>
      </c>
      <c r="AL6" s="18">
        <v>1.9637491942563015</v>
      </c>
      <c r="AM6" s="18">
        <v>2.330746602388686</v>
      </c>
      <c r="AN6" s="18">
        <v>1.4694803102096914</v>
      </c>
      <c r="AO6" s="18">
        <v>1.7576782759548073</v>
      </c>
      <c r="AP6" s="18">
        <v>1.4961747809669443</v>
      </c>
      <c r="AQ6" s="18">
        <v>1.4620187082202869</v>
      </c>
      <c r="AR6" s="18">
        <v>1.1942958521393543</v>
      </c>
      <c r="AS6" s="18">
        <v>1.509232243842241</v>
      </c>
      <c r="AT6" s="18">
        <v>1.1008062072711948</v>
      </c>
      <c r="AU6" s="40">
        <v>0.8635392523847456</v>
      </c>
      <c r="AV6" s="26">
        <v>1.1874378587563825</v>
      </c>
      <c r="AW6" s="41">
        <v>1.0196605746026199</v>
      </c>
      <c r="AX6" s="40">
        <v>0.97343872771319706</v>
      </c>
      <c r="AY6" s="26">
        <v>1.0538618117267347</v>
      </c>
      <c r="AZ6" s="41">
        <v>1.1211946875449552</v>
      </c>
      <c r="BA6" s="40">
        <v>1.0032233683710481</v>
      </c>
      <c r="BB6" s="26">
        <v>1.0108939276755222</v>
      </c>
      <c r="BC6" s="41">
        <v>1.019147982818152</v>
      </c>
      <c r="BD6">
        <v>0.38709677419354838</v>
      </c>
      <c r="BE6">
        <v>1.8181818181818181</v>
      </c>
      <c r="BF6">
        <v>0.91489361702127669</v>
      </c>
      <c r="BG6">
        <v>0.49734042553191488</v>
      </c>
      <c r="BH6">
        <v>0.47477744807121658</v>
      </c>
      <c r="BI6">
        <v>0.17528735632183909</v>
      </c>
      <c r="BJ6">
        <v>0.97196261682243001</v>
      </c>
      <c r="BK6">
        <v>0.46602972399150744</v>
      </c>
      <c r="BL6">
        <v>0.29103448275862071</v>
      </c>
      <c r="BM6">
        <v>6.9510489510489507E-2</v>
      </c>
      <c r="BN6">
        <v>0.6271186440677966</v>
      </c>
      <c r="BO6">
        <v>0.34214186369958272</v>
      </c>
      <c r="BP6">
        <v>4.6054421768707483</v>
      </c>
      <c r="BQ6">
        <v>0.47509578544061298</v>
      </c>
      <c r="BR6">
        <v>0.53860294117647056</v>
      </c>
      <c r="BS6">
        <v>0.54259259259259252</v>
      </c>
      <c r="BT6">
        <v>0.72330097087378642</v>
      </c>
      <c r="BU6">
        <v>0.40555555555555556</v>
      </c>
      <c r="BV6">
        <v>0.22199170124481329</v>
      </c>
      <c r="BW6">
        <v>0.2412831241283124</v>
      </c>
      <c r="BX6">
        <v>0.26379542395693134</v>
      </c>
      <c r="BY6">
        <v>0.21277777777777779</v>
      </c>
      <c r="BZ6">
        <v>0.10092024539877301</v>
      </c>
      <c r="CA6">
        <v>0.47837150127226458</v>
      </c>
      <c r="CB6">
        <v>2.3449612403100777E-2</v>
      </c>
      <c r="CC6">
        <v>0.60390624999999998</v>
      </c>
      <c r="CD6">
        <v>0.79537366548042709</v>
      </c>
      <c r="CE6">
        <v>69.270833333333329</v>
      </c>
      <c r="CF6">
        <v>0.25724637681159424</v>
      </c>
      <c r="CG6">
        <v>0.44426229508196718</v>
      </c>
      <c r="CH6">
        <v>0.22551724137931037</v>
      </c>
      <c r="CI6">
        <v>0.59708737864077666</v>
      </c>
      <c r="CJ6">
        <v>0.24370370370370367</v>
      </c>
      <c r="CK6">
        <v>1.004524886877828E-2</v>
      </c>
      <c r="CL6">
        <v>0.59649122807017552</v>
      </c>
      <c r="CM6">
        <v>1.0314960629921259</v>
      </c>
      <c r="CN6">
        <v>0.86752136752136744</v>
      </c>
      <c r="CO6">
        <v>0.01</v>
      </c>
      <c r="CP6">
        <v>0.19875776397515529</v>
      </c>
      <c r="CQ6" s="22"/>
      <c r="CR6">
        <v>0</v>
      </c>
      <c r="CS6">
        <v>0.51544715447154477</v>
      </c>
      <c r="CT6">
        <v>0.37386018237082075</v>
      </c>
      <c r="CU6">
        <v>0.39644970414201181</v>
      </c>
      <c r="CV6">
        <v>0.19500000000000001</v>
      </c>
    </row>
    <row r="7" spans="1:100">
      <c r="A7" s="45">
        <v>789</v>
      </c>
      <c r="B7" s="18">
        <v>1.3436965714181486</v>
      </c>
      <c r="C7" s="18">
        <v>1.0011128315306523</v>
      </c>
      <c r="D7" s="18">
        <v>5.8638352344681044</v>
      </c>
      <c r="E7" s="18">
        <v>1.0521217275304324</v>
      </c>
      <c r="F7" s="18">
        <v>1.254809951718717</v>
      </c>
      <c r="G7" s="18">
        <v>6.6182957064432513</v>
      </c>
      <c r="H7" s="18">
        <v>9.5959287648843805</v>
      </c>
      <c r="I7" s="18">
        <v>1.4447284419761093</v>
      </c>
      <c r="J7" s="18">
        <v>1.3255992211290235</v>
      </c>
      <c r="K7" s="18">
        <v>5.3978202378629518</v>
      </c>
      <c r="L7" s="18">
        <v>2.7416613395181466</v>
      </c>
      <c r="M7" s="18">
        <v>4.1228561551002318</v>
      </c>
      <c r="N7" s="18">
        <v>2.7393265567404117</v>
      </c>
      <c r="O7" s="18">
        <v>2.1705831869423173</v>
      </c>
      <c r="P7" s="18">
        <v>1.1820967464276306</v>
      </c>
      <c r="Q7" s="18">
        <v>2.2415000922659853</v>
      </c>
      <c r="R7" s="18">
        <v>1.3179634903188611</v>
      </c>
      <c r="S7" s="18">
        <v>1.0307293546430507</v>
      </c>
      <c r="T7" s="18">
        <v>1.4233620826553686</v>
      </c>
      <c r="U7" s="18">
        <v>1.258321864067365</v>
      </c>
      <c r="V7" s="18">
        <v>0.89504367683991382</v>
      </c>
      <c r="W7" s="18">
        <v>0.98562909354738015</v>
      </c>
      <c r="X7" s="18">
        <v>2.0825829553606616</v>
      </c>
      <c r="Y7" s="18">
        <v>1.0553709839936871</v>
      </c>
      <c r="Z7" s="18">
        <v>1.9888698502842332</v>
      </c>
      <c r="AA7" s="18">
        <v>1.5279654000342504</v>
      </c>
      <c r="AB7" s="18">
        <v>1.1242706228782986</v>
      </c>
      <c r="AC7" s="18">
        <v>1.9365973505189309</v>
      </c>
      <c r="AD7" s="18">
        <v>1.594773477480391</v>
      </c>
      <c r="AE7" s="18">
        <v>1.5955167910486678</v>
      </c>
      <c r="AF7" s="18">
        <v>1.5446147157163188</v>
      </c>
      <c r="AG7" s="18">
        <v>2.7077372661209469</v>
      </c>
      <c r="AH7" s="18">
        <v>2.0991058227649355</v>
      </c>
      <c r="AI7" s="18">
        <v>1.75069856309929</v>
      </c>
      <c r="AJ7" s="18">
        <v>2.3244659094484557</v>
      </c>
      <c r="AK7" s="18">
        <v>1.8792863753729165</v>
      </c>
      <c r="AL7" s="18">
        <v>2.2931021785998036</v>
      </c>
      <c r="AM7" s="18">
        <v>6.5309383377024242</v>
      </c>
      <c r="AN7" s="18">
        <v>0.80529819282634107</v>
      </c>
      <c r="AO7" s="18">
        <v>1.1244733098538371</v>
      </c>
      <c r="AP7" s="18">
        <v>0.93930475140389635</v>
      </c>
      <c r="AQ7" s="18">
        <v>0.92321771679116493</v>
      </c>
      <c r="AR7" s="18">
        <v>0.93375343159361313</v>
      </c>
      <c r="AS7" s="18">
        <v>1.0952598917677807</v>
      </c>
      <c r="AT7" s="18">
        <v>0.9172794446630903</v>
      </c>
      <c r="AU7" s="40">
        <v>1.0332748089890125</v>
      </c>
      <c r="AV7" s="26">
        <v>0.83311650716576002</v>
      </c>
      <c r="AW7" s="41">
        <v>0.41028231369583995</v>
      </c>
      <c r="AX7" s="40">
        <v>1.0826415170490213</v>
      </c>
      <c r="AY7" s="26">
        <v>1.0835100087436298</v>
      </c>
      <c r="AZ7" s="41">
        <v>1.0844752520524534</v>
      </c>
      <c r="BA7" s="40">
        <v>0.97926920672097961</v>
      </c>
      <c r="BB7" s="26">
        <v>1.0248733513640593</v>
      </c>
      <c r="BC7" s="41">
        <v>1.071527391170553</v>
      </c>
      <c r="BD7">
        <v>1.0192307692307692</v>
      </c>
      <c r="BE7">
        <v>1.3970588235294117</v>
      </c>
      <c r="BF7">
        <v>1.4024390243902438</v>
      </c>
      <c r="BG7">
        <v>0.26386554621848735</v>
      </c>
      <c r="BH7">
        <v>1.4160305343511452</v>
      </c>
      <c r="BI7">
        <v>0.84536082474226792</v>
      </c>
      <c r="BJ7">
        <v>2.5266666666666668</v>
      </c>
      <c r="BK7">
        <v>1.237789203084833</v>
      </c>
      <c r="BL7">
        <v>6.0961538461538463E-2</v>
      </c>
      <c r="BM7">
        <v>3.2123893805309738</v>
      </c>
      <c r="BN7">
        <v>1.3529411764705881</v>
      </c>
      <c r="BO7">
        <v>1.6151419558359623</v>
      </c>
      <c r="BP7">
        <v>0.34436090225563909</v>
      </c>
      <c r="BQ7">
        <v>1.4955640050697085</v>
      </c>
      <c r="BR7">
        <v>0.66808059384941687</v>
      </c>
      <c r="BS7">
        <v>0.66454352441613596</v>
      </c>
      <c r="BT7">
        <v>1.9119999999999999</v>
      </c>
      <c r="BU7">
        <v>1.7788461538461542</v>
      </c>
      <c r="BV7">
        <v>0.84965034965034958</v>
      </c>
      <c r="BW7">
        <v>1.0431034482758621</v>
      </c>
      <c r="BX7">
        <v>1.1229508196721312</v>
      </c>
      <c r="BY7">
        <v>1.0863039399624763</v>
      </c>
      <c r="BZ7">
        <v>3.8095238095238098</v>
      </c>
      <c r="CA7">
        <v>1.8237704918032787</v>
      </c>
      <c r="CB7">
        <v>0.26846590909090912</v>
      </c>
      <c r="CC7">
        <v>2.2018348623853212</v>
      </c>
      <c r="CD7">
        <v>0.43643031784841074</v>
      </c>
      <c r="CE7">
        <v>4.6557377049180326</v>
      </c>
      <c r="CF7">
        <v>0.94104308390022684</v>
      </c>
      <c r="CG7">
        <v>4.0461847389558239</v>
      </c>
      <c r="CH7">
        <v>1.3586956521739131</v>
      </c>
      <c r="CI7">
        <v>2.0096153846153846</v>
      </c>
      <c r="CJ7">
        <v>0.57412587412587412</v>
      </c>
      <c r="CK7">
        <v>4.7787610619469021</v>
      </c>
      <c r="CL7">
        <v>3.0352941176470587</v>
      </c>
      <c r="CM7">
        <v>2.3340248962655599</v>
      </c>
      <c r="CN7">
        <v>1.9560975609756095</v>
      </c>
      <c r="CO7">
        <v>0.38237704918032789</v>
      </c>
      <c r="CP7">
        <v>0.83350895679662806</v>
      </c>
      <c r="CQ7">
        <v>2.2713864306784659</v>
      </c>
      <c r="CR7">
        <v>1.5000000000000002</v>
      </c>
      <c r="CS7">
        <v>2.1192660550458715</v>
      </c>
      <c r="CT7">
        <v>3.5654596100278551</v>
      </c>
      <c r="CU7">
        <v>1.2314049586776861</v>
      </c>
      <c r="CV7">
        <v>1.3406593406593406</v>
      </c>
    </row>
    <row r="8" spans="1:100">
      <c r="A8" s="45">
        <v>886</v>
      </c>
      <c r="B8" s="18">
        <v>1.4660886647687705</v>
      </c>
      <c r="C8" s="18">
        <v>2.3545689733118427</v>
      </c>
      <c r="D8" s="18">
        <v>5.9129173513487654</v>
      </c>
      <c r="E8" s="18">
        <v>2.1100122547845315</v>
      </c>
      <c r="F8" s="18">
        <v>1.3211905388453882</v>
      </c>
      <c r="G8" s="18">
        <v>2.1179874986296321</v>
      </c>
      <c r="H8" s="18">
        <v>1.2105672035417661</v>
      </c>
      <c r="I8" s="18">
        <v>1.2081914222112082</v>
      </c>
      <c r="J8" s="18">
        <v>1.7600943061400627</v>
      </c>
      <c r="K8" s="18">
        <v>4.7464656424459539</v>
      </c>
      <c r="L8" s="18">
        <v>1.036725338272682</v>
      </c>
      <c r="M8" s="18">
        <v>4.4244549513675251</v>
      </c>
      <c r="N8" s="18">
        <v>1.8218633510737676</v>
      </c>
      <c r="O8" s="18">
        <v>1.6440221422869434</v>
      </c>
      <c r="P8" s="18">
        <v>1.9672436850367923</v>
      </c>
      <c r="Q8" s="18">
        <v>1.8555910244239489</v>
      </c>
      <c r="R8" s="18">
        <v>1.213987558190202</v>
      </c>
      <c r="S8" s="18">
        <v>1.8263802407191629</v>
      </c>
      <c r="T8" s="18">
        <v>1.6992503521317208</v>
      </c>
      <c r="U8" s="18">
        <v>1.2251046070246983</v>
      </c>
      <c r="V8" s="18">
        <v>1.2232596075612763</v>
      </c>
      <c r="W8" s="18">
        <v>1.0678231826384805</v>
      </c>
      <c r="X8" s="18">
        <v>1.8655495611481445</v>
      </c>
      <c r="Y8" s="18">
        <v>0.96960269138461963</v>
      </c>
      <c r="Z8" s="18">
        <v>1.7781222203234652</v>
      </c>
      <c r="AA8" s="18">
        <v>1.4297931279947025</v>
      </c>
      <c r="AB8" s="18">
        <v>2.5557595414753536</v>
      </c>
      <c r="AC8" s="18">
        <v>1.7552926134597875</v>
      </c>
      <c r="AD8" s="18">
        <v>1.2422852642742477</v>
      </c>
      <c r="AE8" s="18">
        <v>1.4398203099478848</v>
      </c>
      <c r="AF8" s="18">
        <v>1.2400226711588984</v>
      </c>
      <c r="AG8" s="18">
        <v>1.5838879391201068</v>
      </c>
      <c r="AH8" s="18">
        <v>1.9551771239119524</v>
      </c>
      <c r="AI8" s="18">
        <v>2.6153560813558694</v>
      </c>
      <c r="AJ8" s="18">
        <v>1.5240234357252564</v>
      </c>
      <c r="AK8" s="18">
        <v>1.318800084846794</v>
      </c>
      <c r="AL8" s="18">
        <v>1.2384551132365018</v>
      </c>
      <c r="AM8" s="18">
        <v>4.5356665307588271</v>
      </c>
      <c r="AN8" s="18">
        <v>1.3466823672917707</v>
      </c>
      <c r="AO8" s="18">
        <v>1.0051236662184035</v>
      </c>
      <c r="AP8" s="18">
        <v>1.3598642576006517</v>
      </c>
      <c r="AQ8" s="18">
        <v>1.560508352357981</v>
      </c>
      <c r="AR8" s="18">
        <v>1.4946805464494417</v>
      </c>
      <c r="AS8" s="18">
        <v>1.4155360293614501</v>
      </c>
      <c r="AT8" s="18">
        <v>1.2894596137476069</v>
      </c>
      <c r="AU8" s="42">
        <v>0.94669875699740347</v>
      </c>
      <c r="AV8" s="32">
        <v>1.2392580836902725</v>
      </c>
      <c r="AW8" s="43">
        <v>4.0947874299779983</v>
      </c>
      <c r="AX8" s="42">
        <v>1.1048206777972582</v>
      </c>
      <c r="AY8" s="32">
        <v>1.2133311637066462</v>
      </c>
      <c r="AZ8" s="43">
        <v>1.3557868060193745</v>
      </c>
      <c r="BA8" s="42">
        <v>1.2747129837746787</v>
      </c>
      <c r="BB8" s="32">
        <v>1.159836528272798</v>
      </c>
      <c r="BC8" s="43">
        <v>1.0237066309923224</v>
      </c>
      <c r="BD8">
        <v>1.0535714285714284</v>
      </c>
      <c r="BE8">
        <v>0.69032258064516128</v>
      </c>
      <c r="BF8">
        <v>1.0882352941176472</v>
      </c>
      <c r="BG8">
        <v>2.0622317596566524</v>
      </c>
      <c r="BH8">
        <v>0.6138392857142857</v>
      </c>
      <c r="BI8">
        <v>2.584848484848485</v>
      </c>
      <c r="BJ8">
        <v>1.3584905660377358</v>
      </c>
      <c r="BK8">
        <v>1.1700404858299596</v>
      </c>
      <c r="BL8">
        <v>0.53306451612903227</v>
      </c>
      <c r="BM8">
        <v>0.90344827586206911</v>
      </c>
      <c r="BN8">
        <v>1.3254437869822484</v>
      </c>
      <c r="BO8">
        <v>2.2609673790776155</v>
      </c>
      <c r="BP8">
        <v>0.19303482587064677</v>
      </c>
      <c r="BQ8">
        <v>1.2024539877300615</v>
      </c>
      <c r="BR8">
        <v>1.3559322033898307</v>
      </c>
      <c r="BS8">
        <v>1.358974358974359</v>
      </c>
      <c r="BT8">
        <v>0.98154981549815501</v>
      </c>
      <c r="BU8">
        <v>1.3581081081081081</v>
      </c>
      <c r="BV8">
        <v>0.67181818181818176</v>
      </c>
      <c r="BW8">
        <v>1.2148997134670487</v>
      </c>
      <c r="BX8">
        <v>1.2537634408602152</v>
      </c>
      <c r="BY8">
        <v>0.4754098360655738</v>
      </c>
      <c r="BZ8">
        <v>0.63934426229508201</v>
      </c>
      <c r="CA8">
        <v>3.604651162790698E-2</v>
      </c>
      <c r="CB8">
        <v>1.5355805243445695</v>
      </c>
      <c r="CC8">
        <v>0.73111782477341392</v>
      </c>
      <c r="CD8">
        <v>0.78260869565217395</v>
      </c>
      <c r="CE8">
        <v>16.682692307692307</v>
      </c>
      <c r="CF8">
        <v>1.0483091787439616</v>
      </c>
      <c r="CG8">
        <v>0.35510204081632651</v>
      </c>
      <c r="CH8">
        <v>0.80100334448160537</v>
      </c>
      <c r="CI8">
        <v>1.951048951048951</v>
      </c>
      <c r="CJ8">
        <v>1897.1631205673759</v>
      </c>
      <c r="CK8">
        <v>1.4391534391534391E-2</v>
      </c>
      <c r="CL8">
        <v>2.9153605015673985</v>
      </c>
      <c r="CM8">
        <v>1.5904761904761906</v>
      </c>
      <c r="CN8">
        <v>0.85249999999999992</v>
      </c>
      <c r="CO8">
        <v>0.81697612732095493</v>
      </c>
      <c r="CP8" s="22"/>
      <c r="CQ8">
        <v>1.6782608695652175</v>
      </c>
      <c r="CR8">
        <v>0.95566502463054182</v>
      </c>
      <c r="CS8">
        <v>0.73819301848049279</v>
      </c>
      <c r="CT8">
        <v>0.2707641196013289</v>
      </c>
      <c r="CU8">
        <v>0.85368956743002544</v>
      </c>
      <c r="CV8">
        <v>0.33938053097345133</v>
      </c>
    </row>
  </sheetData>
  <conditionalFormatting sqref="BG2:CV8">
    <cfRule type="containsErrors" dxfId="11" priority="1">
      <formula>ISERROR(BG2)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BCAD-6DEF-44F2-8A2D-AFB43CE58AD9}">
  <sheetPr codeName="Sheet6">
    <tabColor rgb="FF7030A0"/>
  </sheetPr>
  <dimension ref="A1:CA8"/>
  <sheetViews>
    <sheetView workbookViewId="0">
      <selection activeCell="P53" sqref="P53"/>
    </sheetView>
  </sheetViews>
  <sheetFormatPr baseColWidth="10" defaultColWidth="8.83203125" defaultRowHeight="15"/>
  <cols>
    <col min="1" max="1" width="9.1640625" style="46"/>
  </cols>
  <sheetData>
    <row r="1" spans="1:79" ht="19">
      <c r="A1" s="4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37" t="s">
        <v>46</v>
      </c>
      <c r="AV1" s="38" t="s">
        <v>47</v>
      </c>
      <c r="AW1" s="39" t="s">
        <v>48</v>
      </c>
      <c r="AX1" s="37" t="s">
        <v>49</v>
      </c>
      <c r="AY1" s="38" t="s">
        <v>50</v>
      </c>
      <c r="AZ1" s="39" t="s">
        <v>51</v>
      </c>
      <c r="BA1" s="37" t="s">
        <v>52</v>
      </c>
      <c r="BB1" s="38" t="s">
        <v>53</v>
      </c>
      <c r="BC1" s="39" t="s">
        <v>54</v>
      </c>
      <c r="BD1" s="46" t="s">
        <v>55</v>
      </c>
      <c r="BE1" s="46" t="s">
        <v>56</v>
      </c>
      <c r="BF1" s="46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47" t="s">
        <v>63</v>
      </c>
      <c r="BM1" s="47" t="s">
        <v>64</v>
      </c>
      <c r="BN1" s="5" t="s">
        <v>65</v>
      </c>
      <c r="BO1" s="47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47" t="s">
        <v>71</v>
      </c>
      <c r="BU1" s="5" t="s">
        <v>72</v>
      </c>
      <c r="BV1" s="5" t="s">
        <v>73</v>
      </c>
      <c r="BW1" s="47" t="s">
        <v>74</v>
      </c>
      <c r="BX1" s="5" t="s">
        <v>75</v>
      </c>
      <c r="BY1" s="5" t="s">
        <v>76</v>
      </c>
      <c r="BZ1" s="5" t="s">
        <v>77</v>
      </c>
      <c r="CA1" s="5" t="s">
        <v>78</v>
      </c>
    </row>
    <row r="2" spans="1:79">
      <c r="A2" s="45">
        <v>165</v>
      </c>
      <c r="B2" s="18">
        <v>1.2450091142312014</v>
      </c>
      <c r="C2" s="18">
        <v>1.1521223880642693</v>
      </c>
      <c r="D2" s="18">
        <v>7.2793395815440842</v>
      </c>
      <c r="E2" s="18">
        <v>1.6137429301884727</v>
      </c>
      <c r="F2" s="18">
        <v>1.3226951254405594</v>
      </c>
      <c r="G2" s="18">
        <v>4.0161418697700846</v>
      </c>
      <c r="H2" s="18">
        <v>4.7252278981832152</v>
      </c>
      <c r="I2" s="18">
        <v>2.3642521586340335</v>
      </c>
      <c r="J2" s="18">
        <v>0.74652624839259862</v>
      </c>
      <c r="K2" s="18">
        <v>5.890957656675635</v>
      </c>
      <c r="L2" s="18">
        <v>1.3578120024611668</v>
      </c>
      <c r="M2" s="18">
        <v>6.1578380510225115</v>
      </c>
      <c r="N2" s="18">
        <v>2.0985377327070571</v>
      </c>
      <c r="O2" s="18">
        <v>1.572573774830512</v>
      </c>
      <c r="P2" s="18">
        <v>1.680936461928485</v>
      </c>
      <c r="Q2" s="18">
        <v>1.4488356861328051</v>
      </c>
      <c r="R2" s="18">
        <v>1.3135876604605261</v>
      </c>
      <c r="S2" s="18">
        <v>1.6201278101039325</v>
      </c>
      <c r="T2" s="18">
        <v>1.1087712436350079</v>
      </c>
      <c r="U2" s="18">
        <v>1.9916786726026745</v>
      </c>
      <c r="V2" s="18">
        <v>1.2065371915521523</v>
      </c>
      <c r="W2" s="18">
        <v>1.2282261544683948</v>
      </c>
      <c r="X2" s="18">
        <v>2.1001047773649186</v>
      </c>
      <c r="Y2" s="18">
        <v>1.5643026518518355</v>
      </c>
      <c r="Z2" s="18">
        <v>1.4807872772647235</v>
      </c>
      <c r="AA2" s="18">
        <v>1.2114735902842046</v>
      </c>
      <c r="AB2" s="18">
        <v>0.95730532061424822</v>
      </c>
      <c r="AC2" s="18">
        <v>1.2507436773097806</v>
      </c>
      <c r="AD2" s="18">
        <v>1.8158328155859975</v>
      </c>
      <c r="AE2" s="18">
        <v>1.3626413553624002</v>
      </c>
      <c r="AF2" s="18">
        <v>2.0583921080934857</v>
      </c>
      <c r="AG2" s="18">
        <v>1.3967546522100809</v>
      </c>
      <c r="AH2" s="18">
        <v>1.2536214081199533</v>
      </c>
      <c r="AI2" s="18">
        <v>2.2771371962099742</v>
      </c>
      <c r="AJ2" s="18">
        <v>1.5272427155982866</v>
      </c>
      <c r="AK2" s="18">
        <v>1.1270056565378586</v>
      </c>
      <c r="AL2" s="18">
        <v>1.6282865521342569</v>
      </c>
      <c r="AM2" s="18">
        <v>7.5156086910284046</v>
      </c>
      <c r="AN2" s="18">
        <v>1.4128256214517068</v>
      </c>
      <c r="AO2" s="18">
        <v>1.5206716852815489</v>
      </c>
      <c r="AP2" s="18">
        <v>1.0078690765225913</v>
      </c>
      <c r="AQ2" s="18">
        <v>1.096584469038951</v>
      </c>
      <c r="AR2" s="18">
        <v>1.2062692716408638</v>
      </c>
      <c r="AS2" s="18">
        <v>1.1615766512153969</v>
      </c>
      <c r="AT2" s="18">
        <v>1.5029891742340848</v>
      </c>
      <c r="AU2" s="40">
        <v>1.0278102683217769</v>
      </c>
      <c r="AV2" s="26">
        <v>1.5920146779346873</v>
      </c>
      <c r="AW2" s="41">
        <v>2.2617656757601998</v>
      </c>
      <c r="AX2" s="40">
        <v>1.1438284329047119</v>
      </c>
      <c r="AY2" s="26">
        <v>1.2190679280627343</v>
      </c>
      <c r="AZ2" s="41">
        <v>1.2916191965591644</v>
      </c>
      <c r="BA2" s="40">
        <v>1.3044137370515423</v>
      </c>
      <c r="BB2" s="26">
        <v>1.1050241354065975</v>
      </c>
      <c r="BC2" s="41">
        <v>0.93934276135901718</v>
      </c>
      <c r="BD2">
        <v>0.53333333333333333</v>
      </c>
      <c r="BE2">
        <v>0.56028368794326244</v>
      </c>
      <c r="BF2">
        <v>0.48936170212765956</v>
      </c>
      <c r="BG2">
        <v>1.7604166666666667</v>
      </c>
      <c r="BH2">
        <v>2.3243243243243246</v>
      </c>
      <c r="BI2">
        <v>1.0040160642570282</v>
      </c>
      <c r="BJ2">
        <v>0.82262569832402244</v>
      </c>
      <c r="BK2">
        <v>4.3386243386243386</v>
      </c>
      <c r="BL2" s="46">
        <v>0.2930856553147575</v>
      </c>
      <c r="BM2" s="46">
        <v>0.70140280561122237</v>
      </c>
      <c r="BN2">
        <v>0.502</v>
      </c>
      <c r="BO2" s="46">
        <v>0.1649425287356322</v>
      </c>
      <c r="BP2">
        <v>0.79452054794520544</v>
      </c>
      <c r="BQ2">
        <v>0.49056603773584906</v>
      </c>
      <c r="BR2">
        <v>0.49289099526066349</v>
      </c>
      <c r="BS2">
        <v>1.0779220779220779</v>
      </c>
      <c r="BT2" s="46">
        <v>0.48866666666666669</v>
      </c>
      <c r="BU2">
        <v>1.7821782178217822</v>
      </c>
      <c r="BV2">
        <v>1.0825688073394495</v>
      </c>
      <c r="BW2" s="46">
        <v>0.23617647058823529</v>
      </c>
      <c r="BX2">
        <v>0.38053097345132747</v>
      </c>
      <c r="BY2">
        <v>0.92700729927007297</v>
      </c>
      <c r="BZ2">
        <v>0.90265486725663713</v>
      </c>
      <c r="CA2">
        <v>0.85815602836879434</v>
      </c>
    </row>
    <row r="3" spans="1:79">
      <c r="A3" s="45">
        <v>333</v>
      </c>
      <c r="B3" s="18">
        <v>1.0039160633096857</v>
      </c>
      <c r="C3" s="18">
        <v>1.0112133588233516</v>
      </c>
      <c r="D3" s="18">
        <v>1.5302352655918152</v>
      </c>
      <c r="E3" s="18">
        <v>0.94138282358632652</v>
      </c>
      <c r="F3" s="18">
        <v>1.1826563485181172</v>
      </c>
      <c r="G3" s="18">
        <v>2.9932788171370697</v>
      </c>
      <c r="H3" s="18">
        <v>2.4750050534639265</v>
      </c>
      <c r="I3" s="18">
        <v>0.62976094054597209</v>
      </c>
      <c r="J3" s="18">
        <v>1.7596910868063407</v>
      </c>
      <c r="K3" s="18">
        <v>2.8899362998095546</v>
      </c>
      <c r="L3" s="18">
        <v>0.80317528799977966</v>
      </c>
      <c r="M3" s="18">
        <v>1.8497363192224958</v>
      </c>
      <c r="N3" s="18">
        <v>1.1776735531861122</v>
      </c>
      <c r="O3" s="18">
        <v>2.4142951386618106</v>
      </c>
      <c r="P3" s="18">
        <v>1.2424922352767085</v>
      </c>
      <c r="Q3" s="18">
        <v>2.0830346306234566</v>
      </c>
      <c r="R3" s="18">
        <v>1.6094086677319626</v>
      </c>
      <c r="S3" s="18">
        <v>1.292905583955859</v>
      </c>
      <c r="T3" s="18">
        <v>1.3465628584967142</v>
      </c>
      <c r="U3" s="18">
        <v>0.91449576674451694</v>
      </c>
      <c r="V3" s="18">
        <v>1.0146554522581437</v>
      </c>
      <c r="W3" s="18">
        <v>1.1803339950914038</v>
      </c>
      <c r="X3" s="18">
        <v>1.9306149076445318</v>
      </c>
      <c r="Y3" s="18">
        <v>1.3348190526931862</v>
      </c>
      <c r="Z3" s="18">
        <v>1.9030471534719788</v>
      </c>
      <c r="AA3" s="18">
        <v>1.1961243977371072</v>
      </c>
      <c r="AB3" s="18">
        <v>1.7280163852158774</v>
      </c>
      <c r="AC3" s="18">
        <v>1.178210176466594</v>
      </c>
      <c r="AD3" s="18">
        <v>1.6810665856136342</v>
      </c>
      <c r="AE3" s="18">
        <v>2.0636314807589549</v>
      </c>
      <c r="AF3" s="18">
        <v>1.7130614105373225</v>
      </c>
      <c r="AG3" s="18">
        <v>3.704055567399807</v>
      </c>
      <c r="AH3" s="18">
        <v>2.4490214906381222</v>
      </c>
      <c r="AI3" s="18">
        <v>1.6650878337659225</v>
      </c>
      <c r="AJ3" s="18">
        <v>2.8260191117779425</v>
      </c>
      <c r="AK3" s="18">
        <v>2.2660945752279211</v>
      </c>
      <c r="AL3" s="18">
        <v>2.9846685531826282</v>
      </c>
      <c r="AM3" s="18">
        <v>2.3364503832096508</v>
      </c>
      <c r="AN3" s="18">
        <v>1.0266694168529005</v>
      </c>
      <c r="AO3" s="18">
        <v>1.1259472004085662</v>
      </c>
      <c r="AP3" s="18">
        <v>1.060862956296396</v>
      </c>
      <c r="AQ3" s="18">
        <v>1.0521486103044866</v>
      </c>
      <c r="AR3" s="18">
        <v>0.9151940223343753</v>
      </c>
      <c r="AS3" s="18">
        <v>1.0559220054028966</v>
      </c>
      <c r="AT3" s="18">
        <v>1.2099870861413564</v>
      </c>
      <c r="AU3" s="40">
        <v>0.46005707502561238</v>
      </c>
      <c r="AV3" s="26">
        <v>0.58944591054741702</v>
      </c>
      <c r="AW3" s="41">
        <v>1.3355159203270766</v>
      </c>
      <c r="AX3" s="40">
        <v>1.0467648273062964</v>
      </c>
      <c r="AY3" s="26">
        <v>1.09300550346629</v>
      </c>
      <c r="AZ3" s="41">
        <v>1.1226918961915453</v>
      </c>
      <c r="BA3" s="40">
        <v>0.71540828899904763</v>
      </c>
      <c r="BB3" s="26">
        <v>0.95181784009551496</v>
      </c>
      <c r="BC3" s="41">
        <v>1.2672576056901057</v>
      </c>
      <c r="BD3">
        <v>25</v>
      </c>
      <c r="BE3">
        <v>0.83687943262411346</v>
      </c>
      <c r="BF3">
        <v>0.51094890510948898</v>
      </c>
      <c r="BG3">
        <v>2.0098522167487682</v>
      </c>
      <c r="BH3">
        <v>0.88543689320388341</v>
      </c>
      <c r="BI3">
        <v>0.65447154471544711</v>
      </c>
      <c r="BJ3">
        <v>1.4590690208667736</v>
      </c>
      <c r="BK3">
        <v>3.6159999999999997</v>
      </c>
      <c r="BL3" s="46">
        <v>0.54942965779467678</v>
      </c>
      <c r="BM3" s="46">
        <v>0.67924528301886788</v>
      </c>
      <c r="BN3">
        <v>1.6299212598425197</v>
      </c>
      <c r="BO3" s="46">
        <v>0.1218487394957983</v>
      </c>
      <c r="BP3">
        <v>1.749174917491749</v>
      </c>
      <c r="BQ3">
        <v>0.52010376134889746</v>
      </c>
      <c r="BR3">
        <v>0.51302083333333326</v>
      </c>
      <c r="BS3">
        <v>1.1477272727272727</v>
      </c>
      <c r="BT3" s="46">
        <v>0.59705882352941186</v>
      </c>
      <c r="BU3">
        <v>1.7205882352941178</v>
      </c>
      <c r="BV3">
        <v>1.6019417475728155</v>
      </c>
      <c r="BW3" s="46">
        <v>0.48482758620689653</v>
      </c>
      <c r="BX3">
        <v>9.6511627906976756</v>
      </c>
      <c r="BY3">
        <v>1</v>
      </c>
      <c r="BZ3">
        <v>4.591549295774648</v>
      </c>
      <c r="CA3">
        <v>0.53040540540540537</v>
      </c>
    </row>
    <row r="4" spans="1:79">
      <c r="A4" s="45">
        <v>354</v>
      </c>
      <c r="B4" s="18">
        <v>1.0314796021075485</v>
      </c>
      <c r="C4" s="18">
        <v>1.9130636806343866</v>
      </c>
      <c r="D4" s="18">
        <v>6.7307075549417155</v>
      </c>
      <c r="E4" s="18">
        <v>2.1378665511297297</v>
      </c>
      <c r="F4" s="18">
        <v>1.8567213148242483</v>
      </c>
      <c r="G4" s="18">
        <v>2.9557674258702527</v>
      </c>
      <c r="H4" s="18">
        <v>4.6138798841459199</v>
      </c>
      <c r="I4" s="18">
        <v>2.979289878206945</v>
      </c>
      <c r="J4" s="18">
        <v>1.8970494298210585</v>
      </c>
      <c r="K4" s="18">
        <v>9.6779970894765768</v>
      </c>
      <c r="L4" s="18">
        <v>5.4197763229515603</v>
      </c>
      <c r="M4" s="18">
        <v>6.5919612668068366</v>
      </c>
      <c r="N4" s="18">
        <v>3.4354479393617336</v>
      </c>
      <c r="O4" s="18">
        <v>5.5086447201035016</v>
      </c>
      <c r="P4" s="18">
        <v>1.5462662651789099</v>
      </c>
      <c r="Q4" s="18">
        <v>3.9410493627907557</v>
      </c>
      <c r="R4" s="18">
        <v>3.4993264796407297</v>
      </c>
      <c r="S4" s="18">
        <v>2.0411989881843047</v>
      </c>
      <c r="T4" s="18">
        <v>3.9878209331432606</v>
      </c>
      <c r="U4" s="18">
        <v>2.2069932154991232</v>
      </c>
      <c r="V4" s="18">
        <v>1.5438745739160973</v>
      </c>
      <c r="W4" s="18">
        <v>1.8367918756294921</v>
      </c>
      <c r="X4" s="18">
        <v>6.1833260255116027</v>
      </c>
      <c r="Y4" s="18">
        <v>1.8854991468010072</v>
      </c>
      <c r="Z4" s="18">
        <v>4.5593790357411104</v>
      </c>
      <c r="AA4" s="18">
        <v>4.1569775519884278</v>
      </c>
      <c r="AB4" s="18">
        <v>4.6762941562620508</v>
      </c>
      <c r="AC4" s="18">
        <v>3.652428102921788</v>
      </c>
      <c r="AD4" s="18">
        <v>5.9391482353785845</v>
      </c>
      <c r="AE4" s="18">
        <v>5.6237132629173106</v>
      </c>
      <c r="AF4" s="18">
        <v>7.3656522843338639</v>
      </c>
      <c r="AG4" s="18">
        <v>2.9909288699932817</v>
      </c>
      <c r="AH4" s="18">
        <v>2.3754515570534473</v>
      </c>
      <c r="AI4" s="18">
        <v>1.0251962010243556</v>
      </c>
      <c r="AJ4" s="18">
        <v>2.3580035816588039</v>
      </c>
      <c r="AK4" s="18">
        <v>3.5419640654247977</v>
      </c>
      <c r="AL4" s="18">
        <v>6.9961948642102509</v>
      </c>
      <c r="AM4" s="18">
        <v>8.6545556863314541</v>
      </c>
      <c r="AN4" s="18">
        <v>2.2636151859041447</v>
      </c>
      <c r="AO4" s="18">
        <v>1.9861151658244163</v>
      </c>
      <c r="AP4" s="18">
        <v>1.6358989874206609</v>
      </c>
      <c r="AQ4" s="18">
        <v>2.4256301891520726</v>
      </c>
      <c r="AR4" s="18">
        <v>1.5841129492315285</v>
      </c>
      <c r="AS4" s="18">
        <v>1.2967216486559159</v>
      </c>
      <c r="AT4" s="18">
        <v>1.9197938912636368</v>
      </c>
      <c r="AU4" s="40">
        <v>1.023841556158303</v>
      </c>
      <c r="AV4" s="26">
        <v>0.78648131958552392</v>
      </c>
      <c r="AW4" s="41">
        <v>0.17672854118896869</v>
      </c>
      <c r="AX4" s="40">
        <v>1.1007748012954592</v>
      </c>
      <c r="AY4" s="26">
        <v>1.1018365664745902</v>
      </c>
      <c r="AZ4" s="41">
        <v>1.1026549019647236</v>
      </c>
      <c r="BA4" s="40">
        <v>1.0422383804499873</v>
      </c>
      <c r="BB4" s="26">
        <v>1.0287832008100031</v>
      </c>
      <c r="BC4" s="41">
        <v>1.018008856894554</v>
      </c>
      <c r="BD4">
        <v>3.263157894736842</v>
      </c>
      <c r="BE4">
        <v>1.3814432989690724</v>
      </c>
      <c r="BF4">
        <v>1.0619469026548674</v>
      </c>
      <c r="BG4">
        <v>1.6717171717171717</v>
      </c>
      <c r="BH4">
        <v>114.97326203208557</v>
      </c>
      <c r="BI4">
        <v>1.2813852813852815</v>
      </c>
      <c r="BJ4">
        <v>1.046875</v>
      </c>
      <c r="BK4">
        <v>1.6134453781512603</v>
      </c>
      <c r="BL4" s="46">
        <v>0.44083969465648853</v>
      </c>
      <c r="BM4" s="46">
        <v>0.47949526813880122</v>
      </c>
      <c r="BN4">
        <v>2.1283783783783785</v>
      </c>
      <c r="BO4" s="46">
        <v>3.1139240506329113E-2</v>
      </c>
      <c r="BP4">
        <v>0.94366197183098588</v>
      </c>
      <c r="BQ4">
        <v>1.3563501849568436</v>
      </c>
      <c r="BR4">
        <v>1.3506815365551423</v>
      </c>
      <c r="BS4">
        <v>1.885892116182573</v>
      </c>
      <c r="BT4" s="46">
        <v>0.55481727574750828</v>
      </c>
      <c r="BU4">
        <v>2.8624999999999998</v>
      </c>
      <c r="BV4">
        <v>0.8632124352331606</v>
      </c>
      <c r="BW4" s="46">
        <v>0.21870503597122304</v>
      </c>
      <c r="BX4">
        <v>2.3144876325088339</v>
      </c>
      <c r="BY4">
        <v>0.85478260869565226</v>
      </c>
      <c r="BZ4">
        <v>0.12732732732732732</v>
      </c>
      <c r="CA4">
        <v>2.5522388059701493</v>
      </c>
    </row>
    <row r="5" spans="1:79">
      <c r="A5" s="45">
        <v>444</v>
      </c>
      <c r="B5" s="18">
        <v>2.5103856249141789</v>
      </c>
      <c r="C5" s="18">
        <v>2.5432117892357695</v>
      </c>
      <c r="D5" s="18">
        <v>4.6789341150889543</v>
      </c>
      <c r="E5" s="18">
        <v>2.5247639748880704</v>
      </c>
      <c r="F5" s="18">
        <v>1.1044991607437011</v>
      </c>
      <c r="G5" s="18">
        <v>1.3185865795350902</v>
      </c>
      <c r="H5" s="18">
        <v>7.7478412623672535</v>
      </c>
      <c r="I5" s="18">
        <v>4.6195626851045208</v>
      </c>
      <c r="J5" s="18">
        <v>1.35365093335891</v>
      </c>
      <c r="K5" s="18">
        <v>4.4024965243356329</v>
      </c>
      <c r="L5" s="18">
        <v>3.4053779153498214</v>
      </c>
      <c r="M5" s="18">
        <v>5.0493173868892578</v>
      </c>
      <c r="N5" s="18">
        <v>2.4034727877135555</v>
      </c>
      <c r="O5" s="18">
        <v>2.9006031441743811</v>
      </c>
      <c r="P5" s="18">
        <v>1.7218713044314786</v>
      </c>
      <c r="Q5" s="18">
        <v>2.317889450955303</v>
      </c>
      <c r="R5" s="18">
        <v>1.902915721253708</v>
      </c>
      <c r="S5" s="18">
        <v>1.4090763481329132</v>
      </c>
      <c r="T5" s="18">
        <v>1.9100878440307265</v>
      </c>
      <c r="U5" s="18">
        <v>1.4264313371018331</v>
      </c>
      <c r="V5" s="18">
        <v>1.68303816433061</v>
      </c>
      <c r="W5" s="18">
        <v>1.3407357869117948</v>
      </c>
      <c r="X5" s="18">
        <v>2.496538629045733</v>
      </c>
      <c r="Y5" s="18">
        <v>2.1494619873384928</v>
      </c>
      <c r="Z5" s="18">
        <v>1.8866795207110096</v>
      </c>
      <c r="AA5" s="18">
        <v>1.7248441748200107</v>
      </c>
      <c r="AB5" s="18">
        <v>4.9765626204560443</v>
      </c>
      <c r="AC5" s="18">
        <v>2.6776403889678639</v>
      </c>
      <c r="AD5" s="18">
        <v>2.2641620236832973</v>
      </c>
      <c r="AE5" s="18">
        <v>2.8270758829845972</v>
      </c>
      <c r="AF5" s="18">
        <v>1.8974960133881393</v>
      </c>
      <c r="AG5" s="18">
        <v>2.6846837833553554</v>
      </c>
      <c r="AH5" s="18">
        <v>2.8456139862699694</v>
      </c>
      <c r="AI5" s="18">
        <v>4.817771220478468</v>
      </c>
      <c r="AJ5" s="18">
        <v>3.050513685701556</v>
      </c>
      <c r="AK5" s="18">
        <v>3.1524802746519196</v>
      </c>
      <c r="AL5" s="18">
        <v>2.2356578398637899</v>
      </c>
      <c r="AM5" s="18">
        <v>4.9974768792995512</v>
      </c>
      <c r="AN5" s="18">
        <v>1.776573648336413</v>
      </c>
      <c r="AO5" s="18">
        <v>2.6286325050695964</v>
      </c>
      <c r="AP5" s="18">
        <v>2.5227713926259177</v>
      </c>
      <c r="AQ5" s="18">
        <v>2.0430772335492771</v>
      </c>
      <c r="AR5" s="18">
        <v>1.9462802687772074</v>
      </c>
      <c r="AS5" s="18">
        <v>1.6357616874555592</v>
      </c>
      <c r="AT5" s="18">
        <v>4.7166887800624693</v>
      </c>
      <c r="AU5" s="40">
        <v>1.8311900593583725</v>
      </c>
      <c r="AV5" s="26">
        <v>3.1055993487267219</v>
      </c>
      <c r="AW5" s="41">
        <v>19.363221553240326</v>
      </c>
      <c r="AX5" s="40">
        <v>1.02891488067079</v>
      </c>
      <c r="AY5" s="26">
        <v>1.163038892786364</v>
      </c>
      <c r="AZ5" s="41">
        <v>1.283840637783352</v>
      </c>
      <c r="BA5" s="40">
        <v>1.2477628376027474</v>
      </c>
      <c r="BB5" s="26">
        <v>1.0939883056707365</v>
      </c>
      <c r="BC5" s="41">
        <v>0.9498090321644691</v>
      </c>
      <c r="BD5">
        <v>8.1395348837209308E-2</v>
      </c>
      <c r="BE5">
        <v>0.30344827586206896</v>
      </c>
      <c r="BF5">
        <v>0.248</v>
      </c>
      <c r="BG5">
        <v>0.59329140461215935</v>
      </c>
      <c r="BH5">
        <v>1.2E-2</v>
      </c>
      <c r="BI5">
        <v>0.98056801195814658</v>
      </c>
      <c r="BJ5">
        <v>0.84441656210790472</v>
      </c>
      <c r="BK5">
        <v>2.9397293972939731</v>
      </c>
      <c r="BL5" s="46">
        <v>0.1703786191536748</v>
      </c>
      <c r="BM5" s="46">
        <v>0.26852846401718583</v>
      </c>
      <c r="BN5">
        <v>0.39371069182389939</v>
      </c>
      <c r="BO5" s="46">
        <v>0.15586734693877552</v>
      </c>
      <c r="BP5">
        <v>0.90306122448979598</v>
      </c>
      <c r="BQ5">
        <v>0.70512820512820507</v>
      </c>
      <c r="BR5">
        <v>0.70322580645161292</v>
      </c>
      <c r="BS5">
        <v>0.79945054945054939</v>
      </c>
      <c r="BT5" s="46">
        <v>0.1343558282208589</v>
      </c>
      <c r="BU5">
        <v>0.27787114845938377</v>
      </c>
      <c r="BV5">
        <v>0.49291497975708509</v>
      </c>
      <c r="BW5" s="46">
        <v>0.6424870466321243</v>
      </c>
      <c r="BX5">
        <v>0.45877659574468083</v>
      </c>
      <c r="BY5">
        <v>0.9269662921348315</v>
      </c>
      <c r="BZ5">
        <v>8.137931034482758E-2</v>
      </c>
      <c r="CA5">
        <v>0.91428571428571426</v>
      </c>
    </row>
    <row r="6" spans="1:79">
      <c r="A6" s="45">
        <v>498</v>
      </c>
      <c r="B6" s="18">
        <v>4.6965124383311139</v>
      </c>
      <c r="C6" s="18">
        <v>2.5980508376835689</v>
      </c>
      <c r="D6" s="18">
        <v>4.8073168983346859</v>
      </c>
      <c r="E6" s="18">
        <v>1.3790399781012226</v>
      </c>
      <c r="F6" s="18">
        <v>1.1734453273268992</v>
      </c>
      <c r="G6" s="18">
        <v>1.5449336980715664</v>
      </c>
      <c r="H6" s="18">
        <v>0.71565091046760698</v>
      </c>
      <c r="I6" s="18">
        <v>3.3047414040168284</v>
      </c>
      <c r="J6" s="18">
        <v>1.3939467137363215</v>
      </c>
      <c r="K6" s="18">
        <v>2.1443133864603383</v>
      </c>
      <c r="L6" s="18">
        <v>1.6676427561717924</v>
      </c>
      <c r="M6" s="18">
        <v>2.1662136260887666</v>
      </c>
      <c r="N6" s="18">
        <v>1.2618217839603383</v>
      </c>
      <c r="O6" s="18">
        <v>1.8743366218813393</v>
      </c>
      <c r="P6" s="18">
        <v>1.7691540113402655</v>
      </c>
      <c r="Q6" s="18">
        <v>1.7893227291329612</v>
      </c>
      <c r="R6" s="18">
        <v>1.3585178941088611</v>
      </c>
      <c r="S6" s="18">
        <v>1.2807428019617768</v>
      </c>
      <c r="T6" s="18">
        <v>1.0389296407563484</v>
      </c>
      <c r="U6" s="18">
        <v>2.179523167441876</v>
      </c>
      <c r="V6" s="18">
        <v>1.2985733388661982</v>
      </c>
      <c r="W6" s="18">
        <v>1.0479455757760627</v>
      </c>
      <c r="X6" s="18">
        <v>2.2068510565449491</v>
      </c>
      <c r="Y6" s="18">
        <v>1.367441388881794</v>
      </c>
      <c r="Z6" s="18">
        <v>2.5631822027813556</v>
      </c>
      <c r="AA6" s="18">
        <v>1.4820179003252398</v>
      </c>
      <c r="AB6" s="18">
        <v>2.3941977544503099</v>
      </c>
      <c r="AC6" s="18">
        <v>1.4461587352147502</v>
      </c>
      <c r="AD6" s="18">
        <v>1.5112661795845133</v>
      </c>
      <c r="AE6" s="18">
        <v>1.8784908034565364</v>
      </c>
      <c r="AF6" s="18">
        <v>0.98632163471814527</v>
      </c>
      <c r="AG6" s="18">
        <v>1.4558739444997182</v>
      </c>
      <c r="AH6" s="18">
        <v>1.6599194653271576</v>
      </c>
      <c r="AI6" s="18">
        <v>1.4679625678398049</v>
      </c>
      <c r="AJ6" s="18">
        <v>1.6126877295991242</v>
      </c>
      <c r="AK6" s="18">
        <v>1.035941371009643</v>
      </c>
      <c r="AL6" s="18">
        <v>1.9637491942563015</v>
      </c>
      <c r="AM6" s="18">
        <v>2.330746602388686</v>
      </c>
      <c r="AN6" s="18">
        <v>1.4694803102096914</v>
      </c>
      <c r="AO6" s="18">
        <v>1.7576782759548073</v>
      </c>
      <c r="AP6" s="18">
        <v>1.4961747809669443</v>
      </c>
      <c r="AQ6" s="18">
        <v>1.4620187082202869</v>
      </c>
      <c r="AR6" s="18">
        <v>1.1942958521393543</v>
      </c>
      <c r="AS6" s="18">
        <v>1.509232243842241</v>
      </c>
      <c r="AT6" s="18">
        <v>1.1008062072711948</v>
      </c>
      <c r="AU6" s="40">
        <v>0.8635392523847456</v>
      </c>
      <c r="AV6" s="26">
        <v>1.1874378587563825</v>
      </c>
      <c r="AW6" s="41">
        <v>1.0196605746026199</v>
      </c>
      <c r="AX6" s="40">
        <v>0.97343872771319706</v>
      </c>
      <c r="AY6" s="26">
        <v>1.0538618117267347</v>
      </c>
      <c r="AZ6" s="41">
        <v>1.1211946875449552</v>
      </c>
      <c r="BA6" s="40">
        <v>1.0032233683710481</v>
      </c>
      <c r="BB6" s="26">
        <v>1.0108939276755222</v>
      </c>
      <c r="BC6" s="41">
        <v>1.019147982818152</v>
      </c>
      <c r="BD6">
        <v>0.38709677419354838</v>
      </c>
      <c r="BE6">
        <v>1.8181818181818181</v>
      </c>
      <c r="BF6">
        <v>0.91489361702127669</v>
      </c>
      <c r="BG6">
        <v>0.47477744807121658</v>
      </c>
      <c r="BH6">
        <v>0.17528735632183909</v>
      </c>
      <c r="BI6">
        <v>0.97196261682243001</v>
      </c>
      <c r="BJ6">
        <v>0.46602972399150744</v>
      </c>
      <c r="BK6">
        <v>0.29103448275862071</v>
      </c>
      <c r="BL6" s="46">
        <v>6.9510489510489507E-2</v>
      </c>
      <c r="BM6" s="46">
        <v>0.6271186440677966</v>
      </c>
      <c r="BN6">
        <v>0.34214186369958272</v>
      </c>
      <c r="BO6" s="46">
        <v>4.6054421768707483</v>
      </c>
      <c r="BP6">
        <v>0.47509578544061298</v>
      </c>
      <c r="BQ6">
        <v>0.53860294117647056</v>
      </c>
      <c r="BR6">
        <v>0.54259259259259252</v>
      </c>
      <c r="BS6">
        <v>0.26379542395693134</v>
      </c>
      <c r="BT6" s="46">
        <v>0.21277777777777779</v>
      </c>
      <c r="BU6">
        <v>0.10092024539877301</v>
      </c>
      <c r="BV6">
        <v>0.47837150127226458</v>
      </c>
      <c r="BW6" s="46">
        <v>0.79537366548042709</v>
      </c>
      <c r="BX6">
        <v>69.270833333333329</v>
      </c>
      <c r="BY6">
        <v>0.25724637681159424</v>
      </c>
      <c r="BZ6">
        <v>0.22551724137931037</v>
      </c>
      <c r="CA6">
        <v>0.59708737864077666</v>
      </c>
    </row>
    <row r="7" spans="1:79">
      <c r="A7" s="45">
        <v>789</v>
      </c>
      <c r="B7" s="18">
        <v>1.3436965714181486</v>
      </c>
      <c r="C7" s="18">
        <v>1.0011128315306523</v>
      </c>
      <c r="D7" s="18">
        <v>5.8638352344681044</v>
      </c>
      <c r="E7" s="18">
        <v>1.0521217275304324</v>
      </c>
      <c r="F7" s="18">
        <v>1.254809951718717</v>
      </c>
      <c r="G7" s="18">
        <v>6.6182957064432513</v>
      </c>
      <c r="H7" s="18">
        <v>9.5959287648843805</v>
      </c>
      <c r="I7" s="18">
        <v>1.4447284419761093</v>
      </c>
      <c r="J7" s="18">
        <v>1.3255992211290235</v>
      </c>
      <c r="K7" s="18">
        <v>5.3978202378629518</v>
      </c>
      <c r="L7" s="18">
        <v>2.7416613395181466</v>
      </c>
      <c r="M7" s="18">
        <v>4.1228561551002318</v>
      </c>
      <c r="N7" s="18">
        <v>2.7393265567404117</v>
      </c>
      <c r="O7" s="18">
        <v>2.1705831869423173</v>
      </c>
      <c r="P7" s="18">
        <v>1.1820967464276306</v>
      </c>
      <c r="Q7" s="18">
        <v>2.2415000922659853</v>
      </c>
      <c r="R7" s="18">
        <v>1.3179634903188611</v>
      </c>
      <c r="S7" s="18">
        <v>1.0307293546430507</v>
      </c>
      <c r="T7" s="18">
        <v>1.4233620826553686</v>
      </c>
      <c r="U7" s="18">
        <v>1.258321864067365</v>
      </c>
      <c r="V7" s="18">
        <v>0.89504367683991382</v>
      </c>
      <c r="W7" s="18">
        <v>0.98562909354738015</v>
      </c>
      <c r="X7" s="18">
        <v>2.0825829553606616</v>
      </c>
      <c r="Y7" s="18">
        <v>1.0553709839936871</v>
      </c>
      <c r="Z7" s="18">
        <v>1.9888698502842332</v>
      </c>
      <c r="AA7" s="18">
        <v>1.5279654000342504</v>
      </c>
      <c r="AB7" s="18">
        <v>1.1242706228782986</v>
      </c>
      <c r="AC7" s="18">
        <v>1.9365973505189309</v>
      </c>
      <c r="AD7" s="18">
        <v>1.594773477480391</v>
      </c>
      <c r="AE7" s="18">
        <v>1.5955167910486678</v>
      </c>
      <c r="AF7" s="18">
        <v>1.5446147157163188</v>
      </c>
      <c r="AG7" s="18">
        <v>2.7077372661209469</v>
      </c>
      <c r="AH7" s="18">
        <v>2.0991058227649355</v>
      </c>
      <c r="AI7" s="18">
        <v>1.75069856309929</v>
      </c>
      <c r="AJ7" s="18">
        <v>2.3244659094484557</v>
      </c>
      <c r="AK7" s="18">
        <v>1.8792863753729165</v>
      </c>
      <c r="AL7" s="18">
        <v>2.2931021785998036</v>
      </c>
      <c r="AM7" s="18">
        <v>6.5309383377024242</v>
      </c>
      <c r="AN7" s="18">
        <v>0.80529819282634107</v>
      </c>
      <c r="AO7" s="18">
        <v>1.1244733098538371</v>
      </c>
      <c r="AP7" s="18">
        <v>0.93930475140389635</v>
      </c>
      <c r="AQ7" s="18">
        <v>0.92321771679116493</v>
      </c>
      <c r="AR7" s="18">
        <v>0.93375343159361313</v>
      </c>
      <c r="AS7" s="18">
        <v>1.0952598917677807</v>
      </c>
      <c r="AT7" s="18">
        <v>0.9172794446630903</v>
      </c>
      <c r="AU7" s="40">
        <v>1.0332748089890125</v>
      </c>
      <c r="AV7" s="26">
        <v>0.83311650716576002</v>
      </c>
      <c r="AW7" s="41">
        <v>0.41028231369583995</v>
      </c>
      <c r="AX7" s="40">
        <v>1.0826415170490213</v>
      </c>
      <c r="AY7" s="26">
        <v>1.0835100087436298</v>
      </c>
      <c r="AZ7" s="41">
        <v>1.0844752520524534</v>
      </c>
      <c r="BA7" s="40">
        <v>0.97926920672097961</v>
      </c>
      <c r="BB7" s="26">
        <v>1.0248733513640593</v>
      </c>
      <c r="BC7" s="41">
        <v>1.071527391170553</v>
      </c>
      <c r="BD7">
        <v>1.0192307692307692</v>
      </c>
      <c r="BE7">
        <v>1.3970588235294117</v>
      </c>
      <c r="BF7">
        <v>1.4024390243902438</v>
      </c>
      <c r="BG7">
        <v>1.4160305343511452</v>
      </c>
      <c r="BH7">
        <v>0.84536082474226792</v>
      </c>
      <c r="BI7">
        <v>2.5266666666666668</v>
      </c>
      <c r="BJ7">
        <v>1.237789203084833</v>
      </c>
      <c r="BK7">
        <v>6.0961538461538463E-2</v>
      </c>
      <c r="BL7" s="46">
        <v>3.2123893805309738</v>
      </c>
      <c r="BM7" s="46">
        <v>1.3529411764705881</v>
      </c>
      <c r="BN7">
        <v>1.6151419558359623</v>
      </c>
      <c r="BO7" s="46">
        <v>0.34436090225563909</v>
      </c>
      <c r="BP7">
        <v>1.4955640050697085</v>
      </c>
      <c r="BQ7">
        <v>0.66808059384941687</v>
      </c>
      <c r="BR7">
        <v>0.66454352441613596</v>
      </c>
      <c r="BS7">
        <v>1.1229508196721312</v>
      </c>
      <c r="BT7" s="46">
        <v>1.0863039399624763</v>
      </c>
      <c r="BU7">
        <v>3.8095238095238098</v>
      </c>
      <c r="BV7">
        <v>1.8237704918032787</v>
      </c>
      <c r="BW7" s="46">
        <v>0.43643031784841074</v>
      </c>
      <c r="BX7">
        <v>4.6557377049180326</v>
      </c>
      <c r="BY7">
        <v>0.94104308390022684</v>
      </c>
      <c r="BZ7">
        <v>1.3586956521739131</v>
      </c>
      <c r="CA7">
        <v>2.0096153846153846</v>
      </c>
    </row>
    <row r="8" spans="1:79">
      <c r="A8" s="45">
        <v>886</v>
      </c>
      <c r="B8" s="18">
        <v>1.4660886647687705</v>
      </c>
      <c r="C8" s="18">
        <v>2.3545689733118427</v>
      </c>
      <c r="D8" s="18">
        <v>5.9129173513487654</v>
      </c>
      <c r="E8" s="18">
        <v>2.1100122547845315</v>
      </c>
      <c r="F8" s="18">
        <v>1.3211905388453882</v>
      </c>
      <c r="G8" s="18">
        <v>2.1179874986296321</v>
      </c>
      <c r="H8" s="18">
        <v>1.2105672035417661</v>
      </c>
      <c r="I8" s="18">
        <v>1.2081914222112082</v>
      </c>
      <c r="J8" s="18">
        <v>1.7600943061400627</v>
      </c>
      <c r="K8" s="18">
        <v>4.7464656424459539</v>
      </c>
      <c r="L8" s="18">
        <v>1.036725338272682</v>
      </c>
      <c r="M8" s="18">
        <v>4.4244549513675251</v>
      </c>
      <c r="N8" s="18">
        <v>1.8218633510737676</v>
      </c>
      <c r="O8" s="18">
        <v>1.6440221422869434</v>
      </c>
      <c r="P8" s="18">
        <v>1.9672436850367923</v>
      </c>
      <c r="Q8" s="18">
        <v>1.8555910244239489</v>
      </c>
      <c r="R8" s="18">
        <v>1.213987558190202</v>
      </c>
      <c r="S8" s="18">
        <v>1.8263802407191629</v>
      </c>
      <c r="T8" s="18">
        <v>1.6992503521317208</v>
      </c>
      <c r="U8" s="18">
        <v>1.2251046070246983</v>
      </c>
      <c r="V8" s="18">
        <v>1.2232596075612763</v>
      </c>
      <c r="W8" s="18">
        <v>1.0678231826384805</v>
      </c>
      <c r="X8" s="18">
        <v>1.8655495611481445</v>
      </c>
      <c r="Y8" s="18">
        <v>0.96960269138461963</v>
      </c>
      <c r="Z8" s="18">
        <v>1.7781222203234652</v>
      </c>
      <c r="AA8" s="18">
        <v>1.4297931279947025</v>
      </c>
      <c r="AB8" s="18">
        <v>2.5557595414753536</v>
      </c>
      <c r="AC8" s="18">
        <v>1.7552926134597875</v>
      </c>
      <c r="AD8" s="18">
        <v>1.2422852642742477</v>
      </c>
      <c r="AE8" s="18">
        <v>1.4398203099478848</v>
      </c>
      <c r="AF8" s="18">
        <v>1.2400226711588984</v>
      </c>
      <c r="AG8" s="18">
        <v>1.5838879391201068</v>
      </c>
      <c r="AH8" s="18">
        <v>1.9551771239119524</v>
      </c>
      <c r="AI8" s="18">
        <v>2.6153560813558694</v>
      </c>
      <c r="AJ8" s="18">
        <v>1.5240234357252564</v>
      </c>
      <c r="AK8" s="18">
        <v>1.318800084846794</v>
      </c>
      <c r="AL8" s="18">
        <v>1.2384551132365018</v>
      </c>
      <c r="AM8" s="18">
        <v>4.5356665307588271</v>
      </c>
      <c r="AN8" s="18">
        <v>1.3466823672917707</v>
      </c>
      <c r="AO8" s="18">
        <v>1.0051236662184035</v>
      </c>
      <c r="AP8" s="18">
        <v>1.3598642576006517</v>
      </c>
      <c r="AQ8" s="18">
        <v>1.560508352357981</v>
      </c>
      <c r="AR8" s="18">
        <v>1.4946805464494417</v>
      </c>
      <c r="AS8" s="18">
        <v>1.4155360293614501</v>
      </c>
      <c r="AT8" s="18">
        <v>1.2894596137476069</v>
      </c>
      <c r="AU8" s="42">
        <v>0.94669875699740347</v>
      </c>
      <c r="AV8" s="32">
        <v>1.2392580836902725</v>
      </c>
      <c r="AW8" s="43">
        <v>4.0947874299779983</v>
      </c>
      <c r="AX8" s="42">
        <v>1.1048206777972582</v>
      </c>
      <c r="AY8" s="32">
        <v>1.2133311637066462</v>
      </c>
      <c r="AZ8" s="43">
        <v>1.3557868060193745</v>
      </c>
      <c r="BA8" s="42">
        <v>1.2747129837746787</v>
      </c>
      <c r="BB8" s="32">
        <v>1.159836528272798</v>
      </c>
      <c r="BC8" s="43">
        <v>1.0237066309923224</v>
      </c>
      <c r="BD8">
        <v>1.0535714285714284</v>
      </c>
      <c r="BE8">
        <v>0.69032258064516128</v>
      </c>
      <c r="BF8">
        <v>1.0882352941176472</v>
      </c>
      <c r="BG8">
        <v>0.6138392857142857</v>
      </c>
      <c r="BH8">
        <v>2.584848484848485</v>
      </c>
      <c r="BI8">
        <v>1.3584905660377358</v>
      </c>
      <c r="BJ8">
        <v>1.1700404858299596</v>
      </c>
      <c r="BK8">
        <v>0.53306451612903227</v>
      </c>
      <c r="BL8" s="46">
        <v>0.90344827586206911</v>
      </c>
      <c r="BM8" s="46">
        <v>1.3254437869822484</v>
      </c>
      <c r="BN8">
        <v>2.2609673790776155</v>
      </c>
      <c r="BO8" s="46">
        <v>0.19303482587064677</v>
      </c>
      <c r="BP8">
        <v>1.2024539877300615</v>
      </c>
      <c r="BQ8">
        <v>1.3559322033898307</v>
      </c>
      <c r="BR8">
        <v>1.358974358974359</v>
      </c>
      <c r="BS8">
        <v>1.2537634408602152</v>
      </c>
      <c r="BT8" s="46">
        <v>0.4754098360655738</v>
      </c>
      <c r="BU8">
        <v>0.63934426229508201</v>
      </c>
      <c r="BV8">
        <v>3.604651162790698E-2</v>
      </c>
      <c r="BW8" s="46">
        <v>0.78260869565217395</v>
      </c>
      <c r="BX8">
        <v>16.682692307692307</v>
      </c>
      <c r="BY8">
        <v>1.0483091787439616</v>
      </c>
      <c r="BZ8">
        <v>0.80100334448160537</v>
      </c>
      <c r="CA8">
        <v>1.951048951048951</v>
      </c>
    </row>
  </sheetData>
  <conditionalFormatting sqref="BG2:CA8">
    <cfRule type="containsErrors" dxfId="10" priority="1">
      <formula>ISERROR(BG2)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585DE427A8974DA19DDC1B7C3CD855" ma:contentTypeVersion="13" ma:contentTypeDescription="Create a new document." ma:contentTypeScope="" ma:versionID="dd7fabafc1a1c453b47be90a432ecf1b">
  <xsd:schema xmlns:xsd="http://www.w3.org/2001/XMLSchema" xmlns:xs="http://www.w3.org/2001/XMLSchema" xmlns:p="http://schemas.microsoft.com/office/2006/metadata/properties" xmlns:ns3="51a00f5b-f6a3-4bc6-a096-50e52651edda" xmlns:ns4="f4b7b654-7103-4297-abd7-ff441018f48f" targetNamespace="http://schemas.microsoft.com/office/2006/metadata/properties" ma:root="true" ma:fieldsID="8a1e6637cfd2146e822d3af1b70da875" ns3:_="" ns4:_="">
    <xsd:import namespace="51a00f5b-f6a3-4bc6-a096-50e52651edda"/>
    <xsd:import namespace="f4b7b654-7103-4297-abd7-ff441018f4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00f5b-f6a3-4bc6-a096-50e52651ed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7b654-7103-4297-abd7-ff441018f4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3DD02-9C50-4AEB-A20C-0129C9C57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00f5b-f6a3-4bc6-a096-50e52651edda"/>
    <ds:schemaRef ds:uri="f4b7b654-7103-4297-abd7-ff441018f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E3AF00-A03A-48F0-BDF0-F0CEF2AB7503}">
  <ds:schemaRefs>
    <ds:schemaRef ds:uri="http://purl.org/dc/dcmitype/"/>
    <ds:schemaRef ds:uri="51a00f5b-f6a3-4bc6-a096-50e52651edda"/>
    <ds:schemaRef ds:uri="http://purl.org/dc/terms/"/>
    <ds:schemaRef ds:uri="f4b7b654-7103-4297-abd7-ff441018f48f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FD64048-C772-444A-8DB8-4BAF4C5E54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COMBO_no prot_PvP FC</vt:lpstr>
      <vt:lpstr>COMBO_no prot_PvP FC (2)</vt:lpstr>
      <vt:lpstr>ALL DATA_Post v Pre Delta</vt:lpstr>
      <vt:lpstr>corr_R values</vt:lpstr>
      <vt:lpstr>corr_P values</vt:lpstr>
      <vt:lpstr>NARROW_PvP Delta</vt:lpstr>
      <vt:lpstr>NARROW_PvP Delta_final</vt:lpstr>
      <vt:lpstr>ALL DATA_Post v Pre FC</vt:lpstr>
      <vt:lpstr>ALL DATA_Post v Pre FC (2)</vt:lpstr>
      <vt:lpstr>PROTEINS_Post v Pre FC</vt:lpstr>
      <vt:lpstr>INFLAM_Post v Pre FC</vt:lpstr>
      <vt:lpstr>INFLAM Genes_PvP calcs</vt:lpstr>
      <vt:lpstr>EFFLUX_Post v Pre</vt:lpstr>
      <vt:lpstr>EFFLUX_PvP calcs</vt:lpstr>
      <vt:lpstr>LIPIDS_Post v Pre FC</vt:lpstr>
      <vt:lpstr>LIPIDS_PvP trans</vt:lpstr>
      <vt:lpstr>LIPIDS_PvP calcs</vt:lpstr>
      <vt:lpstr>LIPIDS_all PvP analysis</vt:lpstr>
      <vt:lpstr>PROTEINS_PvP FC trans</vt:lpstr>
      <vt:lpstr>PROTEINS_PvP calcs</vt:lpstr>
      <vt:lpstr>PROTEINS_PvP delta</vt:lpstr>
    </vt:vector>
  </TitlesOfParts>
  <Manager/>
  <Company>Oregon Health and Science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Paige Bergstrom</dc:creator>
  <cp:keywords/>
  <dc:description/>
  <cp:lastModifiedBy>Paige Bergstrom</cp:lastModifiedBy>
  <cp:revision/>
  <dcterms:created xsi:type="dcterms:W3CDTF">2022-03-30T21:47:38Z</dcterms:created>
  <dcterms:modified xsi:type="dcterms:W3CDTF">2023-04-18T23:22:01Z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0x01010026585DE427A8974DA19DDC1B7C3CD855</vt:lpwstr>
  </property>
</Properties>
</file>