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Projetos\asn_exercicios\"/>
    </mc:Choice>
  </mc:AlternateContent>
  <xr:revisionPtr revIDLastSave="0" documentId="13_ncr:1_{FA7A8C13-2CC5-4E50-ABA0-C07DA6E6F78B}" xr6:coauthVersionLast="47" xr6:coauthVersionMax="47" xr10:uidLastSave="{00000000-0000-0000-0000-000000000000}"/>
  <bookViews>
    <workbookView xWindow="-28920" yWindow="-120" windowWidth="29040" windowHeight="15720" activeTab="3" xr2:uid="{409EA53D-88AA-4357-8ED4-6D5F5B7108F4}"/>
  </bookViews>
  <sheets>
    <sheet name="exe_1" sheetId="1" r:id="rId1"/>
    <sheet name="exe_2" sheetId="2" r:id="rId2"/>
    <sheet name="exe_3" sheetId="3" r:id="rId3"/>
    <sheet name="Keyword Stats 2024-03-29 at 17_" sheetId="5" r:id="rId4"/>
    <sheet name="exe_4" sheetId="4" r:id="rId5"/>
  </sheets>
  <definedNames>
    <definedName name="ExternalData_1" localSheetId="3" hidden="1">'Keyword Stats 2024-03-29 at 17_'!$A$1:$Z$181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2" i="4"/>
  <c r="C10" i="4"/>
  <c r="C15" i="4"/>
  <c r="C16" i="4"/>
  <c r="C31" i="4"/>
  <c r="C32" i="4"/>
  <c r="B39" i="4"/>
  <c r="C17" i="4" s="1"/>
  <c r="C30" i="4" l="1"/>
  <c r="C13" i="4"/>
  <c r="C22" i="4"/>
  <c r="C6" i="4"/>
  <c r="C29" i="4"/>
  <c r="C11" i="4"/>
  <c r="C26" i="4"/>
  <c r="C23" i="4"/>
  <c r="C2" i="4"/>
  <c r="C20" i="4"/>
  <c r="C4" i="4"/>
  <c r="C12" i="4"/>
  <c r="C9" i="4"/>
  <c r="C24" i="4"/>
  <c r="C35" i="4"/>
  <c r="C19" i="4"/>
  <c r="C3" i="4"/>
  <c r="C28" i="4"/>
  <c r="C5" i="4"/>
  <c r="C34" i="4"/>
  <c r="C18" i="4"/>
  <c r="C14" i="4"/>
  <c r="C27" i="4"/>
  <c r="C25" i="4"/>
  <c r="C8" i="4"/>
  <c r="C7" i="4"/>
  <c r="C21" i="4"/>
  <c r="C33" i="4"/>
  <c r="B40" i="4" l="1"/>
  <c r="B15" i="3"/>
  <c r="B4" i="3"/>
  <c r="B8" i="3"/>
  <c r="B24" i="2"/>
  <c r="B12" i="2"/>
  <c r="B13" i="2"/>
  <c r="B14" i="2"/>
  <c r="B15" i="2"/>
  <c r="B16" i="2"/>
  <c r="B17" i="2"/>
  <c r="B18" i="2"/>
  <c r="B19" i="2"/>
  <c r="B20" i="2"/>
  <c r="B21" i="2"/>
  <c r="B22" i="2"/>
  <c r="B23" i="2"/>
  <c r="B10" i="2"/>
  <c r="B11" i="2"/>
  <c r="B9" i="2"/>
  <c r="B23" i="1"/>
  <c r="C23" i="1" s="1"/>
  <c r="B24" i="1"/>
  <c r="C24" i="1" s="1"/>
  <c r="B25" i="1"/>
  <c r="C25" i="1"/>
  <c r="B26" i="1"/>
  <c r="C26" i="1"/>
  <c r="B27" i="1"/>
  <c r="C27" i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10" i="1"/>
  <c r="C10" i="1" s="1"/>
  <c r="B9" i="1"/>
  <c r="C9" i="1" s="1"/>
  <c r="D3" i="4" l="1"/>
  <c r="D19" i="4"/>
  <c r="D35" i="4"/>
  <c r="D12" i="4"/>
  <c r="D15" i="4"/>
  <c r="D18" i="4"/>
  <c r="D4" i="4"/>
  <c r="D20" i="4"/>
  <c r="D2" i="4"/>
  <c r="D25" i="4"/>
  <c r="D11" i="4"/>
  <c r="D13" i="4"/>
  <c r="D31" i="4"/>
  <c r="D17" i="4"/>
  <c r="D5" i="4"/>
  <c r="D21" i="4"/>
  <c r="D7" i="4"/>
  <c r="D9" i="4"/>
  <c r="D29" i="4"/>
  <c r="D16" i="4"/>
  <c r="D6" i="4"/>
  <c r="D22" i="4"/>
  <c r="D23" i="4"/>
  <c r="D26" i="4"/>
  <c r="D27" i="4"/>
  <c r="D32" i="4"/>
  <c r="D33" i="4"/>
  <c r="D8" i="4"/>
  <c r="D24" i="4"/>
  <c r="D34" i="4"/>
  <c r="D10" i="4"/>
  <c r="D14" i="4"/>
  <c r="D28" i="4"/>
  <c r="D30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41D4BB-CA00-42FD-ACAA-25396C7725E9}" keepAlive="1" name="Query - Keyword Stats 2024-03-29 at 17_25_52" description="Connection to the 'Keyword Stats 2024-03-29 at 17_25_52' query in the workbook." type="5" refreshedVersion="8" background="1" saveData="1">
    <dbPr connection="Provider=Microsoft.Mashup.OleDb.1;Data Source=$Workbook$;Location=&quot;Keyword Stats 2024-03-29 at 17_25_52&quot;;Extended Properties=&quot;&quot;" command="SELECT * FROM [Keyword Stats 2024-03-29 at 17_25_52]"/>
  </connection>
</connections>
</file>

<file path=xl/sharedStrings.xml><?xml version="1.0" encoding="utf-8"?>
<sst xmlns="http://schemas.openxmlformats.org/spreadsheetml/2006/main" count="3661" uniqueCount="240">
  <si>
    <t>b0</t>
  </si>
  <si>
    <t>b1</t>
  </si>
  <si>
    <t>qnt_pecas
(em mil)</t>
  </si>
  <si>
    <t>anos
(meses/12)</t>
  </si>
  <si>
    <t>meses
(previsao
do modelo)</t>
  </si>
  <si>
    <t>parametro</t>
  </si>
  <si>
    <t>valor</t>
  </si>
  <si>
    <t>x1
(custo da
propaganda)</t>
  </si>
  <si>
    <t>qnt_cliques
(modelo)</t>
  </si>
  <si>
    <t>SQT</t>
  </si>
  <si>
    <t>SQM</t>
  </si>
  <si>
    <t>SQE</t>
  </si>
  <si>
    <t>Descrição</t>
  </si>
  <si>
    <t>o quanto meu modelo erra</t>
  </si>
  <si>
    <t>o quanto meu modelo média erra</t>
  </si>
  <si>
    <t>o quanto o meu modelo sofisticado é melhor que a média</t>
  </si>
  <si>
    <t>Valor</t>
  </si>
  <si>
    <t>Métrica</t>
  </si>
  <si>
    <t>SQT = SQM + SQE sendo assim... SQE = SQT - SQM</t>
  </si>
  <si>
    <t>R^2 = SQM/SQT</t>
  </si>
  <si>
    <t>R^2</t>
  </si>
  <si>
    <t>valor_investido</t>
  </si>
  <si>
    <t>cliques</t>
  </si>
  <si>
    <t>yBarra</t>
  </si>
  <si>
    <t>y - yBarra</t>
  </si>
  <si>
    <t>xBarra</t>
  </si>
  <si>
    <t>b0 = yBarra - b1*xBarra</t>
  </si>
  <si>
    <t>x - xBarra</t>
  </si>
  <si>
    <t>(x-xBarra)*(y-yBarra)</t>
  </si>
  <si>
    <t>Keyword</t>
  </si>
  <si>
    <t>Currency</t>
  </si>
  <si>
    <t>Avg. monthly searches</t>
  </si>
  <si>
    <t>Mudança em três meses</t>
  </si>
  <si>
    <t>Mudança YoY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</si>
  <si>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</si>
  <si>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</si>
  <si>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</si>
  <si>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</si>
  <si>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</si>
  <si>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</si>
  <si>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</si>
  <si>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</si>
  <si>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</si>
  <si>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Mar 2023</t>
  </si>
  <si>
    <t>Searches: Apr 2023</t>
  </si>
  <si>
    <t>Searches: May 2023</t>
  </si>
  <si>
    <t>Searches: Jun 2023</t>
  </si>
  <si>
    <t>Searches: Jul 2023</t>
  </si>
  <si>
    <t>Searches: Aug 2023</t>
  </si>
  <si>
    <t>Searches: Sep 2023</t>
  </si>
  <si>
    <t>Searches: Oct 2023</t>
  </si>
  <si>
    <t>Searches: Nov 2023</t>
  </si>
  <si>
    <t>Searches: Dec 2023</t>
  </si>
  <si>
    <t>Searches: Jan 2024</t>
  </si>
  <si>
    <t>Searches: Feb 2024</t>
  </si>
  <si>
    <t>empresas de auditoria</t>
  </si>
  <si>
    <t>BRL</t>
  </si>
  <si>
    <t>Baixo</t>
  </si>
  <si>
    <t/>
  </si>
  <si>
    <t>software para auditoria</t>
  </si>
  <si>
    <t>Médio</t>
  </si>
  <si>
    <t>auditoria de qualidade</t>
  </si>
  <si>
    <t>auditoria on line</t>
  </si>
  <si>
    <t>auditoria e compliance</t>
  </si>
  <si>
    <t>auditoria compliance</t>
  </si>
  <si>
    <t>auditoria empresas</t>
  </si>
  <si>
    <t>auditoria da qualidade</t>
  </si>
  <si>
    <t>auditoria de compliance</t>
  </si>
  <si>
    <t>qualidade auditoria</t>
  </si>
  <si>
    <t>empresas de auditoria no brasil</t>
  </si>
  <si>
    <t>qualidade de auditoria</t>
  </si>
  <si>
    <t>auditoria qualidade</t>
  </si>
  <si>
    <t>qualidade da auditoria</t>
  </si>
  <si>
    <t>auditoria e qualidade</t>
  </si>
  <si>
    <t>auditoria de controle de qualidade</t>
  </si>
  <si>
    <t>auditoria em qualidade</t>
  </si>
  <si>
    <t>controle de qualidade auditoria</t>
  </si>
  <si>
    <t>auditoria na qualidade</t>
  </si>
  <si>
    <t>auditoria controle de qualidade</t>
  </si>
  <si>
    <t>auditoria de qualidade o que é</t>
  </si>
  <si>
    <t>auditoria da qualidade o que é</t>
  </si>
  <si>
    <t>auditoria gestão da qualidade</t>
  </si>
  <si>
    <t>auditoria de produtos</t>
  </si>
  <si>
    <t>auditoria de produto</t>
  </si>
  <si>
    <t>auditoria em fornecedores</t>
  </si>
  <si>
    <t>serviço de auditoria</t>
  </si>
  <si>
    <t>auditoria para empresas</t>
  </si>
  <si>
    <t>auditoria de fornecedores</t>
  </si>
  <si>
    <t>auditoria fornecedores</t>
  </si>
  <si>
    <t>inspeção auditoria</t>
  </si>
  <si>
    <t>auditoria do produto</t>
  </si>
  <si>
    <t>check list auditoria de produto</t>
  </si>
  <si>
    <t>auditoria laboratório</t>
  </si>
  <si>
    <t>inspeção na auditoria</t>
  </si>
  <si>
    <t>vaga auditor de qualidade</t>
  </si>
  <si>
    <t>critério de auditoria</t>
  </si>
  <si>
    <t>dicas de auditoria</t>
  </si>
  <si>
    <t>auditoria industria</t>
  </si>
  <si>
    <t>qualidades de um auditor</t>
  </si>
  <si>
    <t>relatório de auditoria</t>
  </si>
  <si>
    <t>auditor de laboratorio</t>
  </si>
  <si>
    <t>formação em auditoria</t>
  </si>
  <si>
    <t>auditoria de serviços</t>
  </si>
  <si>
    <t>check list para auditoria</t>
  </si>
  <si>
    <t>gestão de auditorias</t>
  </si>
  <si>
    <t>relatório de auditoria da qualidade</t>
  </si>
  <si>
    <t>compliance auditoria</t>
  </si>
  <si>
    <t>auditor social</t>
  </si>
  <si>
    <t>inspeção de documentos auditoria</t>
  </si>
  <si>
    <t>Desconhecido</t>
  </si>
  <si>
    <t>auditor industrial</t>
  </si>
  <si>
    <t>app auditor</t>
  </si>
  <si>
    <t>compliance e auditoria</t>
  </si>
  <si>
    <t>auditor requisitos</t>
  </si>
  <si>
    <t>auditoria em empresas</t>
  </si>
  <si>
    <t>oque e auditoria</t>
  </si>
  <si>
    <t>auditoria oque é</t>
  </si>
  <si>
    <t>auditoria oque e</t>
  </si>
  <si>
    <t>oq e auditoria</t>
  </si>
  <si>
    <t>setor de auditoria</t>
  </si>
  <si>
    <t>auditoria due diligence</t>
  </si>
  <si>
    <t>auditoria de certificação</t>
  </si>
  <si>
    <t>auditoria de gestao</t>
  </si>
  <si>
    <t>oque é auditoria</t>
  </si>
  <si>
    <t>auditoria gestão</t>
  </si>
  <si>
    <t>oque auditoria</t>
  </si>
  <si>
    <t>auditoria e certificação</t>
  </si>
  <si>
    <t>auditoria nas empresas</t>
  </si>
  <si>
    <t>oque significa auditoria</t>
  </si>
  <si>
    <t>auditoria para que serve</t>
  </si>
  <si>
    <t>exemplo de auditoria</t>
  </si>
  <si>
    <t>auditoria conformidade</t>
  </si>
  <si>
    <t>auditoria em alimentos</t>
  </si>
  <si>
    <t>auditoria na empresa</t>
  </si>
  <si>
    <t>auditoria em portugal</t>
  </si>
  <si>
    <t>setor auditoria</t>
  </si>
  <si>
    <t>auditoria portugal</t>
  </si>
  <si>
    <t>controle auditoria</t>
  </si>
  <si>
    <t>testes auditoria</t>
  </si>
  <si>
    <t>auditoria o que é e para que serve</t>
  </si>
  <si>
    <t>auditor de compliance</t>
  </si>
  <si>
    <t>controle de auditoria</t>
  </si>
  <si>
    <t>norma auditoria</t>
  </si>
  <si>
    <t>auditoria e gestão</t>
  </si>
  <si>
    <t>auditoria de cliente</t>
  </si>
  <si>
    <t>auditor especialista</t>
  </si>
  <si>
    <t>auditoria de alimentos</t>
  </si>
  <si>
    <t>auditorias de mercado</t>
  </si>
  <si>
    <t>auditoria de programas</t>
  </si>
  <si>
    <t>auditoria 1</t>
  </si>
  <si>
    <t>questionario de auditoria</t>
  </si>
  <si>
    <t>conta auditoria</t>
  </si>
  <si>
    <t>testes de controlo auditoria</t>
  </si>
  <si>
    <t>formação de auditor</t>
  </si>
  <si>
    <t>auditor de compras</t>
  </si>
  <si>
    <t>testes de auditoria</t>
  </si>
  <si>
    <t>auditoria particular</t>
  </si>
  <si>
    <t>questionário de auditoria</t>
  </si>
  <si>
    <t>auditoria assistencial</t>
  </si>
  <si>
    <t>telefone e auditoria</t>
  </si>
  <si>
    <t>área de auditoria</t>
  </si>
  <si>
    <t>auditoria farmacêutica</t>
  </si>
  <si>
    <t>auditoria de materiais</t>
  </si>
  <si>
    <t>auditoria da informação</t>
  </si>
  <si>
    <t>tecnico auditor</t>
  </si>
  <si>
    <t>auditoria no brasil</t>
  </si>
  <si>
    <t>auditoria shopping</t>
  </si>
  <si>
    <t>auditorias de segurança</t>
  </si>
  <si>
    <t>auditoria certificação</t>
  </si>
  <si>
    <t>auditorias ambientais</t>
  </si>
  <si>
    <t>site de auditoria</t>
  </si>
  <si>
    <t>teste de auditoria</t>
  </si>
  <si>
    <t>auditoria e controle</t>
  </si>
  <si>
    <t>auditoria brasil</t>
  </si>
  <si>
    <t>normas auditoria</t>
  </si>
  <si>
    <t>tipos de testes de auditoria</t>
  </si>
  <si>
    <t>auditória ambiental</t>
  </si>
  <si>
    <t>auditoria farmaceutica</t>
  </si>
  <si>
    <t>valor auditoria</t>
  </si>
  <si>
    <t>trabalho de auditoria</t>
  </si>
  <si>
    <t>relatório auditoria</t>
  </si>
  <si>
    <t>auditoria analítica</t>
  </si>
  <si>
    <t>gestão e auditoria</t>
  </si>
  <si>
    <t>audi tor</t>
  </si>
  <si>
    <t>audit brasil</t>
  </si>
  <si>
    <t>exemplo relatorio de auditoria</t>
  </si>
  <si>
    <t>história da auditoria</t>
  </si>
  <si>
    <t>relatorio de auditoria</t>
  </si>
  <si>
    <t>auditoria de pessoal</t>
  </si>
  <si>
    <t>site auditoria</t>
  </si>
  <si>
    <t>trabalho do auditor</t>
  </si>
  <si>
    <t>auditoria loja</t>
  </si>
  <si>
    <t>valor de auditoria</t>
  </si>
  <si>
    <t>auditoria e fiscalização</t>
  </si>
  <si>
    <t>programa auditor</t>
  </si>
  <si>
    <t>empresas de auditoria em portugal</t>
  </si>
  <si>
    <t>trabalho de um auditor</t>
  </si>
  <si>
    <t>data analytics auditoria</t>
  </si>
  <si>
    <t>audit auditoria</t>
  </si>
  <si>
    <t>empresas auditoria portugal</t>
  </si>
  <si>
    <t>apresentação auditoria</t>
  </si>
  <si>
    <t>auditoria contabil empresas</t>
  </si>
  <si>
    <t>empresas de auditoria contabil</t>
  </si>
  <si>
    <t>escritorios de auditoria</t>
  </si>
  <si>
    <t>treinamento de auditoria</t>
  </si>
  <si>
    <t>auditoria brasilia</t>
  </si>
  <si>
    <t>empresa auditoria contabil</t>
  </si>
  <si>
    <t>empresas auditoria brasil</t>
  </si>
  <si>
    <t>certificação auditoria</t>
  </si>
  <si>
    <t>auditoria twitter</t>
  </si>
  <si>
    <t>empresas de auditoria brasileiras</t>
  </si>
  <si>
    <t>perito auditor</t>
  </si>
  <si>
    <t>certificação qualidade</t>
  </si>
  <si>
    <t>auditoria assurance</t>
  </si>
  <si>
    <t>treinamento auditoria</t>
  </si>
  <si>
    <t>empresas de auditoria brasil</t>
  </si>
  <si>
    <t>empresa audit</t>
  </si>
  <si>
    <t>auditoria eletronica</t>
  </si>
  <si>
    <t>auditoria ágil</t>
  </si>
  <si>
    <t>apresentação de auditoria</t>
  </si>
  <si>
    <t>certificação de auditoria</t>
  </si>
  <si>
    <t>auditor linkedin</t>
  </si>
  <si>
    <t>assurance auditoria</t>
  </si>
  <si>
    <t>telefone da auditoria</t>
  </si>
  <si>
    <t>audit pharma</t>
  </si>
  <si>
    <t>certificação em auditoria</t>
  </si>
  <si>
    <t>auditoria de comunicação</t>
  </si>
  <si>
    <t>qualidade certificação</t>
  </si>
  <si>
    <t>orçamento de auditoria</t>
  </si>
  <si>
    <t>certificação para auditores</t>
  </si>
  <si>
    <t>exercicios de auditoria</t>
  </si>
  <si>
    <t>auditoria de due diligence</t>
  </si>
  <si>
    <t>due diligence auditoria</t>
  </si>
  <si>
    <t>ab auditores</t>
  </si>
  <si>
    <t>auditor quanto ganha</t>
  </si>
  <si>
    <t>global auditoria</t>
  </si>
  <si>
    <t>auditoria price</t>
  </si>
  <si>
    <t>act auditoria</t>
  </si>
  <si>
    <t>programa de qualidade</t>
  </si>
  <si>
    <t>programa da qualidade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</si>
</sst>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exe_4!$B$1</c:f>
              <c:strCache>
                <c:ptCount val="1"/>
                <c:pt idx="0">
                  <c:v>cliques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exe_4!$A$2:$A$35</c:f>
              <c:numCache>
                <c:formatCode>General</c:formatCode>
                <c:ptCount val="34"/>
                <c:pt idx="0">
                  <c:v>14</c:v>
                </c:pt>
                <c:pt idx="1">
                  <c:v>17</c:v>
                </c:pt>
                <c:pt idx="2">
                  <c:v>18</c:v>
                </c:pt>
                <c:pt idx="3">
                  <c:v>23</c:v>
                </c:pt>
                <c:pt idx="4">
                  <c:v>27</c:v>
                </c:pt>
                <c:pt idx="5">
                  <c:v>28</c:v>
                </c:pt>
                <c:pt idx="6">
                  <c:v>28</c:v>
                </c:pt>
                <c:pt idx="7">
                  <c:v>29</c:v>
                </c:pt>
                <c:pt idx="8">
                  <c:v>33</c:v>
                </c:pt>
                <c:pt idx="9">
                  <c:v>38</c:v>
                </c:pt>
                <c:pt idx="10">
                  <c:v>42</c:v>
                </c:pt>
                <c:pt idx="11">
                  <c:v>46</c:v>
                </c:pt>
                <c:pt idx="12">
                  <c:v>48</c:v>
                </c:pt>
                <c:pt idx="13">
                  <c:v>49</c:v>
                </c:pt>
                <c:pt idx="14">
                  <c:v>50</c:v>
                </c:pt>
                <c:pt idx="15">
                  <c:v>51</c:v>
                </c:pt>
                <c:pt idx="16">
                  <c:v>51</c:v>
                </c:pt>
                <c:pt idx="17">
                  <c:v>52</c:v>
                </c:pt>
                <c:pt idx="18">
                  <c:v>58</c:v>
                </c:pt>
                <c:pt idx="19">
                  <c:v>62</c:v>
                </c:pt>
                <c:pt idx="20">
                  <c:v>66</c:v>
                </c:pt>
                <c:pt idx="21">
                  <c:v>72</c:v>
                </c:pt>
                <c:pt idx="22">
                  <c:v>73</c:v>
                </c:pt>
                <c:pt idx="23">
                  <c:v>80</c:v>
                </c:pt>
                <c:pt idx="24">
                  <c:v>81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89</c:v>
                </c:pt>
                <c:pt idx="29">
                  <c:v>90</c:v>
                </c:pt>
                <c:pt idx="30">
                  <c:v>91</c:v>
                </c:pt>
                <c:pt idx="31">
                  <c:v>93</c:v>
                </c:pt>
                <c:pt idx="32">
                  <c:v>93</c:v>
                </c:pt>
                <c:pt idx="33">
                  <c:v>96</c:v>
                </c:pt>
              </c:numCache>
            </c:numRef>
          </c:xVal>
          <c:yVal>
            <c:numRef>
              <c:f>exe_4!$B$2:$B$35</c:f>
              <c:numCache>
                <c:formatCode>General</c:formatCode>
                <c:ptCount val="34"/>
                <c:pt idx="0">
                  <c:v>600</c:v>
                </c:pt>
                <c:pt idx="1">
                  <c:v>1808</c:v>
                </c:pt>
                <c:pt idx="2">
                  <c:v>2952</c:v>
                </c:pt>
                <c:pt idx="3">
                  <c:v>1263</c:v>
                </c:pt>
                <c:pt idx="4">
                  <c:v>3080</c:v>
                </c:pt>
                <c:pt idx="5">
                  <c:v>2673</c:v>
                </c:pt>
                <c:pt idx="6">
                  <c:v>3165</c:v>
                </c:pt>
                <c:pt idx="7">
                  <c:v>3263</c:v>
                </c:pt>
                <c:pt idx="8">
                  <c:v>1200</c:v>
                </c:pt>
                <c:pt idx="9">
                  <c:v>1041</c:v>
                </c:pt>
                <c:pt idx="10">
                  <c:v>2667</c:v>
                </c:pt>
                <c:pt idx="11">
                  <c:v>3699</c:v>
                </c:pt>
                <c:pt idx="12">
                  <c:v>3068</c:v>
                </c:pt>
                <c:pt idx="13">
                  <c:v>1385</c:v>
                </c:pt>
                <c:pt idx="14">
                  <c:v>3905</c:v>
                </c:pt>
                <c:pt idx="15">
                  <c:v>2244</c:v>
                </c:pt>
                <c:pt idx="16">
                  <c:v>3920</c:v>
                </c:pt>
                <c:pt idx="17">
                  <c:v>2738</c:v>
                </c:pt>
                <c:pt idx="18">
                  <c:v>1970</c:v>
                </c:pt>
                <c:pt idx="19">
                  <c:v>4169</c:v>
                </c:pt>
                <c:pt idx="20">
                  <c:v>4347</c:v>
                </c:pt>
                <c:pt idx="21">
                  <c:v>3679</c:v>
                </c:pt>
                <c:pt idx="22">
                  <c:v>1571</c:v>
                </c:pt>
                <c:pt idx="23">
                  <c:v>3309</c:v>
                </c:pt>
                <c:pt idx="24">
                  <c:v>1004</c:v>
                </c:pt>
                <c:pt idx="25">
                  <c:v>3316</c:v>
                </c:pt>
                <c:pt idx="26">
                  <c:v>2579</c:v>
                </c:pt>
                <c:pt idx="27">
                  <c:v>4993</c:v>
                </c:pt>
                <c:pt idx="28">
                  <c:v>1833</c:v>
                </c:pt>
                <c:pt idx="29">
                  <c:v>3893</c:v>
                </c:pt>
                <c:pt idx="30">
                  <c:v>4178</c:v>
                </c:pt>
                <c:pt idx="31">
                  <c:v>2191</c:v>
                </c:pt>
                <c:pt idx="32">
                  <c:v>3848</c:v>
                </c:pt>
                <c:pt idx="33">
                  <c:v>4900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3B-4B2E-AC5E-6E98F902D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681264"/>
        <c:axId val="77468018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exe_4!$C$1</c15:sqref>
                        </c15:formulaRef>
                      </c:ext>
                    </c:extLst>
                    <c:strCache>
                      <c:ptCount val="1"/>
                      <c:pt idx="0">
                        <c:v>x - xBarra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exe_4!$A$2:$A$35</c15:sqref>
                        </c15:formulaRef>
                      </c:ext>
                    </c:extLst>
                    <c:numCache>
                      <c:formatCode>General</c:formatCode>
                      <c:ptCount val="34"/>
                      <c:pt idx="0">
                        <c:v>14</c:v>
                      </c:pt>
                      <c:pt idx="1">
                        <c:v>17</c:v>
                      </c:pt>
                      <c:pt idx="2">
                        <c:v>18</c:v>
                      </c:pt>
                      <c:pt idx="3">
                        <c:v>23</c:v>
                      </c:pt>
                      <c:pt idx="4">
                        <c:v>27</c:v>
                      </c:pt>
                      <c:pt idx="5">
                        <c:v>28</c:v>
                      </c:pt>
                      <c:pt idx="6">
                        <c:v>28</c:v>
                      </c:pt>
                      <c:pt idx="7">
                        <c:v>29</c:v>
                      </c:pt>
                      <c:pt idx="8">
                        <c:v>33</c:v>
                      </c:pt>
                      <c:pt idx="9">
                        <c:v>38</c:v>
                      </c:pt>
                      <c:pt idx="10">
                        <c:v>42</c:v>
                      </c:pt>
                      <c:pt idx="11">
                        <c:v>46</c:v>
                      </c:pt>
                      <c:pt idx="12">
                        <c:v>48</c:v>
                      </c:pt>
                      <c:pt idx="13">
                        <c:v>49</c:v>
                      </c:pt>
                      <c:pt idx="14">
                        <c:v>50</c:v>
                      </c:pt>
                      <c:pt idx="15">
                        <c:v>51</c:v>
                      </c:pt>
                      <c:pt idx="16">
                        <c:v>51</c:v>
                      </c:pt>
                      <c:pt idx="17">
                        <c:v>52</c:v>
                      </c:pt>
                      <c:pt idx="18">
                        <c:v>58</c:v>
                      </c:pt>
                      <c:pt idx="19">
                        <c:v>62</c:v>
                      </c:pt>
                      <c:pt idx="20">
                        <c:v>66</c:v>
                      </c:pt>
                      <c:pt idx="21">
                        <c:v>72</c:v>
                      </c:pt>
                      <c:pt idx="22">
                        <c:v>73</c:v>
                      </c:pt>
                      <c:pt idx="23">
                        <c:v>80</c:v>
                      </c:pt>
                      <c:pt idx="24">
                        <c:v>81</c:v>
                      </c:pt>
                      <c:pt idx="25">
                        <c:v>85</c:v>
                      </c:pt>
                      <c:pt idx="26">
                        <c:v>86</c:v>
                      </c:pt>
                      <c:pt idx="27">
                        <c:v>87</c:v>
                      </c:pt>
                      <c:pt idx="28">
                        <c:v>89</c:v>
                      </c:pt>
                      <c:pt idx="29">
                        <c:v>90</c:v>
                      </c:pt>
                      <c:pt idx="30">
                        <c:v>91</c:v>
                      </c:pt>
                      <c:pt idx="31">
                        <c:v>93</c:v>
                      </c:pt>
                      <c:pt idx="32">
                        <c:v>93</c:v>
                      </c:pt>
                      <c:pt idx="33">
                        <c:v>96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exe_4!$C$2:$C$35</c15:sqref>
                        </c15:formulaRef>
                      </c:ext>
                    </c:extLst>
                    <c:numCache>
                      <c:formatCode>General</c:formatCode>
                      <c:ptCount val="34"/>
                      <c:pt idx="0">
                        <c:v>-43.235294117647058</c:v>
                      </c:pt>
                      <c:pt idx="1">
                        <c:v>-40.235294117647058</c:v>
                      </c:pt>
                      <c:pt idx="2">
                        <c:v>-39.235294117647058</c:v>
                      </c:pt>
                      <c:pt idx="3">
                        <c:v>-34.235294117647058</c:v>
                      </c:pt>
                      <c:pt idx="4">
                        <c:v>-30.235294117647058</c:v>
                      </c:pt>
                      <c:pt idx="5">
                        <c:v>-29.235294117647058</c:v>
                      </c:pt>
                      <c:pt idx="6">
                        <c:v>-29.235294117647058</c:v>
                      </c:pt>
                      <c:pt idx="7">
                        <c:v>-28.235294117647058</c:v>
                      </c:pt>
                      <c:pt idx="8">
                        <c:v>-24.235294117647058</c:v>
                      </c:pt>
                      <c:pt idx="9">
                        <c:v>-19.235294117647058</c:v>
                      </c:pt>
                      <c:pt idx="10">
                        <c:v>-15.235294117647058</c:v>
                      </c:pt>
                      <c:pt idx="11">
                        <c:v>-11.235294117647058</c:v>
                      </c:pt>
                      <c:pt idx="12">
                        <c:v>-9.235294117647058</c:v>
                      </c:pt>
                      <c:pt idx="13">
                        <c:v>-8.235294117647058</c:v>
                      </c:pt>
                      <c:pt idx="14">
                        <c:v>-7.235294117647058</c:v>
                      </c:pt>
                      <c:pt idx="15">
                        <c:v>-6.235294117647058</c:v>
                      </c:pt>
                      <c:pt idx="16">
                        <c:v>-6.235294117647058</c:v>
                      </c:pt>
                      <c:pt idx="17">
                        <c:v>-5.235294117647058</c:v>
                      </c:pt>
                      <c:pt idx="18">
                        <c:v>0.76470588235294201</c:v>
                      </c:pt>
                      <c:pt idx="19">
                        <c:v>4.764705882352942</c:v>
                      </c:pt>
                      <c:pt idx="20">
                        <c:v>8.764705882352942</c:v>
                      </c:pt>
                      <c:pt idx="21">
                        <c:v>14.764705882352942</c:v>
                      </c:pt>
                      <c:pt idx="22">
                        <c:v>15.764705882352942</c:v>
                      </c:pt>
                      <c:pt idx="23">
                        <c:v>22.764705882352942</c:v>
                      </c:pt>
                      <c:pt idx="24">
                        <c:v>23.764705882352942</c:v>
                      </c:pt>
                      <c:pt idx="25">
                        <c:v>27.764705882352942</c:v>
                      </c:pt>
                      <c:pt idx="26">
                        <c:v>28.764705882352942</c:v>
                      </c:pt>
                      <c:pt idx="27">
                        <c:v>29.764705882352942</c:v>
                      </c:pt>
                      <c:pt idx="28">
                        <c:v>31.764705882352942</c:v>
                      </c:pt>
                      <c:pt idx="29">
                        <c:v>32.764705882352942</c:v>
                      </c:pt>
                      <c:pt idx="30">
                        <c:v>33.764705882352942</c:v>
                      </c:pt>
                      <c:pt idx="31">
                        <c:v>35.764705882352942</c:v>
                      </c:pt>
                      <c:pt idx="32">
                        <c:v>35.764705882352942</c:v>
                      </c:pt>
                      <c:pt idx="33">
                        <c:v>38.764705882352942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803B-4B2E-AC5E-6E98F902D72D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exe_4!$D$1</c15:sqref>
                        </c15:formulaRef>
                      </c:ext>
                    </c:extLst>
                    <c:strCache>
                      <c:ptCount val="1"/>
                      <c:pt idx="0">
                        <c:v>y - yBarra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exe_4!$A$2:$A$35</c15:sqref>
                        </c15:formulaRef>
                      </c:ext>
                    </c:extLst>
                    <c:numCache>
                      <c:formatCode>General</c:formatCode>
                      <c:ptCount val="34"/>
                      <c:pt idx="0">
                        <c:v>14</c:v>
                      </c:pt>
                      <c:pt idx="1">
                        <c:v>17</c:v>
                      </c:pt>
                      <c:pt idx="2">
                        <c:v>18</c:v>
                      </c:pt>
                      <c:pt idx="3">
                        <c:v>23</c:v>
                      </c:pt>
                      <c:pt idx="4">
                        <c:v>27</c:v>
                      </c:pt>
                      <c:pt idx="5">
                        <c:v>28</c:v>
                      </c:pt>
                      <c:pt idx="6">
                        <c:v>28</c:v>
                      </c:pt>
                      <c:pt idx="7">
                        <c:v>29</c:v>
                      </c:pt>
                      <c:pt idx="8">
                        <c:v>33</c:v>
                      </c:pt>
                      <c:pt idx="9">
                        <c:v>38</c:v>
                      </c:pt>
                      <c:pt idx="10">
                        <c:v>42</c:v>
                      </c:pt>
                      <c:pt idx="11">
                        <c:v>46</c:v>
                      </c:pt>
                      <c:pt idx="12">
                        <c:v>48</c:v>
                      </c:pt>
                      <c:pt idx="13">
                        <c:v>49</c:v>
                      </c:pt>
                      <c:pt idx="14">
                        <c:v>50</c:v>
                      </c:pt>
                      <c:pt idx="15">
                        <c:v>51</c:v>
                      </c:pt>
                      <c:pt idx="16">
                        <c:v>51</c:v>
                      </c:pt>
                      <c:pt idx="17">
                        <c:v>52</c:v>
                      </c:pt>
                      <c:pt idx="18">
                        <c:v>58</c:v>
                      </c:pt>
                      <c:pt idx="19">
                        <c:v>62</c:v>
                      </c:pt>
                      <c:pt idx="20">
                        <c:v>66</c:v>
                      </c:pt>
                      <c:pt idx="21">
                        <c:v>72</c:v>
                      </c:pt>
                      <c:pt idx="22">
                        <c:v>73</c:v>
                      </c:pt>
                      <c:pt idx="23">
                        <c:v>80</c:v>
                      </c:pt>
                      <c:pt idx="24">
                        <c:v>81</c:v>
                      </c:pt>
                      <c:pt idx="25">
                        <c:v>85</c:v>
                      </c:pt>
                      <c:pt idx="26">
                        <c:v>86</c:v>
                      </c:pt>
                      <c:pt idx="27">
                        <c:v>87</c:v>
                      </c:pt>
                      <c:pt idx="28">
                        <c:v>89</c:v>
                      </c:pt>
                      <c:pt idx="29">
                        <c:v>90</c:v>
                      </c:pt>
                      <c:pt idx="30">
                        <c:v>91</c:v>
                      </c:pt>
                      <c:pt idx="31">
                        <c:v>93</c:v>
                      </c:pt>
                      <c:pt idx="32">
                        <c:v>93</c:v>
                      </c:pt>
                      <c:pt idx="33">
                        <c:v>96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exe_4!$D$2:$D$35</c15:sqref>
                        </c15:formulaRef>
                      </c:ext>
                    </c:extLst>
                    <c:numCache>
                      <c:formatCode>General</c:formatCode>
                      <c:ptCount val="34"/>
                      <c:pt idx="0">
                        <c:v>-2236.794117647059</c:v>
                      </c:pt>
                      <c:pt idx="1">
                        <c:v>-1028.794117647059</c:v>
                      </c:pt>
                      <c:pt idx="2">
                        <c:v>115.20588235294099</c:v>
                      </c:pt>
                      <c:pt idx="3">
                        <c:v>-1573.794117647059</c:v>
                      </c:pt>
                      <c:pt idx="4">
                        <c:v>243.20588235294099</c:v>
                      </c:pt>
                      <c:pt idx="5">
                        <c:v>-163.79411764705901</c:v>
                      </c:pt>
                      <c:pt idx="6">
                        <c:v>328.20588235294099</c:v>
                      </c:pt>
                      <c:pt idx="7">
                        <c:v>426.20588235294099</c:v>
                      </c:pt>
                      <c:pt idx="8">
                        <c:v>-1636.794117647059</c:v>
                      </c:pt>
                      <c:pt idx="9">
                        <c:v>-1795.794117647059</c:v>
                      </c:pt>
                      <c:pt idx="10">
                        <c:v>-169.79411764705901</c:v>
                      </c:pt>
                      <c:pt idx="11">
                        <c:v>862.20588235294099</c:v>
                      </c:pt>
                      <c:pt idx="12">
                        <c:v>231.20588235294099</c:v>
                      </c:pt>
                      <c:pt idx="13">
                        <c:v>-1451.794117647059</c:v>
                      </c:pt>
                      <c:pt idx="14">
                        <c:v>1068.205882352941</c:v>
                      </c:pt>
                      <c:pt idx="15">
                        <c:v>-592.79411764705901</c:v>
                      </c:pt>
                      <c:pt idx="16">
                        <c:v>1083.205882352941</c:v>
                      </c:pt>
                      <c:pt idx="17">
                        <c:v>-98.794117647059011</c:v>
                      </c:pt>
                      <c:pt idx="18">
                        <c:v>-866.79411764705901</c:v>
                      </c:pt>
                      <c:pt idx="19">
                        <c:v>1332.205882352941</c:v>
                      </c:pt>
                      <c:pt idx="20">
                        <c:v>1510.205882352941</c:v>
                      </c:pt>
                      <c:pt idx="21">
                        <c:v>842.20588235294099</c:v>
                      </c:pt>
                      <c:pt idx="22">
                        <c:v>-1265.794117647059</c:v>
                      </c:pt>
                      <c:pt idx="23">
                        <c:v>472.20588235294099</c:v>
                      </c:pt>
                      <c:pt idx="24">
                        <c:v>-1832.794117647059</c:v>
                      </c:pt>
                      <c:pt idx="25">
                        <c:v>479.20588235294099</c:v>
                      </c:pt>
                      <c:pt idx="26">
                        <c:v>-257.79411764705901</c:v>
                      </c:pt>
                      <c:pt idx="27">
                        <c:v>2156.205882352941</c:v>
                      </c:pt>
                      <c:pt idx="28">
                        <c:v>-1003.794117647059</c:v>
                      </c:pt>
                      <c:pt idx="29">
                        <c:v>1056.205882352941</c:v>
                      </c:pt>
                      <c:pt idx="30">
                        <c:v>1341.205882352941</c:v>
                      </c:pt>
                      <c:pt idx="31">
                        <c:v>-645.79411764705901</c:v>
                      </c:pt>
                      <c:pt idx="32">
                        <c:v>1011.205882352941</c:v>
                      </c:pt>
                      <c:pt idx="33">
                        <c:v>2063.205882352941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803B-4B2E-AC5E-6E98F902D72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exe_4!$E$1</c15:sqref>
                        </c15:formulaRef>
                      </c:ext>
                    </c:extLst>
                    <c:strCache>
                      <c:ptCount val="1"/>
                      <c:pt idx="0">
                        <c:v>(x-xBarra)*(y-yBarra)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exe_4!$A$2:$A$35</c15:sqref>
                        </c15:formulaRef>
                      </c:ext>
                    </c:extLst>
                    <c:numCache>
                      <c:formatCode>General</c:formatCode>
                      <c:ptCount val="34"/>
                      <c:pt idx="0">
                        <c:v>14</c:v>
                      </c:pt>
                      <c:pt idx="1">
                        <c:v>17</c:v>
                      </c:pt>
                      <c:pt idx="2">
                        <c:v>18</c:v>
                      </c:pt>
                      <c:pt idx="3">
                        <c:v>23</c:v>
                      </c:pt>
                      <c:pt idx="4">
                        <c:v>27</c:v>
                      </c:pt>
                      <c:pt idx="5">
                        <c:v>28</c:v>
                      </c:pt>
                      <c:pt idx="6">
                        <c:v>28</c:v>
                      </c:pt>
                      <c:pt idx="7">
                        <c:v>29</c:v>
                      </c:pt>
                      <c:pt idx="8">
                        <c:v>33</c:v>
                      </c:pt>
                      <c:pt idx="9">
                        <c:v>38</c:v>
                      </c:pt>
                      <c:pt idx="10">
                        <c:v>42</c:v>
                      </c:pt>
                      <c:pt idx="11">
                        <c:v>46</c:v>
                      </c:pt>
                      <c:pt idx="12">
                        <c:v>48</c:v>
                      </c:pt>
                      <c:pt idx="13">
                        <c:v>49</c:v>
                      </c:pt>
                      <c:pt idx="14">
                        <c:v>50</c:v>
                      </c:pt>
                      <c:pt idx="15">
                        <c:v>51</c:v>
                      </c:pt>
                      <c:pt idx="16">
                        <c:v>51</c:v>
                      </c:pt>
                      <c:pt idx="17">
                        <c:v>52</c:v>
                      </c:pt>
                      <c:pt idx="18">
                        <c:v>58</c:v>
                      </c:pt>
                      <c:pt idx="19">
                        <c:v>62</c:v>
                      </c:pt>
                      <c:pt idx="20">
                        <c:v>66</c:v>
                      </c:pt>
                      <c:pt idx="21">
                        <c:v>72</c:v>
                      </c:pt>
                      <c:pt idx="22">
                        <c:v>73</c:v>
                      </c:pt>
                      <c:pt idx="23">
                        <c:v>80</c:v>
                      </c:pt>
                      <c:pt idx="24">
                        <c:v>81</c:v>
                      </c:pt>
                      <c:pt idx="25">
                        <c:v>85</c:v>
                      </c:pt>
                      <c:pt idx="26">
                        <c:v>86</c:v>
                      </c:pt>
                      <c:pt idx="27">
                        <c:v>87</c:v>
                      </c:pt>
                      <c:pt idx="28">
                        <c:v>89</c:v>
                      </c:pt>
                      <c:pt idx="29">
                        <c:v>90</c:v>
                      </c:pt>
                      <c:pt idx="30">
                        <c:v>91</c:v>
                      </c:pt>
                      <c:pt idx="31">
                        <c:v>93</c:v>
                      </c:pt>
                      <c:pt idx="32">
                        <c:v>93</c:v>
                      </c:pt>
                      <c:pt idx="33">
                        <c:v>96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exe_4!$E$2:$E$35</c15:sqref>
                        </c15:formulaRef>
                      </c:ext>
                    </c:extLst>
                    <c:numCache>
                      <c:formatCode>General</c:formatCode>
                      <c:ptCount val="34"/>
                      <c:pt idx="0">
                        <c:v>96708.451557093431</c:v>
                      </c:pt>
                      <c:pt idx="1">
                        <c:v>41393.833910034606</c:v>
                      </c:pt>
                      <c:pt idx="2">
                        <c:v>-4520.1366782006844</c:v>
                      </c:pt>
                      <c:pt idx="3">
                        <c:v>53879.304498269899</c:v>
                      </c:pt>
                      <c:pt idx="4">
                        <c:v>-7353.4013840830394</c:v>
                      </c:pt>
                      <c:pt idx="5">
                        <c:v>4788.5692041522543</c:v>
                      </c:pt>
                      <c:pt idx="6">
                        <c:v>-9595.1955017300988</c:v>
                      </c:pt>
                      <c:pt idx="7">
                        <c:v>-12034.048442906569</c:v>
                      </c:pt>
                      <c:pt idx="8">
                        <c:v>39668.186851211074</c:v>
                      </c:pt>
                      <c:pt idx="9">
                        <c:v>34542.628027681661</c:v>
                      </c:pt>
                      <c:pt idx="10">
                        <c:v>2586.8633217993106</c:v>
                      </c:pt>
                      <c:pt idx="11">
                        <c:v>-9687.1366782006899</c:v>
                      </c:pt>
                      <c:pt idx="12">
                        <c:v>-2135.2543252595137</c:v>
                      </c:pt>
                      <c:pt idx="13">
                        <c:v>11955.951557093425</c:v>
                      </c:pt>
                      <c:pt idx="14">
                        <c:v>-7728.7837370242196</c:v>
                      </c:pt>
                      <c:pt idx="15">
                        <c:v>3696.2456747404849</c:v>
                      </c:pt>
                      <c:pt idx="16">
                        <c:v>-6754.1072664359845</c:v>
                      </c:pt>
                      <c:pt idx="17">
                        <c:v>517.2162629757795</c:v>
                      </c:pt>
                      <c:pt idx="18">
                        <c:v>-662.84256055363403</c:v>
                      </c:pt>
                      <c:pt idx="19">
                        <c:v>6347.5692041522498</c:v>
                      </c:pt>
                      <c:pt idx="20">
                        <c:v>13236.510380622836</c:v>
                      </c:pt>
                      <c:pt idx="21">
                        <c:v>12434.922145328717</c:v>
                      </c:pt>
                      <c:pt idx="22">
                        <c:v>-19954.871972318342</c:v>
                      </c:pt>
                      <c:pt idx="23">
                        <c:v>10749.628027681658</c:v>
                      </c:pt>
                      <c:pt idx="24">
                        <c:v>-43555.813148788933</c:v>
                      </c:pt>
                      <c:pt idx="25">
                        <c:v>13305.010380622833</c:v>
                      </c:pt>
                      <c:pt idx="26">
                        <c:v>-7415.3719723183449</c:v>
                      </c:pt>
                      <c:pt idx="27">
                        <c:v>64178.833910034598</c:v>
                      </c:pt>
                      <c:pt idx="28">
                        <c:v>-31885.224913494818</c:v>
                      </c:pt>
                      <c:pt idx="29">
                        <c:v>34606.275086505186</c:v>
                      </c:pt>
                      <c:pt idx="30">
                        <c:v>45285.422145328717</c:v>
                      </c:pt>
                      <c:pt idx="31">
                        <c:v>-23096.636678200699</c:v>
                      </c:pt>
                      <c:pt idx="32">
                        <c:v>36165.480968858123</c:v>
                      </c:pt>
                      <c:pt idx="33">
                        <c:v>79979.569204152242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803B-4B2E-AC5E-6E98F902D72D}"/>
                  </c:ext>
                </c:extLst>
              </c15:ser>
            </c15:filteredScatterSeries>
          </c:ext>
        </c:extLst>
      </c:scatterChart>
      <c:valAx>
        <c:axId val="77468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680184"/>
        <c:crosses val="autoZero"/>
        <c:crossBetween val="midCat"/>
      </c:valAx>
      <c:valAx>
        <c:axId val="774680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68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157369</xdr:colOff>
      <xdr:row>2</xdr:row>
      <xdr:rowOff>165214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186FB0-C1D7-4B59-E470-73236F0EA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9630" cy="5462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309617</xdr:colOff>
      <xdr:row>2</xdr:row>
      <xdr:rowOff>117231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5B6DED-6EA3-3F62-3331-D5AAEF5CC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43521" cy="49823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123825</xdr:colOff>
      <xdr:row>0</xdr:row>
      <xdr:rowOff>71436</xdr:rowOff>
    </xdr:from>
    <xdr:to>
      <xdr:col>24</xdr:col>
      <xdr:colOff>371475</xdr:colOff>
      <xdr:row>21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81BE76-2E18-527C-2DA8-241D4C819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A71742-AB93-403A-BB2B-9B63EE9D80C1}" autoFormatId="16" applyNumberFormats="0" applyBorderFormats="0" applyFontFormats="0" applyPatternFormats="0" applyAlignmentFormats="0" applyWidthHeightFormats="0">
  <queryTableRefresh nextId="27">
    <queryTableFields count="26">
      <queryTableField id="1" name="Keyword" tableColumnId="1"/>
      <queryTableField id="2" name="Currency" tableColumnId="2"/>
      <queryTableField id="3" name="Avg. monthly searches" tableColumnId="3"/>
      <queryTableField id="4" name="Mudança em três meses" tableColumnId="4"/>
      <queryTableField id="5" name="Mudança YoY" tableColumnId="5"/>
      <queryTableField id="6" name="Competition" tableColumnId="6"/>
      <queryTableField id="7" name="Competition (indexed value)" tableColumnId="7"/>
      <queryTableField id="8" name="Top of page bid (low range)" tableColumnId="8"/>
      <queryTableField id="9" name="Top of page bid (high range)" tableColumnId="9"/>
      <queryTableField id="10" name="Ad impression share" tableColumnId="10"/>
      <queryTableField id="11" name="Organic impression share" tableColumnId="11"/>
      <queryTableField id="12" name="Organic average position" tableColumnId="12"/>
      <queryTableField id="13" name="In account?" tableColumnId="13"/>
      <queryTableField id="14" name="In plan?" tableColumnId="14"/>
      <queryTableField id="15" name="Searches: Mar 2023" tableColumnId="15"/>
      <queryTableField id="16" name="Searches: Apr 2023" tableColumnId="16"/>
      <queryTableField id="17" name="Searches: May 2023" tableColumnId="17"/>
      <queryTableField id="18" name="Searches: Jun 2023" tableColumnId="18"/>
      <queryTableField id="19" name="Searches: Jul 2023" tableColumnId="19"/>
      <queryTableField id="20" name="Searches: Aug 2023" tableColumnId="20"/>
      <queryTableField id="21" name="Searches: Sep 2023" tableColumnId="21"/>
      <queryTableField id="22" name="Searches: Oct 2023" tableColumnId="22"/>
      <queryTableField id="23" name="Searches: Nov 2023" tableColumnId="23"/>
      <queryTableField id="24" name="Searches: Dec 2023" tableColumnId="24"/>
      <queryTableField id="25" name="Searches: Jan 2024" tableColumnId="25"/>
      <queryTableField id="26" name="Searches: Feb 2024" tableColumnId="26"/>
    </queryTableFields>
  </queryTableRefresh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3D9E0-8B2D-4429-BDDF-CB02D44CDB37}" name="Table1" displayName="Table1" ref="A8:C27" totalsRowShown="0">
  <autoFilter ref="A8:C27" xr:uid="{4533D9E0-8B2D-4429-BDDF-CB02D44CDB37}"/>
  <tableColumns count="3">
    <tableColumn id="1" xr3:uid="{B9859D1F-777E-411A-AB8A-1269EB440FBF}" name="qnt_pecas_x000a_(em mil)"/>
    <tableColumn id="2" xr3:uid="{9A77A1F8-85F6-497D-BE79-A1A747174BAB}" name="meses_x000a_(previsao_x000a_do modelo)">
      <calculatedColumnFormula>$B$5-$B$6*A9</calculatedColumnFormula>
    </tableColumn>
    <tableColumn id="3" xr3:uid="{5B75035C-07A2-48AD-8C40-83A39763E8F6}" name="anos_x000a_(meses/12)">
      <calculatedColumnFormula>B9/12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11D7FA-151E-451C-8779-493D6A4840F7}" name="Table2" displayName="Table2" ref="A4:B6" totalsRowShown="0">
  <autoFilter ref="A4:B6" xr:uid="{AC11D7FA-151E-451C-8779-493D6A4840F7}"/>
  <tableColumns count="2">
    <tableColumn id="1" xr3:uid="{868CAE3D-FF06-49F4-ACE3-38F90A3750BC}" name="parametro"/>
    <tableColumn id="2" xr3:uid="{725DF772-6A07-4A9A-9C5C-8AD3D29DD01A}" name="val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B1EBD3-D76E-493E-81C7-6CBD15914D33}" name="Table24" displayName="Table24" ref="A4:B6" totalsRowShown="0">
  <autoFilter ref="A4:B6" xr:uid="{ADB1EBD3-D76E-493E-81C7-6CBD15914D33}"/>
  <tableColumns count="2">
    <tableColumn id="1" xr3:uid="{4EBE12CA-125D-4451-813D-A7A5ECA3F41C}" name="parametro"/>
    <tableColumn id="2" xr3:uid="{F4E3121E-552B-446D-923B-D082BEEE5283}" name="valo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0F9A1C-A5C9-4D71-B9D4-67FC1B2112F8}" name="Table4" displayName="Table4" ref="A8:B24" totalsRowShown="0" headerRowDxfId="20">
  <autoFilter ref="A8:B24" xr:uid="{1B0F9A1C-A5C9-4D71-B9D4-67FC1B2112F8}"/>
  <tableColumns count="2">
    <tableColumn id="1" xr3:uid="{EE3CBC0A-AA9B-4871-961F-9CF6741EABA4}" name="x1_x000a_(custo da_x000a_propaganda)"/>
    <tableColumn id="2" xr3:uid="{A28D5BFA-B564-4CCD-8935-514E09758A50}" name="qnt_cliques_x000a_(modelo)">
      <calculatedColumnFormula>$B$5+$B$6*A9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0C8CF7-C6B6-43C4-8400-8A7164E1FBFB}" name="Table5" displayName="Table5" ref="A1:C4" totalsRowShown="0">
  <autoFilter ref="A1:C4" xr:uid="{FE0C8CF7-C6B6-43C4-8400-8A7164E1FBFB}"/>
  <tableColumns count="3">
    <tableColumn id="1" xr3:uid="{2B1C7062-3C20-4C68-A83B-C9320B8A2CC5}" name="Métrica"/>
    <tableColumn id="2" xr3:uid="{60438ECB-97DE-40DC-AE20-FF82630B7F5E}" name="Valor"/>
    <tableColumn id="3" xr3:uid="{0E6D1417-85DC-4CE0-BC0D-3E1715BF4BA3}" name="Descriçã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0182206-4B25-4897-8097-E13E05B1FE9C}" name="Keyword_Stats_2024_03_29_at_17_25_52" displayName="Keyword_Stats_2024_03_29_at_17_25_52" ref="A1:Z181" tableType="queryTable" totalsRowShown="0">
  <autoFilter ref="A1:Z181" xr:uid="{D0182206-4B25-4897-8097-E13E05B1FE9C}"/>
  <sortState xmlns:xlrd2="http://schemas.microsoft.com/office/spreadsheetml/2017/richdata2" ref="A2:Z181">
    <sortCondition descending="1" ref="I1:I181"/>
  </sortState>
  <tableColumns count="26">
    <tableColumn id="1" xr3:uid="{71E949E3-39A1-420E-B5D8-7E8A42522309}" uniqueName="1" name="Keyword" queryTableFieldId="1" dataDxfId="19"/>
    <tableColumn id="2" xr3:uid="{17A7ACC6-8BC3-4A0C-860F-07FFBA78CB52}" uniqueName="2" name="Currency" queryTableFieldId="2" dataDxfId="18"/>
    <tableColumn id="3" xr3:uid="{E84291A3-9818-4DAD-9DB7-83295B2C7E3F}" uniqueName="3" name="Avg. monthly searches" queryTableFieldId="3"/>
    <tableColumn id="4" xr3:uid="{FC1870E8-766C-48F7-BD34-43013AAE4B54}" uniqueName="4" name="Mudança em três meses" queryTableFieldId="4"/>
    <tableColumn id="5" xr3:uid="{2C0B3432-0BCF-4680-8F89-125381BFAF5A}" uniqueName="5" name="Mudança YoY" queryTableFieldId="5"/>
    <tableColumn id="6" xr3:uid="{27D96C05-FB61-40F8-8605-E82B2C6CA6EA}" uniqueName="6" name="Competition" queryTableFieldId="6" dataDxfId="17"/>
    <tableColumn id="7" xr3:uid="{52704AB9-EA35-4A9F-836D-0ED7989ADB2A}" uniqueName="7" name="Competition (indexed value)" queryTableFieldId="7"/>
    <tableColumn id="8" xr3:uid="{8EA0CBF8-03CA-4757-9679-B87473FA2590}" uniqueName="8" name="Top of page bid (low range)" queryTableFieldId="8"/>
    <tableColumn id="9" xr3:uid="{E13C7281-DED1-4FC6-B430-E3EA41BD872C}" uniqueName="9" name="Top of page bid (high range)" queryTableFieldId="9"/>
    <tableColumn id="10" xr3:uid="{DBB44C71-6453-41CA-8A3E-26649D3EB3D8}" uniqueName="10" name="Ad impression share" queryTableFieldId="10" dataDxfId="16"/>
    <tableColumn id="11" xr3:uid="{5B416BC5-5388-4D22-9797-24E594CBE66F}" uniqueName="11" name="Organic impression share" queryTableFieldId="11" dataDxfId="15"/>
    <tableColumn id="12" xr3:uid="{F10467A9-2C3E-4AA6-99E6-4F44BABC3915}" uniqueName="12" name="Organic average position" queryTableFieldId="12" dataDxfId="14"/>
    <tableColumn id="13" xr3:uid="{370C367C-8E4D-42CF-9F5C-A7D651F8744E}" uniqueName="13" name="In account?" queryTableFieldId="13" dataDxfId="13"/>
    <tableColumn id="14" xr3:uid="{F7AED8D4-E211-4AE1-BD5A-D13DA9554FD3}" uniqueName="14" name="In plan?" queryTableFieldId="14" dataDxfId="12"/>
    <tableColumn id="15" xr3:uid="{97360C77-67E1-46BA-9110-B5ACDCE88D9B}" uniqueName="15" name="Searches: Mar 2023" queryTableFieldId="15" dataDxfId="11"/>
    <tableColumn id="16" xr3:uid="{053C5D5A-C252-4A47-B508-80E42B756237}" uniqueName="16" name="Searches: Apr 2023" queryTableFieldId="16" dataDxfId="10"/>
    <tableColumn id="17" xr3:uid="{A82EDE83-605F-41E8-85B1-5695A446857B}" uniqueName="17" name="Searches: May 2023" queryTableFieldId="17" dataDxfId="9"/>
    <tableColumn id="18" xr3:uid="{42056413-E1D8-4412-8440-DA227BE35418}" uniqueName="18" name="Searches: Jun 2023" queryTableFieldId="18" dataDxfId="8"/>
    <tableColumn id="19" xr3:uid="{7D357B3F-C237-4C06-A935-EEB834C015B6}" uniqueName="19" name="Searches: Jul 2023" queryTableFieldId="19" dataDxfId="7"/>
    <tableColumn id="20" xr3:uid="{F808BD5D-920D-4354-B418-E684DA6D13D2}" uniqueName="20" name="Searches: Aug 2023" queryTableFieldId="20" dataDxfId="6"/>
    <tableColumn id="21" xr3:uid="{3E7AFB28-29B9-4821-BAA4-2492D62996DD}" uniqueName="21" name="Searches: Sep 2023" queryTableFieldId="21" dataDxfId="5"/>
    <tableColumn id="22" xr3:uid="{CF745A54-0746-45CA-91D8-84051F5D6BCE}" uniqueName="22" name="Searches: Oct 2023" queryTableFieldId="22" dataDxfId="4"/>
    <tableColumn id="23" xr3:uid="{BE2FAE99-69CC-4CF7-9EA0-875711B19930}" uniqueName="23" name="Searches: Nov 2023" queryTableFieldId="23" dataDxfId="3"/>
    <tableColumn id="24" xr3:uid="{C3D7A9FF-AB60-4C47-83FF-479E6C8D52FE}" uniqueName="24" name="Searches: Dec 2023" queryTableFieldId="24" dataDxfId="2"/>
    <tableColumn id="25" xr3:uid="{F1B810BC-BDBF-47A6-836B-53E1C71BC847}" uniqueName="25" name="Searches: Jan 2024" queryTableFieldId="25" dataDxfId="1"/>
    <tableColumn id="26" xr3:uid="{DD62CB31-08D3-4EB9-A995-150B081027DA}" uniqueName="26" name="Searches: Feb 2024" queryTableFieldId="26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88F1F2-13DF-4B6D-B3BD-EAF31C9EA8AD}" name="Table6" displayName="Table6" ref="A1:E35" totalsRowShown="0">
  <autoFilter ref="A1:E35" xr:uid="{B988F1F2-13DF-4B6D-B3BD-EAF31C9EA8AD}"/>
  <sortState xmlns:xlrd2="http://schemas.microsoft.com/office/spreadsheetml/2017/richdata2" ref="A2:B35">
    <sortCondition ref="A1:A35"/>
  </sortState>
  <tableColumns count="5">
    <tableColumn id="1" xr3:uid="{4F698840-301B-4208-BCD1-06E638672491}" name="valor_investido"/>
    <tableColumn id="2" xr3:uid="{240C03CA-508E-4950-90B4-D7CCFF817E07}" name="cliques"/>
    <tableColumn id="3" xr3:uid="{DB977217-6494-4382-B127-DA6A07E37076}" name="x - xBarra">
      <calculatedColumnFormula>Table6[[#This Row],[valor_investido]]-$B$39</calculatedColumnFormula>
    </tableColumn>
    <tableColumn id="4" xr3:uid="{D4131039-4530-434C-810A-A82E8CD59580}" name="y - yBarra">
      <calculatedColumnFormula>Table6[[#This Row],[cliques]]-$B$40</calculatedColumnFormula>
    </tableColumn>
    <tableColumn id="5" xr3:uid="{61BCE67D-4E52-45B7-99AF-00A6F2F974F1}" name="(x-xBarra)*(y-yBarra)">
      <calculatedColumnFormula>Table6[[#This Row],[x - xBarra]]*Table6[[#This Row],[y - yBarra]]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2F82-7FFA-451B-9CE3-4334390A1E54}">
  <dimension ref="A4:C27"/>
  <sheetViews>
    <sheetView zoomScale="115" zoomScaleNormal="115" workbookViewId="0">
      <selection activeCell="D9" sqref="D9"/>
    </sheetView>
  </sheetViews>
  <sheetFormatPr defaultRowHeight="15" x14ac:dyDescent="0.25"/>
  <cols>
    <col min="1" max="1" width="12.7109375" customWidth="1"/>
    <col min="2" max="2" width="12" customWidth="1"/>
    <col min="3" max="3" width="10.5703125" customWidth="1"/>
  </cols>
  <sheetData>
    <row r="4" spans="1:3" x14ac:dyDescent="0.25">
      <c r="A4" t="s">
        <v>5</v>
      </c>
      <c r="B4" t="s">
        <v>6</v>
      </c>
    </row>
    <row r="5" spans="1:3" x14ac:dyDescent="0.25">
      <c r="A5" t="s">
        <v>0</v>
      </c>
      <c r="B5">
        <v>565.89</v>
      </c>
    </row>
    <row r="6" spans="1:3" x14ac:dyDescent="0.25">
      <c r="A6" t="s">
        <v>1</v>
      </c>
      <c r="B6">
        <v>15.9</v>
      </c>
    </row>
    <row r="8" spans="1:3" ht="75" x14ac:dyDescent="0.25">
      <c r="A8" s="1" t="s">
        <v>2</v>
      </c>
      <c r="B8" s="1" t="s">
        <v>4</v>
      </c>
      <c r="C8" s="1" t="s">
        <v>3</v>
      </c>
    </row>
    <row r="9" spans="1:3" x14ac:dyDescent="0.25">
      <c r="A9">
        <v>0</v>
      </c>
      <c r="B9">
        <f>$B$5-$B$6*A9</f>
        <v>565.89</v>
      </c>
      <c r="C9">
        <f>B9/12</f>
        <v>47.157499999999999</v>
      </c>
    </row>
    <row r="10" spans="1:3" x14ac:dyDescent="0.25">
      <c r="A10">
        <v>1</v>
      </c>
      <c r="B10">
        <f>$B$5-$B$6*A10</f>
        <v>549.99</v>
      </c>
      <c r="C10">
        <f>B10/12</f>
        <v>45.832500000000003</v>
      </c>
    </row>
    <row r="11" spans="1:3" x14ac:dyDescent="0.25">
      <c r="A11">
        <v>2</v>
      </c>
      <c r="B11">
        <f t="shared" ref="B11:B27" si="0">$B$5-$B$6*A11</f>
        <v>534.09</v>
      </c>
      <c r="C11">
        <f t="shared" ref="C11:C27" si="1">B11/12</f>
        <v>44.5075</v>
      </c>
    </row>
    <row r="12" spans="1:3" x14ac:dyDescent="0.25">
      <c r="A12">
        <v>3</v>
      </c>
      <c r="B12">
        <f t="shared" si="0"/>
        <v>518.18999999999994</v>
      </c>
      <c r="C12">
        <f t="shared" si="1"/>
        <v>43.182499999999997</v>
      </c>
    </row>
    <row r="13" spans="1:3" x14ac:dyDescent="0.25">
      <c r="A13">
        <v>4</v>
      </c>
      <c r="B13">
        <f t="shared" si="0"/>
        <v>502.28999999999996</v>
      </c>
      <c r="C13">
        <f t="shared" si="1"/>
        <v>41.857499999999995</v>
      </c>
    </row>
    <row r="14" spans="1:3" x14ac:dyDescent="0.25">
      <c r="A14">
        <v>5</v>
      </c>
      <c r="B14">
        <f t="shared" si="0"/>
        <v>486.39</v>
      </c>
      <c r="C14">
        <f t="shared" si="1"/>
        <v>40.532499999999999</v>
      </c>
    </row>
    <row r="15" spans="1:3" x14ac:dyDescent="0.25">
      <c r="A15">
        <v>6</v>
      </c>
      <c r="B15">
        <f t="shared" si="0"/>
        <v>470.49</v>
      </c>
      <c r="C15">
        <f t="shared" si="1"/>
        <v>39.207500000000003</v>
      </c>
    </row>
    <row r="16" spans="1:3" x14ac:dyDescent="0.25">
      <c r="A16">
        <v>7</v>
      </c>
      <c r="B16">
        <f t="shared" si="0"/>
        <v>454.59</v>
      </c>
      <c r="C16">
        <f t="shared" si="1"/>
        <v>37.8825</v>
      </c>
    </row>
    <row r="17" spans="1:3" x14ac:dyDescent="0.25">
      <c r="A17">
        <v>8</v>
      </c>
      <c r="B17">
        <f t="shared" si="0"/>
        <v>438.69</v>
      </c>
      <c r="C17">
        <f t="shared" si="1"/>
        <v>36.557499999999997</v>
      </c>
    </row>
    <row r="18" spans="1:3" x14ac:dyDescent="0.25">
      <c r="A18">
        <v>9</v>
      </c>
      <c r="B18">
        <f t="shared" si="0"/>
        <v>422.78999999999996</v>
      </c>
      <c r="C18">
        <f t="shared" si="1"/>
        <v>35.232499999999995</v>
      </c>
    </row>
    <row r="19" spans="1:3" x14ac:dyDescent="0.25">
      <c r="A19">
        <v>10</v>
      </c>
      <c r="B19">
        <f t="shared" si="0"/>
        <v>406.89</v>
      </c>
      <c r="C19">
        <f t="shared" si="1"/>
        <v>33.907499999999999</v>
      </c>
    </row>
    <row r="20" spans="1:3" x14ac:dyDescent="0.25">
      <c r="A20">
        <v>11</v>
      </c>
      <c r="B20">
        <f t="shared" si="0"/>
        <v>390.99</v>
      </c>
      <c r="C20">
        <f t="shared" si="1"/>
        <v>32.582500000000003</v>
      </c>
    </row>
    <row r="21" spans="1:3" x14ac:dyDescent="0.25">
      <c r="A21">
        <v>12</v>
      </c>
      <c r="B21">
        <f t="shared" si="0"/>
        <v>375.09</v>
      </c>
      <c r="C21">
        <f t="shared" si="1"/>
        <v>31.257499999999997</v>
      </c>
    </row>
    <row r="22" spans="1:3" x14ac:dyDescent="0.25">
      <c r="A22">
        <v>13</v>
      </c>
      <c r="B22">
        <f t="shared" si="0"/>
        <v>359.18999999999994</v>
      </c>
      <c r="C22">
        <f t="shared" si="1"/>
        <v>29.932499999999994</v>
      </c>
    </row>
    <row r="23" spans="1:3" x14ac:dyDescent="0.25">
      <c r="A23">
        <v>14</v>
      </c>
      <c r="B23">
        <f t="shared" si="0"/>
        <v>343.28999999999996</v>
      </c>
      <c r="C23">
        <f t="shared" si="1"/>
        <v>28.607499999999998</v>
      </c>
    </row>
    <row r="24" spans="1:3" x14ac:dyDescent="0.25">
      <c r="A24">
        <v>15</v>
      </c>
      <c r="B24">
        <f t="shared" si="0"/>
        <v>327.39</v>
      </c>
      <c r="C24">
        <f t="shared" si="1"/>
        <v>27.282499999999999</v>
      </c>
    </row>
    <row r="25" spans="1:3" x14ac:dyDescent="0.25">
      <c r="A25">
        <v>16</v>
      </c>
      <c r="B25">
        <f t="shared" si="0"/>
        <v>311.49</v>
      </c>
      <c r="C25">
        <f t="shared" si="1"/>
        <v>25.9575</v>
      </c>
    </row>
    <row r="26" spans="1:3" x14ac:dyDescent="0.25">
      <c r="A26">
        <v>17</v>
      </c>
      <c r="B26">
        <f t="shared" si="0"/>
        <v>295.58999999999997</v>
      </c>
      <c r="C26">
        <f t="shared" si="1"/>
        <v>24.632499999999997</v>
      </c>
    </row>
    <row r="27" spans="1:3" x14ac:dyDescent="0.25">
      <c r="A27">
        <v>30</v>
      </c>
      <c r="B27">
        <f t="shared" si="0"/>
        <v>88.889999999999986</v>
      </c>
      <c r="C27">
        <f t="shared" si="1"/>
        <v>7.4074999999999989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9486-8204-4E82-9D89-AA4A01BA2D8D}">
  <dimension ref="A4:E24"/>
  <sheetViews>
    <sheetView zoomScale="130" zoomScaleNormal="130" workbookViewId="0">
      <selection activeCell="E9" sqref="E9"/>
    </sheetView>
  </sheetViews>
  <sheetFormatPr defaultRowHeight="15" x14ac:dyDescent="0.25"/>
  <cols>
    <col min="1" max="1" width="12.7109375" customWidth="1"/>
    <col min="2" max="2" width="11.7109375" customWidth="1"/>
  </cols>
  <sheetData>
    <row r="4" spans="1:5" x14ac:dyDescent="0.25">
      <c r="A4" t="s">
        <v>5</v>
      </c>
      <c r="B4" t="s">
        <v>6</v>
      </c>
    </row>
    <row r="5" spans="1:5" x14ac:dyDescent="0.25">
      <c r="A5" t="s">
        <v>0</v>
      </c>
      <c r="B5">
        <v>25</v>
      </c>
    </row>
    <row r="6" spans="1:5" x14ac:dyDescent="0.25">
      <c r="A6" t="s">
        <v>1</v>
      </c>
      <c r="B6">
        <v>10</v>
      </c>
    </row>
    <row r="8" spans="1:5" ht="45" x14ac:dyDescent="0.25">
      <c r="A8" s="1" t="s">
        <v>7</v>
      </c>
      <c r="B8" s="1" t="s">
        <v>8</v>
      </c>
      <c r="C8" s="2"/>
      <c r="D8" s="2"/>
      <c r="E8" s="2"/>
    </row>
    <row r="9" spans="1:5" x14ac:dyDescent="0.25">
      <c r="A9">
        <v>0</v>
      </c>
      <c r="B9">
        <f>$B$5+$B$6*A9</f>
        <v>25</v>
      </c>
    </row>
    <row r="10" spans="1:5" x14ac:dyDescent="0.25">
      <c r="A10">
        <v>1</v>
      </c>
      <c r="B10">
        <f t="shared" ref="B10:B24" si="0">$B$5+$B$6*A10</f>
        <v>35</v>
      </c>
    </row>
    <row r="11" spans="1:5" x14ac:dyDescent="0.25">
      <c r="A11">
        <v>2</v>
      </c>
      <c r="B11">
        <f t="shared" si="0"/>
        <v>45</v>
      </c>
    </row>
    <row r="12" spans="1:5" x14ac:dyDescent="0.25">
      <c r="A12">
        <v>3</v>
      </c>
      <c r="B12">
        <f t="shared" si="0"/>
        <v>55</v>
      </c>
    </row>
    <row r="13" spans="1:5" x14ac:dyDescent="0.25">
      <c r="A13">
        <v>4</v>
      </c>
      <c r="B13">
        <f t="shared" si="0"/>
        <v>65</v>
      </c>
    </row>
    <row r="14" spans="1:5" x14ac:dyDescent="0.25">
      <c r="A14">
        <v>5</v>
      </c>
      <c r="B14">
        <f t="shared" si="0"/>
        <v>75</v>
      </c>
    </row>
    <row r="15" spans="1:5" x14ac:dyDescent="0.25">
      <c r="A15">
        <v>6</v>
      </c>
      <c r="B15">
        <f t="shared" si="0"/>
        <v>85</v>
      </c>
    </row>
    <row r="16" spans="1:5" x14ac:dyDescent="0.25">
      <c r="A16">
        <v>7</v>
      </c>
      <c r="B16">
        <f t="shared" si="0"/>
        <v>95</v>
      </c>
    </row>
    <row r="17" spans="1:2" x14ac:dyDescent="0.25">
      <c r="A17">
        <v>8</v>
      </c>
      <c r="B17">
        <f t="shared" si="0"/>
        <v>105</v>
      </c>
    </row>
    <row r="18" spans="1:2" x14ac:dyDescent="0.25">
      <c r="A18">
        <v>9</v>
      </c>
      <c r="B18">
        <f t="shared" si="0"/>
        <v>115</v>
      </c>
    </row>
    <row r="19" spans="1:2" x14ac:dyDescent="0.25">
      <c r="A19">
        <v>10</v>
      </c>
      <c r="B19">
        <f t="shared" si="0"/>
        <v>125</v>
      </c>
    </row>
    <row r="20" spans="1:2" x14ac:dyDescent="0.25">
      <c r="A20">
        <v>11</v>
      </c>
      <c r="B20">
        <f t="shared" si="0"/>
        <v>135</v>
      </c>
    </row>
    <row r="21" spans="1:2" x14ac:dyDescent="0.25">
      <c r="A21">
        <v>12</v>
      </c>
      <c r="B21">
        <f t="shared" si="0"/>
        <v>145</v>
      </c>
    </row>
    <row r="22" spans="1:2" x14ac:dyDescent="0.25">
      <c r="A22">
        <v>13</v>
      </c>
      <c r="B22">
        <f t="shared" si="0"/>
        <v>155</v>
      </c>
    </row>
    <row r="23" spans="1:2" x14ac:dyDescent="0.25">
      <c r="A23">
        <v>14</v>
      </c>
      <c r="B23">
        <f t="shared" si="0"/>
        <v>165</v>
      </c>
    </row>
    <row r="24" spans="1:2" x14ac:dyDescent="0.25">
      <c r="A24">
        <v>15</v>
      </c>
      <c r="B24">
        <f t="shared" si="0"/>
        <v>175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5D66-243C-4DD6-8DCE-025D913F7DC9}">
  <dimension ref="A1:C15"/>
  <sheetViews>
    <sheetView zoomScale="130" zoomScaleNormal="130" workbookViewId="0">
      <selection activeCell="B15" sqref="A14:B15"/>
    </sheetView>
  </sheetViews>
  <sheetFormatPr defaultRowHeight="15" x14ac:dyDescent="0.25"/>
  <cols>
    <col min="1" max="1" width="11.140625" customWidth="1"/>
    <col min="2" max="2" width="10.140625" customWidth="1"/>
    <col min="3" max="3" width="53" bestFit="1" customWidth="1"/>
  </cols>
  <sheetData>
    <row r="1" spans="1:3" x14ac:dyDescent="0.25">
      <c r="A1" t="s">
        <v>17</v>
      </c>
      <c r="B1" t="s">
        <v>16</v>
      </c>
      <c r="C1" t="s">
        <v>12</v>
      </c>
    </row>
    <row r="2" spans="1:3" x14ac:dyDescent="0.25">
      <c r="A2" t="s">
        <v>9</v>
      </c>
      <c r="B2">
        <v>6724.125</v>
      </c>
      <c r="C2" t="s">
        <v>14</v>
      </c>
    </row>
    <row r="3" spans="1:3" x14ac:dyDescent="0.25">
      <c r="A3" t="s">
        <v>10</v>
      </c>
      <c r="B3" s="3">
        <v>6216.375</v>
      </c>
      <c r="C3" t="s">
        <v>15</v>
      </c>
    </row>
    <row r="4" spans="1:3" x14ac:dyDescent="0.25">
      <c r="A4" t="s">
        <v>11</v>
      </c>
      <c r="B4" s="4">
        <f>B8</f>
        <v>507.75</v>
      </c>
      <c r="C4" t="s">
        <v>13</v>
      </c>
    </row>
    <row r="6" spans="1:3" x14ac:dyDescent="0.25">
      <c r="A6" t="s">
        <v>18</v>
      </c>
    </row>
    <row r="8" spans="1:3" x14ac:dyDescent="0.25">
      <c r="A8" t="s">
        <v>11</v>
      </c>
      <c r="B8" s="3">
        <f>B2-B3</f>
        <v>507.75</v>
      </c>
    </row>
    <row r="14" spans="1:3" x14ac:dyDescent="0.25">
      <c r="A14" s="5" t="s">
        <v>19</v>
      </c>
      <c r="B14" s="5"/>
    </row>
    <row r="15" spans="1:3" x14ac:dyDescent="0.25">
      <c r="A15" t="s">
        <v>20</v>
      </c>
      <c r="B15">
        <f>B3/B2</f>
        <v>0.92448831632368522</v>
      </c>
    </row>
  </sheetData>
  <mergeCells count="1">
    <mergeCell ref="A14:B14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64CA-71A5-4428-ADB5-4EC03F883457}">
  <dimension ref="A1:Z181"/>
  <sheetViews>
    <sheetView tabSelected="1" workbookViewId="0">
      <selection activeCell="A8" sqref="A8"/>
    </sheetView>
  </sheetViews>
  <sheetFormatPr defaultRowHeight="15" x14ac:dyDescent="0.25"/>
  <cols>
    <col min="1" max="1" width="32.5703125" bestFit="1" customWidth="1"/>
    <col min="2" max="2" width="11.5703125" bestFit="1" customWidth="1"/>
    <col min="3" max="3" width="23.85546875" bestFit="1" customWidth="1"/>
    <col min="4" max="4" width="25.42578125" bestFit="1" customWidth="1"/>
    <col min="5" max="5" width="15.140625" bestFit="1" customWidth="1"/>
    <col min="6" max="6" width="14.7109375" bestFit="1" customWidth="1"/>
    <col min="7" max="7" width="29.7109375" bestFit="1" customWidth="1"/>
    <col min="8" max="8" width="27.85546875" bestFit="1" customWidth="1"/>
    <col min="9" max="9" width="28.5703125" bestFit="1" customWidth="1"/>
    <col min="10" max="10" width="21.85546875" bestFit="1" customWidth="1"/>
    <col min="11" max="11" width="26.5703125" bestFit="1" customWidth="1"/>
    <col min="12" max="12" width="25.85546875" bestFit="1" customWidth="1"/>
    <col min="13" max="13" width="13.5703125" bestFit="1" customWidth="1"/>
    <col min="14" max="14" width="10.28515625" bestFit="1" customWidth="1"/>
    <col min="15" max="15" width="20.5703125" bestFit="1" customWidth="1"/>
    <col min="16" max="16" width="20.28515625" bestFit="1" customWidth="1"/>
    <col min="17" max="17" width="20.85546875" bestFit="1" customWidth="1"/>
    <col min="18" max="18" width="20.28515625" bestFit="1" customWidth="1"/>
    <col min="19" max="19" width="19.7109375" bestFit="1" customWidth="1"/>
    <col min="20" max="20" width="20.5703125" bestFit="1" customWidth="1"/>
    <col min="21" max="21" width="20.7109375" bestFit="1" customWidth="1"/>
    <col min="22" max="22" width="20.42578125" bestFit="1" customWidth="1"/>
    <col min="23" max="24" width="20.85546875" bestFit="1" customWidth="1"/>
    <col min="25" max="25" width="20.140625" bestFit="1" customWidth="1"/>
    <col min="26" max="26" width="20.5703125" bestFit="1" customWidth="1"/>
  </cols>
  <sheetData>
    <row r="1" spans="1:26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</row>
    <row r="2" spans="1:26" x14ac:dyDescent="0.25">
      <c r="A2" s="6" t="s">
        <v>67</v>
      </c>
      <c r="B2" s="6" t="s">
        <v>56</v>
      </c>
      <c r="C2">
        <v>500</v>
      </c>
      <c r="D2">
        <v>0</v>
      </c>
      <c r="E2">
        <v>0</v>
      </c>
      <c r="F2" s="6" t="s">
        <v>57</v>
      </c>
      <c r="G2">
        <v>17</v>
      </c>
      <c r="H2">
        <v>15</v>
      </c>
      <c r="I2">
        <v>22140</v>
      </c>
      <c r="J2" s="6" t="s">
        <v>58</v>
      </c>
      <c r="K2" s="6" t="s">
        <v>58</v>
      </c>
      <c r="L2" s="6" t="s">
        <v>58</v>
      </c>
      <c r="M2" s="6" t="s">
        <v>58</v>
      </c>
      <c r="N2" s="6" t="s">
        <v>58</v>
      </c>
      <c r="O2" s="6" t="s">
        <v>58</v>
      </c>
      <c r="P2" s="6" t="s">
        <v>58</v>
      </c>
      <c r="Q2" s="6" t="s">
        <v>58</v>
      </c>
      <c r="R2" s="6" t="s">
        <v>58</v>
      </c>
      <c r="S2" s="6" t="s">
        <v>58</v>
      </c>
      <c r="T2" s="6" t="s">
        <v>58</v>
      </c>
      <c r="U2" s="6" t="s">
        <v>58</v>
      </c>
      <c r="V2" s="6" t="s">
        <v>58</v>
      </c>
      <c r="W2" s="6" t="s">
        <v>58</v>
      </c>
      <c r="X2" s="6" t="s">
        <v>58</v>
      </c>
      <c r="Y2" s="6" t="s">
        <v>58</v>
      </c>
      <c r="Z2" s="6" t="s">
        <v>58</v>
      </c>
    </row>
    <row r="3" spans="1:26" x14ac:dyDescent="0.25">
      <c r="A3" s="6" t="s">
        <v>120</v>
      </c>
      <c r="B3" s="6" t="s">
        <v>56</v>
      </c>
      <c r="C3">
        <v>50</v>
      </c>
      <c r="D3">
        <v>0</v>
      </c>
      <c r="E3">
        <v>0</v>
      </c>
      <c r="F3" s="6" t="s">
        <v>57</v>
      </c>
      <c r="G3">
        <v>23</v>
      </c>
      <c r="H3">
        <v>580</v>
      </c>
      <c r="I3">
        <v>9026</v>
      </c>
      <c r="J3" s="6" t="s">
        <v>58</v>
      </c>
      <c r="K3" s="6" t="s">
        <v>58</v>
      </c>
      <c r="L3" s="6" t="s">
        <v>58</v>
      </c>
      <c r="M3" s="6" t="s">
        <v>58</v>
      </c>
      <c r="N3" s="6" t="s">
        <v>58</v>
      </c>
      <c r="O3" s="6" t="s">
        <v>58</v>
      </c>
      <c r="P3" s="6" t="s">
        <v>58</v>
      </c>
      <c r="Q3" s="6" t="s">
        <v>58</v>
      </c>
      <c r="R3" s="6" t="s">
        <v>58</v>
      </c>
      <c r="S3" s="6" t="s">
        <v>58</v>
      </c>
      <c r="T3" s="6" t="s">
        <v>58</v>
      </c>
      <c r="U3" s="6" t="s">
        <v>58</v>
      </c>
      <c r="V3" s="6" t="s">
        <v>58</v>
      </c>
      <c r="W3" s="6" t="s">
        <v>58</v>
      </c>
      <c r="X3" s="6" t="s">
        <v>58</v>
      </c>
      <c r="Y3" s="6" t="s">
        <v>58</v>
      </c>
      <c r="Z3" s="6" t="s">
        <v>58</v>
      </c>
    </row>
    <row r="4" spans="1:26" x14ac:dyDescent="0.25">
      <c r="A4" s="6" t="s">
        <v>231</v>
      </c>
      <c r="B4" s="6" t="s">
        <v>56</v>
      </c>
      <c r="C4">
        <v>50</v>
      </c>
      <c r="D4">
        <v>0</v>
      </c>
      <c r="E4">
        <v>0</v>
      </c>
      <c r="F4" s="6" t="s">
        <v>57</v>
      </c>
      <c r="G4">
        <v>31</v>
      </c>
      <c r="H4">
        <v>521</v>
      </c>
      <c r="I4">
        <v>7527</v>
      </c>
      <c r="J4" s="6" t="s">
        <v>58</v>
      </c>
      <c r="K4" s="6" t="s">
        <v>58</v>
      </c>
      <c r="L4" s="6" t="s">
        <v>58</v>
      </c>
      <c r="M4" s="6" t="s">
        <v>58</v>
      </c>
      <c r="N4" s="6" t="s">
        <v>58</v>
      </c>
      <c r="O4" s="6" t="s">
        <v>58</v>
      </c>
      <c r="P4" s="6" t="s">
        <v>58</v>
      </c>
      <c r="Q4" s="6" t="s">
        <v>58</v>
      </c>
      <c r="R4" s="6" t="s">
        <v>58</v>
      </c>
      <c r="S4" s="6" t="s">
        <v>58</v>
      </c>
      <c r="T4" s="6" t="s">
        <v>58</v>
      </c>
      <c r="U4" s="6" t="s">
        <v>58</v>
      </c>
      <c r="V4" s="6" t="s">
        <v>58</v>
      </c>
      <c r="W4" s="6" t="s">
        <v>58</v>
      </c>
      <c r="X4" s="6" t="s">
        <v>58</v>
      </c>
      <c r="Y4" s="6" t="s">
        <v>58</v>
      </c>
      <c r="Z4" s="6" t="s">
        <v>58</v>
      </c>
    </row>
    <row r="5" spans="1:26" x14ac:dyDescent="0.25">
      <c r="A5" s="6" t="s">
        <v>232</v>
      </c>
      <c r="B5" s="6" t="s">
        <v>56</v>
      </c>
      <c r="C5">
        <v>50</v>
      </c>
      <c r="D5">
        <v>0</v>
      </c>
      <c r="E5">
        <v>0</v>
      </c>
      <c r="F5" s="6" t="s">
        <v>57</v>
      </c>
      <c r="G5">
        <v>21</v>
      </c>
      <c r="H5">
        <v>345</v>
      </c>
      <c r="I5">
        <v>7507</v>
      </c>
      <c r="J5" s="6" t="s">
        <v>58</v>
      </c>
      <c r="K5" s="6" t="s">
        <v>58</v>
      </c>
      <c r="L5" s="6" t="s">
        <v>58</v>
      </c>
      <c r="M5" s="6" t="s">
        <v>58</v>
      </c>
      <c r="N5" s="6" t="s">
        <v>58</v>
      </c>
      <c r="O5" s="6" t="s">
        <v>58</v>
      </c>
      <c r="P5" s="6" t="s">
        <v>58</v>
      </c>
      <c r="Q5" s="6" t="s">
        <v>58</v>
      </c>
      <c r="R5" s="6" t="s">
        <v>58</v>
      </c>
      <c r="S5" s="6" t="s">
        <v>58</v>
      </c>
      <c r="T5" s="6" t="s">
        <v>58</v>
      </c>
      <c r="U5" s="6" t="s">
        <v>58</v>
      </c>
      <c r="V5" s="6" t="s">
        <v>58</v>
      </c>
      <c r="W5" s="6" t="s">
        <v>58</v>
      </c>
      <c r="X5" s="6" t="s">
        <v>58</v>
      </c>
      <c r="Y5" s="6" t="s">
        <v>58</v>
      </c>
      <c r="Z5" s="6" t="s">
        <v>58</v>
      </c>
    </row>
    <row r="6" spans="1:26" x14ac:dyDescent="0.25">
      <c r="A6" s="6" t="s">
        <v>112</v>
      </c>
      <c r="B6" s="6" t="s">
        <v>56</v>
      </c>
      <c r="C6">
        <v>50</v>
      </c>
      <c r="D6">
        <v>0</v>
      </c>
      <c r="E6">
        <v>0</v>
      </c>
      <c r="F6" s="6" t="s">
        <v>60</v>
      </c>
      <c r="G6">
        <v>43</v>
      </c>
      <c r="H6">
        <v>177</v>
      </c>
      <c r="I6">
        <v>4093</v>
      </c>
      <c r="J6" s="6" t="s">
        <v>58</v>
      </c>
      <c r="K6" s="6" t="s">
        <v>58</v>
      </c>
      <c r="L6" s="6" t="s">
        <v>58</v>
      </c>
      <c r="M6" s="6" t="s">
        <v>58</v>
      </c>
      <c r="N6" s="6" t="s">
        <v>58</v>
      </c>
      <c r="O6" s="6" t="s">
        <v>58</v>
      </c>
      <c r="P6" s="6" t="s">
        <v>58</v>
      </c>
      <c r="Q6" s="6" t="s">
        <v>58</v>
      </c>
      <c r="R6" s="6" t="s">
        <v>58</v>
      </c>
      <c r="S6" s="6" t="s">
        <v>58</v>
      </c>
      <c r="T6" s="6" t="s">
        <v>58</v>
      </c>
      <c r="U6" s="6" t="s">
        <v>58</v>
      </c>
      <c r="V6" s="6" t="s">
        <v>58</v>
      </c>
      <c r="W6" s="6" t="s">
        <v>58</v>
      </c>
      <c r="X6" s="6" t="s">
        <v>58</v>
      </c>
      <c r="Y6" s="6" t="s">
        <v>58</v>
      </c>
      <c r="Z6" s="6" t="s">
        <v>58</v>
      </c>
    </row>
    <row r="7" spans="1:26" x14ac:dyDescent="0.25">
      <c r="A7" s="6" t="s">
        <v>63</v>
      </c>
      <c r="B7" s="6" t="s">
        <v>56</v>
      </c>
      <c r="C7">
        <v>500</v>
      </c>
      <c r="D7">
        <v>0</v>
      </c>
      <c r="E7">
        <v>0</v>
      </c>
      <c r="F7" s="6" t="s">
        <v>57</v>
      </c>
      <c r="G7">
        <v>32</v>
      </c>
      <c r="H7">
        <v>319</v>
      </c>
      <c r="I7">
        <v>4069</v>
      </c>
      <c r="J7" s="6" t="s">
        <v>58</v>
      </c>
      <c r="K7" s="6" t="s">
        <v>58</v>
      </c>
      <c r="L7" s="6" t="s">
        <v>58</v>
      </c>
      <c r="M7" s="6" t="s">
        <v>58</v>
      </c>
      <c r="N7" s="6" t="s">
        <v>58</v>
      </c>
      <c r="O7" s="6" t="s">
        <v>58</v>
      </c>
      <c r="P7" s="6" t="s">
        <v>58</v>
      </c>
      <c r="Q7" s="6" t="s">
        <v>58</v>
      </c>
      <c r="R7" s="6" t="s">
        <v>58</v>
      </c>
      <c r="S7" s="6" t="s">
        <v>58</v>
      </c>
      <c r="T7" s="6" t="s">
        <v>58</v>
      </c>
      <c r="U7" s="6" t="s">
        <v>58</v>
      </c>
      <c r="V7" s="6" t="s">
        <v>58</v>
      </c>
      <c r="W7" s="6" t="s">
        <v>58</v>
      </c>
      <c r="X7" s="6" t="s">
        <v>58</v>
      </c>
      <c r="Y7" s="6" t="s">
        <v>58</v>
      </c>
      <c r="Z7" s="6" t="s">
        <v>58</v>
      </c>
    </row>
    <row r="8" spans="1:26" x14ac:dyDescent="0.25">
      <c r="A8" s="6" t="s">
        <v>182</v>
      </c>
      <c r="B8" s="6" t="s">
        <v>56</v>
      </c>
      <c r="C8">
        <v>50</v>
      </c>
      <c r="D8">
        <v>0</v>
      </c>
      <c r="E8">
        <v>0</v>
      </c>
      <c r="F8" s="6" t="s">
        <v>60</v>
      </c>
      <c r="G8">
        <v>38</v>
      </c>
      <c r="H8">
        <v>366</v>
      </c>
      <c r="I8">
        <v>3157</v>
      </c>
      <c r="J8" s="6" t="s">
        <v>58</v>
      </c>
      <c r="K8" s="6" t="s">
        <v>58</v>
      </c>
      <c r="L8" s="6" t="s">
        <v>58</v>
      </c>
      <c r="M8" s="6" t="s">
        <v>58</v>
      </c>
      <c r="N8" s="6" t="s">
        <v>58</v>
      </c>
      <c r="O8" s="6" t="s">
        <v>58</v>
      </c>
      <c r="P8" s="6" t="s">
        <v>58</v>
      </c>
      <c r="Q8" s="6" t="s">
        <v>58</v>
      </c>
      <c r="R8" s="6" t="s">
        <v>58</v>
      </c>
      <c r="S8" s="6" t="s">
        <v>58</v>
      </c>
      <c r="T8" s="6" t="s">
        <v>58</v>
      </c>
      <c r="U8" s="6" t="s">
        <v>58</v>
      </c>
      <c r="V8" s="6" t="s">
        <v>58</v>
      </c>
      <c r="W8" s="6" t="s">
        <v>58</v>
      </c>
      <c r="X8" s="6" t="s">
        <v>58</v>
      </c>
      <c r="Y8" s="6" t="s">
        <v>58</v>
      </c>
      <c r="Z8" s="6" t="s">
        <v>58</v>
      </c>
    </row>
    <row r="9" spans="1:26" x14ac:dyDescent="0.25">
      <c r="A9" s="6" t="s">
        <v>64</v>
      </c>
      <c r="B9" s="6" t="s">
        <v>56</v>
      </c>
      <c r="C9">
        <v>50</v>
      </c>
      <c r="D9">
        <v>0</v>
      </c>
      <c r="E9">
        <v>0</v>
      </c>
      <c r="F9" s="6" t="s">
        <v>60</v>
      </c>
      <c r="G9">
        <v>35</v>
      </c>
      <c r="H9">
        <v>140</v>
      </c>
      <c r="I9">
        <v>2663</v>
      </c>
      <c r="J9" s="6" t="s">
        <v>58</v>
      </c>
      <c r="K9" s="6" t="s">
        <v>58</v>
      </c>
      <c r="L9" s="6" t="s">
        <v>58</v>
      </c>
      <c r="M9" s="6" t="s">
        <v>58</v>
      </c>
      <c r="N9" s="6" t="s">
        <v>58</v>
      </c>
      <c r="O9" s="6" t="s">
        <v>58</v>
      </c>
      <c r="P9" s="6" t="s">
        <v>58</v>
      </c>
      <c r="Q9" s="6" t="s">
        <v>58</v>
      </c>
      <c r="R9" s="6" t="s">
        <v>58</v>
      </c>
      <c r="S9" s="6" t="s">
        <v>58</v>
      </c>
      <c r="T9" s="6" t="s">
        <v>58</v>
      </c>
      <c r="U9" s="6" t="s">
        <v>58</v>
      </c>
      <c r="V9" s="6" t="s">
        <v>58</v>
      </c>
      <c r="W9" s="6" t="s">
        <v>58</v>
      </c>
      <c r="X9" s="6" t="s">
        <v>58</v>
      </c>
      <c r="Y9" s="6" t="s">
        <v>58</v>
      </c>
      <c r="Z9" s="6" t="s">
        <v>58</v>
      </c>
    </row>
    <row r="10" spans="1:26" x14ac:dyDescent="0.25">
      <c r="A10" s="6" t="s">
        <v>106</v>
      </c>
      <c r="B10" s="6" t="s">
        <v>56</v>
      </c>
      <c r="C10">
        <v>50</v>
      </c>
      <c r="D10">
        <v>0</v>
      </c>
      <c r="E10">
        <v>0</v>
      </c>
      <c r="F10" s="6" t="s">
        <v>57</v>
      </c>
      <c r="G10">
        <v>20</v>
      </c>
      <c r="H10">
        <v>41</v>
      </c>
      <c r="I10">
        <v>2092</v>
      </c>
      <c r="J10" s="6" t="s">
        <v>58</v>
      </c>
      <c r="K10" s="6" t="s">
        <v>58</v>
      </c>
      <c r="L10" s="6" t="s">
        <v>58</v>
      </c>
      <c r="M10" s="6" t="s">
        <v>58</v>
      </c>
      <c r="N10" s="6" t="s">
        <v>58</v>
      </c>
      <c r="O10" s="6" t="s">
        <v>58</v>
      </c>
      <c r="P10" s="6" t="s">
        <v>58</v>
      </c>
      <c r="Q10" s="6" t="s">
        <v>58</v>
      </c>
      <c r="R10" s="6" t="s">
        <v>58</v>
      </c>
      <c r="S10" s="6" t="s">
        <v>58</v>
      </c>
      <c r="T10" s="6" t="s">
        <v>58</v>
      </c>
      <c r="U10" s="6" t="s">
        <v>58</v>
      </c>
      <c r="V10" s="6" t="s">
        <v>58</v>
      </c>
      <c r="W10" s="6" t="s">
        <v>58</v>
      </c>
      <c r="X10" s="6" t="s">
        <v>58</v>
      </c>
      <c r="Y10" s="6" t="s">
        <v>58</v>
      </c>
      <c r="Z10" s="6" t="s">
        <v>58</v>
      </c>
    </row>
    <row r="11" spans="1:26" x14ac:dyDescent="0.25">
      <c r="A11" s="6" t="s">
        <v>59</v>
      </c>
      <c r="B11" s="6" t="s">
        <v>56</v>
      </c>
      <c r="C11">
        <v>50</v>
      </c>
      <c r="D11">
        <v>0</v>
      </c>
      <c r="E11">
        <v>0</v>
      </c>
      <c r="F11" s="6" t="s">
        <v>60</v>
      </c>
      <c r="G11">
        <v>41</v>
      </c>
      <c r="H11">
        <v>306</v>
      </c>
      <c r="I11">
        <v>1919</v>
      </c>
      <c r="J11" s="6" t="s">
        <v>58</v>
      </c>
      <c r="K11" s="6" t="s">
        <v>58</v>
      </c>
      <c r="L11" s="6" t="s">
        <v>58</v>
      </c>
      <c r="M11" s="6" t="s">
        <v>58</v>
      </c>
      <c r="N11" s="6" t="s">
        <v>58</v>
      </c>
      <c r="O11" s="6" t="s">
        <v>58</v>
      </c>
      <c r="P11" s="6" t="s">
        <v>58</v>
      </c>
      <c r="Q11" s="6" t="s">
        <v>58</v>
      </c>
      <c r="R11" s="6" t="s">
        <v>58</v>
      </c>
      <c r="S11" s="6" t="s">
        <v>58</v>
      </c>
      <c r="T11" s="6" t="s">
        <v>58</v>
      </c>
      <c r="U11" s="6" t="s">
        <v>58</v>
      </c>
      <c r="V11" s="6" t="s">
        <v>58</v>
      </c>
      <c r="W11" s="6" t="s">
        <v>58</v>
      </c>
      <c r="X11" s="6" t="s">
        <v>58</v>
      </c>
      <c r="Y11" s="6" t="s">
        <v>58</v>
      </c>
      <c r="Z11" s="6" t="s">
        <v>58</v>
      </c>
    </row>
    <row r="12" spans="1:26" x14ac:dyDescent="0.25">
      <c r="A12" s="6" t="s">
        <v>218</v>
      </c>
      <c r="B12" s="6" t="s">
        <v>56</v>
      </c>
      <c r="C12">
        <v>50</v>
      </c>
      <c r="D12">
        <v>0</v>
      </c>
      <c r="E12">
        <v>0</v>
      </c>
      <c r="F12" s="6" t="s">
        <v>57</v>
      </c>
      <c r="G12">
        <v>21</v>
      </c>
      <c r="H12">
        <v>333</v>
      </c>
      <c r="I12">
        <v>1519</v>
      </c>
      <c r="J12" s="6" t="s">
        <v>58</v>
      </c>
      <c r="K12" s="6" t="s">
        <v>58</v>
      </c>
      <c r="L12" s="6" t="s">
        <v>58</v>
      </c>
      <c r="M12" s="6" t="s">
        <v>58</v>
      </c>
      <c r="N12" s="6" t="s">
        <v>58</v>
      </c>
      <c r="O12" s="6" t="s">
        <v>58</v>
      </c>
      <c r="P12" s="6" t="s">
        <v>58</v>
      </c>
      <c r="Q12" s="6" t="s">
        <v>58</v>
      </c>
      <c r="R12" s="6" t="s">
        <v>58</v>
      </c>
      <c r="S12" s="6" t="s">
        <v>58</v>
      </c>
      <c r="T12" s="6" t="s">
        <v>58</v>
      </c>
      <c r="U12" s="6" t="s">
        <v>58</v>
      </c>
      <c r="V12" s="6" t="s">
        <v>58</v>
      </c>
      <c r="W12" s="6" t="s">
        <v>58</v>
      </c>
      <c r="X12" s="6" t="s">
        <v>58</v>
      </c>
      <c r="Y12" s="6" t="s">
        <v>58</v>
      </c>
      <c r="Z12" s="6" t="s">
        <v>58</v>
      </c>
    </row>
    <row r="13" spans="1:26" x14ac:dyDescent="0.25">
      <c r="A13" s="6" t="s">
        <v>148</v>
      </c>
      <c r="B13" s="6" t="s">
        <v>56</v>
      </c>
      <c r="C13">
        <v>500</v>
      </c>
      <c r="D13">
        <v>0</v>
      </c>
      <c r="E13">
        <v>0</v>
      </c>
      <c r="F13" s="6" t="s">
        <v>57</v>
      </c>
      <c r="G13">
        <v>7</v>
      </c>
      <c r="H13">
        <v>364</v>
      </c>
      <c r="I13">
        <v>1469</v>
      </c>
      <c r="J13" s="6" t="s">
        <v>58</v>
      </c>
      <c r="K13" s="6" t="s">
        <v>58</v>
      </c>
      <c r="L13" s="6" t="s">
        <v>58</v>
      </c>
      <c r="M13" s="6" t="s">
        <v>58</v>
      </c>
      <c r="N13" s="6" t="s">
        <v>58</v>
      </c>
      <c r="O13" s="6" t="s">
        <v>58</v>
      </c>
      <c r="P13" s="6" t="s">
        <v>58</v>
      </c>
      <c r="Q13" s="6" t="s">
        <v>58</v>
      </c>
      <c r="R13" s="6" t="s">
        <v>58</v>
      </c>
      <c r="S13" s="6" t="s">
        <v>58</v>
      </c>
      <c r="T13" s="6" t="s">
        <v>58</v>
      </c>
      <c r="U13" s="6" t="s">
        <v>58</v>
      </c>
      <c r="V13" s="6" t="s">
        <v>58</v>
      </c>
      <c r="W13" s="6" t="s">
        <v>58</v>
      </c>
      <c r="X13" s="6" t="s">
        <v>58</v>
      </c>
      <c r="Y13" s="6" t="s">
        <v>58</v>
      </c>
      <c r="Z13" s="6" t="s">
        <v>58</v>
      </c>
    </row>
    <row r="14" spans="1:26" x14ac:dyDescent="0.25">
      <c r="A14" s="6" t="s">
        <v>87</v>
      </c>
      <c r="B14" s="6" t="s">
        <v>56</v>
      </c>
      <c r="C14">
        <v>50</v>
      </c>
      <c r="D14">
        <v>0</v>
      </c>
      <c r="E14">
        <v>0</v>
      </c>
      <c r="F14" s="6" t="s">
        <v>57</v>
      </c>
      <c r="G14">
        <v>6</v>
      </c>
      <c r="H14">
        <v>124</v>
      </c>
      <c r="I14">
        <v>1210</v>
      </c>
      <c r="J14" s="6" t="s">
        <v>58</v>
      </c>
      <c r="K14" s="6" t="s">
        <v>58</v>
      </c>
      <c r="L14" s="6" t="s">
        <v>58</v>
      </c>
      <c r="M14" s="6" t="s">
        <v>58</v>
      </c>
      <c r="N14" s="6" t="s">
        <v>58</v>
      </c>
      <c r="O14" s="6" t="s">
        <v>58</v>
      </c>
      <c r="P14" s="6" t="s">
        <v>58</v>
      </c>
      <c r="Q14" s="6" t="s">
        <v>58</v>
      </c>
      <c r="R14" s="6" t="s">
        <v>58</v>
      </c>
      <c r="S14" s="6" t="s">
        <v>58</v>
      </c>
      <c r="T14" s="6" t="s">
        <v>58</v>
      </c>
      <c r="U14" s="6" t="s">
        <v>58</v>
      </c>
      <c r="V14" s="6" t="s">
        <v>58</v>
      </c>
      <c r="W14" s="6" t="s">
        <v>58</v>
      </c>
      <c r="X14" s="6" t="s">
        <v>58</v>
      </c>
      <c r="Y14" s="6" t="s">
        <v>58</v>
      </c>
      <c r="Z14" s="6" t="s">
        <v>58</v>
      </c>
    </row>
    <row r="15" spans="1:26" x14ac:dyDescent="0.25">
      <c r="A15" s="6" t="s">
        <v>238</v>
      </c>
      <c r="B15" s="6" t="s">
        <v>56</v>
      </c>
      <c r="C15">
        <v>500</v>
      </c>
      <c r="D15">
        <v>0</v>
      </c>
      <c r="E15">
        <v>0</v>
      </c>
      <c r="F15" s="6" t="s">
        <v>57</v>
      </c>
      <c r="G15">
        <v>9</v>
      </c>
      <c r="H15">
        <v>210</v>
      </c>
      <c r="I15">
        <v>939</v>
      </c>
      <c r="J15" s="6" t="s">
        <v>58</v>
      </c>
      <c r="K15" s="6" t="s">
        <v>58</v>
      </c>
      <c r="L15" s="6" t="s">
        <v>58</v>
      </c>
      <c r="M15" s="6" t="s">
        <v>58</v>
      </c>
      <c r="N15" s="6" t="s">
        <v>58</v>
      </c>
      <c r="O15" s="6" t="s">
        <v>58</v>
      </c>
      <c r="P15" s="6" t="s">
        <v>58</v>
      </c>
      <c r="Q15" s="6" t="s">
        <v>58</v>
      </c>
      <c r="R15" s="6" t="s">
        <v>58</v>
      </c>
      <c r="S15" s="6" t="s">
        <v>58</v>
      </c>
      <c r="T15" s="6" t="s">
        <v>58</v>
      </c>
      <c r="U15" s="6" t="s">
        <v>58</v>
      </c>
      <c r="V15" s="6" t="s">
        <v>58</v>
      </c>
      <c r="W15" s="6" t="s">
        <v>58</v>
      </c>
      <c r="X15" s="6" t="s">
        <v>58</v>
      </c>
      <c r="Y15" s="6" t="s">
        <v>58</v>
      </c>
      <c r="Z15" s="6" t="s">
        <v>58</v>
      </c>
    </row>
    <row r="16" spans="1:26" x14ac:dyDescent="0.25">
      <c r="A16" s="6" t="s">
        <v>85</v>
      </c>
      <c r="B16" s="6" t="s">
        <v>56</v>
      </c>
      <c r="C16">
        <v>50</v>
      </c>
      <c r="D16">
        <v>9</v>
      </c>
      <c r="E16">
        <v>9</v>
      </c>
      <c r="F16" s="6" t="s">
        <v>57</v>
      </c>
      <c r="G16">
        <v>25</v>
      </c>
      <c r="H16">
        <v>217</v>
      </c>
      <c r="I16">
        <v>936</v>
      </c>
      <c r="J16" s="6" t="s">
        <v>58</v>
      </c>
      <c r="K16" s="6" t="s">
        <v>58</v>
      </c>
      <c r="L16" s="6" t="s">
        <v>58</v>
      </c>
      <c r="M16" s="6" t="s">
        <v>58</v>
      </c>
      <c r="N16" s="6" t="s">
        <v>58</v>
      </c>
      <c r="O16" s="6" t="s">
        <v>58</v>
      </c>
      <c r="P16" s="6" t="s">
        <v>58</v>
      </c>
      <c r="Q16" s="6" t="s">
        <v>58</v>
      </c>
      <c r="R16" s="6" t="s">
        <v>58</v>
      </c>
      <c r="S16" s="6" t="s">
        <v>58</v>
      </c>
      <c r="T16" s="6" t="s">
        <v>58</v>
      </c>
      <c r="U16" s="6" t="s">
        <v>58</v>
      </c>
      <c r="V16" s="6" t="s">
        <v>58</v>
      </c>
      <c r="W16" s="6" t="s">
        <v>58</v>
      </c>
      <c r="X16" s="6" t="s">
        <v>58</v>
      </c>
      <c r="Y16" s="6" t="s">
        <v>58</v>
      </c>
      <c r="Z16" s="6" t="s">
        <v>58</v>
      </c>
    </row>
    <row r="17" spans="1:26" x14ac:dyDescent="0.25">
      <c r="A17" s="6" t="s">
        <v>86</v>
      </c>
      <c r="B17" s="6" t="s">
        <v>56</v>
      </c>
      <c r="C17">
        <v>50</v>
      </c>
      <c r="D17">
        <v>0</v>
      </c>
      <c r="E17">
        <v>0</v>
      </c>
      <c r="F17" s="6" t="s">
        <v>60</v>
      </c>
      <c r="G17">
        <v>34</v>
      </c>
      <c r="H17">
        <v>227</v>
      </c>
      <c r="I17">
        <v>887</v>
      </c>
      <c r="J17" s="6" t="s">
        <v>58</v>
      </c>
      <c r="K17" s="6" t="s">
        <v>58</v>
      </c>
      <c r="L17" s="6" t="s">
        <v>58</v>
      </c>
      <c r="M17" s="6" t="s">
        <v>58</v>
      </c>
      <c r="N17" s="6" t="s">
        <v>58</v>
      </c>
      <c r="O17" s="6" t="s">
        <v>58</v>
      </c>
      <c r="P17" s="6" t="s">
        <v>58</v>
      </c>
      <c r="Q17" s="6" t="s">
        <v>58</v>
      </c>
      <c r="R17" s="6" t="s">
        <v>58</v>
      </c>
      <c r="S17" s="6" t="s">
        <v>58</v>
      </c>
      <c r="T17" s="6" t="s">
        <v>58</v>
      </c>
      <c r="U17" s="6" t="s">
        <v>58</v>
      </c>
      <c r="V17" s="6" t="s">
        <v>58</v>
      </c>
      <c r="W17" s="6" t="s">
        <v>58</v>
      </c>
      <c r="X17" s="6" t="s">
        <v>58</v>
      </c>
      <c r="Y17" s="6" t="s">
        <v>58</v>
      </c>
      <c r="Z17" s="6" t="s">
        <v>58</v>
      </c>
    </row>
    <row r="18" spans="1:26" x14ac:dyDescent="0.25">
      <c r="A18" s="6" t="s">
        <v>201</v>
      </c>
      <c r="B18" s="6" t="s">
        <v>56</v>
      </c>
      <c r="C18">
        <v>50</v>
      </c>
      <c r="D18">
        <v>0</v>
      </c>
      <c r="E18">
        <v>0</v>
      </c>
      <c r="F18" s="6" t="s">
        <v>60</v>
      </c>
      <c r="G18">
        <v>35</v>
      </c>
      <c r="H18">
        <v>183</v>
      </c>
      <c r="I18">
        <v>877</v>
      </c>
      <c r="J18" s="6" t="s">
        <v>58</v>
      </c>
      <c r="K18" s="6" t="s">
        <v>58</v>
      </c>
      <c r="L18" s="6" t="s">
        <v>58</v>
      </c>
      <c r="M18" s="6" t="s">
        <v>58</v>
      </c>
      <c r="N18" s="6" t="s">
        <v>58</v>
      </c>
      <c r="O18" s="6" t="s">
        <v>58</v>
      </c>
      <c r="P18" s="6" t="s">
        <v>58</v>
      </c>
      <c r="Q18" s="6" t="s">
        <v>58</v>
      </c>
      <c r="R18" s="6" t="s">
        <v>58</v>
      </c>
      <c r="S18" s="6" t="s">
        <v>58</v>
      </c>
      <c r="T18" s="6" t="s">
        <v>58</v>
      </c>
      <c r="U18" s="6" t="s">
        <v>58</v>
      </c>
      <c r="V18" s="6" t="s">
        <v>58</v>
      </c>
      <c r="W18" s="6" t="s">
        <v>58</v>
      </c>
      <c r="X18" s="6" t="s">
        <v>58</v>
      </c>
      <c r="Y18" s="6" t="s">
        <v>58</v>
      </c>
      <c r="Z18" s="6" t="s">
        <v>58</v>
      </c>
    </row>
    <row r="19" spans="1:26" x14ac:dyDescent="0.25">
      <c r="A19" s="6" t="s">
        <v>206</v>
      </c>
      <c r="B19" s="6" t="s">
        <v>56</v>
      </c>
      <c r="C19">
        <v>50</v>
      </c>
      <c r="D19">
        <v>0</v>
      </c>
      <c r="E19">
        <v>0</v>
      </c>
      <c r="F19" s="6" t="s">
        <v>60</v>
      </c>
      <c r="G19">
        <v>35</v>
      </c>
      <c r="H19">
        <v>183</v>
      </c>
      <c r="I19">
        <v>877</v>
      </c>
      <c r="J19" s="6" t="s">
        <v>58</v>
      </c>
      <c r="K19" s="6" t="s">
        <v>58</v>
      </c>
      <c r="L19" s="6" t="s">
        <v>58</v>
      </c>
      <c r="M19" s="6" t="s">
        <v>58</v>
      </c>
      <c r="N19" s="6" t="s">
        <v>58</v>
      </c>
      <c r="O19" s="6" t="s">
        <v>58</v>
      </c>
      <c r="P19" s="6" t="s">
        <v>58</v>
      </c>
      <c r="Q19" s="6" t="s">
        <v>58</v>
      </c>
      <c r="R19" s="6" t="s">
        <v>58</v>
      </c>
      <c r="S19" s="6" t="s">
        <v>58</v>
      </c>
      <c r="T19" s="6" t="s">
        <v>58</v>
      </c>
      <c r="U19" s="6" t="s">
        <v>58</v>
      </c>
      <c r="V19" s="6" t="s">
        <v>58</v>
      </c>
      <c r="W19" s="6" t="s">
        <v>58</v>
      </c>
      <c r="X19" s="6" t="s">
        <v>58</v>
      </c>
      <c r="Y19" s="6" t="s">
        <v>58</v>
      </c>
      <c r="Z19" s="6" t="s">
        <v>58</v>
      </c>
    </row>
    <row r="20" spans="1:26" x14ac:dyDescent="0.25">
      <c r="A20" s="6" t="s">
        <v>214</v>
      </c>
      <c r="B20" s="6" t="s">
        <v>56</v>
      </c>
      <c r="C20">
        <v>50</v>
      </c>
      <c r="D20">
        <v>0</v>
      </c>
      <c r="E20">
        <v>0</v>
      </c>
      <c r="F20" s="6" t="s">
        <v>60</v>
      </c>
      <c r="G20">
        <v>43</v>
      </c>
      <c r="H20">
        <v>137</v>
      </c>
      <c r="I20">
        <v>816</v>
      </c>
      <c r="J20" s="6" t="s">
        <v>58</v>
      </c>
      <c r="K20" s="6" t="s">
        <v>58</v>
      </c>
      <c r="L20" s="6" t="s">
        <v>58</v>
      </c>
      <c r="M20" s="6" t="s">
        <v>58</v>
      </c>
      <c r="N20" s="6" t="s">
        <v>58</v>
      </c>
      <c r="O20" s="6" t="s">
        <v>58</v>
      </c>
      <c r="P20" s="6" t="s">
        <v>58</v>
      </c>
      <c r="Q20" s="6" t="s">
        <v>58</v>
      </c>
      <c r="R20" s="6" t="s">
        <v>58</v>
      </c>
      <c r="S20" s="6" t="s">
        <v>58</v>
      </c>
      <c r="T20" s="6" t="s">
        <v>58</v>
      </c>
      <c r="U20" s="6" t="s">
        <v>58</v>
      </c>
      <c r="V20" s="6" t="s">
        <v>58</v>
      </c>
      <c r="W20" s="6" t="s">
        <v>58</v>
      </c>
      <c r="X20" s="6" t="s">
        <v>58</v>
      </c>
      <c r="Y20" s="6" t="s">
        <v>58</v>
      </c>
      <c r="Z20" s="6" t="s">
        <v>58</v>
      </c>
    </row>
    <row r="21" spans="1:26" x14ac:dyDescent="0.25">
      <c r="A21" s="6" t="s">
        <v>65</v>
      </c>
      <c r="B21" s="6" t="s">
        <v>56</v>
      </c>
      <c r="C21">
        <v>500</v>
      </c>
      <c r="D21">
        <v>0</v>
      </c>
      <c r="E21">
        <v>0</v>
      </c>
      <c r="F21" s="6" t="s">
        <v>57</v>
      </c>
      <c r="G21">
        <v>20</v>
      </c>
      <c r="H21">
        <v>225</v>
      </c>
      <c r="I21">
        <v>803</v>
      </c>
      <c r="J21" s="6" t="s">
        <v>58</v>
      </c>
      <c r="K21" s="6" t="s">
        <v>58</v>
      </c>
      <c r="L21" s="6" t="s">
        <v>58</v>
      </c>
      <c r="M21" s="6" t="s">
        <v>58</v>
      </c>
      <c r="N21" s="6" t="s">
        <v>58</v>
      </c>
      <c r="O21" s="6" t="s">
        <v>58</v>
      </c>
      <c r="P21" s="6" t="s">
        <v>58</v>
      </c>
      <c r="Q21" s="6" t="s">
        <v>58</v>
      </c>
      <c r="R21" s="6" t="s">
        <v>58</v>
      </c>
      <c r="S21" s="6" t="s">
        <v>58</v>
      </c>
      <c r="T21" s="6" t="s">
        <v>58</v>
      </c>
      <c r="U21" s="6" t="s">
        <v>58</v>
      </c>
      <c r="V21" s="6" t="s">
        <v>58</v>
      </c>
      <c r="W21" s="6" t="s">
        <v>58</v>
      </c>
      <c r="X21" s="6" t="s">
        <v>58</v>
      </c>
      <c r="Y21" s="6" t="s">
        <v>58</v>
      </c>
      <c r="Z21" s="6" t="s">
        <v>58</v>
      </c>
    </row>
    <row r="22" spans="1:26" x14ac:dyDescent="0.25">
      <c r="A22" s="6" t="s">
        <v>104</v>
      </c>
      <c r="B22" s="6" t="s">
        <v>56</v>
      </c>
      <c r="C22">
        <v>50</v>
      </c>
      <c r="D22">
        <v>0</v>
      </c>
      <c r="E22">
        <v>0</v>
      </c>
      <c r="F22" s="6" t="s">
        <v>57</v>
      </c>
      <c r="G22">
        <v>22</v>
      </c>
      <c r="H22">
        <v>207</v>
      </c>
      <c r="I22">
        <v>798</v>
      </c>
      <c r="J22" s="6" t="s">
        <v>58</v>
      </c>
      <c r="K22" s="6" t="s">
        <v>58</v>
      </c>
      <c r="L22" s="6" t="s">
        <v>58</v>
      </c>
      <c r="M22" s="6" t="s">
        <v>58</v>
      </c>
      <c r="N22" s="6" t="s">
        <v>58</v>
      </c>
      <c r="O22" s="6" t="s">
        <v>58</v>
      </c>
      <c r="P22" s="6" t="s">
        <v>58</v>
      </c>
      <c r="Q22" s="6" t="s">
        <v>58</v>
      </c>
      <c r="R22" s="6" t="s">
        <v>58</v>
      </c>
      <c r="S22" s="6" t="s">
        <v>58</v>
      </c>
      <c r="T22" s="6" t="s">
        <v>58</v>
      </c>
      <c r="U22" s="6" t="s">
        <v>58</v>
      </c>
      <c r="V22" s="6" t="s">
        <v>58</v>
      </c>
      <c r="W22" s="6" t="s">
        <v>58</v>
      </c>
      <c r="X22" s="6" t="s">
        <v>58</v>
      </c>
      <c r="Y22" s="6" t="s">
        <v>58</v>
      </c>
      <c r="Z22" s="6" t="s">
        <v>58</v>
      </c>
    </row>
    <row r="23" spans="1:26" x14ac:dyDescent="0.25">
      <c r="A23" s="6" t="s">
        <v>165</v>
      </c>
      <c r="B23" s="6" t="s">
        <v>56</v>
      </c>
      <c r="C23">
        <v>50</v>
      </c>
      <c r="D23">
        <v>0</v>
      </c>
      <c r="E23">
        <v>0</v>
      </c>
      <c r="F23" s="6" t="s">
        <v>57</v>
      </c>
      <c r="G23">
        <v>12</v>
      </c>
      <c r="H23">
        <v>265</v>
      </c>
      <c r="I23">
        <v>788</v>
      </c>
      <c r="J23" s="6" t="s">
        <v>58</v>
      </c>
      <c r="K23" s="6" t="s">
        <v>58</v>
      </c>
      <c r="L23" s="6" t="s">
        <v>58</v>
      </c>
      <c r="M23" s="6" t="s">
        <v>58</v>
      </c>
      <c r="N23" s="6" t="s">
        <v>58</v>
      </c>
      <c r="O23" s="6" t="s">
        <v>58</v>
      </c>
      <c r="P23" s="6" t="s">
        <v>58</v>
      </c>
      <c r="Q23" s="6" t="s">
        <v>58</v>
      </c>
      <c r="R23" s="6" t="s">
        <v>58</v>
      </c>
      <c r="S23" s="6" t="s">
        <v>58</v>
      </c>
      <c r="T23" s="6" t="s">
        <v>58</v>
      </c>
      <c r="U23" s="6" t="s">
        <v>58</v>
      </c>
      <c r="V23" s="6" t="s">
        <v>58</v>
      </c>
      <c r="W23" s="6" t="s">
        <v>58</v>
      </c>
      <c r="X23" s="6" t="s">
        <v>58</v>
      </c>
      <c r="Y23" s="6" t="s">
        <v>58</v>
      </c>
      <c r="Z23" s="6" t="s">
        <v>58</v>
      </c>
    </row>
    <row r="24" spans="1:26" x14ac:dyDescent="0.25">
      <c r="A24" s="6" t="s">
        <v>55</v>
      </c>
      <c r="B24" s="6" t="s">
        <v>56</v>
      </c>
      <c r="C24">
        <v>5000</v>
      </c>
      <c r="D24">
        <v>0</v>
      </c>
      <c r="E24">
        <v>0</v>
      </c>
      <c r="F24" s="6" t="s">
        <v>57</v>
      </c>
      <c r="G24">
        <v>16</v>
      </c>
      <c r="H24">
        <v>157</v>
      </c>
      <c r="I24">
        <v>732</v>
      </c>
      <c r="J24" s="6" t="s">
        <v>58</v>
      </c>
      <c r="K24" s="6" t="s">
        <v>58</v>
      </c>
      <c r="L24" s="6" t="s">
        <v>58</v>
      </c>
      <c r="M24" s="6" t="s">
        <v>58</v>
      </c>
      <c r="N24" s="6" t="s">
        <v>58</v>
      </c>
      <c r="O24" s="6" t="s">
        <v>58</v>
      </c>
      <c r="P24" s="6" t="s">
        <v>58</v>
      </c>
      <c r="Q24" s="6" t="s">
        <v>58</v>
      </c>
      <c r="R24" s="6" t="s">
        <v>58</v>
      </c>
      <c r="S24" s="6" t="s">
        <v>58</v>
      </c>
      <c r="T24" s="6" t="s">
        <v>58</v>
      </c>
      <c r="U24" s="6" t="s">
        <v>58</v>
      </c>
      <c r="V24" s="6" t="s">
        <v>58</v>
      </c>
      <c r="W24" s="6" t="s">
        <v>58</v>
      </c>
      <c r="X24" s="6" t="s">
        <v>58</v>
      </c>
      <c r="Y24" s="6" t="s">
        <v>58</v>
      </c>
      <c r="Z24" s="6" t="s">
        <v>58</v>
      </c>
    </row>
    <row r="25" spans="1:26" x14ac:dyDescent="0.25">
      <c r="A25" s="6" t="s">
        <v>114</v>
      </c>
      <c r="B25" s="6" t="s">
        <v>56</v>
      </c>
      <c r="C25">
        <v>50</v>
      </c>
      <c r="D25">
        <v>0</v>
      </c>
      <c r="E25">
        <v>0</v>
      </c>
      <c r="F25" s="6" t="s">
        <v>57</v>
      </c>
      <c r="G25">
        <v>11</v>
      </c>
      <c r="H25">
        <v>75</v>
      </c>
      <c r="I25">
        <v>721</v>
      </c>
      <c r="J25" s="6" t="s">
        <v>58</v>
      </c>
      <c r="K25" s="6" t="s">
        <v>58</v>
      </c>
      <c r="L25" s="6" t="s">
        <v>58</v>
      </c>
      <c r="M25" s="6" t="s">
        <v>58</v>
      </c>
      <c r="N25" s="6" t="s">
        <v>58</v>
      </c>
      <c r="O25" s="6" t="s">
        <v>58</v>
      </c>
      <c r="P25" s="6" t="s">
        <v>58</v>
      </c>
      <c r="Q25" s="6" t="s">
        <v>58</v>
      </c>
      <c r="R25" s="6" t="s">
        <v>58</v>
      </c>
      <c r="S25" s="6" t="s">
        <v>58</v>
      </c>
      <c r="T25" s="6" t="s">
        <v>58</v>
      </c>
      <c r="U25" s="6" t="s">
        <v>58</v>
      </c>
      <c r="V25" s="6" t="s">
        <v>58</v>
      </c>
      <c r="W25" s="6" t="s">
        <v>58</v>
      </c>
      <c r="X25" s="6" t="s">
        <v>58</v>
      </c>
      <c r="Y25" s="6" t="s">
        <v>58</v>
      </c>
      <c r="Z25" s="6" t="s">
        <v>58</v>
      </c>
    </row>
    <row r="26" spans="1:26" x14ac:dyDescent="0.25">
      <c r="A26" s="6" t="s">
        <v>127</v>
      </c>
      <c r="B26" s="6" t="s">
        <v>56</v>
      </c>
      <c r="C26">
        <v>50</v>
      </c>
      <c r="D26">
        <v>0</v>
      </c>
      <c r="E26">
        <v>0</v>
      </c>
      <c r="F26" s="6" t="s">
        <v>57</v>
      </c>
      <c r="G26">
        <v>11</v>
      </c>
      <c r="H26">
        <v>75</v>
      </c>
      <c r="I26">
        <v>721</v>
      </c>
      <c r="J26" s="6" t="s">
        <v>58</v>
      </c>
      <c r="K26" s="6" t="s">
        <v>58</v>
      </c>
      <c r="L26" s="6" t="s">
        <v>58</v>
      </c>
      <c r="M26" s="6" t="s">
        <v>58</v>
      </c>
      <c r="N26" s="6" t="s">
        <v>58</v>
      </c>
      <c r="O26" s="6" t="s">
        <v>58</v>
      </c>
      <c r="P26" s="6" t="s">
        <v>58</v>
      </c>
      <c r="Q26" s="6" t="s">
        <v>58</v>
      </c>
      <c r="R26" s="6" t="s">
        <v>58</v>
      </c>
      <c r="S26" s="6" t="s">
        <v>58</v>
      </c>
      <c r="T26" s="6" t="s">
        <v>58</v>
      </c>
      <c r="U26" s="6" t="s">
        <v>58</v>
      </c>
      <c r="V26" s="6" t="s">
        <v>58</v>
      </c>
      <c r="W26" s="6" t="s">
        <v>58</v>
      </c>
      <c r="X26" s="6" t="s">
        <v>58</v>
      </c>
      <c r="Y26" s="6" t="s">
        <v>58</v>
      </c>
      <c r="Z26" s="6" t="s">
        <v>58</v>
      </c>
    </row>
    <row r="27" spans="1:26" x14ac:dyDescent="0.25">
      <c r="A27" s="6" t="s">
        <v>217</v>
      </c>
      <c r="B27" s="6" t="s">
        <v>56</v>
      </c>
      <c r="C27">
        <v>50</v>
      </c>
      <c r="D27">
        <v>0</v>
      </c>
      <c r="E27">
        <v>0</v>
      </c>
      <c r="F27" s="6" t="s">
        <v>60</v>
      </c>
      <c r="G27">
        <v>35</v>
      </c>
      <c r="H27">
        <v>244</v>
      </c>
      <c r="I27">
        <v>703</v>
      </c>
      <c r="J27" s="6" t="s">
        <v>58</v>
      </c>
      <c r="K27" s="6" t="s">
        <v>58</v>
      </c>
      <c r="L27" s="6" t="s">
        <v>58</v>
      </c>
      <c r="M27" s="6" t="s">
        <v>58</v>
      </c>
      <c r="N27" s="6" t="s">
        <v>58</v>
      </c>
      <c r="O27" s="6" t="s">
        <v>58</v>
      </c>
      <c r="P27" s="6" t="s">
        <v>58</v>
      </c>
      <c r="Q27" s="6" t="s">
        <v>58</v>
      </c>
      <c r="R27" s="6" t="s">
        <v>58</v>
      </c>
      <c r="S27" s="6" t="s">
        <v>58</v>
      </c>
      <c r="T27" s="6" t="s">
        <v>58</v>
      </c>
      <c r="U27" s="6" t="s">
        <v>58</v>
      </c>
      <c r="V27" s="6" t="s">
        <v>58</v>
      </c>
      <c r="W27" s="6" t="s">
        <v>58</v>
      </c>
      <c r="X27" s="6" t="s">
        <v>58</v>
      </c>
      <c r="Y27" s="6" t="s">
        <v>58</v>
      </c>
      <c r="Z27" s="6" t="s">
        <v>58</v>
      </c>
    </row>
    <row r="28" spans="1:26" x14ac:dyDescent="0.25">
      <c r="A28" s="6" t="s">
        <v>202</v>
      </c>
      <c r="B28" s="6" t="s">
        <v>56</v>
      </c>
      <c r="C28">
        <v>50</v>
      </c>
      <c r="D28">
        <v>0</v>
      </c>
      <c r="E28">
        <v>0</v>
      </c>
      <c r="F28" s="6" t="s">
        <v>57</v>
      </c>
      <c r="G28">
        <v>29</v>
      </c>
      <c r="H28">
        <v>192</v>
      </c>
      <c r="I28">
        <v>674</v>
      </c>
      <c r="J28" s="6" t="s">
        <v>58</v>
      </c>
      <c r="K28" s="6" t="s">
        <v>58</v>
      </c>
      <c r="L28" s="6" t="s">
        <v>58</v>
      </c>
      <c r="M28" s="6" t="s">
        <v>58</v>
      </c>
      <c r="N28" s="6" t="s">
        <v>58</v>
      </c>
      <c r="O28" s="6" t="s">
        <v>58</v>
      </c>
      <c r="P28" s="6" t="s">
        <v>58</v>
      </c>
      <c r="Q28" s="6" t="s">
        <v>58</v>
      </c>
      <c r="R28" s="6" t="s">
        <v>58</v>
      </c>
      <c r="S28" s="6" t="s">
        <v>58</v>
      </c>
      <c r="T28" s="6" t="s">
        <v>58</v>
      </c>
      <c r="U28" s="6" t="s">
        <v>58</v>
      </c>
      <c r="V28" s="6" t="s">
        <v>58</v>
      </c>
      <c r="W28" s="6" t="s">
        <v>58</v>
      </c>
      <c r="X28" s="6" t="s">
        <v>58</v>
      </c>
      <c r="Y28" s="6" t="s">
        <v>58</v>
      </c>
      <c r="Z28" s="6" t="s">
        <v>58</v>
      </c>
    </row>
    <row r="29" spans="1:26" x14ac:dyDescent="0.25">
      <c r="A29" s="6" t="s">
        <v>69</v>
      </c>
      <c r="B29" s="6" t="s">
        <v>56</v>
      </c>
      <c r="C29">
        <v>50</v>
      </c>
      <c r="D29">
        <v>0</v>
      </c>
      <c r="E29">
        <v>-0.9</v>
      </c>
      <c r="F29" s="6" t="s">
        <v>57</v>
      </c>
      <c r="G29">
        <v>16</v>
      </c>
      <c r="H29">
        <v>146</v>
      </c>
      <c r="I29">
        <v>667</v>
      </c>
      <c r="J29" s="6" t="s">
        <v>58</v>
      </c>
      <c r="K29" s="6" t="s">
        <v>58</v>
      </c>
      <c r="L29" s="6" t="s">
        <v>58</v>
      </c>
      <c r="M29" s="6" t="s">
        <v>58</v>
      </c>
      <c r="N29" s="6" t="s">
        <v>58</v>
      </c>
      <c r="O29" s="6" t="s">
        <v>58</v>
      </c>
      <c r="P29" s="6" t="s">
        <v>58</v>
      </c>
      <c r="Q29" s="6" t="s">
        <v>58</v>
      </c>
      <c r="R29" s="6" t="s">
        <v>58</v>
      </c>
      <c r="S29" s="6" t="s">
        <v>58</v>
      </c>
      <c r="T29" s="6" t="s">
        <v>58</v>
      </c>
      <c r="U29" s="6" t="s">
        <v>58</v>
      </c>
      <c r="V29" s="6" t="s">
        <v>58</v>
      </c>
      <c r="W29" s="6" t="s">
        <v>58</v>
      </c>
      <c r="X29" s="6" t="s">
        <v>58</v>
      </c>
      <c r="Y29" s="6" t="s">
        <v>58</v>
      </c>
      <c r="Z29" s="6" t="s">
        <v>58</v>
      </c>
    </row>
    <row r="30" spans="1:26" x14ac:dyDescent="0.25">
      <c r="A30" s="6" t="s">
        <v>215</v>
      </c>
      <c r="B30" s="6" t="s">
        <v>56</v>
      </c>
      <c r="C30">
        <v>50</v>
      </c>
      <c r="D30">
        <v>0</v>
      </c>
      <c r="E30">
        <v>-0.9</v>
      </c>
      <c r="F30" s="6" t="s">
        <v>57</v>
      </c>
      <c r="G30">
        <v>16</v>
      </c>
      <c r="H30">
        <v>146</v>
      </c>
      <c r="I30">
        <v>667</v>
      </c>
      <c r="J30" s="6" t="s">
        <v>58</v>
      </c>
      <c r="K30" s="6" t="s">
        <v>58</v>
      </c>
      <c r="L30" s="6" t="s">
        <v>58</v>
      </c>
      <c r="M30" s="6" t="s">
        <v>58</v>
      </c>
      <c r="N30" s="6" t="s">
        <v>58</v>
      </c>
      <c r="O30" s="6" t="s">
        <v>58</v>
      </c>
      <c r="P30" s="6" t="s">
        <v>58</v>
      </c>
      <c r="Q30" s="6" t="s">
        <v>58</v>
      </c>
      <c r="R30" s="6" t="s">
        <v>58</v>
      </c>
      <c r="S30" s="6" t="s">
        <v>58</v>
      </c>
      <c r="T30" s="6" t="s">
        <v>58</v>
      </c>
      <c r="U30" s="6" t="s">
        <v>58</v>
      </c>
      <c r="V30" s="6" t="s">
        <v>58</v>
      </c>
      <c r="W30" s="6" t="s">
        <v>58</v>
      </c>
      <c r="X30" s="6" t="s">
        <v>58</v>
      </c>
      <c r="Y30" s="6" t="s">
        <v>58</v>
      </c>
      <c r="Z30" s="6" t="s">
        <v>58</v>
      </c>
    </row>
    <row r="31" spans="1:26" x14ac:dyDescent="0.25">
      <c r="A31" s="6" t="s">
        <v>111</v>
      </c>
      <c r="B31" s="6" t="s">
        <v>56</v>
      </c>
      <c r="C31">
        <v>50</v>
      </c>
      <c r="D31">
        <v>0</v>
      </c>
      <c r="E31">
        <v>0</v>
      </c>
      <c r="F31" s="6" t="s">
        <v>57</v>
      </c>
      <c r="G31">
        <v>13</v>
      </c>
      <c r="H31">
        <v>206</v>
      </c>
      <c r="I31">
        <v>663</v>
      </c>
      <c r="J31" s="6" t="s">
        <v>58</v>
      </c>
      <c r="K31" s="6" t="s">
        <v>58</v>
      </c>
      <c r="L31" s="6" t="s">
        <v>58</v>
      </c>
      <c r="M31" s="6" t="s">
        <v>58</v>
      </c>
      <c r="N31" s="6" t="s">
        <v>58</v>
      </c>
      <c r="O31" s="6" t="s">
        <v>58</v>
      </c>
      <c r="P31" s="6" t="s">
        <v>58</v>
      </c>
      <c r="Q31" s="6" t="s">
        <v>58</v>
      </c>
      <c r="R31" s="6" t="s">
        <v>58</v>
      </c>
      <c r="S31" s="6" t="s">
        <v>58</v>
      </c>
      <c r="T31" s="6" t="s">
        <v>58</v>
      </c>
      <c r="U31" s="6" t="s">
        <v>58</v>
      </c>
      <c r="V31" s="6" t="s">
        <v>58</v>
      </c>
      <c r="W31" s="6" t="s">
        <v>58</v>
      </c>
      <c r="X31" s="6" t="s">
        <v>58</v>
      </c>
      <c r="Y31" s="6" t="s">
        <v>58</v>
      </c>
      <c r="Z31" s="6" t="s">
        <v>58</v>
      </c>
    </row>
    <row r="32" spans="1:26" x14ac:dyDescent="0.25">
      <c r="A32" s="6" t="s">
        <v>161</v>
      </c>
      <c r="B32" s="6" t="s">
        <v>56</v>
      </c>
      <c r="C32">
        <v>500</v>
      </c>
      <c r="D32">
        <v>0</v>
      </c>
      <c r="E32">
        <v>0</v>
      </c>
      <c r="F32" s="6" t="s">
        <v>57</v>
      </c>
      <c r="G32">
        <v>5</v>
      </c>
      <c r="H32">
        <v>12</v>
      </c>
      <c r="I32">
        <v>657</v>
      </c>
      <c r="J32" s="6" t="s">
        <v>58</v>
      </c>
      <c r="K32" s="6" t="s">
        <v>58</v>
      </c>
      <c r="L32" s="6" t="s">
        <v>58</v>
      </c>
      <c r="M32" s="6" t="s">
        <v>58</v>
      </c>
      <c r="N32" s="6" t="s">
        <v>58</v>
      </c>
      <c r="O32" s="6" t="s">
        <v>58</v>
      </c>
      <c r="P32" s="6" t="s">
        <v>58</v>
      </c>
      <c r="Q32" s="6" t="s">
        <v>58</v>
      </c>
      <c r="R32" s="6" t="s">
        <v>58</v>
      </c>
      <c r="S32" s="6" t="s">
        <v>58</v>
      </c>
      <c r="T32" s="6" t="s">
        <v>58</v>
      </c>
      <c r="U32" s="6" t="s">
        <v>58</v>
      </c>
      <c r="V32" s="6" t="s">
        <v>58</v>
      </c>
      <c r="W32" s="6" t="s">
        <v>58</v>
      </c>
      <c r="X32" s="6" t="s">
        <v>58</v>
      </c>
      <c r="Y32" s="6" t="s">
        <v>58</v>
      </c>
      <c r="Z32" s="6" t="s">
        <v>58</v>
      </c>
    </row>
    <row r="33" spans="1:26" x14ac:dyDescent="0.25">
      <c r="A33" s="6" t="s">
        <v>177</v>
      </c>
      <c r="B33" s="6" t="s">
        <v>56</v>
      </c>
      <c r="C33">
        <v>500</v>
      </c>
      <c r="D33">
        <v>0</v>
      </c>
      <c r="E33">
        <v>0</v>
      </c>
      <c r="F33" s="6" t="s">
        <v>57</v>
      </c>
      <c r="G33">
        <v>5</v>
      </c>
      <c r="H33">
        <v>12</v>
      </c>
      <c r="I33">
        <v>657</v>
      </c>
      <c r="J33" s="6" t="s">
        <v>58</v>
      </c>
      <c r="K33" s="6" t="s">
        <v>58</v>
      </c>
      <c r="L33" s="6" t="s">
        <v>58</v>
      </c>
      <c r="M33" s="6" t="s">
        <v>58</v>
      </c>
      <c r="N33" s="6" t="s">
        <v>58</v>
      </c>
      <c r="O33" s="6" t="s">
        <v>58</v>
      </c>
      <c r="P33" s="6" t="s">
        <v>58</v>
      </c>
      <c r="Q33" s="6" t="s">
        <v>58</v>
      </c>
      <c r="R33" s="6" t="s">
        <v>58</v>
      </c>
      <c r="S33" s="6" t="s">
        <v>58</v>
      </c>
      <c r="T33" s="6" t="s">
        <v>58</v>
      </c>
      <c r="U33" s="6" t="s">
        <v>58</v>
      </c>
      <c r="V33" s="6" t="s">
        <v>58</v>
      </c>
      <c r="W33" s="6" t="s">
        <v>58</v>
      </c>
      <c r="X33" s="6" t="s">
        <v>58</v>
      </c>
      <c r="Y33" s="6" t="s">
        <v>58</v>
      </c>
      <c r="Z33" s="6" t="s">
        <v>58</v>
      </c>
    </row>
    <row r="34" spans="1:26" x14ac:dyDescent="0.25">
      <c r="A34" s="6" t="s">
        <v>216</v>
      </c>
      <c r="B34" s="6" t="s">
        <v>56</v>
      </c>
      <c r="C34">
        <v>50</v>
      </c>
      <c r="D34">
        <v>0</v>
      </c>
      <c r="E34">
        <v>0</v>
      </c>
      <c r="F34" s="6" t="s">
        <v>57</v>
      </c>
      <c r="G34">
        <v>8</v>
      </c>
      <c r="H34">
        <v>132</v>
      </c>
      <c r="I34">
        <v>645</v>
      </c>
      <c r="J34" s="6" t="s">
        <v>58</v>
      </c>
      <c r="K34" s="6" t="s">
        <v>58</v>
      </c>
      <c r="L34" s="6" t="s">
        <v>58</v>
      </c>
      <c r="M34" s="6" t="s">
        <v>58</v>
      </c>
      <c r="N34" s="6" t="s">
        <v>58</v>
      </c>
      <c r="O34" s="6" t="s">
        <v>58</v>
      </c>
      <c r="P34" s="6" t="s">
        <v>58</v>
      </c>
      <c r="Q34" s="6" t="s">
        <v>58</v>
      </c>
      <c r="R34" s="6" t="s">
        <v>58</v>
      </c>
      <c r="S34" s="6" t="s">
        <v>58</v>
      </c>
      <c r="T34" s="6" t="s">
        <v>58</v>
      </c>
      <c r="U34" s="6" t="s">
        <v>58</v>
      </c>
      <c r="V34" s="6" t="s">
        <v>58</v>
      </c>
      <c r="W34" s="6" t="s">
        <v>58</v>
      </c>
      <c r="X34" s="6" t="s">
        <v>58</v>
      </c>
      <c r="Y34" s="6" t="s">
        <v>58</v>
      </c>
      <c r="Z34" s="6" t="s">
        <v>58</v>
      </c>
    </row>
    <row r="35" spans="1:26" x14ac:dyDescent="0.25">
      <c r="A35" s="6" t="s">
        <v>239</v>
      </c>
      <c r="B35" s="6" t="s">
        <v>56</v>
      </c>
      <c r="C35">
        <v>50</v>
      </c>
      <c r="D35">
        <v>0</v>
      </c>
      <c r="E35">
        <v>0</v>
      </c>
      <c r="F35" s="6" t="s">
        <v>57</v>
      </c>
      <c r="G35">
        <v>13</v>
      </c>
      <c r="H35">
        <v>101</v>
      </c>
      <c r="I35">
        <v>599</v>
      </c>
      <c r="J35" s="6" t="s">
        <v>58</v>
      </c>
      <c r="K35" s="6" t="s">
        <v>58</v>
      </c>
      <c r="L35" s="6" t="s">
        <v>58</v>
      </c>
      <c r="M35" s="6" t="s">
        <v>58</v>
      </c>
      <c r="N35" s="6" t="s">
        <v>58</v>
      </c>
      <c r="O35" s="6" t="s">
        <v>58</v>
      </c>
      <c r="P35" s="6" t="s">
        <v>58</v>
      </c>
      <c r="Q35" s="6" t="s">
        <v>58</v>
      </c>
      <c r="R35" s="6" t="s">
        <v>58</v>
      </c>
      <c r="S35" s="6" t="s">
        <v>58</v>
      </c>
      <c r="T35" s="6" t="s">
        <v>58</v>
      </c>
      <c r="U35" s="6" t="s">
        <v>58</v>
      </c>
      <c r="V35" s="6" t="s">
        <v>58</v>
      </c>
      <c r="W35" s="6" t="s">
        <v>58</v>
      </c>
      <c r="X35" s="6" t="s">
        <v>58</v>
      </c>
      <c r="Y35" s="6" t="s">
        <v>58</v>
      </c>
      <c r="Z35" s="6" t="s">
        <v>58</v>
      </c>
    </row>
    <row r="36" spans="1:26" x14ac:dyDescent="0.25">
      <c r="A36" s="6" t="s">
        <v>204</v>
      </c>
      <c r="B36" s="6" t="s">
        <v>56</v>
      </c>
      <c r="C36">
        <v>50</v>
      </c>
      <c r="D36">
        <v>0</v>
      </c>
      <c r="E36">
        <v>0</v>
      </c>
      <c r="F36" s="6" t="s">
        <v>60</v>
      </c>
      <c r="G36">
        <v>42</v>
      </c>
      <c r="H36">
        <v>145</v>
      </c>
      <c r="I36">
        <v>587</v>
      </c>
      <c r="J36" s="6" t="s">
        <v>58</v>
      </c>
      <c r="K36" s="6" t="s">
        <v>58</v>
      </c>
      <c r="L36" s="6" t="s">
        <v>58</v>
      </c>
      <c r="M36" s="6" t="s">
        <v>58</v>
      </c>
      <c r="N36" s="6" t="s">
        <v>58</v>
      </c>
      <c r="O36" s="6" t="s">
        <v>58</v>
      </c>
      <c r="P36" s="6" t="s">
        <v>58</v>
      </c>
      <c r="Q36" s="6" t="s">
        <v>58</v>
      </c>
      <c r="R36" s="6" t="s">
        <v>58</v>
      </c>
      <c r="S36" s="6" t="s">
        <v>58</v>
      </c>
      <c r="T36" s="6" t="s">
        <v>58</v>
      </c>
      <c r="U36" s="6" t="s">
        <v>58</v>
      </c>
      <c r="V36" s="6" t="s">
        <v>58</v>
      </c>
      <c r="W36" s="6" t="s">
        <v>58</v>
      </c>
      <c r="X36" s="6" t="s">
        <v>58</v>
      </c>
      <c r="Y36" s="6" t="s">
        <v>58</v>
      </c>
      <c r="Z36" s="6" t="s">
        <v>58</v>
      </c>
    </row>
    <row r="37" spans="1:26" x14ac:dyDescent="0.25">
      <c r="A37" s="6" t="s">
        <v>84</v>
      </c>
      <c r="B37" s="6" t="s">
        <v>56</v>
      </c>
      <c r="C37">
        <v>50</v>
      </c>
      <c r="D37">
        <v>0</v>
      </c>
      <c r="E37">
        <v>0</v>
      </c>
      <c r="F37" s="6" t="s">
        <v>57</v>
      </c>
      <c r="G37">
        <v>10</v>
      </c>
      <c r="H37">
        <v>149</v>
      </c>
      <c r="I37">
        <v>561</v>
      </c>
      <c r="J37" s="6" t="s">
        <v>58</v>
      </c>
      <c r="K37" s="6" t="s">
        <v>58</v>
      </c>
      <c r="L37" s="6" t="s">
        <v>58</v>
      </c>
      <c r="M37" s="6" t="s">
        <v>58</v>
      </c>
      <c r="N37" s="6" t="s">
        <v>58</v>
      </c>
      <c r="O37" s="6" t="s">
        <v>58</v>
      </c>
      <c r="P37" s="6" t="s">
        <v>58</v>
      </c>
      <c r="Q37" s="6" t="s">
        <v>58</v>
      </c>
      <c r="R37" s="6" t="s">
        <v>58</v>
      </c>
      <c r="S37" s="6" t="s">
        <v>58</v>
      </c>
      <c r="T37" s="6" t="s">
        <v>58</v>
      </c>
      <c r="U37" s="6" t="s">
        <v>58</v>
      </c>
      <c r="V37" s="6" t="s">
        <v>58</v>
      </c>
      <c r="W37" s="6" t="s">
        <v>58</v>
      </c>
      <c r="X37" s="6" t="s">
        <v>58</v>
      </c>
      <c r="Y37" s="6" t="s">
        <v>58</v>
      </c>
      <c r="Z37" s="6" t="s">
        <v>58</v>
      </c>
    </row>
    <row r="38" spans="1:26" x14ac:dyDescent="0.25">
      <c r="A38" s="6" t="s">
        <v>88</v>
      </c>
      <c r="B38" s="6" t="s">
        <v>56</v>
      </c>
      <c r="C38">
        <v>50</v>
      </c>
      <c r="D38">
        <v>0</v>
      </c>
      <c r="E38">
        <v>0</v>
      </c>
      <c r="F38" s="6" t="s">
        <v>57</v>
      </c>
      <c r="G38">
        <v>10</v>
      </c>
      <c r="H38">
        <v>149</v>
      </c>
      <c r="I38">
        <v>561</v>
      </c>
      <c r="J38" s="6" t="s">
        <v>58</v>
      </c>
      <c r="K38" s="6" t="s">
        <v>58</v>
      </c>
      <c r="L38" s="6" t="s">
        <v>58</v>
      </c>
      <c r="M38" s="6" t="s">
        <v>58</v>
      </c>
      <c r="N38" s="6" t="s">
        <v>58</v>
      </c>
      <c r="O38" s="6" t="s">
        <v>58</v>
      </c>
      <c r="P38" s="6" t="s">
        <v>58</v>
      </c>
      <c r="Q38" s="6" t="s">
        <v>58</v>
      </c>
      <c r="R38" s="6" t="s">
        <v>58</v>
      </c>
      <c r="S38" s="6" t="s">
        <v>58</v>
      </c>
      <c r="T38" s="6" t="s">
        <v>58</v>
      </c>
      <c r="U38" s="6" t="s">
        <v>58</v>
      </c>
      <c r="V38" s="6" t="s">
        <v>58</v>
      </c>
      <c r="W38" s="6" t="s">
        <v>58</v>
      </c>
      <c r="X38" s="6" t="s">
        <v>58</v>
      </c>
      <c r="Y38" s="6" t="s">
        <v>58</v>
      </c>
      <c r="Z38" s="6" t="s">
        <v>58</v>
      </c>
    </row>
    <row r="39" spans="1:26" x14ac:dyDescent="0.25">
      <c r="A39" s="6" t="s">
        <v>167</v>
      </c>
      <c r="B39" s="6" t="s">
        <v>56</v>
      </c>
      <c r="C39">
        <v>500</v>
      </c>
      <c r="D39">
        <v>9</v>
      </c>
      <c r="E39">
        <v>9</v>
      </c>
      <c r="F39" s="6" t="s">
        <v>57</v>
      </c>
      <c r="G39">
        <v>7</v>
      </c>
      <c r="H39">
        <v>109</v>
      </c>
      <c r="I39">
        <v>552</v>
      </c>
      <c r="J39" s="6" t="s">
        <v>58</v>
      </c>
      <c r="K39" s="6" t="s">
        <v>58</v>
      </c>
      <c r="L39" s="6" t="s">
        <v>58</v>
      </c>
      <c r="M39" s="6" t="s">
        <v>58</v>
      </c>
      <c r="N39" s="6" t="s">
        <v>58</v>
      </c>
      <c r="O39" s="6" t="s">
        <v>58</v>
      </c>
      <c r="P39" s="6" t="s">
        <v>58</v>
      </c>
      <c r="Q39" s="6" t="s">
        <v>58</v>
      </c>
      <c r="R39" s="6" t="s">
        <v>58</v>
      </c>
      <c r="S39" s="6" t="s">
        <v>58</v>
      </c>
      <c r="T39" s="6" t="s">
        <v>58</v>
      </c>
      <c r="U39" s="6" t="s">
        <v>58</v>
      </c>
      <c r="V39" s="6" t="s">
        <v>58</v>
      </c>
      <c r="W39" s="6" t="s">
        <v>58</v>
      </c>
      <c r="X39" s="6" t="s">
        <v>58</v>
      </c>
      <c r="Y39" s="6" t="s">
        <v>58</v>
      </c>
      <c r="Z39" s="6" t="s">
        <v>58</v>
      </c>
    </row>
    <row r="40" spans="1:26" x14ac:dyDescent="0.25">
      <c r="A40" s="6" t="s">
        <v>236</v>
      </c>
      <c r="B40" s="6" t="s">
        <v>56</v>
      </c>
      <c r="C40">
        <v>500</v>
      </c>
      <c r="D40">
        <v>0</v>
      </c>
      <c r="E40">
        <v>0</v>
      </c>
      <c r="F40" s="6" t="s">
        <v>57</v>
      </c>
      <c r="G40">
        <v>4</v>
      </c>
      <c r="H40">
        <v>162</v>
      </c>
      <c r="I40">
        <v>548</v>
      </c>
      <c r="J40" s="6" t="s">
        <v>58</v>
      </c>
      <c r="K40" s="6" t="s">
        <v>58</v>
      </c>
      <c r="L40" s="6" t="s">
        <v>58</v>
      </c>
      <c r="M40" s="6" t="s">
        <v>58</v>
      </c>
      <c r="N40" s="6" t="s">
        <v>58</v>
      </c>
      <c r="O40" s="6" t="s">
        <v>58</v>
      </c>
      <c r="P40" s="6" t="s">
        <v>58</v>
      </c>
      <c r="Q40" s="6" t="s">
        <v>58</v>
      </c>
      <c r="R40" s="6" t="s">
        <v>58</v>
      </c>
      <c r="S40" s="6" t="s">
        <v>58</v>
      </c>
      <c r="T40" s="6" t="s">
        <v>58</v>
      </c>
      <c r="U40" s="6" t="s">
        <v>58</v>
      </c>
      <c r="V40" s="6" t="s">
        <v>58</v>
      </c>
      <c r="W40" s="6" t="s">
        <v>58</v>
      </c>
      <c r="X40" s="6" t="s">
        <v>58</v>
      </c>
      <c r="Y40" s="6" t="s">
        <v>58</v>
      </c>
      <c r="Z40" s="6" t="s">
        <v>58</v>
      </c>
    </row>
    <row r="41" spans="1:26" x14ac:dyDescent="0.25">
      <c r="A41" s="6" t="s">
        <v>99</v>
      </c>
      <c r="B41" s="6" t="s">
        <v>56</v>
      </c>
      <c r="C41">
        <v>5000</v>
      </c>
      <c r="D41">
        <v>0</v>
      </c>
      <c r="E41">
        <v>0</v>
      </c>
      <c r="F41" s="6" t="s">
        <v>57</v>
      </c>
      <c r="G41">
        <v>5</v>
      </c>
      <c r="H41">
        <v>222</v>
      </c>
      <c r="I41">
        <v>545</v>
      </c>
      <c r="J41" s="6" t="s">
        <v>58</v>
      </c>
      <c r="K41" s="6" t="s">
        <v>58</v>
      </c>
      <c r="L41" s="6" t="s">
        <v>58</v>
      </c>
      <c r="M41" s="6" t="s">
        <v>58</v>
      </c>
      <c r="N41" s="6" t="s">
        <v>58</v>
      </c>
      <c r="O41" s="6" t="s">
        <v>58</v>
      </c>
      <c r="P41" s="6" t="s">
        <v>58</v>
      </c>
      <c r="Q41" s="6" t="s">
        <v>58</v>
      </c>
      <c r="R41" s="6" t="s">
        <v>58</v>
      </c>
      <c r="S41" s="6" t="s">
        <v>58</v>
      </c>
      <c r="T41" s="6" t="s">
        <v>58</v>
      </c>
      <c r="U41" s="6" t="s">
        <v>58</v>
      </c>
      <c r="V41" s="6" t="s">
        <v>58</v>
      </c>
      <c r="W41" s="6" t="s">
        <v>58</v>
      </c>
      <c r="X41" s="6" t="s">
        <v>58</v>
      </c>
      <c r="Y41" s="6" t="s">
        <v>58</v>
      </c>
      <c r="Z41" s="6" t="s">
        <v>58</v>
      </c>
    </row>
    <row r="42" spans="1:26" x14ac:dyDescent="0.25">
      <c r="A42" s="6" t="s">
        <v>187</v>
      </c>
      <c r="B42" s="6" t="s">
        <v>56</v>
      </c>
      <c r="C42">
        <v>5000</v>
      </c>
      <c r="D42">
        <v>0</v>
      </c>
      <c r="E42">
        <v>0</v>
      </c>
      <c r="F42" s="6" t="s">
        <v>57</v>
      </c>
      <c r="G42">
        <v>5</v>
      </c>
      <c r="H42">
        <v>222</v>
      </c>
      <c r="I42">
        <v>545</v>
      </c>
      <c r="J42" s="6" t="s">
        <v>58</v>
      </c>
      <c r="K42" s="6" t="s">
        <v>58</v>
      </c>
      <c r="L42" s="6" t="s">
        <v>58</v>
      </c>
      <c r="M42" s="6" t="s">
        <v>58</v>
      </c>
      <c r="N42" s="6" t="s">
        <v>58</v>
      </c>
      <c r="O42" s="6" t="s">
        <v>58</v>
      </c>
      <c r="P42" s="6" t="s">
        <v>58</v>
      </c>
      <c r="Q42" s="6" t="s">
        <v>58</v>
      </c>
      <c r="R42" s="6" t="s">
        <v>58</v>
      </c>
      <c r="S42" s="6" t="s">
        <v>58</v>
      </c>
      <c r="T42" s="6" t="s">
        <v>58</v>
      </c>
      <c r="U42" s="6" t="s">
        <v>58</v>
      </c>
      <c r="V42" s="6" t="s">
        <v>58</v>
      </c>
      <c r="W42" s="6" t="s">
        <v>58</v>
      </c>
      <c r="X42" s="6" t="s">
        <v>58</v>
      </c>
      <c r="Y42" s="6" t="s">
        <v>58</v>
      </c>
      <c r="Z42" s="6" t="s">
        <v>58</v>
      </c>
    </row>
    <row r="43" spans="1:26" x14ac:dyDescent="0.25">
      <c r="A43" s="6" t="s">
        <v>124</v>
      </c>
      <c r="B43" s="6" t="s">
        <v>56</v>
      </c>
      <c r="C43">
        <v>50</v>
      </c>
      <c r="D43">
        <v>0</v>
      </c>
      <c r="E43">
        <v>0</v>
      </c>
      <c r="F43" s="6" t="s">
        <v>57</v>
      </c>
      <c r="G43">
        <v>12</v>
      </c>
      <c r="H43">
        <v>116</v>
      </c>
      <c r="I43">
        <v>526</v>
      </c>
      <c r="J43" s="6" t="s">
        <v>58</v>
      </c>
      <c r="K43" s="6" t="s">
        <v>58</v>
      </c>
      <c r="L43" s="6" t="s">
        <v>58</v>
      </c>
      <c r="M43" s="6" t="s">
        <v>58</v>
      </c>
      <c r="N43" s="6" t="s">
        <v>58</v>
      </c>
      <c r="O43" s="6" t="s">
        <v>58</v>
      </c>
      <c r="P43" s="6" t="s">
        <v>58</v>
      </c>
      <c r="Q43" s="6" t="s">
        <v>58</v>
      </c>
      <c r="R43" s="6" t="s">
        <v>58</v>
      </c>
      <c r="S43" s="6" t="s">
        <v>58</v>
      </c>
      <c r="T43" s="6" t="s">
        <v>58</v>
      </c>
      <c r="U43" s="6" t="s">
        <v>58</v>
      </c>
      <c r="V43" s="6" t="s">
        <v>58</v>
      </c>
      <c r="W43" s="6" t="s">
        <v>58</v>
      </c>
      <c r="X43" s="6" t="s">
        <v>58</v>
      </c>
      <c r="Y43" s="6" t="s">
        <v>58</v>
      </c>
      <c r="Z43" s="6" t="s">
        <v>58</v>
      </c>
    </row>
    <row r="44" spans="1:26" x14ac:dyDescent="0.25">
      <c r="A44" s="6" t="s">
        <v>143</v>
      </c>
      <c r="B44" s="6" t="s">
        <v>56</v>
      </c>
      <c r="C44">
        <v>50</v>
      </c>
      <c r="D44">
        <v>0</v>
      </c>
      <c r="E44">
        <v>0</v>
      </c>
      <c r="F44" s="6" t="s">
        <v>57</v>
      </c>
      <c r="G44">
        <v>12</v>
      </c>
      <c r="H44">
        <v>116</v>
      </c>
      <c r="I44">
        <v>526</v>
      </c>
      <c r="J44" s="6" t="s">
        <v>58</v>
      </c>
      <c r="K44" s="6" t="s">
        <v>58</v>
      </c>
      <c r="L44" s="6" t="s">
        <v>58</v>
      </c>
      <c r="M44" s="6" t="s">
        <v>58</v>
      </c>
      <c r="N44" s="6" t="s">
        <v>58</v>
      </c>
      <c r="O44" s="6" t="s">
        <v>58</v>
      </c>
      <c r="P44" s="6" t="s">
        <v>58</v>
      </c>
      <c r="Q44" s="6" t="s">
        <v>58</v>
      </c>
      <c r="R44" s="6" t="s">
        <v>58</v>
      </c>
      <c r="S44" s="6" t="s">
        <v>58</v>
      </c>
      <c r="T44" s="6" t="s">
        <v>58</v>
      </c>
      <c r="U44" s="6" t="s">
        <v>58</v>
      </c>
      <c r="V44" s="6" t="s">
        <v>58</v>
      </c>
      <c r="W44" s="6" t="s">
        <v>58</v>
      </c>
      <c r="X44" s="6" t="s">
        <v>58</v>
      </c>
      <c r="Y44" s="6" t="s">
        <v>58</v>
      </c>
      <c r="Z44" s="6" t="s">
        <v>58</v>
      </c>
    </row>
    <row r="45" spans="1:26" x14ac:dyDescent="0.25">
      <c r="A45" s="6" t="s">
        <v>91</v>
      </c>
      <c r="B45" s="6" t="s">
        <v>56</v>
      </c>
      <c r="C45">
        <v>50</v>
      </c>
      <c r="D45">
        <v>0</v>
      </c>
      <c r="E45">
        <v>0</v>
      </c>
      <c r="F45" s="6" t="s">
        <v>57</v>
      </c>
      <c r="G45">
        <v>28</v>
      </c>
      <c r="H45">
        <v>119</v>
      </c>
      <c r="I45">
        <v>522</v>
      </c>
      <c r="J45" s="6" t="s">
        <v>58</v>
      </c>
      <c r="K45" s="6" t="s">
        <v>58</v>
      </c>
      <c r="L45" s="6" t="s">
        <v>58</v>
      </c>
      <c r="M45" s="6" t="s">
        <v>58</v>
      </c>
      <c r="N45" s="6" t="s">
        <v>58</v>
      </c>
      <c r="O45" s="6" t="s">
        <v>58</v>
      </c>
      <c r="P45" s="6" t="s">
        <v>58</v>
      </c>
      <c r="Q45" s="6" t="s">
        <v>58</v>
      </c>
      <c r="R45" s="6" t="s">
        <v>58</v>
      </c>
      <c r="S45" s="6" t="s">
        <v>58</v>
      </c>
      <c r="T45" s="6" t="s">
        <v>58</v>
      </c>
      <c r="U45" s="6" t="s">
        <v>58</v>
      </c>
      <c r="V45" s="6" t="s">
        <v>58</v>
      </c>
      <c r="W45" s="6" t="s">
        <v>58</v>
      </c>
      <c r="X45" s="6" t="s">
        <v>58</v>
      </c>
      <c r="Y45" s="6" t="s">
        <v>58</v>
      </c>
      <c r="Z45" s="6" t="s">
        <v>58</v>
      </c>
    </row>
    <row r="46" spans="1:26" x14ac:dyDescent="0.25">
      <c r="A46" s="6" t="s">
        <v>220</v>
      </c>
      <c r="B46" s="6" t="s">
        <v>56</v>
      </c>
      <c r="C46">
        <v>50</v>
      </c>
      <c r="D46">
        <v>0</v>
      </c>
      <c r="E46">
        <v>0</v>
      </c>
      <c r="F46" s="6" t="s">
        <v>60</v>
      </c>
      <c r="G46">
        <v>45</v>
      </c>
      <c r="H46">
        <v>127</v>
      </c>
      <c r="I46">
        <v>507</v>
      </c>
      <c r="J46" s="6" t="s">
        <v>58</v>
      </c>
      <c r="K46" s="6" t="s">
        <v>58</v>
      </c>
      <c r="L46" s="6" t="s">
        <v>58</v>
      </c>
      <c r="M46" s="6" t="s">
        <v>58</v>
      </c>
      <c r="N46" s="6" t="s">
        <v>58</v>
      </c>
      <c r="O46" s="6" t="s">
        <v>58</v>
      </c>
      <c r="P46" s="6" t="s">
        <v>58</v>
      </c>
      <c r="Q46" s="6" t="s">
        <v>58</v>
      </c>
      <c r="R46" s="6" t="s">
        <v>58</v>
      </c>
      <c r="S46" s="6" t="s">
        <v>58</v>
      </c>
      <c r="T46" s="6" t="s">
        <v>58</v>
      </c>
      <c r="U46" s="6" t="s">
        <v>58</v>
      </c>
      <c r="V46" s="6" t="s">
        <v>58</v>
      </c>
      <c r="W46" s="6" t="s">
        <v>58</v>
      </c>
      <c r="X46" s="6" t="s">
        <v>58</v>
      </c>
      <c r="Y46" s="6" t="s">
        <v>58</v>
      </c>
      <c r="Z46" s="6" t="s">
        <v>58</v>
      </c>
    </row>
    <row r="47" spans="1:26" x14ac:dyDescent="0.25">
      <c r="A47" s="6" t="s">
        <v>170</v>
      </c>
      <c r="B47" s="6" t="s">
        <v>56</v>
      </c>
      <c r="C47">
        <v>50</v>
      </c>
      <c r="D47">
        <v>0</v>
      </c>
      <c r="E47">
        <v>0</v>
      </c>
      <c r="F47" s="6" t="s">
        <v>57</v>
      </c>
      <c r="G47">
        <v>25</v>
      </c>
      <c r="H47">
        <v>92</v>
      </c>
      <c r="I47">
        <v>493</v>
      </c>
      <c r="J47" s="6" t="s">
        <v>58</v>
      </c>
      <c r="K47" s="6" t="s">
        <v>58</v>
      </c>
      <c r="L47" s="6" t="s">
        <v>58</v>
      </c>
      <c r="M47" s="6" t="s">
        <v>58</v>
      </c>
      <c r="N47" s="6" t="s">
        <v>58</v>
      </c>
      <c r="O47" s="6" t="s">
        <v>58</v>
      </c>
      <c r="P47" s="6" t="s">
        <v>58</v>
      </c>
      <c r="Q47" s="6" t="s">
        <v>58</v>
      </c>
      <c r="R47" s="6" t="s">
        <v>58</v>
      </c>
      <c r="S47" s="6" t="s">
        <v>58</v>
      </c>
      <c r="T47" s="6" t="s">
        <v>58</v>
      </c>
      <c r="U47" s="6" t="s">
        <v>58</v>
      </c>
      <c r="V47" s="6" t="s">
        <v>58</v>
      </c>
      <c r="W47" s="6" t="s">
        <v>58</v>
      </c>
      <c r="X47" s="6" t="s">
        <v>58</v>
      </c>
      <c r="Y47" s="6" t="s">
        <v>58</v>
      </c>
      <c r="Z47" s="6" t="s">
        <v>58</v>
      </c>
    </row>
    <row r="48" spans="1:26" x14ac:dyDescent="0.25">
      <c r="A48" s="6" t="s">
        <v>237</v>
      </c>
      <c r="B48" s="6" t="s">
        <v>56</v>
      </c>
      <c r="C48">
        <v>50</v>
      </c>
      <c r="D48">
        <v>0</v>
      </c>
      <c r="E48">
        <v>0</v>
      </c>
      <c r="F48" s="6" t="s">
        <v>57</v>
      </c>
      <c r="G48">
        <v>19</v>
      </c>
      <c r="H48">
        <v>168</v>
      </c>
      <c r="I48">
        <v>489</v>
      </c>
      <c r="J48" s="6" t="s">
        <v>58</v>
      </c>
      <c r="K48" s="6" t="s">
        <v>58</v>
      </c>
      <c r="L48" s="6" t="s">
        <v>58</v>
      </c>
      <c r="M48" s="6" t="s">
        <v>58</v>
      </c>
      <c r="N48" s="6" t="s">
        <v>58</v>
      </c>
      <c r="O48" s="6" t="s">
        <v>58</v>
      </c>
      <c r="P48" s="6" t="s">
        <v>58</v>
      </c>
      <c r="Q48" s="6" t="s">
        <v>58</v>
      </c>
      <c r="R48" s="6" t="s">
        <v>58</v>
      </c>
      <c r="S48" s="6" t="s">
        <v>58</v>
      </c>
      <c r="T48" s="6" t="s">
        <v>58</v>
      </c>
      <c r="U48" s="6" t="s">
        <v>58</v>
      </c>
      <c r="V48" s="6" t="s">
        <v>58</v>
      </c>
      <c r="W48" s="6" t="s">
        <v>58</v>
      </c>
      <c r="X48" s="6" t="s">
        <v>58</v>
      </c>
      <c r="Y48" s="6" t="s">
        <v>58</v>
      </c>
      <c r="Z48" s="6" t="s">
        <v>58</v>
      </c>
    </row>
    <row r="49" spans="1:26" x14ac:dyDescent="0.25">
      <c r="A49" s="6" t="s">
        <v>121</v>
      </c>
      <c r="B49" s="6" t="s">
        <v>56</v>
      </c>
      <c r="C49">
        <v>50</v>
      </c>
      <c r="D49">
        <v>0</v>
      </c>
      <c r="E49">
        <v>0</v>
      </c>
      <c r="F49" s="6" t="s">
        <v>57</v>
      </c>
      <c r="G49">
        <v>11</v>
      </c>
      <c r="H49">
        <v>146</v>
      </c>
      <c r="I49">
        <v>481</v>
      </c>
      <c r="J49" s="6" t="s">
        <v>58</v>
      </c>
      <c r="K49" s="6" t="s">
        <v>58</v>
      </c>
      <c r="L49" s="6" t="s">
        <v>58</v>
      </c>
      <c r="M49" s="6" t="s">
        <v>58</v>
      </c>
      <c r="N49" s="6" t="s">
        <v>58</v>
      </c>
      <c r="O49" s="6" t="s">
        <v>58</v>
      </c>
      <c r="P49" s="6" t="s">
        <v>58</v>
      </c>
      <c r="Q49" s="6" t="s">
        <v>58</v>
      </c>
      <c r="R49" s="6" t="s">
        <v>58</v>
      </c>
      <c r="S49" s="6" t="s">
        <v>58</v>
      </c>
      <c r="T49" s="6" t="s">
        <v>58</v>
      </c>
      <c r="U49" s="6" t="s">
        <v>58</v>
      </c>
      <c r="V49" s="6" t="s">
        <v>58</v>
      </c>
      <c r="W49" s="6" t="s">
        <v>58</v>
      </c>
      <c r="X49" s="6" t="s">
        <v>58</v>
      </c>
      <c r="Y49" s="6" t="s">
        <v>58</v>
      </c>
      <c r="Z49" s="6" t="s">
        <v>58</v>
      </c>
    </row>
    <row r="50" spans="1:26" x14ac:dyDescent="0.25">
      <c r="A50" s="6" t="s">
        <v>81</v>
      </c>
      <c r="B50" s="6" t="s">
        <v>56</v>
      </c>
      <c r="C50">
        <v>50</v>
      </c>
      <c r="D50">
        <v>0</v>
      </c>
      <c r="E50">
        <v>0</v>
      </c>
      <c r="F50" s="6" t="s">
        <v>57</v>
      </c>
      <c r="G50">
        <v>31</v>
      </c>
      <c r="H50">
        <v>181</v>
      </c>
      <c r="I50">
        <v>473</v>
      </c>
      <c r="J50" s="6" t="s">
        <v>58</v>
      </c>
      <c r="K50" s="6" t="s">
        <v>58</v>
      </c>
      <c r="L50" s="6" t="s">
        <v>58</v>
      </c>
      <c r="M50" s="6" t="s">
        <v>58</v>
      </c>
      <c r="N50" s="6" t="s">
        <v>58</v>
      </c>
      <c r="O50" s="6" t="s">
        <v>58</v>
      </c>
      <c r="P50" s="6" t="s">
        <v>58</v>
      </c>
      <c r="Q50" s="6" t="s">
        <v>58</v>
      </c>
      <c r="R50" s="6" t="s">
        <v>58</v>
      </c>
      <c r="S50" s="6" t="s">
        <v>58</v>
      </c>
      <c r="T50" s="6" t="s">
        <v>58</v>
      </c>
      <c r="U50" s="6" t="s">
        <v>58</v>
      </c>
      <c r="V50" s="6" t="s">
        <v>58</v>
      </c>
      <c r="W50" s="6" t="s">
        <v>58</v>
      </c>
      <c r="X50" s="6" t="s">
        <v>58</v>
      </c>
      <c r="Y50" s="6" t="s">
        <v>58</v>
      </c>
      <c r="Z50" s="6" t="s">
        <v>58</v>
      </c>
    </row>
    <row r="51" spans="1:26" x14ac:dyDescent="0.25">
      <c r="A51" s="6" t="s">
        <v>101</v>
      </c>
      <c r="B51" s="6" t="s">
        <v>56</v>
      </c>
      <c r="C51">
        <v>50</v>
      </c>
      <c r="D51">
        <v>0</v>
      </c>
      <c r="E51">
        <v>0</v>
      </c>
      <c r="F51" s="6" t="s">
        <v>57</v>
      </c>
      <c r="G51">
        <v>33</v>
      </c>
      <c r="H51">
        <v>108</v>
      </c>
      <c r="I51">
        <v>467</v>
      </c>
      <c r="J51" s="6" t="s">
        <v>58</v>
      </c>
      <c r="K51" s="6" t="s">
        <v>58</v>
      </c>
      <c r="L51" s="6" t="s">
        <v>58</v>
      </c>
      <c r="M51" s="6" t="s">
        <v>58</v>
      </c>
      <c r="N51" s="6" t="s">
        <v>58</v>
      </c>
      <c r="O51" s="6" t="s">
        <v>58</v>
      </c>
      <c r="P51" s="6" t="s">
        <v>58</v>
      </c>
      <c r="Q51" s="6" t="s">
        <v>58</v>
      </c>
      <c r="R51" s="6" t="s">
        <v>58</v>
      </c>
      <c r="S51" s="6" t="s">
        <v>58</v>
      </c>
      <c r="T51" s="6" t="s">
        <v>58</v>
      </c>
      <c r="U51" s="6" t="s">
        <v>58</v>
      </c>
      <c r="V51" s="6" t="s">
        <v>58</v>
      </c>
      <c r="W51" s="6" t="s">
        <v>58</v>
      </c>
      <c r="X51" s="6" t="s">
        <v>58</v>
      </c>
      <c r="Y51" s="6" t="s">
        <v>58</v>
      </c>
      <c r="Z51" s="6" t="s">
        <v>58</v>
      </c>
    </row>
    <row r="52" spans="1:26" x14ac:dyDescent="0.25">
      <c r="A52" s="6" t="s">
        <v>169</v>
      </c>
      <c r="B52" s="6" t="s">
        <v>56</v>
      </c>
      <c r="C52">
        <v>50</v>
      </c>
      <c r="D52">
        <v>0</v>
      </c>
      <c r="E52">
        <v>0</v>
      </c>
      <c r="F52" s="6" t="s">
        <v>57</v>
      </c>
      <c r="G52">
        <v>25</v>
      </c>
      <c r="H52">
        <v>202</v>
      </c>
      <c r="I52">
        <v>454</v>
      </c>
      <c r="J52" s="6" t="s">
        <v>58</v>
      </c>
      <c r="K52" s="6" t="s">
        <v>58</v>
      </c>
      <c r="L52" s="6" t="s">
        <v>58</v>
      </c>
      <c r="M52" s="6" t="s">
        <v>58</v>
      </c>
      <c r="N52" s="6" t="s">
        <v>58</v>
      </c>
      <c r="O52" s="6" t="s">
        <v>58</v>
      </c>
      <c r="P52" s="6" t="s">
        <v>58</v>
      </c>
      <c r="Q52" s="6" t="s">
        <v>58</v>
      </c>
      <c r="R52" s="6" t="s">
        <v>58</v>
      </c>
      <c r="S52" s="6" t="s">
        <v>58</v>
      </c>
      <c r="T52" s="6" t="s">
        <v>58</v>
      </c>
      <c r="U52" s="6" t="s">
        <v>58</v>
      </c>
      <c r="V52" s="6" t="s">
        <v>58</v>
      </c>
      <c r="W52" s="6" t="s">
        <v>58</v>
      </c>
      <c r="X52" s="6" t="s">
        <v>58</v>
      </c>
      <c r="Y52" s="6" t="s">
        <v>58</v>
      </c>
      <c r="Z52" s="6" t="s">
        <v>58</v>
      </c>
    </row>
    <row r="53" spans="1:26" x14ac:dyDescent="0.25">
      <c r="A53" s="6" t="s">
        <v>203</v>
      </c>
      <c r="B53" s="6" t="s">
        <v>56</v>
      </c>
      <c r="C53">
        <v>50</v>
      </c>
      <c r="D53">
        <v>0</v>
      </c>
      <c r="E53">
        <v>0</v>
      </c>
      <c r="F53" s="6" t="s">
        <v>57</v>
      </c>
      <c r="G53">
        <v>8</v>
      </c>
      <c r="H53">
        <v>234</v>
      </c>
      <c r="I53">
        <v>454</v>
      </c>
      <c r="J53" s="6" t="s">
        <v>58</v>
      </c>
      <c r="K53" s="6" t="s">
        <v>58</v>
      </c>
      <c r="L53" s="6" t="s">
        <v>58</v>
      </c>
      <c r="M53" s="6" t="s">
        <v>58</v>
      </c>
      <c r="N53" s="6" t="s">
        <v>58</v>
      </c>
      <c r="O53" s="6" t="s">
        <v>58</v>
      </c>
      <c r="P53" s="6" t="s">
        <v>58</v>
      </c>
      <c r="Q53" s="6" t="s">
        <v>58</v>
      </c>
      <c r="R53" s="6" t="s">
        <v>58</v>
      </c>
      <c r="S53" s="6" t="s">
        <v>58</v>
      </c>
      <c r="T53" s="6" t="s">
        <v>58</v>
      </c>
      <c r="U53" s="6" t="s">
        <v>58</v>
      </c>
      <c r="V53" s="6" t="s">
        <v>58</v>
      </c>
      <c r="W53" s="6" t="s">
        <v>58</v>
      </c>
      <c r="X53" s="6" t="s">
        <v>58</v>
      </c>
      <c r="Y53" s="6" t="s">
        <v>58</v>
      </c>
      <c r="Z53" s="6" t="s">
        <v>58</v>
      </c>
    </row>
    <row r="54" spans="1:26" x14ac:dyDescent="0.25">
      <c r="A54" s="6" t="s">
        <v>147</v>
      </c>
      <c r="B54" s="6" t="s">
        <v>56</v>
      </c>
      <c r="C54">
        <v>50</v>
      </c>
      <c r="D54">
        <v>0</v>
      </c>
      <c r="E54">
        <v>0</v>
      </c>
      <c r="F54" s="6" t="s">
        <v>57</v>
      </c>
      <c r="G54">
        <v>8</v>
      </c>
      <c r="H54">
        <v>201</v>
      </c>
      <c r="I54">
        <v>417</v>
      </c>
      <c r="J54" s="6" t="s">
        <v>58</v>
      </c>
      <c r="K54" s="6" t="s">
        <v>58</v>
      </c>
      <c r="L54" s="6" t="s">
        <v>58</v>
      </c>
      <c r="M54" s="6" t="s">
        <v>58</v>
      </c>
      <c r="N54" s="6" t="s">
        <v>58</v>
      </c>
      <c r="O54" s="6" t="s">
        <v>58</v>
      </c>
      <c r="P54" s="6" t="s">
        <v>58</v>
      </c>
      <c r="Q54" s="6" t="s">
        <v>58</v>
      </c>
      <c r="R54" s="6" t="s">
        <v>58</v>
      </c>
      <c r="S54" s="6" t="s">
        <v>58</v>
      </c>
      <c r="T54" s="6" t="s">
        <v>58</v>
      </c>
      <c r="U54" s="6" t="s">
        <v>58</v>
      </c>
      <c r="V54" s="6" t="s">
        <v>58</v>
      </c>
      <c r="W54" s="6" t="s">
        <v>58</v>
      </c>
      <c r="X54" s="6" t="s">
        <v>58</v>
      </c>
      <c r="Y54" s="6" t="s">
        <v>58</v>
      </c>
      <c r="Z54" s="6" t="s">
        <v>58</v>
      </c>
    </row>
    <row r="55" spans="1:26" x14ac:dyDescent="0.25">
      <c r="A55" s="6" t="s">
        <v>133</v>
      </c>
      <c r="B55" s="6" t="s">
        <v>56</v>
      </c>
      <c r="C55">
        <v>50</v>
      </c>
      <c r="D55">
        <v>0</v>
      </c>
      <c r="E55">
        <v>0</v>
      </c>
      <c r="F55" s="6" t="s">
        <v>57</v>
      </c>
      <c r="G55">
        <v>6</v>
      </c>
      <c r="H55">
        <v>86</v>
      </c>
      <c r="I55">
        <v>408</v>
      </c>
      <c r="J55" s="6" t="s">
        <v>58</v>
      </c>
      <c r="K55" s="6" t="s">
        <v>58</v>
      </c>
      <c r="L55" s="6" t="s">
        <v>58</v>
      </c>
      <c r="M55" s="6" t="s">
        <v>58</v>
      </c>
      <c r="N55" s="6" t="s">
        <v>58</v>
      </c>
      <c r="O55" s="6" t="s">
        <v>58</v>
      </c>
      <c r="P55" s="6" t="s">
        <v>58</v>
      </c>
      <c r="Q55" s="6" t="s">
        <v>58</v>
      </c>
      <c r="R55" s="6" t="s">
        <v>58</v>
      </c>
      <c r="S55" s="6" t="s">
        <v>58</v>
      </c>
      <c r="T55" s="6" t="s">
        <v>58</v>
      </c>
      <c r="U55" s="6" t="s">
        <v>58</v>
      </c>
      <c r="V55" s="6" t="s">
        <v>58</v>
      </c>
      <c r="W55" s="6" t="s">
        <v>58</v>
      </c>
      <c r="X55" s="6" t="s">
        <v>58</v>
      </c>
      <c r="Y55" s="6" t="s">
        <v>58</v>
      </c>
      <c r="Z55" s="6" t="s">
        <v>58</v>
      </c>
    </row>
    <row r="56" spans="1:26" x14ac:dyDescent="0.25">
      <c r="A56" s="6" t="s">
        <v>61</v>
      </c>
      <c r="B56" s="6" t="s">
        <v>56</v>
      </c>
      <c r="C56">
        <v>500</v>
      </c>
      <c r="D56">
        <v>0</v>
      </c>
      <c r="E56">
        <v>0</v>
      </c>
      <c r="F56" s="6" t="s">
        <v>57</v>
      </c>
      <c r="G56">
        <v>20</v>
      </c>
      <c r="H56">
        <v>101</v>
      </c>
      <c r="I56">
        <v>401</v>
      </c>
      <c r="J56" s="6" t="s">
        <v>58</v>
      </c>
      <c r="K56" s="6" t="s">
        <v>58</v>
      </c>
      <c r="L56" s="6" t="s">
        <v>58</v>
      </c>
      <c r="M56" s="6" t="s">
        <v>58</v>
      </c>
      <c r="N56" s="6" t="s">
        <v>58</v>
      </c>
      <c r="O56" s="6" t="s">
        <v>58</v>
      </c>
      <c r="P56" s="6" t="s">
        <v>58</v>
      </c>
      <c r="Q56" s="6" t="s">
        <v>58</v>
      </c>
      <c r="R56" s="6" t="s">
        <v>58</v>
      </c>
      <c r="S56" s="6" t="s">
        <v>58</v>
      </c>
      <c r="T56" s="6" t="s">
        <v>58</v>
      </c>
      <c r="U56" s="6" t="s">
        <v>58</v>
      </c>
      <c r="V56" s="6" t="s">
        <v>58</v>
      </c>
      <c r="W56" s="6" t="s">
        <v>58</v>
      </c>
      <c r="X56" s="6" t="s">
        <v>58</v>
      </c>
      <c r="Y56" s="6" t="s">
        <v>58</v>
      </c>
      <c r="Z56" s="6" t="s">
        <v>58</v>
      </c>
    </row>
    <row r="57" spans="1:26" x14ac:dyDescent="0.25">
      <c r="A57" s="6" t="s">
        <v>66</v>
      </c>
      <c r="B57" s="6" t="s">
        <v>56</v>
      </c>
      <c r="C57">
        <v>500</v>
      </c>
      <c r="D57">
        <v>0</v>
      </c>
      <c r="E57">
        <v>0</v>
      </c>
      <c r="F57" s="6" t="s">
        <v>57</v>
      </c>
      <c r="G57">
        <v>23</v>
      </c>
      <c r="H57">
        <v>92</v>
      </c>
      <c r="I57">
        <v>400</v>
      </c>
      <c r="J57" s="6" t="s">
        <v>58</v>
      </c>
      <c r="K57" s="6" t="s">
        <v>58</v>
      </c>
      <c r="L57" s="6" t="s">
        <v>58</v>
      </c>
      <c r="M57" s="6" t="s">
        <v>58</v>
      </c>
      <c r="N57" s="6" t="s">
        <v>58</v>
      </c>
      <c r="O57" s="6" t="s">
        <v>58</v>
      </c>
      <c r="P57" s="6" t="s">
        <v>58</v>
      </c>
      <c r="Q57" s="6" t="s">
        <v>58</v>
      </c>
      <c r="R57" s="6" t="s">
        <v>58</v>
      </c>
      <c r="S57" s="6" t="s">
        <v>58</v>
      </c>
      <c r="T57" s="6" t="s">
        <v>58</v>
      </c>
      <c r="U57" s="6" t="s">
        <v>58</v>
      </c>
      <c r="V57" s="6" t="s">
        <v>58</v>
      </c>
      <c r="W57" s="6" t="s">
        <v>58</v>
      </c>
      <c r="X57" s="6" t="s">
        <v>58</v>
      </c>
      <c r="Y57" s="6" t="s">
        <v>58</v>
      </c>
      <c r="Z57" s="6" t="s">
        <v>58</v>
      </c>
    </row>
    <row r="58" spans="1:26" x14ac:dyDescent="0.25">
      <c r="A58" s="6" t="s">
        <v>68</v>
      </c>
      <c r="B58" s="6" t="s">
        <v>56</v>
      </c>
      <c r="C58">
        <v>500</v>
      </c>
      <c r="D58">
        <v>0</v>
      </c>
      <c r="E58">
        <v>0</v>
      </c>
      <c r="F58" s="6" t="s">
        <v>57</v>
      </c>
      <c r="G58">
        <v>23</v>
      </c>
      <c r="H58">
        <v>92</v>
      </c>
      <c r="I58">
        <v>400</v>
      </c>
      <c r="J58" s="6" t="s">
        <v>58</v>
      </c>
      <c r="K58" s="6" t="s">
        <v>58</v>
      </c>
      <c r="L58" s="6" t="s">
        <v>58</v>
      </c>
      <c r="M58" s="6" t="s">
        <v>58</v>
      </c>
      <c r="N58" s="6" t="s">
        <v>58</v>
      </c>
      <c r="O58" s="6" t="s">
        <v>58</v>
      </c>
      <c r="P58" s="6" t="s">
        <v>58</v>
      </c>
      <c r="Q58" s="6" t="s">
        <v>58</v>
      </c>
      <c r="R58" s="6" t="s">
        <v>58</v>
      </c>
      <c r="S58" s="6" t="s">
        <v>58</v>
      </c>
      <c r="T58" s="6" t="s">
        <v>58</v>
      </c>
      <c r="U58" s="6" t="s">
        <v>58</v>
      </c>
      <c r="V58" s="6" t="s">
        <v>58</v>
      </c>
      <c r="W58" s="6" t="s">
        <v>58</v>
      </c>
      <c r="X58" s="6" t="s">
        <v>58</v>
      </c>
      <c r="Y58" s="6" t="s">
        <v>58</v>
      </c>
      <c r="Z58" s="6" t="s">
        <v>58</v>
      </c>
    </row>
    <row r="59" spans="1:26" x14ac:dyDescent="0.25">
      <c r="A59" s="6" t="s">
        <v>71</v>
      </c>
      <c r="B59" s="6" t="s">
        <v>56</v>
      </c>
      <c r="C59">
        <v>500</v>
      </c>
      <c r="D59">
        <v>0</v>
      </c>
      <c r="E59">
        <v>0</v>
      </c>
      <c r="F59" s="6" t="s">
        <v>57</v>
      </c>
      <c r="G59">
        <v>23</v>
      </c>
      <c r="H59">
        <v>92</v>
      </c>
      <c r="I59">
        <v>400</v>
      </c>
      <c r="J59" s="6" t="s">
        <v>58</v>
      </c>
      <c r="K59" s="6" t="s">
        <v>58</v>
      </c>
      <c r="L59" s="6" t="s">
        <v>58</v>
      </c>
      <c r="M59" s="6" t="s">
        <v>58</v>
      </c>
      <c r="N59" s="6" t="s">
        <v>58</v>
      </c>
      <c r="O59" s="6" t="s">
        <v>58</v>
      </c>
      <c r="P59" s="6" t="s">
        <v>58</v>
      </c>
      <c r="Q59" s="6" t="s">
        <v>58</v>
      </c>
      <c r="R59" s="6" t="s">
        <v>58</v>
      </c>
      <c r="S59" s="6" t="s">
        <v>58</v>
      </c>
      <c r="T59" s="6" t="s">
        <v>58</v>
      </c>
      <c r="U59" s="6" t="s">
        <v>58</v>
      </c>
      <c r="V59" s="6" t="s">
        <v>58</v>
      </c>
      <c r="W59" s="6" t="s">
        <v>58</v>
      </c>
      <c r="X59" s="6" t="s">
        <v>58</v>
      </c>
      <c r="Y59" s="6" t="s">
        <v>58</v>
      </c>
      <c r="Z59" s="6" t="s">
        <v>58</v>
      </c>
    </row>
    <row r="60" spans="1:26" x14ac:dyDescent="0.25">
      <c r="A60" s="6" t="s">
        <v>73</v>
      </c>
      <c r="B60" s="6" t="s">
        <v>56</v>
      </c>
      <c r="C60">
        <v>500</v>
      </c>
      <c r="D60">
        <v>0</v>
      </c>
      <c r="E60">
        <v>0</v>
      </c>
      <c r="F60" s="6" t="s">
        <v>57</v>
      </c>
      <c r="G60">
        <v>23</v>
      </c>
      <c r="H60">
        <v>92</v>
      </c>
      <c r="I60">
        <v>400</v>
      </c>
      <c r="J60" s="6" t="s">
        <v>58</v>
      </c>
      <c r="K60" s="6" t="s">
        <v>58</v>
      </c>
      <c r="L60" s="6" t="s">
        <v>58</v>
      </c>
      <c r="M60" s="6" t="s">
        <v>58</v>
      </c>
      <c r="N60" s="6" t="s">
        <v>58</v>
      </c>
      <c r="O60" s="6" t="s">
        <v>58</v>
      </c>
      <c r="P60" s="6" t="s">
        <v>58</v>
      </c>
      <c r="Q60" s="6" t="s">
        <v>58</v>
      </c>
      <c r="R60" s="6" t="s">
        <v>58</v>
      </c>
      <c r="S60" s="6" t="s">
        <v>58</v>
      </c>
      <c r="T60" s="6" t="s">
        <v>58</v>
      </c>
      <c r="U60" s="6" t="s">
        <v>58</v>
      </c>
      <c r="V60" s="6" t="s">
        <v>58</v>
      </c>
      <c r="W60" s="6" t="s">
        <v>58</v>
      </c>
      <c r="X60" s="6" t="s">
        <v>58</v>
      </c>
      <c r="Y60" s="6" t="s">
        <v>58</v>
      </c>
      <c r="Z60" s="6" t="s">
        <v>58</v>
      </c>
    </row>
    <row r="61" spans="1:26" x14ac:dyDescent="0.25">
      <c r="A61" s="6" t="s">
        <v>75</v>
      </c>
      <c r="B61" s="6" t="s">
        <v>56</v>
      </c>
      <c r="C61">
        <v>500</v>
      </c>
      <c r="D61">
        <v>0</v>
      </c>
      <c r="E61">
        <v>0</v>
      </c>
      <c r="F61" s="6" t="s">
        <v>57</v>
      </c>
      <c r="G61">
        <v>23</v>
      </c>
      <c r="H61">
        <v>92</v>
      </c>
      <c r="I61">
        <v>400</v>
      </c>
      <c r="J61" s="6" t="s">
        <v>58</v>
      </c>
      <c r="K61" s="6" t="s">
        <v>58</v>
      </c>
      <c r="L61" s="6" t="s">
        <v>58</v>
      </c>
      <c r="M61" s="6" t="s">
        <v>58</v>
      </c>
      <c r="N61" s="6" t="s">
        <v>58</v>
      </c>
      <c r="O61" s="6" t="s">
        <v>58</v>
      </c>
      <c r="P61" s="6" t="s">
        <v>58</v>
      </c>
      <c r="Q61" s="6" t="s">
        <v>58</v>
      </c>
      <c r="R61" s="6" t="s">
        <v>58</v>
      </c>
      <c r="S61" s="6" t="s">
        <v>58</v>
      </c>
      <c r="T61" s="6" t="s">
        <v>58</v>
      </c>
      <c r="U61" s="6" t="s">
        <v>58</v>
      </c>
      <c r="V61" s="6" t="s">
        <v>58</v>
      </c>
      <c r="W61" s="6" t="s">
        <v>58</v>
      </c>
      <c r="X61" s="6" t="s">
        <v>58</v>
      </c>
      <c r="Y61" s="6" t="s">
        <v>58</v>
      </c>
      <c r="Z61" s="6" t="s">
        <v>58</v>
      </c>
    </row>
    <row r="62" spans="1:26" x14ac:dyDescent="0.25">
      <c r="A62" s="6" t="s">
        <v>77</v>
      </c>
      <c r="B62" s="6" t="s">
        <v>56</v>
      </c>
      <c r="C62">
        <v>500</v>
      </c>
      <c r="D62">
        <v>0</v>
      </c>
      <c r="E62">
        <v>0</v>
      </c>
      <c r="F62" s="6" t="s">
        <v>57</v>
      </c>
      <c r="G62">
        <v>23</v>
      </c>
      <c r="H62">
        <v>92</v>
      </c>
      <c r="I62">
        <v>400</v>
      </c>
      <c r="J62" s="6" t="s">
        <v>58</v>
      </c>
      <c r="K62" s="6" t="s">
        <v>58</v>
      </c>
      <c r="L62" s="6" t="s">
        <v>58</v>
      </c>
      <c r="M62" s="6" t="s">
        <v>58</v>
      </c>
      <c r="N62" s="6" t="s">
        <v>58</v>
      </c>
      <c r="O62" s="6" t="s">
        <v>58</v>
      </c>
      <c r="P62" s="6" t="s">
        <v>58</v>
      </c>
      <c r="Q62" s="6" t="s">
        <v>58</v>
      </c>
      <c r="R62" s="6" t="s">
        <v>58</v>
      </c>
      <c r="S62" s="6" t="s">
        <v>58</v>
      </c>
      <c r="T62" s="6" t="s">
        <v>58</v>
      </c>
      <c r="U62" s="6" t="s">
        <v>58</v>
      </c>
      <c r="V62" s="6" t="s">
        <v>58</v>
      </c>
      <c r="W62" s="6" t="s">
        <v>58</v>
      </c>
      <c r="X62" s="6" t="s">
        <v>58</v>
      </c>
      <c r="Y62" s="6" t="s">
        <v>58</v>
      </c>
      <c r="Z62" s="6" t="s">
        <v>58</v>
      </c>
    </row>
    <row r="63" spans="1:26" x14ac:dyDescent="0.25">
      <c r="A63" s="6" t="s">
        <v>176</v>
      </c>
      <c r="B63" s="6" t="s">
        <v>56</v>
      </c>
      <c r="C63">
        <v>5000</v>
      </c>
      <c r="D63">
        <v>0</v>
      </c>
      <c r="E63">
        <v>0</v>
      </c>
      <c r="F63" s="6" t="s">
        <v>57</v>
      </c>
      <c r="G63">
        <v>19</v>
      </c>
      <c r="H63">
        <v>133</v>
      </c>
      <c r="I63">
        <v>368</v>
      </c>
      <c r="J63" s="6" t="s">
        <v>58</v>
      </c>
      <c r="K63" s="6" t="s">
        <v>58</v>
      </c>
      <c r="L63" s="6" t="s">
        <v>58</v>
      </c>
      <c r="M63" s="6" t="s">
        <v>58</v>
      </c>
      <c r="N63" s="6" t="s">
        <v>58</v>
      </c>
      <c r="O63" s="6" t="s">
        <v>58</v>
      </c>
      <c r="P63" s="6" t="s">
        <v>58</v>
      </c>
      <c r="Q63" s="6" t="s">
        <v>58</v>
      </c>
      <c r="R63" s="6" t="s">
        <v>58</v>
      </c>
      <c r="S63" s="6" t="s">
        <v>58</v>
      </c>
      <c r="T63" s="6" t="s">
        <v>58</v>
      </c>
      <c r="U63" s="6" t="s">
        <v>58</v>
      </c>
      <c r="V63" s="6" t="s">
        <v>58</v>
      </c>
      <c r="W63" s="6" t="s">
        <v>58</v>
      </c>
      <c r="X63" s="6" t="s">
        <v>58</v>
      </c>
      <c r="Y63" s="6" t="s">
        <v>58</v>
      </c>
      <c r="Z63" s="6" t="s">
        <v>58</v>
      </c>
    </row>
    <row r="64" spans="1:26" x14ac:dyDescent="0.25">
      <c r="A64" s="6" t="s">
        <v>212</v>
      </c>
      <c r="B64" s="6" t="s">
        <v>56</v>
      </c>
      <c r="C64">
        <v>500</v>
      </c>
      <c r="D64">
        <v>0</v>
      </c>
      <c r="E64">
        <v>0</v>
      </c>
      <c r="F64" s="6" t="s">
        <v>57</v>
      </c>
      <c r="G64">
        <v>17</v>
      </c>
      <c r="H64">
        <v>105</v>
      </c>
      <c r="I64">
        <v>343</v>
      </c>
      <c r="J64" s="6" t="s">
        <v>58</v>
      </c>
      <c r="K64" s="6" t="s">
        <v>58</v>
      </c>
      <c r="L64" s="6" t="s">
        <v>58</v>
      </c>
      <c r="M64" s="6" t="s">
        <v>58</v>
      </c>
      <c r="N64" s="6" t="s">
        <v>58</v>
      </c>
      <c r="O64" s="6" t="s">
        <v>58</v>
      </c>
      <c r="P64" s="6" t="s">
        <v>58</v>
      </c>
      <c r="Q64" s="6" t="s">
        <v>58</v>
      </c>
      <c r="R64" s="6" t="s">
        <v>58</v>
      </c>
      <c r="S64" s="6" t="s">
        <v>58</v>
      </c>
      <c r="T64" s="6" t="s">
        <v>58</v>
      </c>
      <c r="U64" s="6" t="s">
        <v>58</v>
      </c>
      <c r="V64" s="6" t="s">
        <v>58</v>
      </c>
      <c r="W64" s="6" t="s">
        <v>58</v>
      </c>
      <c r="X64" s="6" t="s">
        <v>58</v>
      </c>
      <c r="Y64" s="6" t="s">
        <v>58</v>
      </c>
      <c r="Z64" s="6" t="s">
        <v>58</v>
      </c>
    </row>
    <row r="65" spans="1:26" x14ac:dyDescent="0.25">
      <c r="A65" s="6" t="s">
        <v>222</v>
      </c>
      <c r="B65" s="6" t="s">
        <v>56</v>
      </c>
      <c r="C65">
        <v>50</v>
      </c>
      <c r="D65">
        <v>0</v>
      </c>
      <c r="E65">
        <v>0</v>
      </c>
      <c r="F65" s="6" t="s">
        <v>57</v>
      </c>
      <c r="G65">
        <v>12</v>
      </c>
      <c r="H65">
        <v>121</v>
      </c>
      <c r="I65">
        <v>331</v>
      </c>
      <c r="J65" s="6" t="s">
        <v>58</v>
      </c>
      <c r="K65" s="6" t="s">
        <v>58</v>
      </c>
      <c r="L65" s="6" t="s">
        <v>58</v>
      </c>
      <c r="M65" s="6" t="s">
        <v>58</v>
      </c>
      <c r="N65" s="6" t="s">
        <v>58</v>
      </c>
      <c r="O65" s="6" t="s">
        <v>58</v>
      </c>
      <c r="P65" s="6" t="s">
        <v>58</v>
      </c>
      <c r="Q65" s="6" t="s">
        <v>58</v>
      </c>
      <c r="R65" s="6" t="s">
        <v>58</v>
      </c>
      <c r="S65" s="6" t="s">
        <v>58</v>
      </c>
      <c r="T65" s="6" t="s">
        <v>58</v>
      </c>
      <c r="U65" s="6" t="s">
        <v>58</v>
      </c>
      <c r="V65" s="6" t="s">
        <v>58</v>
      </c>
      <c r="W65" s="6" t="s">
        <v>58</v>
      </c>
      <c r="X65" s="6" t="s">
        <v>58</v>
      </c>
      <c r="Y65" s="6" t="s">
        <v>58</v>
      </c>
      <c r="Z65" s="6" t="s">
        <v>58</v>
      </c>
    </row>
    <row r="66" spans="1:26" x14ac:dyDescent="0.25">
      <c r="A66" s="6" t="s">
        <v>183</v>
      </c>
      <c r="B66" s="6" t="s">
        <v>56</v>
      </c>
      <c r="C66">
        <v>5000</v>
      </c>
      <c r="D66">
        <v>0</v>
      </c>
      <c r="E66">
        <v>-0.9</v>
      </c>
      <c r="F66" s="6" t="s">
        <v>57</v>
      </c>
      <c r="G66">
        <v>0</v>
      </c>
      <c r="H66">
        <v>50</v>
      </c>
      <c r="I66">
        <v>282</v>
      </c>
      <c r="J66" s="6" t="s">
        <v>58</v>
      </c>
      <c r="K66" s="6" t="s">
        <v>58</v>
      </c>
      <c r="L66" s="6" t="s">
        <v>58</v>
      </c>
      <c r="M66" s="6" t="s">
        <v>58</v>
      </c>
      <c r="N66" s="6" t="s">
        <v>58</v>
      </c>
      <c r="O66" s="6" t="s">
        <v>58</v>
      </c>
      <c r="P66" s="6" t="s">
        <v>58</v>
      </c>
      <c r="Q66" s="6" t="s">
        <v>58</v>
      </c>
      <c r="R66" s="6" t="s">
        <v>58</v>
      </c>
      <c r="S66" s="6" t="s">
        <v>58</v>
      </c>
      <c r="T66" s="6" t="s">
        <v>58</v>
      </c>
      <c r="U66" s="6" t="s">
        <v>58</v>
      </c>
      <c r="V66" s="6" t="s">
        <v>58</v>
      </c>
      <c r="W66" s="6" t="s">
        <v>58</v>
      </c>
      <c r="X66" s="6" t="s">
        <v>58</v>
      </c>
      <c r="Y66" s="6" t="s">
        <v>58</v>
      </c>
      <c r="Z66" s="6" t="s">
        <v>58</v>
      </c>
    </row>
    <row r="67" spans="1:26" x14ac:dyDescent="0.25">
      <c r="A67" s="6" t="s">
        <v>168</v>
      </c>
      <c r="B67" s="6" t="s">
        <v>56</v>
      </c>
      <c r="C67">
        <v>500</v>
      </c>
      <c r="D67">
        <v>0</v>
      </c>
      <c r="E67">
        <v>0</v>
      </c>
      <c r="F67" s="6" t="s">
        <v>60</v>
      </c>
      <c r="G67">
        <v>39</v>
      </c>
      <c r="H67">
        <v>96</v>
      </c>
      <c r="I67">
        <v>281</v>
      </c>
      <c r="J67" s="6" t="s">
        <v>58</v>
      </c>
      <c r="K67" s="6" t="s">
        <v>58</v>
      </c>
      <c r="L67" s="6" t="s">
        <v>58</v>
      </c>
      <c r="M67" s="6" t="s">
        <v>58</v>
      </c>
      <c r="N67" s="6" t="s">
        <v>58</v>
      </c>
      <c r="O67" s="6" t="s">
        <v>58</v>
      </c>
      <c r="P67" s="6" t="s">
        <v>58</v>
      </c>
      <c r="Q67" s="6" t="s">
        <v>58</v>
      </c>
      <c r="R67" s="6" t="s">
        <v>58</v>
      </c>
      <c r="S67" s="6" t="s">
        <v>58</v>
      </c>
      <c r="T67" s="6" t="s">
        <v>58</v>
      </c>
      <c r="U67" s="6" t="s">
        <v>58</v>
      </c>
      <c r="V67" s="6" t="s">
        <v>58</v>
      </c>
      <c r="W67" s="6" t="s">
        <v>58</v>
      </c>
      <c r="X67" s="6" t="s">
        <v>58</v>
      </c>
      <c r="Y67" s="6" t="s">
        <v>58</v>
      </c>
      <c r="Z67" s="6" t="s">
        <v>58</v>
      </c>
    </row>
    <row r="68" spans="1:26" x14ac:dyDescent="0.25">
      <c r="A68" s="6" t="s">
        <v>208</v>
      </c>
      <c r="B68" s="6" t="s">
        <v>56</v>
      </c>
      <c r="C68">
        <v>500</v>
      </c>
      <c r="D68">
        <v>0</v>
      </c>
      <c r="E68">
        <v>0</v>
      </c>
      <c r="F68" s="6" t="s">
        <v>60</v>
      </c>
      <c r="G68">
        <v>39</v>
      </c>
      <c r="H68">
        <v>96</v>
      </c>
      <c r="I68">
        <v>281</v>
      </c>
      <c r="J68" s="6" t="s">
        <v>58</v>
      </c>
      <c r="K68" s="6" t="s">
        <v>58</v>
      </c>
      <c r="L68" s="6" t="s">
        <v>58</v>
      </c>
      <c r="M68" s="6" t="s">
        <v>58</v>
      </c>
      <c r="N68" s="6" t="s">
        <v>58</v>
      </c>
      <c r="O68" s="6" t="s">
        <v>58</v>
      </c>
      <c r="P68" s="6" t="s">
        <v>58</v>
      </c>
      <c r="Q68" s="6" t="s">
        <v>58</v>
      </c>
      <c r="R68" s="6" t="s">
        <v>58</v>
      </c>
      <c r="S68" s="6" t="s">
        <v>58</v>
      </c>
      <c r="T68" s="6" t="s">
        <v>58</v>
      </c>
      <c r="U68" s="6" t="s">
        <v>58</v>
      </c>
      <c r="V68" s="6" t="s">
        <v>58</v>
      </c>
      <c r="W68" s="6" t="s">
        <v>58</v>
      </c>
      <c r="X68" s="6" t="s">
        <v>58</v>
      </c>
      <c r="Y68" s="6" t="s">
        <v>58</v>
      </c>
      <c r="Z68" s="6" t="s">
        <v>58</v>
      </c>
    </row>
    <row r="69" spans="1:26" x14ac:dyDescent="0.25">
      <c r="A69" s="6" t="s">
        <v>225</v>
      </c>
      <c r="B69" s="6" t="s">
        <v>56</v>
      </c>
      <c r="C69">
        <v>500</v>
      </c>
      <c r="D69">
        <v>0</v>
      </c>
      <c r="E69">
        <v>0</v>
      </c>
      <c r="F69" s="6" t="s">
        <v>60</v>
      </c>
      <c r="G69">
        <v>39</v>
      </c>
      <c r="H69">
        <v>96</v>
      </c>
      <c r="I69">
        <v>281</v>
      </c>
      <c r="J69" s="6" t="s">
        <v>58</v>
      </c>
      <c r="K69" s="6" t="s">
        <v>58</v>
      </c>
      <c r="L69" s="6" t="s">
        <v>58</v>
      </c>
      <c r="M69" s="6" t="s">
        <v>58</v>
      </c>
      <c r="N69" s="6" t="s">
        <v>58</v>
      </c>
      <c r="O69" s="6" t="s">
        <v>58</v>
      </c>
      <c r="P69" s="6" t="s">
        <v>58</v>
      </c>
      <c r="Q69" s="6" t="s">
        <v>58</v>
      </c>
      <c r="R69" s="6" t="s">
        <v>58</v>
      </c>
      <c r="S69" s="6" t="s">
        <v>58</v>
      </c>
      <c r="T69" s="6" t="s">
        <v>58</v>
      </c>
      <c r="U69" s="6" t="s">
        <v>58</v>
      </c>
      <c r="V69" s="6" t="s">
        <v>58</v>
      </c>
      <c r="W69" s="6" t="s">
        <v>58</v>
      </c>
      <c r="X69" s="6" t="s">
        <v>58</v>
      </c>
      <c r="Y69" s="6" t="s">
        <v>58</v>
      </c>
      <c r="Z69" s="6" t="s">
        <v>58</v>
      </c>
    </row>
    <row r="70" spans="1:26" x14ac:dyDescent="0.25">
      <c r="A70" s="6" t="s">
        <v>229</v>
      </c>
      <c r="B70" s="6" t="s">
        <v>56</v>
      </c>
      <c r="C70">
        <v>500</v>
      </c>
      <c r="D70">
        <v>0</v>
      </c>
      <c r="E70">
        <v>0</v>
      </c>
      <c r="F70" s="6" t="s">
        <v>60</v>
      </c>
      <c r="G70">
        <v>39</v>
      </c>
      <c r="H70">
        <v>96</v>
      </c>
      <c r="I70">
        <v>281</v>
      </c>
      <c r="J70" s="6" t="s">
        <v>58</v>
      </c>
      <c r="K70" s="6" t="s">
        <v>58</v>
      </c>
      <c r="L70" s="6" t="s">
        <v>58</v>
      </c>
      <c r="M70" s="6" t="s">
        <v>58</v>
      </c>
      <c r="N70" s="6" t="s">
        <v>58</v>
      </c>
      <c r="O70" s="6" t="s">
        <v>58</v>
      </c>
      <c r="P70" s="6" t="s">
        <v>58</v>
      </c>
      <c r="Q70" s="6" t="s">
        <v>58</v>
      </c>
      <c r="R70" s="6" t="s">
        <v>58</v>
      </c>
      <c r="S70" s="6" t="s">
        <v>58</v>
      </c>
      <c r="T70" s="6" t="s">
        <v>58</v>
      </c>
      <c r="U70" s="6" t="s">
        <v>58</v>
      </c>
      <c r="V70" s="6" t="s">
        <v>58</v>
      </c>
      <c r="W70" s="6" t="s">
        <v>58</v>
      </c>
      <c r="X70" s="6" t="s">
        <v>58</v>
      </c>
      <c r="Y70" s="6" t="s">
        <v>58</v>
      </c>
      <c r="Z70" s="6" t="s">
        <v>58</v>
      </c>
    </row>
    <row r="71" spans="1:26" x14ac:dyDescent="0.25">
      <c r="A71" s="6" t="s">
        <v>82</v>
      </c>
      <c r="B71" s="6" t="s">
        <v>56</v>
      </c>
      <c r="C71">
        <v>50</v>
      </c>
      <c r="D71">
        <v>0</v>
      </c>
      <c r="E71">
        <v>0</v>
      </c>
      <c r="F71" s="6" t="s">
        <v>57</v>
      </c>
      <c r="G71">
        <v>7</v>
      </c>
      <c r="H71">
        <v>94</v>
      </c>
      <c r="I71">
        <v>255</v>
      </c>
      <c r="J71" s="6" t="s">
        <v>58</v>
      </c>
      <c r="K71" s="6" t="s">
        <v>58</v>
      </c>
      <c r="L71" s="6" t="s">
        <v>58</v>
      </c>
      <c r="M71" s="6" t="s">
        <v>58</v>
      </c>
      <c r="N71" s="6" t="s">
        <v>58</v>
      </c>
      <c r="O71" s="6" t="s">
        <v>58</v>
      </c>
      <c r="P71" s="6" t="s">
        <v>58</v>
      </c>
      <c r="Q71" s="6" t="s">
        <v>58</v>
      </c>
      <c r="R71" s="6" t="s">
        <v>58</v>
      </c>
      <c r="S71" s="6" t="s">
        <v>58</v>
      </c>
      <c r="T71" s="6" t="s">
        <v>58</v>
      </c>
      <c r="U71" s="6" t="s">
        <v>58</v>
      </c>
      <c r="V71" s="6" t="s">
        <v>58</v>
      </c>
      <c r="W71" s="6" t="s">
        <v>58</v>
      </c>
      <c r="X71" s="6" t="s">
        <v>58</v>
      </c>
      <c r="Y71" s="6" t="s">
        <v>58</v>
      </c>
      <c r="Z71" s="6" t="s">
        <v>58</v>
      </c>
    </row>
    <row r="72" spans="1:26" x14ac:dyDescent="0.25">
      <c r="A72" s="6" t="s">
        <v>153</v>
      </c>
      <c r="B72" s="6" t="s">
        <v>56</v>
      </c>
      <c r="C72">
        <v>50</v>
      </c>
      <c r="D72">
        <v>0</v>
      </c>
      <c r="E72">
        <v>0</v>
      </c>
      <c r="F72" s="6" t="s">
        <v>57</v>
      </c>
      <c r="G72">
        <v>26</v>
      </c>
      <c r="H72">
        <v>100</v>
      </c>
      <c r="I72">
        <v>239</v>
      </c>
      <c r="J72" s="6" t="s">
        <v>58</v>
      </c>
      <c r="K72" s="6" t="s">
        <v>58</v>
      </c>
      <c r="L72" s="6" t="s">
        <v>58</v>
      </c>
      <c r="M72" s="6" t="s">
        <v>58</v>
      </c>
      <c r="N72" s="6" t="s">
        <v>58</v>
      </c>
      <c r="O72" s="6" t="s">
        <v>58</v>
      </c>
      <c r="P72" s="6" t="s">
        <v>58</v>
      </c>
      <c r="Q72" s="6" t="s">
        <v>58</v>
      </c>
      <c r="R72" s="6" t="s">
        <v>58</v>
      </c>
      <c r="S72" s="6" t="s">
        <v>58</v>
      </c>
      <c r="T72" s="6" t="s">
        <v>58</v>
      </c>
      <c r="U72" s="6" t="s">
        <v>58</v>
      </c>
      <c r="V72" s="6" t="s">
        <v>58</v>
      </c>
      <c r="W72" s="6" t="s">
        <v>58</v>
      </c>
      <c r="X72" s="6" t="s">
        <v>58</v>
      </c>
      <c r="Y72" s="6" t="s">
        <v>58</v>
      </c>
      <c r="Z72" s="6" t="s">
        <v>58</v>
      </c>
    </row>
    <row r="73" spans="1:26" x14ac:dyDescent="0.25">
      <c r="A73" s="6" t="s">
        <v>116</v>
      </c>
      <c r="B73" s="6" t="s">
        <v>56</v>
      </c>
      <c r="C73">
        <v>5000</v>
      </c>
      <c r="D73">
        <v>0</v>
      </c>
      <c r="E73">
        <v>9</v>
      </c>
      <c r="F73" s="6" t="s">
        <v>57</v>
      </c>
      <c r="G73">
        <v>2</v>
      </c>
      <c r="H73">
        <v>11</v>
      </c>
      <c r="I73">
        <v>182</v>
      </c>
      <c r="J73" s="6" t="s">
        <v>58</v>
      </c>
      <c r="K73" s="6" t="s">
        <v>58</v>
      </c>
      <c r="L73" s="6" t="s">
        <v>58</v>
      </c>
      <c r="M73" s="6" t="s">
        <v>58</v>
      </c>
      <c r="N73" s="6" t="s">
        <v>58</v>
      </c>
      <c r="O73" s="6" t="s">
        <v>58</v>
      </c>
      <c r="P73" s="6" t="s">
        <v>58</v>
      </c>
      <c r="Q73" s="6" t="s">
        <v>58</v>
      </c>
      <c r="R73" s="6" t="s">
        <v>58</v>
      </c>
      <c r="S73" s="6" t="s">
        <v>58</v>
      </c>
      <c r="T73" s="6" t="s">
        <v>58</v>
      </c>
      <c r="U73" s="6" t="s">
        <v>58</v>
      </c>
      <c r="V73" s="6" t="s">
        <v>58</v>
      </c>
      <c r="W73" s="6" t="s">
        <v>58</v>
      </c>
      <c r="X73" s="6" t="s">
        <v>58</v>
      </c>
      <c r="Y73" s="6" t="s">
        <v>58</v>
      </c>
      <c r="Z73" s="6" t="s">
        <v>58</v>
      </c>
    </row>
    <row r="74" spans="1:26" x14ac:dyDescent="0.25">
      <c r="A74" s="6" t="s">
        <v>117</v>
      </c>
      <c r="B74" s="6" t="s">
        <v>56</v>
      </c>
      <c r="C74">
        <v>5000</v>
      </c>
      <c r="D74">
        <v>0</v>
      </c>
      <c r="E74">
        <v>9</v>
      </c>
      <c r="F74" s="6" t="s">
        <v>57</v>
      </c>
      <c r="G74">
        <v>2</v>
      </c>
      <c r="H74">
        <v>11</v>
      </c>
      <c r="I74">
        <v>182</v>
      </c>
      <c r="J74" s="6" t="s">
        <v>58</v>
      </c>
      <c r="K74" s="6" t="s">
        <v>58</v>
      </c>
      <c r="L74" s="6" t="s">
        <v>58</v>
      </c>
      <c r="M74" s="6" t="s">
        <v>58</v>
      </c>
      <c r="N74" s="6" t="s">
        <v>58</v>
      </c>
      <c r="O74" s="6" t="s">
        <v>58</v>
      </c>
      <c r="P74" s="6" t="s">
        <v>58</v>
      </c>
      <c r="Q74" s="6" t="s">
        <v>58</v>
      </c>
      <c r="R74" s="6" t="s">
        <v>58</v>
      </c>
      <c r="S74" s="6" t="s">
        <v>58</v>
      </c>
      <c r="T74" s="6" t="s">
        <v>58</v>
      </c>
      <c r="U74" s="6" t="s">
        <v>58</v>
      </c>
      <c r="V74" s="6" t="s">
        <v>58</v>
      </c>
      <c r="W74" s="6" t="s">
        <v>58</v>
      </c>
      <c r="X74" s="6" t="s">
        <v>58</v>
      </c>
      <c r="Y74" s="6" t="s">
        <v>58</v>
      </c>
      <c r="Z74" s="6" t="s">
        <v>58</v>
      </c>
    </row>
    <row r="75" spans="1:26" x14ac:dyDescent="0.25">
      <c r="A75" s="6" t="s">
        <v>118</v>
      </c>
      <c r="B75" s="6" t="s">
        <v>56</v>
      </c>
      <c r="C75">
        <v>500</v>
      </c>
      <c r="D75">
        <v>0</v>
      </c>
      <c r="E75">
        <v>0</v>
      </c>
      <c r="F75" s="6" t="s">
        <v>57</v>
      </c>
      <c r="G75">
        <v>2</v>
      </c>
      <c r="H75">
        <v>70</v>
      </c>
      <c r="I75">
        <v>162</v>
      </c>
      <c r="J75" s="6" t="s">
        <v>58</v>
      </c>
      <c r="K75" s="6" t="s">
        <v>58</v>
      </c>
      <c r="L75" s="6" t="s">
        <v>58</v>
      </c>
      <c r="M75" s="6" t="s">
        <v>58</v>
      </c>
      <c r="N75" s="6" t="s">
        <v>58</v>
      </c>
      <c r="O75" s="6" t="s">
        <v>58</v>
      </c>
      <c r="P75" s="6" t="s">
        <v>58</v>
      </c>
      <c r="Q75" s="6" t="s">
        <v>58</v>
      </c>
      <c r="R75" s="6" t="s">
        <v>58</v>
      </c>
      <c r="S75" s="6" t="s">
        <v>58</v>
      </c>
      <c r="T75" s="6" t="s">
        <v>58</v>
      </c>
      <c r="U75" s="6" t="s">
        <v>58</v>
      </c>
      <c r="V75" s="6" t="s">
        <v>58</v>
      </c>
      <c r="W75" s="6" t="s">
        <v>58</v>
      </c>
      <c r="X75" s="6" t="s">
        <v>58</v>
      </c>
      <c r="Y75" s="6" t="s">
        <v>58</v>
      </c>
      <c r="Z75" s="6" t="s">
        <v>58</v>
      </c>
    </row>
    <row r="76" spans="1:26" x14ac:dyDescent="0.25">
      <c r="A76" s="6" t="s">
        <v>115</v>
      </c>
      <c r="B76" s="6" t="s">
        <v>56</v>
      </c>
      <c r="C76">
        <v>5000</v>
      </c>
      <c r="D76">
        <v>0</v>
      </c>
      <c r="E76">
        <v>0</v>
      </c>
      <c r="F76" s="6" t="s">
        <v>57</v>
      </c>
      <c r="G76">
        <v>2</v>
      </c>
      <c r="H76">
        <v>15</v>
      </c>
      <c r="I76">
        <v>109</v>
      </c>
      <c r="J76" s="6" t="s">
        <v>58</v>
      </c>
      <c r="K76" s="6" t="s">
        <v>58</v>
      </c>
      <c r="L76" s="6" t="s">
        <v>58</v>
      </c>
      <c r="M76" s="6" t="s">
        <v>58</v>
      </c>
      <c r="N76" s="6" t="s">
        <v>58</v>
      </c>
      <c r="O76" s="6" t="s">
        <v>58</v>
      </c>
      <c r="P76" s="6" t="s">
        <v>58</v>
      </c>
      <c r="Q76" s="6" t="s">
        <v>58</v>
      </c>
      <c r="R76" s="6" t="s">
        <v>58</v>
      </c>
      <c r="S76" s="6" t="s">
        <v>58</v>
      </c>
      <c r="T76" s="6" t="s">
        <v>58</v>
      </c>
      <c r="U76" s="6" t="s">
        <v>58</v>
      </c>
      <c r="V76" s="6" t="s">
        <v>58</v>
      </c>
      <c r="W76" s="6" t="s">
        <v>58</v>
      </c>
      <c r="X76" s="6" t="s">
        <v>58</v>
      </c>
      <c r="Y76" s="6" t="s">
        <v>58</v>
      </c>
      <c r="Z76" s="6" t="s">
        <v>58</v>
      </c>
    </row>
    <row r="77" spans="1:26" x14ac:dyDescent="0.25">
      <c r="A77" s="6" t="s">
        <v>125</v>
      </c>
      <c r="B77" s="6" t="s">
        <v>56</v>
      </c>
      <c r="C77">
        <v>5000</v>
      </c>
      <c r="D77">
        <v>0</v>
      </c>
      <c r="E77">
        <v>0</v>
      </c>
      <c r="F77" s="6" t="s">
        <v>57</v>
      </c>
      <c r="G77">
        <v>2</v>
      </c>
      <c r="H77">
        <v>15</v>
      </c>
      <c r="I77">
        <v>109</v>
      </c>
      <c r="J77" s="6" t="s">
        <v>58</v>
      </c>
      <c r="K77" s="6" t="s">
        <v>58</v>
      </c>
      <c r="L77" s="6" t="s">
        <v>58</v>
      </c>
      <c r="M77" s="6" t="s">
        <v>58</v>
      </c>
      <c r="N77" s="6" t="s">
        <v>58</v>
      </c>
      <c r="O77" s="6" t="s">
        <v>58</v>
      </c>
      <c r="P77" s="6" t="s">
        <v>58</v>
      </c>
      <c r="Q77" s="6" t="s">
        <v>58</v>
      </c>
      <c r="R77" s="6" t="s">
        <v>58</v>
      </c>
      <c r="S77" s="6" t="s">
        <v>58</v>
      </c>
      <c r="T77" s="6" t="s">
        <v>58</v>
      </c>
      <c r="U77" s="6" t="s">
        <v>58</v>
      </c>
      <c r="V77" s="6" t="s">
        <v>58</v>
      </c>
      <c r="W77" s="6" t="s">
        <v>58</v>
      </c>
      <c r="X77" s="6" t="s">
        <v>58</v>
      </c>
      <c r="Y77" s="6" t="s">
        <v>58</v>
      </c>
      <c r="Z77" s="6" t="s">
        <v>58</v>
      </c>
    </row>
    <row r="78" spans="1:26" x14ac:dyDescent="0.25">
      <c r="A78" s="6" t="s">
        <v>122</v>
      </c>
      <c r="B78" s="6" t="s">
        <v>56</v>
      </c>
      <c r="C78">
        <v>500</v>
      </c>
      <c r="D78">
        <v>9</v>
      </c>
      <c r="E78">
        <v>0</v>
      </c>
      <c r="F78" s="6" t="s">
        <v>57</v>
      </c>
      <c r="G78">
        <v>5</v>
      </c>
      <c r="J78" s="6" t="s">
        <v>58</v>
      </c>
      <c r="K78" s="6" t="s">
        <v>58</v>
      </c>
      <c r="L78" s="6" t="s">
        <v>58</v>
      </c>
      <c r="M78" s="6" t="s">
        <v>58</v>
      </c>
      <c r="N78" s="6" t="s">
        <v>58</v>
      </c>
      <c r="O78" s="6" t="s">
        <v>58</v>
      </c>
      <c r="P78" s="6" t="s">
        <v>58</v>
      </c>
      <c r="Q78" s="6" t="s">
        <v>58</v>
      </c>
      <c r="R78" s="6" t="s">
        <v>58</v>
      </c>
      <c r="S78" s="6" t="s">
        <v>58</v>
      </c>
      <c r="T78" s="6" t="s">
        <v>58</v>
      </c>
      <c r="U78" s="6" t="s">
        <v>58</v>
      </c>
      <c r="V78" s="6" t="s">
        <v>58</v>
      </c>
      <c r="W78" s="6" t="s">
        <v>58</v>
      </c>
      <c r="X78" s="6" t="s">
        <v>58</v>
      </c>
      <c r="Y78" s="6" t="s">
        <v>58</v>
      </c>
      <c r="Z78" s="6" t="s">
        <v>58</v>
      </c>
    </row>
    <row r="79" spans="1:26" x14ac:dyDescent="0.25">
      <c r="A79" s="6" t="s">
        <v>123</v>
      </c>
      <c r="B79" s="6" t="s">
        <v>56</v>
      </c>
      <c r="C79">
        <v>500</v>
      </c>
      <c r="D79">
        <v>0</v>
      </c>
      <c r="E79">
        <v>-0.9</v>
      </c>
      <c r="F79" s="6" t="s">
        <v>57</v>
      </c>
      <c r="G79">
        <v>1</v>
      </c>
      <c r="J79" s="6" t="s">
        <v>58</v>
      </c>
      <c r="K79" s="6" t="s">
        <v>58</v>
      </c>
      <c r="L79" s="6" t="s">
        <v>58</v>
      </c>
      <c r="M79" s="6" t="s">
        <v>58</v>
      </c>
      <c r="N79" s="6" t="s">
        <v>58</v>
      </c>
      <c r="O79" s="6" t="s">
        <v>58</v>
      </c>
      <c r="P79" s="6" t="s">
        <v>58</v>
      </c>
      <c r="Q79" s="6" t="s">
        <v>58</v>
      </c>
      <c r="R79" s="6" t="s">
        <v>58</v>
      </c>
      <c r="S79" s="6" t="s">
        <v>58</v>
      </c>
      <c r="T79" s="6" t="s">
        <v>58</v>
      </c>
      <c r="U79" s="6" t="s">
        <v>58</v>
      </c>
      <c r="V79" s="6" t="s">
        <v>58</v>
      </c>
      <c r="W79" s="6" t="s">
        <v>58</v>
      </c>
      <c r="X79" s="6" t="s">
        <v>58</v>
      </c>
      <c r="Y79" s="6" t="s">
        <v>58</v>
      </c>
      <c r="Z79" s="6" t="s">
        <v>58</v>
      </c>
    </row>
    <row r="80" spans="1:26" x14ac:dyDescent="0.25">
      <c r="A80" s="6" t="s">
        <v>155</v>
      </c>
      <c r="B80" s="6" t="s">
        <v>56</v>
      </c>
      <c r="C80">
        <v>500</v>
      </c>
      <c r="D80">
        <v>0</v>
      </c>
      <c r="E80">
        <v>0</v>
      </c>
      <c r="F80" s="6" t="s">
        <v>57</v>
      </c>
      <c r="G80">
        <v>2</v>
      </c>
      <c r="J80" s="6" t="s">
        <v>58</v>
      </c>
      <c r="K80" s="6" t="s">
        <v>58</v>
      </c>
      <c r="L80" s="6" t="s">
        <v>58</v>
      </c>
      <c r="M80" s="6" t="s">
        <v>58</v>
      </c>
      <c r="N80" s="6" t="s">
        <v>58</v>
      </c>
      <c r="O80" s="6" t="s">
        <v>58</v>
      </c>
      <c r="P80" s="6" t="s">
        <v>58</v>
      </c>
      <c r="Q80" s="6" t="s">
        <v>58</v>
      </c>
      <c r="R80" s="6" t="s">
        <v>58</v>
      </c>
      <c r="S80" s="6" t="s">
        <v>58</v>
      </c>
      <c r="T80" s="6" t="s">
        <v>58</v>
      </c>
      <c r="U80" s="6" t="s">
        <v>58</v>
      </c>
      <c r="V80" s="6" t="s">
        <v>58</v>
      </c>
      <c r="W80" s="6" t="s">
        <v>58</v>
      </c>
      <c r="X80" s="6" t="s">
        <v>58</v>
      </c>
      <c r="Y80" s="6" t="s">
        <v>58</v>
      </c>
      <c r="Z80" s="6" t="s">
        <v>58</v>
      </c>
    </row>
    <row r="81" spans="1:26" x14ac:dyDescent="0.25">
      <c r="A81" s="6" t="s">
        <v>180</v>
      </c>
      <c r="B81" s="6" t="s">
        <v>56</v>
      </c>
      <c r="C81">
        <v>500</v>
      </c>
      <c r="D81">
        <v>-0.9</v>
      </c>
      <c r="E81">
        <v>-0.9</v>
      </c>
      <c r="F81" s="6" t="s">
        <v>57</v>
      </c>
      <c r="G81">
        <v>2</v>
      </c>
      <c r="J81" s="6" t="s">
        <v>58</v>
      </c>
      <c r="K81" s="6" t="s">
        <v>58</v>
      </c>
      <c r="L81" s="6" t="s">
        <v>58</v>
      </c>
      <c r="M81" s="6" t="s">
        <v>58</v>
      </c>
      <c r="N81" s="6" t="s">
        <v>58</v>
      </c>
      <c r="O81" s="6" t="s">
        <v>58</v>
      </c>
      <c r="P81" s="6" t="s">
        <v>58</v>
      </c>
      <c r="Q81" s="6" t="s">
        <v>58</v>
      </c>
      <c r="R81" s="6" t="s">
        <v>58</v>
      </c>
      <c r="S81" s="6" t="s">
        <v>58</v>
      </c>
      <c r="T81" s="6" t="s">
        <v>58</v>
      </c>
      <c r="U81" s="6" t="s">
        <v>58</v>
      </c>
      <c r="V81" s="6" t="s">
        <v>58</v>
      </c>
      <c r="W81" s="6" t="s">
        <v>58</v>
      </c>
      <c r="X81" s="6" t="s">
        <v>58</v>
      </c>
      <c r="Y81" s="6" t="s">
        <v>58</v>
      </c>
      <c r="Z81" s="6" t="s">
        <v>58</v>
      </c>
    </row>
    <row r="82" spans="1:26" x14ac:dyDescent="0.25">
      <c r="A82" s="6" t="s">
        <v>181</v>
      </c>
      <c r="B82" s="6" t="s">
        <v>56</v>
      </c>
      <c r="C82">
        <v>500</v>
      </c>
      <c r="D82">
        <v>0</v>
      </c>
      <c r="E82">
        <v>0</v>
      </c>
      <c r="F82" s="6" t="s">
        <v>57</v>
      </c>
      <c r="G82">
        <v>1</v>
      </c>
      <c r="J82" s="6" t="s">
        <v>58</v>
      </c>
      <c r="K82" s="6" t="s">
        <v>58</v>
      </c>
      <c r="L82" s="6" t="s">
        <v>58</v>
      </c>
      <c r="M82" s="6" t="s">
        <v>58</v>
      </c>
      <c r="N82" s="6" t="s">
        <v>58</v>
      </c>
      <c r="O82" s="6" t="s">
        <v>58</v>
      </c>
      <c r="P82" s="6" t="s">
        <v>58</v>
      </c>
      <c r="Q82" s="6" t="s">
        <v>58</v>
      </c>
      <c r="R82" s="6" t="s">
        <v>58</v>
      </c>
      <c r="S82" s="6" t="s">
        <v>58</v>
      </c>
      <c r="T82" s="6" t="s">
        <v>58</v>
      </c>
      <c r="U82" s="6" t="s">
        <v>58</v>
      </c>
      <c r="V82" s="6" t="s">
        <v>58</v>
      </c>
      <c r="W82" s="6" t="s">
        <v>58</v>
      </c>
      <c r="X82" s="6" t="s">
        <v>58</v>
      </c>
      <c r="Y82" s="6" t="s">
        <v>58</v>
      </c>
      <c r="Z82" s="6" t="s">
        <v>58</v>
      </c>
    </row>
    <row r="83" spans="1:26" x14ac:dyDescent="0.25">
      <c r="A83" s="6" t="s">
        <v>193</v>
      </c>
      <c r="B83" s="6" t="s">
        <v>56</v>
      </c>
      <c r="C83">
        <v>500</v>
      </c>
      <c r="D83">
        <v>9</v>
      </c>
      <c r="E83">
        <v>9</v>
      </c>
      <c r="F83" s="6" t="s">
        <v>57</v>
      </c>
      <c r="G83">
        <v>1</v>
      </c>
      <c r="J83" s="6" t="s">
        <v>58</v>
      </c>
      <c r="K83" s="6" t="s">
        <v>58</v>
      </c>
      <c r="L83" s="6" t="s">
        <v>58</v>
      </c>
      <c r="M83" s="6" t="s">
        <v>58</v>
      </c>
      <c r="N83" s="6" t="s">
        <v>58</v>
      </c>
      <c r="O83" s="6" t="s">
        <v>58</v>
      </c>
      <c r="P83" s="6" t="s">
        <v>58</v>
      </c>
      <c r="Q83" s="6" t="s">
        <v>58</v>
      </c>
      <c r="R83" s="6" t="s">
        <v>58</v>
      </c>
      <c r="S83" s="6" t="s">
        <v>58</v>
      </c>
      <c r="T83" s="6" t="s">
        <v>58</v>
      </c>
      <c r="U83" s="6" t="s">
        <v>58</v>
      </c>
      <c r="V83" s="6" t="s">
        <v>58</v>
      </c>
      <c r="W83" s="6" t="s">
        <v>58</v>
      </c>
      <c r="X83" s="6" t="s">
        <v>58</v>
      </c>
      <c r="Y83" s="6" t="s">
        <v>58</v>
      </c>
      <c r="Z83" s="6" t="s">
        <v>58</v>
      </c>
    </row>
    <row r="84" spans="1:26" x14ac:dyDescent="0.25">
      <c r="A84" s="6" t="s">
        <v>62</v>
      </c>
      <c r="B84" s="6" t="s">
        <v>56</v>
      </c>
      <c r="C84">
        <v>50</v>
      </c>
      <c r="D84" t="e">
        <v>#NUM!</v>
      </c>
      <c r="E84">
        <v>0</v>
      </c>
      <c r="F84" s="6" t="s">
        <v>57</v>
      </c>
      <c r="G84">
        <v>7</v>
      </c>
      <c r="J84" s="6" t="s">
        <v>58</v>
      </c>
      <c r="K84" s="6" t="s">
        <v>58</v>
      </c>
      <c r="L84" s="6" t="s">
        <v>58</v>
      </c>
      <c r="M84" s="6" t="s">
        <v>58</v>
      </c>
      <c r="N84" s="6" t="s">
        <v>58</v>
      </c>
      <c r="O84" s="6" t="s">
        <v>58</v>
      </c>
      <c r="P84" s="6" t="s">
        <v>58</v>
      </c>
      <c r="Q84" s="6" t="s">
        <v>58</v>
      </c>
      <c r="R84" s="6" t="s">
        <v>58</v>
      </c>
      <c r="S84" s="6" t="s">
        <v>58</v>
      </c>
      <c r="T84" s="6" t="s">
        <v>58</v>
      </c>
      <c r="U84" s="6" t="s">
        <v>58</v>
      </c>
      <c r="V84" s="6" t="s">
        <v>58</v>
      </c>
      <c r="W84" s="6" t="s">
        <v>58</v>
      </c>
      <c r="X84" s="6" t="s">
        <v>58</v>
      </c>
      <c r="Y84" s="6" t="s">
        <v>58</v>
      </c>
      <c r="Z84" s="6" t="s">
        <v>58</v>
      </c>
    </row>
    <row r="85" spans="1:26" x14ac:dyDescent="0.25">
      <c r="A85" s="6" t="s">
        <v>70</v>
      </c>
      <c r="B85" s="6" t="s">
        <v>56</v>
      </c>
      <c r="C85">
        <v>50</v>
      </c>
      <c r="D85">
        <v>0</v>
      </c>
      <c r="E85">
        <v>0</v>
      </c>
      <c r="F85" s="6" t="s">
        <v>60</v>
      </c>
      <c r="G85">
        <v>43</v>
      </c>
      <c r="J85" s="6" t="s">
        <v>58</v>
      </c>
      <c r="K85" s="6" t="s">
        <v>58</v>
      </c>
      <c r="L85" s="6" t="s">
        <v>58</v>
      </c>
      <c r="M85" s="6" t="s">
        <v>58</v>
      </c>
      <c r="N85" s="6" t="s">
        <v>58</v>
      </c>
      <c r="O85" s="6" t="s">
        <v>58</v>
      </c>
      <c r="P85" s="6" t="s">
        <v>58</v>
      </c>
      <c r="Q85" s="6" t="s">
        <v>58</v>
      </c>
      <c r="R85" s="6" t="s">
        <v>58</v>
      </c>
      <c r="S85" s="6" t="s">
        <v>58</v>
      </c>
      <c r="T85" s="6" t="s">
        <v>58</v>
      </c>
      <c r="U85" s="6" t="s">
        <v>58</v>
      </c>
      <c r="V85" s="6" t="s">
        <v>58</v>
      </c>
      <c r="W85" s="6" t="s">
        <v>58</v>
      </c>
      <c r="X85" s="6" t="s">
        <v>58</v>
      </c>
      <c r="Y85" s="6" t="s">
        <v>58</v>
      </c>
      <c r="Z85" s="6" t="s">
        <v>58</v>
      </c>
    </row>
    <row r="86" spans="1:26" x14ac:dyDescent="0.25">
      <c r="A86" s="6" t="s">
        <v>72</v>
      </c>
      <c r="B86" s="6" t="s">
        <v>56</v>
      </c>
      <c r="C86">
        <v>50</v>
      </c>
      <c r="D86">
        <v>0</v>
      </c>
      <c r="E86">
        <v>0</v>
      </c>
      <c r="F86" s="6" t="s">
        <v>57</v>
      </c>
      <c r="G86">
        <v>14</v>
      </c>
      <c r="J86" s="6" t="s">
        <v>58</v>
      </c>
      <c r="K86" s="6" t="s">
        <v>58</v>
      </c>
      <c r="L86" s="6" t="s">
        <v>58</v>
      </c>
      <c r="M86" s="6" t="s">
        <v>58</v>
      </c>
      <c r="N86" s="6" t="s">
        <v>58</v>
      </c>
      <c r="O86" s="6" t="s">
        <v>58</v>
      </c>
      <c r="P86" s="6" t="s">
        <v>58</v>
      </c>
      <c r="Q86" s="6" t="s">
        <v>58</v>
      </c>
      <c r="R86" s="6" t="s">
        <v>58</v>
      </c>
      <c r="S86" s="6" t="s">
        <v>58</v>
      </c>
      <c r="T86" s="6" t="s">
        <v>58</v>
      </c>
      <c r="U86" s="6" t="s">
        <v>58</v>
      </c>
      <c r="V86" s="6" t="s">
        <v>58</v>
      </c>
      <c r="W86" s="6" t="s">
        <v>58</v>
      </c>
      <c r="X86" s="6" t="s">
        <v>58</v>
      </c>
      <c r="Y86" s="6" t="s">
        <v>58</v>
      </c>
      <c r="Z86" s="6" t="s">
        <v>58</v>
      </c>
    </row>
    <row r="87" spans="1:26" x14ac:dyDescent="0.25">
      <c r="A87" s="6" t="s">
        <v>74</v>
      </c>
      <c r="B87" s="6" t="s">
        <v>56</v>
      </c>
      <c r="C87">
        <v>50</v>
      </c>
      <c r="D87">
        <v>0</v>
      </c>
      <c r="E87">
        <v>0</v>
      </c>
      <c r="F87" s="6" t="s">
        <v>60</v>
      </c>
      <c r="G87">
        <v>64</v>
      </c>
      <c r="J87" s="6" t="s">
        <v>58</v>
      </c>
      <c r="K87" s="6" t="s">
        <v>58</v>
      </c>
      <c r="L87" s="6" t="s">
        <v>58</v>
      </c>
      <c r="M87" s="6" t="s">
        <v>58</v>
      </c>
      <c r="N87" s="6" t="s">
        <v>58</v>
      </c>
      <c r="O87" s="6" t="s">
        <v>58</v>
      </c>
      <c r="P87" s="6" t="s">
        <v>58</v>
      </c>
      <c r="Q87" s="6" t="s">
        <v>58</v>
      </c>
      <c r="R87" s="6" t="s">
        <v>58</v>
      </c>
      <c r="S87" s="6" t="s">
        <v>58</v>
      </c>
      <c r="T87" s="6" t="s">
        <v>58</v>
      </c>
      <c r="U87" s="6" t="s">
        <v>58</v>
      </c>
      <c r="V87" s="6" t="s">
        <v>58</v>
      </c>
      <c r="W87" s="6" t="s">
        <v>58</v>
      </c>
      <c r="X87" s="6" t="s">
        <v>58</v>
      </c>
      <c r="Y87" s="6" t="s">
        <v>58</v>
      </c>
      <c r="Z87" s="6" t="s">
        <v>58</v>
      </c>
    </row>
    <row r="88" spans="1:26" x14ac:dyDescent="0.25">
      <c r="A88" s="6" t="s">
        <v>76</v>
      </c>
      <c r="B88" s="6" t="s">
        <v>56</v>
      </c>
      <c r="C88">
        <v>50</v>
      </c>
      <c r="D88">
        <v>0</v>
      </c>
      <c r="E88">
        <v>0</v>
      </c>
      <c r="F88" s="6" t="s">
        <v>57</v>
      </c>
      <c r="G88">
        <v>7</v>
      </c>
      <c r="J88" s="6" t="s">
        <v>58</v>
      </c>
      <c r="K88" s="6" t="s">
        <v>58</v>
      </c>
      <c r="L88" s="6" t="s">
        <v>58</v>
      </c>
      <c r="M88" s="6" t="s">
        <v>58</v>
      </c>
      <c r="N88" s="6" t="s">
        <v>58</v>
      </c>
      <c r="O88" s="6" t="s">
        <v>58</v>
      </c>
      <c r="P88" s="6" t="s">
        <v>58</v>
      </c>
      <c r="Q88" s="6" t="s">
        <v>58</v>
      </c>
      <c r="R88" s="6" t="s">
        <v>58</v>
      </c>
      <c r="S88" s="6" t="s">
        <v>58</v>
      </c>
      <c r="T88" s="6" t="s">
        <v>58</v>
      </c>
      <c r="U88" s="6" t="s">
        <v>58</v>
      </c>
      <c r="V88" s="6" t="s">
        <v>58</v>
      </c>
      <c r="W88" s="6" t="s">
        <v>58</v>
      </c>
      <c r="X88" s="6" t="s">
        <v>58</v>
      </c>
      <c r="Y88" s="6" t="s">
        <v>58</v>
      </c>
      <c r="Z88" s="6" t="s">
        <v>58</v>
      </c>
    </row>
    <row r="89" spans="1:26" x14ac:dyDescent="0.25">
      <c r="A89" s="6" t="s">
        <v>78</v>
      </c>
      <c r="B89" s="6" t="s">
        <v>56</v>
      </c>
      <c r="C89">
        <v>50</v>
      </c>
      <c r="D89">
        <v>0</v>
      </c>
      <c r="E89">
        <v>0</v>
      </c>
      <c r="F89" s="6" t="s">
        <v>57</v>
      </c>
      <c r="G89">
        <v>7</v>
      </c>
      <c r="J89" s="6" t="s">
        <v>58</v>
      </c>
      <c r="K89" s="6" t="s">
        <v>58</v>
      </c>
      <c r="L89" s="6" t="s">
        <v>58</v>
      </c>
      <c r="M89" s="6" t="s">
        <v>58</v>
      </c>
      <c r="N89" s="6" t="s">
        <v>58</v>
      </c>
      <c r="O89" s="6" t="s">
        <v>58</v>
      </c>
      <c r="P89" s="6" t="s">
        <v>58</v>
      </c>
      <c r="Q89" s="6" t="s">
        <v>58</v>
      </c>
      <c r="R89" s="6" t="s">
        <v>58</v>
      </c>
      <c r="S89" s="6" t="s">
        <v>58</v>
      </c>
      <c r="T89" s="6" t="s">
        <v>58</v>
      </c>
      <c r="U89" s="6" t="s">
        <v>58</v>
      </c>
      <c r="V89" s="6" t="s">
        <v>58</v>
      </c>
      <c r="W89" s="6" t="s">
        <v>58</v>
      </c>
      <c r="X89" s="6" t="s">
        <v>58</v>
      </c>
      <c r="Y89" s="6" t="s">
        <v>58</v>
      </c>
      <c r="Z89" s="6" t="s">
        <v>58</v>
      </c>
    </row>
    <row r="90" spans="1:26" x14ac:dyDescent="0.25">
      <c r="A90" s="6" t="s">
        <v>79</v>
      </c>
      <c r="B90" s="6" t="s">
        <v>56</v>
      </c>
      <c r="C90">
        <v>50</v>
      </c>
      <c r="D90">
        <v>0</v>
      </c>
      <c r="E90">
        <v>0</v>
      </c>
      <c r="F90" s="6" t="s">
        <v>57</v>
      </c>
      <c r="G90">
        <v>2</v>
      </c>
      <c r="J90" s="6" t="s">
        <v>58</v>
      </c>
      <c r="K90" s="6" t="s">
        <v>58</v>
      </c>
      <c r="L90" s="6" t="s">
        <v>58</v>
      </c>
      <c r="M90" s="6" t="s">
        <v>58</v>
      </c>
      <c r="N90" s="6" t="s">
        <v>58</v>
      </c>
      <c r="O90" s="6" t="s">
        <v>58</v>
      </c>
      <c r="P90" s="6" t="s">
        <v>58</v>
      </c>
      <c r="Q90" s="6" t="s">
        <v>58</v>
      </c>
      <c r="R90" s="6" t="s">
        <v>58</v>
      </c>
      <c r="S90" s="6" t="s">
        <v>58</v>
      </c>
      <c r="T90" s="6" t="s">
        <v>58</v>
      </c>
      <c r="U90" s="6" t="s">
        <v>58</v>
      </c>
      <c r="V90" s="6" t="s">
        <v>58</v>
      </c>
      <c r="W90" s="6" t="s">
        <v>58</v>
      </c>
      <c r="X90" s="6" t="s">
        <v>58</v>
      </c>
      <c r="Y90" s="6" t="s">
        <v>58</v>
      </c>
      <c r="Z90" s="6" t="s">
        <v>58</v>
      </c>
    </row>
    <row r="91" spans="1:26" x14ac:dyDescent="0.25">
      <c r="A91" s="6" t="s">
        <v>80</v>
      </c>
      <c r="B91" s="6" t="s">
        <v>56</v>
      </c>
      <c r="C91">
        <v>50</v>
      </c>
      <c r="D91">
        <v>0</v>
      </c>
      <c r="E91">
        <v>0</v>
      </c>
      <c r="F91" s="6" t="s">
        <v>57</v>
      </c>
      <c r="G91">
        <v>10</v>
      </c>
      <c r="J91" s="6" t="s">
        <v>58</v>
      </c>
      <c r="K91" s="6" t="s">
        <v>58</v>
      </c>
      <c r="L91" s="6" t="s">
        <v>58</v>
      </c>
      <c r="M91" s="6" t="s">
        <v>58</v>
      </c>
      <c r="N91" s="6" t="s">
        <v>58</v>
      </c>
      <c r="O91" s="6" t="s">
        <v>58</v>
      </c>
      <c r="P91" s="6" t="s">
        <v>58</v>
      </c>
      <c r="Q91" s="6" t="s">
        <v>58</v>
      </c>
      <c r="R91" s="6" t="s">
        <v>58</v>
      </c>
      <c r="S91" s="6" t="s">
        <v>58</v>
      </c>
      <c r="T91" s="6" t="s">
        <v>58</v>
      </c>
      <c r="U91" s="6" t="s">
        <v>58</v>
      </c>
      <c r="V91" s="6" t="s">
        <v>58</v>
      </c>
      <c r="W91" s="6" t="s">
        <v>58</v>
      </c>
      <c r="X91" s="6" t="s">
        <v>58</v>
      </c>
      <c r="Y91" s="6" t="s">
        <v>58</v>
      </c>
      <c r="Z91" s="6" t="s">
        <v>58</v>
      </c>
    </row>
    <row r="92" spans="1:26" x14ac:dyDescent="0.25">
      <c r="A92" s="6" t="s">
        <v>83</v>
      </c>
      <c r="B92" s="6" t="s">
        <v>56</v>
      </c>
      <c r="C92">
        <v>50</v>
      </c>
      <c r="D92">
        <v>0</v>
      </c>
      <c r="E92">
        <v>0</v>
      </c>
      <c r="F92" s="6" t="s">
        <v>57</v>
      </c>
      <c r="G92">
        <v>5</v>
      </c>
      <c r="J92" s="6" t="s">
        <v>58</v>
      </c>
      <c r="K92" s="6" t="s">
        <v>58</v>
      </c>
      <c r="L92" s="6" t="s">
        <v>58</v>
      </c>
      <c r="M92" s="6" t="s">
        <v>58</v>
      </c>
      <c r="N92" s="6" t="s">
        <v>58</v>
      </c>
      <c r="O92" s="6" t="s">
        <v>58</v>
      </c>
      <c r="P92" s="6" t="s">
        <v>58</v>
      </c>
      <c r="Q92" s="6" t="s">
        <v>58</v>
      </c>
      <c r="R92" s="6" t="s">
        <v>58</v>
      </c>
      <c r="S92" s="6" t="s">
        <v>58</v>
      </c>
      <c r="T92" s="6" t="s">
        <v>58</v>
      </c>
      <c r="U92" s="6" t="s">
        <v>58</v>
      </c>
      <c r="V92" s="6" t="s">
        <v>58</v>
      </c>
      <c r="W92" s="6" t="s">
        <v>58</v>
      </c>
      <c r="X92" s="6" t="s">
        <v>58</v>
      </c>
      <c r="Y92" s="6" t="s">
        <v>58</v>
      </c>
      <c r="Z92" s="6" t="s">
        <v>58</v>
      </c>
    </row>
    <row r="93" spans="1:26" x14ac:dyDescent="0.25">
      <c r="A93" s="6" t="s">
        <v>89</v>
      </c>
      <c r="B93" s="6" t="s">
        <v>56</v>
      </c>
      <c r="C93">
        <v>50</v>
      </c>
      <c r="D93">
        <v>0</v>
      </c>
      <c r="E93">
        <v>0</v>
      </c>
      <c r="F93" s="6" t="s">
        <v>57</v>
      </c>
      <c r="G93">
        <v>1</v>
      </c>
      <c r="J93" s="6" t="s">
        <v>58</v>
      </c>
      <c r="K93" s="6" t="s">
        <v>58</v>
      </c>
      <c r="L93" s="6" t="s">
        <v>58</v>
      </c>
      <c r="M93" s="6" t="s">
        <v>58</v>
      </c>
      <c r="N93" s="6" t="s">
        <v>58</v>
      </c>
      <c r="O93" s="6" t="s">
        <v>58</v>
      </c>
      <c r="P93" s="6" t="s">
        <v>58</v>
      </c>
      <c r="Q93" s="6" t="s">
        <v>58</v>
      </c>
      <c r="R93" s="6" t="s">
        <v>58</v>
      </c>
      <c r="S93" s="6" t="s">
        <v>58</v>
      </c>
      <c r="T93" s="6" t="s">
        <v>58</v>
      </c>
      <c r="U93" s="6" t="s">
        <v>58</v>
      </c>
      <c r="V93" s="6" t="s">
        <v>58</v>
      </c>
      <c r="W93" s="6" t="s">
        <v>58</v>
      </c>
      <c r="X93" s="6" t="s">
        <v>58</v>
      </c>
      <c r="Y93" s="6" t="s">
        <v>58</v>
      </c>
      <c r="Z93" s="6" t="s">
        <v>58</v>
      </c>
    </row>
    <row r="94" spans="1:26" x14ac:dyDescent="0.25">
      <c r="A94" s="6" t="s">
        <v>90</v>
      </c>
      <c r="B94" s="6" t="s">
        <v>56</v>
      </c>
      <c r="C94">
        <v>50</v>
      </c>
      <c r="D94">
        <v>0</v>
      </c>
      <c r="E94">
        <v>0</v>
      </c>
      <c r="F94" s="6" t="s">
        <v>57</v>
      </c>
      <c r="G94">
        <v>0</v>
      </c>
      <c r="J94" s="6" t="s">
        <v>58</v>
      </c>
      <c r="K94" s="6" t="s">
        <v>58</v>
      </c>
      <c r="L94" s="6" t="s">
        <v>58</v>
      </c>
      <c r="M94" s="6" t="s">
        <v>58</v>
      </c>
      <c r="N94" s="6" t="s">
        <v>58</v>
      </c>
      <c r="O94" s="6" t="s">
        <v>58</v>
      </c>
      <c r="P94" s="6" t="s">
        <v>58</v>
      </c>
      <c r="Q94" s="6" t="s">
        <v>58</v>
      </c>
      <c r="R94" s="6" t="s">
        <v>58</v>
      </c>
      <c r="S94" s="6" t="s">
        <v>58</v>
      </c>
      <c r="T94" s="6" t="s">
        <v>58</v>
      </c>
      <c r="U94" s="6" t="s">
        <v>58</v>
      </c>
      <c r="V94" s="6" t="s">
        <v>58</v>
      </c>
      <c r="W94" s="6" t="s">
        <v>58</v>
      </c>
      <c r="X94" s="6" t="s">
        <v>58</v>
      </c>
      <c r="Y94" s="6" t="s">
        <v>58</v>
      </c>
      <c r="Z94" s="6" t="s">
        <v>58</v>
      </c>
    </row>
    <row r="95" spans="1:26" x14ac:dyDescent="0.25">
      <c r="A95" s="6" t="s">
        <v>92</v>
      </c>
      <c r="B95" s="6" t="s">
        <v>56</v>
      </c>
      <c r="C95">
        <v>50</v>
      </c>
      <c r="D95">
        <v>0</v>
      </c>
      <c r="E95">
        <v>0</v>
      </c>
      <c r="F95" s="6" t="s">
        <v>57</v>
      </c>
      <c r="G95">
        <v>12</v>
      </c>
      <c r="J95" s="6" t="s">
        <v>58</v>
      </c>
      <c r="K95" s="6" t="s">
        <v>58</v>
      </c>
      <c r="L95" s="6" t="s">
        <v>58</v>
      </c>
      <c r="M95" s="6" t="s">
        <v>58</v>
      </c>
      <c r="N95" s="6" t="s">
        <v>58</v>
      </c>
      <c r="O95" s="6" t="s">
        <v>58</v>
      </c>
      <c r="P95" s="6" t="s">
        <v>58</v>
      </c>
      <c r="Q95" s="6" t="s">
        <v>58</v>
      </c>
      <c r="R95" s="6" t="s">
        <v>58</v>
      </c>
      <c r="S95" s="6" t="s">
        <v>58</v>
      </c>
      <c r="T95" s="6" t="s">
        <v>58</v>
      </c>
      <c r="U95" s="6" t="s">
        <v>58</v>
      </c>
      <c r="V95" s="6" t="s">
        <v>58</v>
      </c>
      <c r="W95" s="6" t="s">
        <v>58</v>
      </c>
      <c r="X95" s="6" t="s">
        <v>58</v>
      </c>
      <c r="Y95" s="6" t="s">
        <v>58</v>
      </c>
      <c r="Z95" s="6" t="s">
        <v>58</v>
      </c>
    </row>
    <row r="96" spans="1:26" x14ac:dyDescent="0.25">
      <c r="A96" s="6" t="s">
        <v>93</v>
      </c>
      <c r="B96" s="6" t="s">
        <v>56</v>
      </c>
      <c r="C96">
        <v>50</v>
      </c>
      <c r="D96">
        <v>0</v>
      </c>
      <c r="E96">
        <v>0</v>
      </c>
      <c r="F96" s="6" t="s">
        <v>57</v>
      </c>
      <c r="G96">
        <v>0</v>
      </c>
      <c r="J96" s="6" t="s">
        <v>58</v>
      </c>
      <c r="K96" s="6" t="s">
        <v>58</v>
      </c>
      <c r="L96" s="6" t="s">
        <v>58</v>
      </c>
      <c r="M96" s="6" t="s">
        <v>58</v>
      </c>
      <c r="N96" s="6" t="s">
        <v>58</v>
      </c>
      <c r="O96" s="6" t="s">
        <v>58</v>
      </c>
      <c r="P96" s="6" t="s">
        <v>58</v>
      </c>
      <c r="Q96" s="6" t="s">
        <v>58</v>
      </c>
      <c r="R96" s="6" t="s">
        <v>58</v>
      </c>
      <c r="S96" s="6" t="s">
        <v>58</v>
      </c>
      <c r="T96" s="6" t="s">
        <v>58</v>
      </c>
      <c r="U96" s="6" t="s">
        <v>58</v>
      </c>
      <c r="V96" s="6" t="s">
        <v>58</v>
      </c>
      <c r="W96" s="6" t="s">
        <v>58</v>
      </c>
      <c r="X96" s="6" t="s">
        <v>58</v>
      </c>
      <c r="Y96" s="6" t="s">
        <v>58</v>
      </c>
      <c r="Z96" s="6" t="s">
        <v>58</v>
      </c>
    </row>
    <row r="97" spans="1:26" x14ac:dyDescent="0.25">
      <c r="A97" s="6" t="s">
        <v>94</v>
      </c>
      <c r="B97" s="6" t="s">
        <v>56</v>
      </c>
      <c r="C97">
        <v>50</v>
      </c>
      <c r="D97">
        <v>0</v>
      </c>
      <c r="E97">
        <v>0</v>
      </c>
      <c r="F97" s="6" t="s">
        <v>57</v>
      </c>
      <c r="G97">
        <v>4</v>
      </c>
      <c r="J97" s="6" t="s">
        <v>58</v>
      </c>
      <c r="K97" s="6" t="s">
        <v>58</v>
      </c>
      <c r="L97" s="6" t="s">
        <v>58</v>
      </c>
      <c r="M97" s="6" t="s">
        <v>58</v>
      </c>
      <c r="N97" s="6" t="s">
        <v>58</v>
      </c>
      <c r="O97" s="6" t="s">
        <v>58</v>
      </c>
      <c r="P97" s="6" t="s">
        <v>58</v>
      </c>
      <c r="Q97" s="6" t="s">
        <v>58</v>
      </c>
      <c r="R97" s="6" t="s">
        <v>58</v>
      </c>
      <c r="S97" s="6" t="s">
        <v>58</v>
      </c>
      <c r="T97" s="6" t="s">
        <v>58</v>
      </c>
      <c r="U97" s="6" t="s">
        <v>58</v>
      </c>
      <c r="V97" s="6" t="s">
        <v>58</v>
      </c>
      <c r="W97" s="6" t="s">
        <v>58</v>
      </c>
      <c r="X97" s="6" t="s">
        <v>58</v>
      </c>
      <c r="Y97" s="6" t="s">
        <v>58</v>
      </c>
      <c r="Z97" s="6" t="s">
        <v>58</v>
      </c>
    </row>
    <row r="98" spans="1:26" x14ac:dyDescent="0.25">
      <c r="A98" s="6" t="s">
        <v>95</v>
      </c>
      <c r="B98" s="6" t="s">
        <v>56</v>
      </c>
      <c r="C98">
        <v>50</v>
      </c>
      <c r="D98">
        <v>0</v>
      </c>
      <c r="E98">
        <v>0</v>
      </c>
      <c r="F98" s="6" t="s">
        <v>57</v>
      </c>
      <c r="G98">
        <v>3</v>
      </c>
      <c r="J98" s="6" t="s">
        <v>58</v>
      </c>
      <c r="K98" s="6" t="s">
        <v>58</v>
      </c>
      <c r="L98" s="6" t="s">
        <v>58</v>
      </c>
      <c r="M98" s="6" t="s">
        <v>58</v>
      </c>
      <c r="N98" s="6" t="s">
        <v>58</v>
      </c>
      <c r="O98" s="6" t="s">
        <v>58</v>
      </c>
      <c r="P98" s="6" t="s">
        <v>58</v>
      </c>
      <c r="Q98" s="6" t="s">
        <v>58</v>
      </c>
      <c r="R98" s="6" t="s">
        <v>58</v>
      </c>
      <c r="S98" s="6" t="s">
        <v>58</v>
      </c>
      <c r="T98" s="6" t="s">
        <v>58</v>
      </c>
      <c r="U98" s="6" t="s">
        <v>58</v>
      </c>
      <c r="V98" s="6" t="s">
        <v>58</v>
      </c>
      <c r="W98" s="6" t="s">
        <v>58</v>
      </c>
      <c r="X98" s="6" t="s">
        <v>58</v>
      </c>
      <c r="Y98" s="6" t="s">
        <v>58</v>
      </c>
      <c r="Z98" s="6" t="s">
        <v>58</v>
      </c>
    </row>
    <row r="99" spans="1:26" x14ac:dyDescent="0.25">
      <c r="A99" s="6" t="s">
        <v>96</v>
      </c>
      <c r="B99" s="6" t="s">
        <v>56</v>
      </c>
      <c r="C99">
        <v>50</v>
      </c>
      <c r="D99">
        <v>0</v>
      </c>
      <c r="E99">
        <v>0</v>
      </c>
      <c r="F99" s="6" t="s">
        <v>57</v>
      </c>
      <c r="G99">
        <v>10</v>
      </c>
      <c r="J99" s="6" t="s">
        <v>58</v>
      </c>
      <c r="K99" s="6" t="s">
        <v>58</v>
      </c>
      <c r="L99" s="6" t="s">
        <v>58</v>
      </c>
      <c r="M99" s="6" t="s">
        <v>58</v>
      </c>
      <c r="N99" s="6" t="s">
        <v>58</v>
      </c>
      <c r="O99" s="6" t="s">
        <v>58</v>
      </c>
      <c r="P99" s="6" t="s">
        <v>58</v>
      </c>
      <c r="Q99" s="6" t="s">
        <v>58</v>
      </c>
      <c r="R99" s="6" t="s">
        <v>58</v>
      </c>
      <c r="S99" s="6" t="s">
        <v>58</v>
      </c>
      <c r="T99" s="6" t="s">
        <v>58</v>
      </c>
      <c r="U99" s="6" t="s">
        <v>58</v>
      </c>
      <c r="V99" s="6" t="s">
        <v>58</v>
      </c>
      <c r="W99" s="6" t="s">
        <v>58</v>
      </c>
      <c r="X99" s="6" t="s">
        <v>58</v>
      </c>
      <c r="Y99" s="6" t="s">
        <v>58</v>
      </c>
      <c r="Z99" s="6" t="s">
        <v>58</v>
      </c>
    </row>
    <row r="100" spans="1:26" x14ac:dyDescent="0.25">
      <c r="A100" s="6" t="s">
        <v>97</v>
      </c>
      <c r="B100" s="6" t="s">
        <v>56</v>
      </c>
      <c r="C100">
        <v>50</v>
      </c>
      <c r="D100">
        <v>0</v>
      </c>
      <c r="E100">
        <v>0</v>
      </c>
      <c r="F100" s="6" t="s">
        <v>57</v>
      </c>
      <c r="G100">
        <v>0</v>
      </c>
      <c r="J100" s="6" t="s">
        <v>58</v>
      </c>
      <c r="K100" s="6" t="s">
        <v>58</v>
      </c>
      <c r="L100" s="6" t="s">
        <v>58</v>
      </c>
      <c r="M100" s="6" t="s">
        <v>58</v>
      </c>
      <c r="N100" s="6" t="s">
        <v>58</v>
      </c>
      <c r="O100" s="6" t="s">
        <v>58</v>
      </c>
      <c r="P100" s="6" t="s">
        <v>58</v>
      </c>
      <c r="Q100" s="6" t="s">
        <v>58</v>
      </c>
      <c r="R100" s="6" t="s">
        <v>58</v>
      </c>
      <c r="S100" s="6" t="s">
        <v>58</v>
      </c>
      <c r="T100" s="6" t="s">
        <v>58</v>
      </c>
      <c r="U100" s="6" t="s">
        <v>58</v>
      </c>
      <c r="V100" s="6" t="s">
        <v>58</v>
      </c>
      <c r="W100" s="6" t="s">
        <v>58</v>
      </c>
      <c r="X100" s="6" t="s">
        <v>58</v>
      </c>
      <c r="Y100" s="6" t="s">
        <v>58</v>
      </c>
      <c r="Z100" s="6" t="s">
        <v>58</v>
      </c>
    </row>
    <row r="101" spans="1:26" x14ac:dyDescent="0.25">
      <c r="A101" s="6" t="s">
        <v>98</v>
      </c>
      <c r="B101" s="6" t="s">
        <v>56</v>
      </c>
      <c r="C101">
        <v>50</v>
      </c>
      <c r="D101">
        <v>0</v>
      </c>
      <c r="E101">
        <v>0</v>
      </c>
      <c r="F101" s="6" t="s">
        <v>57</v>
      </c>
      <c r="G101">
        <v>0</v>
      </c>
      <c r="J101" s="6" t="s">
        <v>58</v>
      </c>
      <c r="K101" s="6" t="s">
        <v>58</v>
      </c>
      <c r="L101" s="6" t="s">
        <v>58</v>
      </c>
      <c r="M101" s="6" t="s">
        <v>58</v>
      </c>
      <c r="N101" s="6" t="s">
        <v>58</v>
      </c>
      <c r="O101" s="6" t="s">
        <v>58</v>
      </c>
      <c r="P101" s="6" t="s">
        <v>58</v>
      </c>
      <c r="Q101" s="6" t="s">
        <v>58</v>
      </c>
      <c r="R101" s="6" t="s">
        <v>58</v>
      </c>
      <c r="S101" s="6" t="s">
        <v>58</v>
      </c>
      <c r="T101" s="6" t="s">
        <v>58</v>
      </c>
      <c r="U101" s="6" t="s">
        <v>58</v>
      </c>
      <c r="V101" s="6" t="s">
        <v>58</v>
      </c>
      <c r="W101" s="6" t="s">
        <v>58</v>
      </c>
      <c r="X101" s="6" t="s">
        <v>58</v>
      </c>
      <c r="Y101" s="6" t="s">
        <v>58</v>
      </c>
      <c r="Z101" s="6" t="s">
        <v>58</v>
      </c>
    </row>
    <row r="102" spans="1:26" x14ac:dyDescent="0.25">
      <c r="A102" s="6" t="s">
        <v>100</v>
      </c>
      <c r="B102" s="6" t="s">
        <v>56</v>
      </c>
      <c r="C102">
        <v>50</v>
      </c>
      <c r="D102">
        <v>0</v>
      </c>
      <c r="E102">
        <v>0</v>
      </c>
      <c r="F102" s="6" t="s">
        <v>57</v>
      </c>
      <c r="G102">
        <v>19</v>
      </c>
      <c r="J102" s="6" t="s">
        <v>58</v>
      </c>
      <c r="K102" s="6" t="s">
        <v>58</v>
      </c>
      <c r="L102" s="6" t="s">
        <v>58</v>
      </c>
      <c r="M102" s="6" t="s">
        <v>58</v>
      </c>
      <c r="N102" s="6" t="s">
        <v>58</v>
      </c>
      <c r="O102" s="6" t="s">
        <v>58</v>
      </c>
      <c r="P102" s="6" t="s">
        <v>58</v>
      </c>
      <c r="Q102" s="6" t="s">
        <v>58</v>
      </c>
      <c r="R102" s="6" t="s">
        <v>58</v>
      </c>
      <c r="S102" s="6" t="s">
        <v>58</v>
      </c>
      <c r="T102" s="6" t="s">
        <v>58</v>
      </c>
      <c r="U102" s="6" t="s">
        <v>58</v>
      </c>
      <c r="V102" s="6" t="s">
        <v>58</v>
      </c>
      <c r="W102" s="6" t="s">
        <v>58</v>
      </c>
      <c r="X102" s="6" t="s">
        <v>58</v>
      </c>
      <c r="Y102" s="6" t="s">
        <v>58</v>
      </c>
      <c r="Z102" s="6" t="s">
        <v>58</v>
      </c>
    </row>
    <row r="103" spans="1:26" x14ac:dyDescent="0.25">
      <c r="A103" s="6" t="s">
        <v>102</v>
      </c>
      <c r="B103" s="6" t="s">
        <v>56</v>
      </c>
      <c r="C103">
        <v>50</v>
      </c>
      <c r="D103">
        <v>0</v>
      </c>
      <c r="E103">
        <v>0</v>
      </c>
      <c r="F103" s="6" t="s">
        <v>57</v>
      </c>
      <c r="G103">
        <v>20</v>
      </c>
      <c r="J103" s="6" t="s">
        <v>58</v>
      </c>
      <c r="K103" s="6" t="s">
        <v>58</v>
      </c>
      <c r="L103" s="6" t="s">
        <v>58</v>
      </c>
      <c r="M103" s="6" t="s">
        <v>58</v>
      </c>
      <c r="N103" s="6" t="s">
        <v>58</v>
      </c>
      <c r="O103" s="6" t="s">
        <v>58</v>
      </c>
      <c r="P103" s="6" t="s">
        <v>58</v>
      </c>
      <c r="Q103" s="6" t="s">
        <v>58</v>
      </c>
      <c r="R103" s="6" t="s">
        <v>58</v>
      </c>
      <c r="S103" s="6" t="s">
        <v>58</v>
      </c>
      <c r="T103" s="6" t="s">
        <v>58</v>
      </c>
      <c r="U103" s="6" t="s">
        <v>58</v>
      </c>
      <c r="V103" s="6" t="s">
        <v>58</v>
      </c>
      <c r="W103" s="6" t="s">
        <v>58</v>
      </c>
      <c r="X103" s="6" t="s">
        <v>58</v>
      </c>
      <c r="Y103" s="6" t="s">
        <v>58</v>
      </c>
      <c r="Z103" s="6" t="s">
        <v>58</v>
      </c>
    </row>
    <row r="104" spans="1:26" x14ac:dyDescent="0.25">
      <c r="A104" s="6" t="s">
        <v>103</v>
      </c>
      <c r="B104" s="6" t="s">
        <v>56</v>
      </c>
      <c r="C104">
        <v>50</v>
      </c>
      <c r="D104">
        <v>0</v>
      </c>
      <c r="E104">
        <v>0</v>
      </c>
      <c r="F104" s="6" t="s">
        <v>57</v>
      </c>
      <c r="G104">
        <v>29</v>
      </c>
      <c r="J104" s="6" t="s">
        <v>58</v>
      </c>
      <c r="K104" s="6" t="s">
        <v>58</v>
      </c>
      <c r="L104" s="6" t="s">
        <v>58</v>
      </c>
      <c r="M104" s="6" t="s">
        <v>58</v>
      </c>
      <c r="N104" s="6" t="s">
        <v>58</v>
      </c>
      <c r="O104" s="6" t="s">
        <v>58</v>
      </c>
      <c r="P104" s="6" t="s">
        <v>58</v>
      </c>
      <c r="Q104" s="6" t="s">
        <v>58</v>
      </c>
      <c r="R104" s="6" t="s">
        <v>58</v>
      </c>
      <c r="S104" s="6" t="s">
        <v>58</v>
      </c>
      <c r="T104" s="6" t="s">
        <v>58</v>
      </c>
      <c r="U104" s="6" t="s">
        <v>58</v>
      </c>
      <c r="V104" s="6" t="s">
        <v>58</v>
      </c>
      <c r="W104" s="6" t="s">
        <v>58</v>
      </c>
      <c r="X104" s="6" t="s">
        <v>58</v>
      </c>
      <c r="Y104" s="6" t="s">
        <v>58</v>
      </c>
      <c r="Z104" s="6" t="s">
        <v>58</v>
      </c>
    </row>
    <row r="105" spans="1:26" x14ac:dyDescent="0.25">
      <c r="A105" s="6" t="s">
        <v>105</v>
      </c>
      <c r="B105" s="6" t="s">
        <v>56</v>
      </c>
      <c r="C105">
        <v>50</v>
      </c>
      <c r="D105">
        <v>0</v>
      </c>
      <c r="E105">
        <v>0</v>
      </c>
      <c r="F105" s="6" t="s">
        <v>57</v>
      </c>
      <c r="G105">
        <v>2</v>
      </c>
      <c r="J105" s="6" t="s">
        <v>58</v>
      </c>
      <c r="K105" s="6" t="s">
        <v>58</v>
      </c>
      <c r="L105" s="6" t="s">
        <v>58</v>
      </c>
      <c r="M105" s="6" t="s">
        <v>58</v>
      </c>
      <c r="N105" s="6" t="s">
        <v>58</v>
      </c>
      <c r="O105" s="6" t="s">
        <v>58</v>
      </c>
      <c r="P105" s="6" t="s">
        <v>58</v>
      </c>
      <c r="Q105" s="6" t="s">
        <v>58</v>
      </c>
      <c r="R105" s="6" t="s">
        <v>58</v>
      </c>
      <c r="S105" s="6" t="s">
        <v>58</v>
      </c>
      <c r="T105" s="6" t="s">
        <v>58</v>
      </c>
      <c r="U105" s="6" t="s">
        <v>58</v>
      </c>
      <c r="V105" s="6" t="s">
        <v>58</v>
      </c>
      <c r="W105" s="6" t="s">
        <v>58</v>
      </c>
      <c r="X105" s="6" t="s">
        <v>58</v>
      </c>
      <c r="Y105" s="6" t="s">
        <v>58</v>
      </c>
      <c r="Z105" s="6" t="s">
        <v>58</v>
      </c>
    </row>
    <row r="106" spans="1:26" x14ac:dyDescent="0.25">
      <c r="A106" s="6" t="s">
        <v>107</v>
      </c>
      <c r="B106" s="6" t="s">
        <v>56</v>
      </c>
      <c r="C106">
        <v>50</v>
      </c>
      <c r="D106">
        <v>0</v>
      </c>
      <c r="E106">
        <v>0</v>
      </c>
      <c r="F106" s="6" t="s">
        <v>57</v>
      </c>
      <c r="G106">
        <v>2</v>
      </c>
      <c r="J106" s="6" t="s">
        <v>58</v>
      </c>
      <c r="K106" s="6" t="s">
        <v>58</v>
      </c>
      <c r="L106" s="6" t="s">
        <v>58</v>
      </c>
      <c r="M106" s="6" t="s">
        <v>58</v>
      </c>
      <c r="N106" s="6" t="s">
        <v>58</v>
      </c>
      <c r="O106" s="6" t="s">
        <v>58</v>
      </c>
      <c r="P106" s="6" t="s">
        <v>58</v>
      </c>
      <c r="Q106" s="6" t="s">
        <v>58</v>
      </c>
      <c r="R106" s="6" t="s">
        <v>58</v>
      </c>
      <c r="S106" s="6" t="s">
        <v>58</v>
      </c>
      <c r="T106" s="6" t="s">
        <v>58</v>
      </c>
      <c r="U106" s="6" t="s">
        <v>58</v>
      </c>
      <c r="V106" s="6" t="s">
        <v>58</v>
      </c>
      <c r="W106" s="6" t="s">
        <v>58</v>
      </c>
      <c r="X106" s="6" t="s">
        <v>58</v>
      </c>
      <c r="Y106" s="6" t="s">
        <v>58</v>
      </c>
      <c r="Z106" s="6" t="s">
        <v>58</v>
      </c>
    </row>
    <row r="107" spans="1:26" x14ac:dyDescent="0.25">
      <c r="A107" s="6" t="s">
        <v>108</v>
      </c>
      <c r="B107" s="6" t="s">
        <v>56</v>
      </c>
      <c r="C107">
        <v>50</v>
      </c>
      <c r="D107">
        <v>-1</v>
      </c>
      <c r="E107">
        <v>-1</v>
      </c>
      <c r="F107" s="6" t="s">
        <v>109</v>
      </c>
      <c r="J107" s="6" t="s">
        <v>58</v>
      </c>
      <c r="K107" s="6" t="s">
        <v>58</v>
      </c>
      <c r="L107" s="6" t="s">
        <v>58</v>
      </c>
      <c r="M107" s="6" t="s">
        <v>58</v>
      </c>
      <c r="N107" s="6" t="s">
        <v>58</v>
      </c>
      <c r="O107" s="6" t="s">
        <v>58</v>
      </c>
      <c r="P107" s="6" t="s">
        <v>58</v>
      </c>
      <c r="Q107" s="6" t="s">
        <v>58</v>
      </c>
      <c r="R107" s="6" t="s">
        <v>58</v>
      </c>
      <c r="S107" s="6" t="s">
        <v>58</v>
      </c>
      <c r="T107" s="6" t="s">
        <v>58</v>
      </c>
      <c r="U107" s="6" t="s">
        <v>58</v>
      </c>
      <c r="V107" s="6" t="s">
        <v>58</v>
      </c>
      <c r="W107" s="6" t="s">
        <v>58</v>
      </c>
      <c r="X107" s="6" t="s">
        <v>58</v>
      </c>
      <c r="Y107" s="6" t="s">
        <v>58</v>
      </c>
      <c r="Z107" s="6" t="s">
        <v>58</v>
      </c>
    </row>
    <row r="108" spans="1:26" x14ac:dyDescent="0.25">
      <c r="A108" s="6" t="s">
        <v>110</v>
      </c>
      <c r="B108" s="6" t="s">
        <v>56</v>
      </c>
      <c r="C108">
        <v>50</v>
      </c>
      <c r="D108">
        <v>0</v>
      </c>
      <c r="E108">
        <v>0</v>
      </c>
      <c r="F108" s="6" t="s">
        <v>57</v>
      </c>
      <c r="G108">
        <v>1</v>
      </c>
      <c r="J108" s="6" t="s">
        <v>58</v>
      </c>
      <c r="K108" s="6" t="s">
        <v>58</v>
      </c>
      <c r="L108" s="6" t="s">
        <v>58</v>
      </c>
      <c r="M108" s="6" t="s">
        <v>58</v>
      </c>
      <c r="N108" s="6" t="s">
        <v>58</v>
      </c>
      <c r="O108" s="6" t="s">
        <v>58</v>
      </c>
      <c r="P108" s="6" t="s">
        <v>58</v>
      </c>
      <c r="Q108" s="6" t="s">
        <v>58</v>
      </c>
      <c r="R108" s="6" t="s">
        <v>58</v>
      </c>
      <c r="S108" s="6" t="s">
        <v>58</v>
      </c>
      <c r="T108" s="6" t="s">
        <v>58</v>
      </c>
      <c r="U108" s="6" t="s">
        <v>58</v>
      </c>
      <c r="V108" s="6" t="s">
        <v>58</v>
      </c>
      <c r="W108" s="6" t="s">
        <v>58</v>
      </c>
      <c r="X108" s="6" t="s">
        <v>58</v>
      </c>
      <c r="Y108" s="6" t="s">
        <v>58</v>
      </c>
      <c r="Z108" s="6" t="s">
        <v>58</v>
      </c>
    </row>
    <row r="109" spans="1:26" x14ac:dyDescent="0.25">
      <c r="A109" s="6" t="s">
        <v>113</v>
      </c>
      <c r="B109" s="6" t="s">
        <v>56</v>
      </c>
      <c r="C109">
        <v>50</v>
      </c>
      <c r="D109">
        <v>0</v>
      </c>
      <c r="E109">
        <v>0</v>
      </c>
      <c r="F109" s="6" t="s">
        <v>57</v>
      </c>
      <c r="G109">
        <v>3</v>
      </c>
      <c r="J109" s="6" t="s">
        <v>58</v>
      </c>
      <c r="K109" s="6" t="s">
        <v>58</v>
      </c>
      <c r="L109" s="6" t="s">
        <v>58</v>
      </c>
      <c r="M109" s="6" t="s">
        <v>58</v>
      </c>
      <c r="N109" s="6" t="s">
        <v>58</v>
      </c>
      <c r="O109" s="6" t="s">
        <v>58</v>
      </c>
      <c r="P109" s="6" t="s">
        <v>58</v>
      </c>
      <c r="Q109" s="6" t="s">
        <v>58</v>
      </c>
      <c r="R109" s="6" t="s">
        <v>58</v>
      </c>
      <c r="S109" s="6" t="s">
        <v>58</v>
      </c>
      <c r="T109" s="6" t="s">
        <v>58</v>
      </c>
      <c r="U109" s="6" t="s">
        <v>58</v>
      </c>
      <c r="V109" s="6" t="s">
        <v>58</v>
      </c>
      <c r="W109" s="6" t="s">
        <v>58</v>
      </c>
      <c r="X109" s="6" t="s">
        <v>58</v>
      </c>
      <c r="Y109" s="6" t="s">
        <v>58</v>
      </c>
      <c r="Z109" s="6" t="s">
        <v>58</v>
      </c>
    </row>
    <row r="110" spans="1:26" x14ac:dyDescent="0.25">
      <c r="A110" s="6" t="s">
        <v>119</v>
      </c>
      <c r="B110" s="6" t="s">
        <v>56</v>
      </c>
      <c r="C110">
        <v>50</v>
      </c>
      <c r="D110">
        <v>0</v>
      </c>
      <c r="E110">
        <v>0</v>
      </c>
      <c r="F110" s="6" t="s">
        <v>57</v>
      </c>
      <c r="G110">
        <v>0</v>
      </c>
      <c r="J110" s="6" t="s">
        <v>58</v>
      </c>
      <c r="K110" s="6" t="s">
        <v>58</v>
      </c>
      <c r="L110" s="6" t="s">
        <v>58</v>
      </c>
      <c r="M110" s="6" t="s">
        <v>58</v>
      </c>
      <c r="N110" s="6" t="s">
        <v>58</v>
      </c>
      <c r="O110" s="6" t="s">
        <v>58</v>
      </c>
      <c r="P110" s="6" t="s">
        <v>58</v>
      </c>
      <c r="Q110" s="6" t="s">
        <v>58</v>
      </c>
      <c r="R110" s="6" t="s">
        <v>58</v>
      </c>
      <c r="S110" s="6" t="s">
        <v>58</v>
      </c>
      <c r="T110" s="6" t="s">
        <v>58</v>
      </c>
      <c r="U110" s="6" t="s">
        <v>58</v>
      </c>
      <c r="V110" s="6" t="s">
        <v>58</v>
      </c>
      <c r="W110" s="6" t="s">
        <v>58</v>
      </c>
      <c r="X110" s="6" t="s">
        <v>58</v>
      </c>
      <c r="Y110" s="6" t="s">
        <v>58</v>
      </c>
      <c r="Z110" s="6" t="s">
        <v>58</v>
      </c>
    </row>
    <row r="111" spans="1:26" x14ac:dyDescent="0.25">
      <c r="A111" s="6" t="s">
        <v>126</v>
      </c>
      <c r="B111" s="6" t="s">
        <v>56</v>
      </c>
      <c r="C111">
        <v>50</v>
      </c>
      <c r="D111">
        <v>0</v>
      </c>
      <c r="E111">
        <v>0</v>
      </c>
      <c r="F111" s="6" t="s">
        <v>57</v>
      </c>
      <c r="G111">
        <v>23</v>
      </c>
      <c r="J111" s="6" t="s">
        <v>58</v>
      </c>
      <c r="K111" s="6" t="s">
        <v>58</v>
      </c>
      <c r="L111" s="6" t="s">
        <v>58</v>
      </c>
      <c r="M111" s="6" t="s">
        <v>58</v>
      </c>
      <c r="N111" s="6" t="s">
        <v>58</v>
      </c>
      <c r="O111" s="6" t="s">
        <v>58</v>
      </c>
      <c r="P111" s="6" t="s">
        <v>58</v>
      </c>
      <c r="Q111" s="6" t="s">
        <v>58</v>
      </c>
      <c r="R111" s="6" t="s">
        <v>58</v>
      </c>
      <c r="S111" s="6" t="s">
        <v>58</v>
      </c>
      <c r="T111" s="6" t="s">
        <v>58</v>
      </c>
      <c r="U111" s="6" t="s">
        <v>58</v>
      </c>
      <c r="V111" s="6" t="s">
        <v>58</v>
      </c>
      <c r="W111" s="6" t="s">
        <v>58</v>
      </c>
      <c r="X111" s="6" t="s">
        <v>58</v>
      </c>
      <c r="Y111" s="6" t="s">
        <v>58</v>
      </c>
      <c r="Z111" s="6" t="s">
        <v>58</v>
      </c>
    </row>
    <row r="112" spans="1:26" x14ac:dyDescent="0.25">
      <c r="A112" s="6" t="s">
        <v>128</v>
      </c>
      <c r="B112" s="6" t="s">
        <v>56</v>
      </c>
      <c r="C112">
        <v>50</v>
      </c>
      <c r="D112">
        <v>0</v>
      </c>
      <c r="E112">
        <v>0</v>
      </c>
      <c r="F112" s="6" t="s">
        <v>57</v>
      </c>
      <c r="G112">
        <v>0</v>
      </c>
      <c r="J112" s="6" t="s">
        <v>58</v>
      </c>
      <c r="K112" s="6" t="s">
        <v>58</v>
      </c>
      <c r="L112" s="6" t="s">
        <v>58</v>
      </c>
      <c r="M112" s="6" t="s">
        <v>58</v>
      </c>
      <c r="N112" s="6" t="s">
        <v>58</v>
      </c>
      <c r="O112" s="6" t="s">
        <v>58</v>
      </c>
      <c r="P112" s="6" t="s">
        <v>58</v>
      </c>
      <c r="Q112" s="6" t="s">
        <v>58</v>
      </c>
      <c r="R112" s="6" t="s">
        <v>58</v>
      </c>
      <c r="S112" s="6" t="s">
        <v>58</v>
      </c>
      <c r="T112" s="6" t="s">
        <v>58</v>
      </c>
      <c r="U112" s="6" t="s">
        <v>58</v>
      </c>
      <c r="V112" s="6" t="s">
        <v>58</v>
      </c>
      <c r="W112" s="6" t="s">
        <v>58</v>
      </c>
      <c r="X112" s="6" t="s">
        <v>58</v>
      </c>
      <c r="Y112" s="6" t="s">
        <v>58</v>
      </c>
      <c r="Z112" s="6" t="s">
        <v>58</v>
      </c>
    </row>
    <row r="113" spans="1:26" x14ac:dyDescent="0.25">
      <c r="A113" s="6" t="s">
        <v>129</v>
      </c>
      <c r="B113" s="6" t="s">
        <v>56</v>
      </c>
      <c r="C113">
        <v>50</v>
      </c>
      <c r="D113">
        <v>0</v>
      </c>
      <c r="E113">
        <v>0</v>
      </c>
      <c r="F113" s="6" t="s">
        <v>57</v>
      </c>
      <c r="G113">
        <v>3</v>
      </c>
      <c r="J113" s="6" t="s">
        <v>58</v>
      </c>
      <c r="K113" s="6" t="s">
        <v>58</v>
      </c>
      <c r="L113" s="6" t="s">
        <v>58</v>
      </c>
      <c r="M113" s="6" t="s">
        <v>58</v>
      </c>
      <c r="N113" s="6" t="s">
        <v>58</v>
      </c>
      <c r="O113" s="6" t="s">
        <v>58</v>
      </c>
      <c r="P113" s="6" t="s">
        <v>58</v>
      </c>
      <c r="Q113" s="6" t="s">
        <v>58</v>
      </c>
      <c r="R113" s="6" t="s">
        <v>58</v>
      </c>
      <c r="S113" s="6" t="s">
        <v>58</v>
      </c>
      <c r="T113" s="6" t="s">
        <v>58</v>
      </c>
      <c r="U113" s="6" t="s">
        <v>58</v>
      </c>
      <c r="V113" s="6" t="s">
        <v>58</v>
      </c>
      <c r="W113" s="6" t="s">
        <v>58</v>
      </c>
      <c r="X113" s="6" t="s">
        <v>58</v>
      </c>
      <c r="Y113" s="6" t="s">
        <v>58</v>
      </c>
      <c r="Z113" s="6" t="s">
        <v>58</v>
      </c>
    </row>
    <row r="114" spans="1:26" x14ac:dyDescent="0.25">
      <c r="A114" s="6" t="s">
        <v>130</v>
      </c>
      <c r="B114" s="6" t="s">
        <v>56</v>
      </c>
      <c r="C114">
        <v>50</v>
      </c>
      <c r="D114">
        <v>0</v>
      </c>
      <c r="E114">
        <v>0</v>
      </c>
      <c r="F114" s="6" t="s">
        <v>57</v>
      </c>
      <c r="G114">
        <v>1</v>
      </c>
      <c r="J114" s="6" t="s">
        <v>58</v>
      </c>
      <c r="K114" s="6" t="s">
        <v>58</v>
      </c>
      <c r="L114" s="6" t="s">
        <v>58</v>
      </c>
      <c r="M114" s="6" t="s">
        <v>58</v>
      </c>
      <c r="N114" s="6" t="s">
        <v>58</v>
      </c>
      <c r="O114" s="6" t="s">
        <v>58</v>
      </c>
      <c r="P114" s="6" t="s">
        <v>58</v>
      </c>
      <c r="Q114" s="6" t="s">
        <v>58</v>
      </c>
      <c r="R114" s="6" t="s">
        <v>58</v>
      </c>
      <c r="S114" s="6" t="s">
        <v>58</v>
      </c>
      <c r="T114" s="6" t="s">
        <v>58</v>
      </c>
      <c r="U114" s="6" t="s">
        <v>58</v>
      </c>
      <c r="V114" s="6" t="s">
        <v>58</v>
      </c>
      <c r="W114" s="6" t="s">
        <v>58</v>
      </c>
      <c r="X114" s="6" t="s">
        <v>58</v>
      </c>
      <c r="Y114" s="6" t="s">
        <v>58</v>
      </c>
      <c r="Z114" s="6" t="s">
        <v>58</v>
      </c>
    </row>
    <row r="115" spans="1:26" x14ac:dyDescent="0.25">
      <c r="A115" s="6" t="s">
        <v>131</v>
      </c>
      <c r="B115" s="6" t="s">
        <v>56</v>
      </c>
      <c r="C115">
        <v>50</v>
      </c>
      <c r="D115">
        <v>9</v>
      </c>
      <c r="E115">
        <v>9</v>
      </c>
      <c r="F115" s="6" t="s">
        <v>57</v>
      </c>
      <c r="G115">
        <v>0</v>
      </c>
      <c r="J115" s="6" t="s">
        <v>58</v>
      </c>
      <c r="K115" s="6" t="s">
        <v>58</v>
      </c>
      <c r="L115" s="6" t="s">
        <v>58</v>
      </c>
      <c r="M115" s="6" t="s">
        <v>58</v>
      </c>
      <c r="N115" s="6" t="s">
        <v>58</v>
      </c>
      <c r="O115" s="6" t="s">
        <v>58</v>
      </c>
      <c r="P115" s="6" t="s">
        <v>58</v>
      </c>
      <c r="Q115" s="6" t="s">
        <v>58</v>
      </c>
      <c r="R115" s="6" t="s">
        <v>58</v>
      </c>
      <c r="S115" s="6" t="s">
        <v>58</v>
      </c>
      <c r="T115" s="6" t="s">
        <v>58</v>
      </c>
      <c r="U115" s="6" t="s">
        <v>58</v>
      </c>
      <c r="V115" s="6" t="s">
        <v>58</v>
      </c>
      <c r="W115" s="6" t="s">
        <v>58</v>
      </c>
      <c r="X115" s="6" t="s">
        <v>58</v>
      </c>
      <c r="Y115" s="6" t="s">
        <v>58</v>
      </c>
      <c r="Z115" s="6" t="s">
        <v>58</v>
      </c>
    </row>
    <row r="116" spans="1:26" x14ac:dyDescent="0.25">
      <c r="A116" s="6" t="s">
        <v>132</v>
      </c>
      <c r="B116" s="6" t="s">
        <v>56</v>
      </c>
      <c r="C116">
        <v>50</v>
      </c>
      <c r="D116">
        <v>-1</v>
      </c>
      <c r="E116">
        <v>-1</v>
      </c>
      <c r="F116" s="6" t="s">
        <v>109</v>
      </c>
      <c r="J116" s="6" t="s">
        <v>58</v>
      </c>
      <c r="K116" s="6" t="s">
        <v>58</v>
      </c>
      <c r="L116" s="6" t="s">
        <v>58</v>
      </c>
      <c r="M116" s="6" t="s">
        <v>58</v>
      </c>
      <c r="N116" s="6" t="s">
        <v>58</v>
      </c>
      <c r="O116" s="6" t="s">
        <v>58</v>
      </c>
      <c r="P116" s="6" t="s">
        <v>58</v>
      </c>
      <c r="Q116" s="6" t="s">
        <v>58</v>
      </c>
      <c r="R116" s="6" t="s">
        <v>58</v>
      </c>
      <c r="S116" s="6" t="s">
        <v>58</v>
      </c>
      <c r="T116" s="6" t="s">
        <v>58</v>
      </c>
      <c r="U116" s="6" t="s">
        <v>58</v>
      </c>
      <c r="V116" s="6" t="s">
        <v>58</v>
      </c>
      <c r="W116" s="6" t="s">
        <v>58</v>
      </c>
      <c r="X116" s="6" t="s">
        <v>58</v>
      </c>
      <c r="Y116" s="6" t="s">
        <v>58</v>
      </c>
      <c r="Z116" s="6" t="s">
        <v>58</v>
      </c>
    </row>
    <row r="117" spans="1:26" x14ac:dyDescent="0.25">
      <c r="A117" s="6" t="s">
        <v>134</v>
      </c>
      <c r="B117" s="6" t="s">
        <v>56</v>
      </c>
      <c r="C117">
        <v>50</v>
      </c>
      <c r="D117">
        <v>0</v>
      </c>
      <c r="E117">
        <v>0</v>
      </c>
      <c r="F117" s="6" t="s">
        <v>57</v>
      </c>
      <c r="G117">
        <v>29</v>
      </c>
      <c r="J117" s="6" t="s">
        <v>58</v>
      </c>
      <c r="K117" s="6" t="s">
        <v>58</v>
      </c>
      <c r="L117" s="6" t="s">
        <v>58</v>
      </c>
      <c r="M117" s="6" t="s">
        <v>58</v>
      </c>
      <c r="N117" s="6" t="s">
        <v>58</v>
      </c>
      <c r="O117" s="6" t="s">
        <v>58</v>
      </c>
      <c r="P117" s="6" t="s">
        <v>58</v>
      </c>
      <c r="Q117" s="6" t="s">
        <v>58</v>
      </c>
      <c r="R117" s="6" t="s">
        <v>58</v>
      </c>
      <c r="S117" s="6" t="s">
        <v>58</v>
      </c>
      <c r="T117" s="6" t="s">
        <v>58</v>
      </c>
      <c r="U117" s="6" t="s">
        <v>58</v>
      </c>
      <c r="V117" s="6" t="s">
        <v>58</v>
      </c>
      <c r="W117" s="6" t="s">
        <v>58</v>
      </c>
      <c r="X117" s="6" t="s">
        <v>58</v>
      </c>
      <c r="Y117" s="6" t="s">
        <v>58</v>
      </c>
      <c r="Z117" s="6" t="s">
        <v>58</v>
      </c>
    </row>
    <row r="118" spans="1:26" x14ac:dyDescent="0.25">
      <c r="A118" s="6" t="s">
        <v>135</v>
      </c>
      <c r="B118" s="6" t="s">
        <v>56</v>
      </c>
      <c r="C118">
        <v>50</v>
      </c>
      <c r="D118">
        <v>0</v>
      </c>
      <c r="E118">
        <v>0</v>
      </c>
      <c r="F118" s="6" t="s">
        <v>57</v>
      </c>
      <c r="G118">
        <v>0</v>
      </c>
      <c r="J118" s="6" t="s">
        <v>58</v>
      </c>
      <c r="K118" s="6" t="s">
        <v>58</v>
      </c>
      <c r="L118" s="6" t="s">
        <v>58</v>
      </c>
      <c r="M118" s="6" t="s">
        <v>58</v>
      </c>
      <c r="N118" s="6" t="s">
        <v>58</v>
      </c>
      <c r="O118" s="6" t="s">
        <v>58</v>
      </c>
      <c r="P118" s="6" t="s">
        <v>58</v>
      </c>
      <c r="Q118" s="6" t="s">
        <v>58</v>
      </c>
      <c r="R118" s="6" t="s">
        <v>58</v>
      </c>
      <c r="S118" s="6" t="s">
        <v>58</v>
      </c>
      <c r="T118" s="6" t="s">
        <v>58</v>
      </c>
      <c r="U118" s="6" t="s">
        <v>58</v>
      </c>
      <c r="V118" s="6" t="s">
        <v>58</v>
      </c>
      <c r="W118" s="6" t="s">
        <v>58</v>
      </c>
      <c r="X118" s="6" t="s">
        <v>58</v>
      </c>
      <c r="Y118" s="6" t="s">
        <v>58</v>
      </c>
      <c r="Z118" s="6" t="s">
        <v>58</v>
      </c>
    </row>
    <row r="119" spans="1:26" x14ac:dyDescent="0.25">
      <c r="A119" s="6" t="s">
        <v>136</v>
      </c>
      <c r="B119" s="6" t="s">
        <v>56</v>
      </c>
      <c r="C119">
        <v>50</v>
      </c>
      <c r="D119" t="e">
        <v>#NUM!</v>
      </c>
      <c r="E119">
        <v>0</v>
      </c>
      <c r="F119" s="6" t="s">
        <v>57</v>
      </c>
      <c r="G119">
        <v>0</v>
      </c>
      <c r="J119" s="6" t="s">
        <v>58</v>
      </c>
      <c r="K119" s="6" t="s">
        <v>58</v>
      </c>
      <c r="L119" s="6" t="s">
        <v>58</v>
      </c>
      <c r="M119" s="6" t="s">
        <v>58</v>
      </c>
      <c r="N119" s="6" t="s">
        <v>58</v>
      </c>
      <c r="O119" s="6" t="s">
        <v>58</v>
      </c>
      <c r="P119" s="6" t="s">
        <v>58</v>
      </c>
      <c r="Q119" s="6" t="s">
        <v>58</v>
      </c>
      <c r="R119" s="6" t="s">
        <v>58</v>
      </c>
      <c r="S119" s="6" t="s">
        <v>58</v>
      </c>
      <c r="T119" s="6" t="s">
        <v>58</v>
      </c>
      <c r="U119" s="6" t="s">
        <v>58</v>
      </c>
      <c r="V119" s="6" t="s">
        <v>58</v>
      </c>
      <c r="W119" s="6" t="s">
        <v>58</v>
      </c>
      <c r="X119" s="6" t="s">
        <v>58</v>
      </c>
      <c r="Y119" s="6" t="s">
        <v>58</v>
      </c>
      <c r="Z119" s="6" t="s">
        <v>58</v>
      </c>
    </row>
    <row r="120" spans="1:26" x14ac:dyDescent="0.25">
      <c r="A120" s="6" t="s">
        <v>137</v>
      </c>
      <c r="B120" s="6" t="s">
        <v>56</v>
      </c>
      <c r="C120">
        <v>50</v>
      </c>
      <c r="D120">
        <v>0</v>
      </c>
      <c r="E120">
        <v>0</v>
      </c>
      <c r="F120" s="6" t="s">
        <v>57</v>
      </c>
      <c r="G120">
        <v>6</v>
      </c>
      <c r="J120" s="6" t="s">
        <v>58</v>
      </c>
      <c r="K120" s="6" t="s">
        <v>58</v>
      </c>
      <c r="L120" s="6" t="s">
        <v>58</v>
      </c>
      <c r="M120" s="6" t="s">
        <v>58</v>
      </c>
      <c r="N120" s="6" t="s">
        <v>58</v>
      </c>
      <c r="O120" s="6" t="s">
        <v>58</v>
      </c>
      <c r="P120" s="6" t="s">
        <v>58</v>
      </c>
      <c r="Q120" s="6" t="s">
        <v>58</v>
      </c>
      <c r="R120" s="6" t="s">
        <v>58</v>
      </c>
      <c r="S120" s="6" t="s">
        <v>58</v>
      </c>
      <c r="T120" s="6" t="s">
        <v>58</v>
      </c>
      <c r="U120" s="6" t="s">
        <v>58</v>
      </c>
      <c r="V120" s="6" t="s">
        <v>58</v>
      </c>
      <c r="W120" s="6" t="s">
        <v>58</v>
      </c>
      <c r="X120" s="6" t="s">
        <v>58</v>
      </c>
      <c r="Y120" s="6" t="s">
        <v>58</v>
      </c>
      <c r="Z120" s="6" t="s">
        <v>58</v>
      </c>
    </row>
    <row r="121" spans="1:26" x14ac:dyDescent="0.25">
      <c r="A121" s="6" t="s">
        <v>138</v>
      </c>
      <c r="B121" s="6" t="s">
        <v>56</v>
      </c>
      <c r="C121">
        <v>50</v>
      </c>
      <c r="D121">
        <v>0</v>
      </c>
      <c r="E121">
        <v>0</v>
      </c>
      <c r="F121" s="6" t="s">
        <v>57</v>
      </c>
      <c r="G121">
        <v>4</v>
      </c>
      <c r="J121" s="6" t="s">
        <v>58</v>
      </c>
      <c r="K121" s="6" t="s">
        <v>58</v>
      </c>
      <c r="L121" s="6" t="s">
        <v>58</v>
      </c>
      <c r="M121" s="6" t="s">
        <v>58</v>
      </c>
      <c r="N121" s="6" t="s">
        <v>58</v>
      </c>
      <c r="O121" s="6" t="s">
        <v>58</v>
      </c>
      <c r="P121" s="6" t="s">
        <v>58</v>
      </c>
      <c r="Q121" s="6" t="s">
        <v>58</v>
      </c>
      <c r="R121" s="6" t="s">
        <v>58</v>
      </c>
      <c r="S121" s="6" t="s">
        <v>58</v>
      </c>
      <c r="T121" s="6" t="s">
        <v>58</v>
      </c>
      <c r="U121" s="6" t="s">
        <v>58</v>
      </c>
      <c r="V121" s="6" t="s">
        <v>58</v>
      </c>
      <c r="W121" s="6" t="s">
        <v>58</v>
      </c>
      <c r="X121" s="6" t="s">
        <v>58</v>
      </c>
      <c r="Y121" s="6" t="s">
        <v>58</v>
      </c>
      <c r="Z121" s="6" t="s">
        <v>58</v>
      </c>
    </row>
    <row r="122" spans="1:26" x14ac:dyDescent="0.25">
      <c r="A122" s="6" t="s">
        <v>139</v>
      </c>
      <c r="B122" s="6" t="s">
        <v>56</v>
      </c>
      <c r="C122">
        <v>50</v>
      </c>
      <c r="D122">
        <v>0</v>
      </c>
      <c r="E122">
        <v>0</v>
      </c>
      <c r="F122" s="6" t="s">
        <v>57</v>
      </c>
      <c r="G122">
        <v>5</v>
      </c>
      <c r="J122" s="6" t="s">
        <v>58</v>
      </c>
      <c r="K122" s="6" t="s">
        <v>58</v>
      </c>
      <c r="L122" s="6" t="s">
        <v>58</v>
      </c>
      <c r="M122" s="6" t="s">
        <v>58</v>
      </c>
      <c r="N122" s="6" t="s">
        <v>58</v>
      </c>
      <c r="O122" s="6" t="s">
        <v>58</v>
      </c>
      <c r="P122" s="6" t="s">
        <v>58</v>
      </c>
      <c r="Q122" s="6" t="s">
        <v>58</v>
      </c>
      <c r="R122" s="6" t="s">
        <v>58</v>
      </c>
      <c r="S122" s="6" t="s">
        <v>58</v>
      </c>
      <c r="T122" s="6" t="s">
        <v>58</v>
      </c>
      <c r="U122" s="6" t="s">
        <v>58</v>
      </c>
      <c r="V122" s="6" t="s">
        <v>58</v>
      </c>
      <c r="W122" s="6" t="s">
        <v>58</v>
      </c>
      <c r="X122" s="6" t="s">
        <v>58</v>
      </c>
      <c r="Y122" s="6" t="s">
        <v>58</v>
      </c>
      <c r="Z122" s="6" t="s">
        <v>58</v>
      </c>
    </row>
    <row r="123" spans="1:26" x14ac:dyDescent="0.25">
      <c r="A123" s="6" t="s">
        <v>140</v>
      </c>
      <c r="B123" s="6" t="s">
        <v>56</v>
      </c>
      <c r="C123">
        <v>50</v>
      </c>
      <c r="D123">
        <v>0</v>
      </c>
      <c r="E123">
        <v>0</v>
      </c>
      <c r="F123" s="6" t="s">
        <v>57</v>
      </c>
      <c r="G123">
        <v>8</v>
      </c>
      <c r="J123" s="6" t="s">
        <v>58</v>
      </c>
      <c r="K123" s="6" t="s">
        <v>58</v>
      </c>
      <c r="L123" s="6" t="s">
        <v>58</v>
      </c>
      <c r="M123" s="6" t="s">
        <v>58</v>
      </c>
      <c r="N123" s="6" t="s">
        <v>58</v>
      </c>
      <c r="O123" s="6" t="s">
        <v>58</v>
      </c>
      <c r="P123" s="6" t="s">
        <v>58</v>
      </c>
      <c r="Q123" s="6" t="s">
        <v>58</v>
      </c>
      <c r="R123" s="6" t="s">
        <v>58</v>
      </c>
      <c r="S123" s="6" t="s">
        <v>58</v>
      </c>
      <c r="T123" s="6" t="s">
        <v>58</v>
      </c>
      <c r="U123" s="6" t="s">
        <v>58</v>
      </c>
      <c r="V123" s="6" t="s">
        <v>58</v>
      </c>
      <c r="W123" s="6" t="s">
        <v>58</v>
      </c>
      <c r="X123" s="6" t="s">
        <v>58</v>
      </c>
      <c r="Y123" s="6" t="s">
        <v>58</v>
      </c>
      <c r="Z123" s="6" t="s">
        <v>58</v>
      </c>
    </row>
    <row r="124" spans="1:26" x14ac:dyDescent="0.25">
      <c r="A124" s="6" t="s">
        <v>141</v>
      </c>
      <c r="B124" s="6" t="s">
        <v>56</v>
      </c>
      <c r="C124">
        <v>50</v>
      </c>
      <c r="D124">
        <v>0</v>
      </c>
      <c r="E124">
        <v>0</v>
      </c>
      <c r="F124" s="6" t="s">
        <v>57</v>
      </c>
      <c r="G124">
        <v>7</v>
      </c>
      <c r="J124" s="6" t="s">
        <v>58</v>
      </c>
      <c r="K124" s="6" t="s">
        <v>58</v>
      </c>
      <c r="L124" s="6" t="s">
        <v>58</v>
      </c>
      <c r="M124" s="6" t="s">
        <v>58</v>
      </c>
      <c r="N124" s="6" t="s">
        <v>58</v>
      </c>
      <c r="O124" s="6" t="s">
        <v>58</v>
      </c>
      <c r="P124" s="6" t="s">
        <v>58</v>
      </c>
      <c r="Q124" s="6" t="s">
        <v>58</v>
      </c>
      <c r="R124" s="6" t="s">
        <v>58</v>
      </c>
      <c r="S124" s="6" t="s">
        <v>58</v>
      </c>
      <c r="T124" s="6" t="s">
        <v>58</v>
      </c>
      <c r="U124" s="6" t="s">
        <v>58</v>
      </c>
      <c r="V124" s="6" t="s">
        <v>58</v>
      </c>
      <c r="W124" s="6" t="s">
        <v>58</v>
      </c>
      <c r="X124" s="6" t="s">
        <v>58</v>
      </c>
      <c r="Y124" s="6" t="s">
        <v>58</v>
      </c>
      <c r="Z124" s="6" t="s">
        <v>58</v>
      </c>
    </row>
    <row r="125" spans="1:26" x14ac:dyDescent="0.25">
      <c r="A125" s="6" t="s">
        <v>142</v>
      </c>
      <c r="B125" s="6" t="s">
        <v>56</v>
      </c>
      <c r="C125">
        <v>50</v>
      </c>
      <c r="D125">
        <v>0</v>
      </c>
      <c r="E125">
        <v>0</v>
      </c>
      <c r="F125" s="6" t="s">
        <v>57</v>
      </c>
      <c r="G125">
        <v>0</v>
      </c>
      <c r="J125" s="6" t="s">
        <v>58</v>
      </c>
      <c r="K125" s="6" t="s">
        <v>58</v>
      </c>
      <c r="L125" s="6" t="s">
        <v>58</v>
      </c>
      <c r="M125" s="6" t="s">
        <v>58</v>
      </c>
      <c r="N125" s="6" t="s">
        <v>58</v>
      </c>
      <c r="O125" s="6" t="s">
        <v>58</v>
      </c>
      <c r="P125" s="6" t="s">
        <v>58</v>
      </c>
      <c r="Q125" s="6" t="s">
        <v>58</v>
      </c>
      <c r="R125" s="6" t="s">
        <v>58</v>
      </c>
      <c r="S125" s="6" t="s">
        <v>58</v>
      </c>
      <c r="T125" s="6" t="s">
        <v>58</v>
      </c>
      <c r="U125" s="6" t="s">
        <v>58</v>
      </c>
      <c r="V125" s="6" t="s">
        <v>58</v>
      </c>
      <c r="W125" s="6" t="s">
        <v>58</v>
      </c>
      <c r="X125" s="6" t="s">
        <v>58</v>
      </c>
      <c r="Y125" s="6" t="s">
        <v>58</v>
      </c>
      <c r="Z125" s="6" t="s">
        <v>58</v>
      </c>
    </row>
    <row r="126" spans="1:26" x14ac:dyDescent="0.25">
      <c r="A126" s="6" t="s">
        <v>144</v>
      </c>
      <c r="B126" s="6" t="s">
        <v>56</v>
      </c>
      <c r="C126">
        <v>50</v>
      </c>
      <c r="D126">
        <v>0</v>
      </c>
      <c r="E126">
        <v>0</v>
      </c>
      <c r="F126" s="6" t="s">
        <v>57</v>
      </c>
      <c r="G126">
        <v>12</v>
      </c>
      <c r="J126" s="6" t="s">
        <v>58</v>
      </c>
      <c r="K126" s="6" t="s">
        <v>58</v>
      </c>
      <c r="L126" s="6" t="s">
        <v>58</v>
      </c>
      <c r="M126" s="6" t="s">
        <v>58</v>
      </c>
      <c r="N126" s="6" t="s">
        <v>58</v>
      </c>
      <c r="O126" s="6" t="s">
        <v>58</v>
      </c>
      <c r="P126" s="6" t="s">
        <v>58</v>
      </c>
      <c r="Q126" s="6" t="s">
        <v>58</v>
      </c>
      <c r="R126" s="6" t="s">
        <v>58</v>
      </c>
      <c r="S126" s="6" t="s">
        <v>58</v>
      </c>
      <c r="T126" s="6" t="s">
        <v>58</v>
      </c>
      <c r="U126" s="6" t="s">
        <v>58</v>
      </c>
      <c r="V126" s="6" t="s">
        <v>58</v>
      </c>
      <c r="W126" s="6" t="s">
        <v>58</v>
      </c>
      <c r="X126" s="6" t="s">
        <v>58</v>
      </c>
      <c r="Y126" s="6" t="s">
        <v>58</v>
      </c>
      <c r="Z126" s="6" t="s">
        <v>58</v>
      </c>
    </row>
    <row r="127" spans="1:26" x14ac:dyDescent="0.25">
      <c r="A127" s="6" t="s">
        <v>145</v>
      </c>
      <c r="B127" s="6" t="s">
        <v>56</v>
      </c>
      <c r="C127">
        <v>50</v>
      </c>
      <c r="D127">
        <v>0</v>
      </c>
      <c r="E127">
        <v>0</v>
      </c>
      <c r="F127" s="6" t="s">
        <v>57</v>
      </c>
      <c r="G127">
        <v>2</v>
      </c>
      <c r="J127" s="6" t="s">
        <v>58</v>
      </c>
      <c r="K127" s="6" t="s">
        <v>58</v>
      </c>
      <c r="L127" s="6" t="s">
        <v>58</v>
      </c>
      <c r="M127" s="6" t="s">
        <v>58</v>
      </c>
      <c r="N127" s="6" t="s">
        <v>58</v>
      </c>
      <c r="O127" s="6" t="s">
        <v>58</v>
      </c>
      <c r="P127" s="6" t="s">
        <v>58</v>
      </c>
      <c r="Q127" s="6" t="s">
        <v>58</v>
      </c>
      <c r="R127" s="6" t="s">
        <v>58</v>
      </c>
      <c r="S127" s="6" t="s">
        <v>58</v>
      </c>
      <c r="T127" s="6" t="s">
        <v>58</v>
      </c>
      <c r="U127" s="6" t="s">
        <v>58</v>
      </c>
      <c r="V127" s="6" t="s">
        <v>58</v>
      </c>
      <c r="W127" s="6" t="s">
        <v>58</v>
      </c>
      <c r="X127" s="6" t="s">
        <v>58</v>
      </c>
      <c r="Y127" s="6" t="s">
        <v>58</v>
      </c>
      <c r="Z127" s="6" t="s">
        <v>58</v>
      </c>
    </row>
    <row r="128" spans="1:26" x14ac:dyDescent="0.25">
      <c r="A128" s="6" t="s">
        <v>146</v>
      </c>
      <c r="B128" s="6" t="s">
        <v>56</v>
      </c>
      <c r="C128">
        <v>50</v>
      </c>
      <c r="D128">
        <v>0</v>
      </c>
      <c r="E128">
        <v>0</v>
      </c>
      <c r="F128" s="6" t="s">
        <v>57</v>
      </c>
      <c r="G128">
        <v>12</v>
      </c>
      <c r="J128" s="6" t="s">
        <v>58</v>
      </c>
      <c r="K128" s="6" t="s">
        <v>58</v>
      </c>
      <c r="L128" s="6" t="s">
        <v>58</v>
      </c>
      <c r="M128" s="6" t="s">
        <v>58</v>
      </c>
      <c r="N128" s="6" t="s">
        <v>58</v>
      </c>
      <c r="O128" s="6" t="s">
        <v>58</v>
      </c>
      <c r="P128" s="6" t="s">
        <v>58</v>
      </c>
      <c r="Q128" s="6" t="s">
        <v>58</v>
      </c>
      <c r="R128" s="6" t="s">
        <v>58</v>
      </c>
      <c r="S128" s="6" t="s">
        <v>58</v>
      </c>
      <c r="T128" s="6" t="s">
        <v>58</v>
      </c>
      <c r="U128" s="6" t="s">
        <v>58</v>
      </c>
      <c r="V128" s="6" t="s">
        <v>58</v>
      </c>
      <c r="W128" s="6" t="s">
        <v>58</v>
      </c>
      <c r="X128" s="6" t="s">
        <v>58</v>
      </c>
      <c r="Y128" s="6" t="s">
        <v>58</v>
      </c>
      <c r="Z128" s="6" t="s">
        <v>58</v>
      </c>
    </row>
    <row r="129" spans="1:26" x14ac:dyDescent="0.25">
      <c r="A129" s="6" t="s">
        <v>149</v>
      </c>
      <c r="B129" s="6" t="s">
        <v>56</v>
      </c>
      <c r="C129">
        <v>50</v>
      </c>
      <c r="D129">
        <v>0</v>
      </c>
      <c r="E129">
        <v>0</v>
      </c>
      <c r="F129" s="6" t="s">
        <v>57</v>
      </c>
      <c r="G129">
        <v>0</v>
      </c>
      <c r="J129" s="6" t="s">
        <v>58</v>
      </c>
      <c r="K129" s="6" t="s">
        <v>58</v>
      </c>
      <c r="L129" s="6" t="s">
        <v>58</v>
      </c>
      <c r="M129" s="6" t="s">
        <v>58</v>
      </c>
      <c r="N129" s="6" t="s">
        <v>58</v>
      </c>
      <c r="O129" s="6" t="s">
        <v>58</v>
      </c>
      <c r="P129" s="6" t="s">
        <v>58</v>
      </c>
      <c r="Q129" s="6" t="s">
        <v>58</v>
      </c>
      <c r="R129" s="6" t="s">
        <v>58</v>
      </c>
      <c r="S129" s="6" t="s">
        <v>58</v>
      </c>
      <c r="T129" s="6" t="s">
        <v>58</v>
      </c>
      <c r="U129" s="6" t="s">
        <v>58</v>
      </c>
      <c r="V129" s="6" t="s">
        <v>58</v>
      </c>
      <c r="W129" s="6" t="s">
        <v>58</v>
      </c>
      <c r="X129" s="6" t="s">
        <v>58</v>
      </c>
      <c r="Y129" s="6" t="s">
        <v>58</v>
      </c>
      <c r="Z129" s="6" t="s">
        <v>58</v>
      </c>
    </row>
    <row r="130" spans="1:26" x14ac:dyDescent="0.25">
      <c r="A130" s="6" t="s">
        <v>150</v>
      </c>
      <c r="B130" s="6" t="s">
        <v>56</v>
      </c>
      <c r="C130">
        <v>50</v>
      </c>
      <c r="D130">
        <v>0</v>
      </c>
      <c r="E130">
        <v>0</v>
      </c>
      <c r="F130" s="6" t="s">
        <v>57</v>
      </c>
      <c r="G130">
        <v>5</v>
      </c>
      <c r="J130" s="6" t="s">
        <v>58</v>
      </c>
      <c r="K130" s="6" t="s">
        <v>58</v>
      </c>
      <c r="L130" s="6" t="s">
        <v>58</v>
      </c>
      <c r="M130" s="6" t="s">
        <v>58</v>
      </c>
      <c r="N130" s="6" t="s">
        <v>58</v>
      </c>
      <c r="O130" s="6" t="s">
        <v>58</v>
      </c>
      <c r="P130" s="6" t="s">
        <v>58</v>
      </c>
      <c r="Q130" s="6" t="s">
        <v>58</v>
      </c>
      <c r="R130" s="6" t="s">
        <v>58</v>
      </c>
      <c r="S130" s="6" t="s">
        <v>58</v>
      </c>
      <c r="T130" s="6" t="s">
        <v>58</v>
      </c>
      <c r="U130" s="6" t="s">
        <v>58</v>
      </c>
      <c r="V130" s="6" t="s">
        <v>58</v>
      </c>
      <c r="W130" s="6" t="s">
        <v>58</v>
      </c>
      <c r="X130" s="6" t="s">
        <v>58</v>
      </c>
      <c r="Y130" s="6" t="s">
        <v>58</v>
      </c>
      <c r="Z130" s="6" t="s">
        <v>58</v>
      </c>
    </row>
    <row r="131" spans="1:26" x14ac:dyDescent="0.25">
      <c r="A131" s="6" t="s">
        <v>151</v>
      </c>
      <c r="B131" s="6" t="s">
        <v>56</v>
      </c>
      <c r="C131">
        <v>50</v>
      </c>
      <c r="D131">
        <v>0</v>
      </c>
      <c r="E131">
        <v>0</v>
      </c>
      <c r="F131" s="6" t="s">
        <v>57</v>
      </c>
      <c r="G131">
        <v>1</v>
      </c>
      <c r="J131" s="6" t="s">
        <v>58</v>
      </c>
      <c r="K131" s="6" t="s">
        <v>58</v>
      </c>
      <c r="L131" s="6" t="s">
        <v>58</v>
      </c>
      <c r="M131" s="6" t="s">
        <v>58</v>
      </c>
      <c r="N131" s="6" t="s">
        <v>58</v>
      </c>
      <c r="O131" s="6" t="s">
        <v>58</v>
      </c>
      <c r="P131" s="6" t="s">
        <v>58</v>
      </c>
      <c r="Q131" s="6" t="s">
        <v>58</v>
      </c>
      <c r="R131" s="6" t="s">
        <v>58</v>
      </c>
      <c r="S131" s="6" t="s">
        <v>58</v>
      </c>
      <c r="T131" s="6" t="s">
        <v>58</v>
      </c>
      <c r="U131" s="6" t="s">
        <v>58</v>
      </c>
      <c r="V131" s="6" t="s">
        <v>58</v>
      </c>
      <c r="W131" s="6" t="s">
        <v>58</v>
      </c>
      <c r="X131" s="6" t="s">
        <v>58</v>
      </c>
      <c r="Y131" s="6" t="s">
        <v>58</v>
      </c>
      <c r="Z131" s="6" t="s">
        <v>58</v>
      </c>
    </row>
    <row r="132" spans="1:26" x14ac:dyDescent="0.25">
      <c r="A132" s="6" t="s">
        <v>154</v>
      </c>
      <c r="B132" s="6" t="s">
        <v>56</v>
      </c>
      <c r="C132">
        <v>50</v>
      </c>
      <c r="D132">
        <v>0</v>
      </c>
      <c r="E132">
        <v>0</v>
      </c>
      <c r="F132" s="6" t="s">
        <v>57</v>
      </c>
      <c r="G132">
        <v>0</v>
      </c>
      <c r="J132" s="6" t="s">
        <v>58</v>
      </c>
      <c r="K132" s="6" t="s">
        <v>58</v>
      </c>
      <c r="L132" s="6" t="s">
        <v>58</v>
      </c>
      <c r="M132" s="6" t="s">
        <v>58</v>
      </c>
      <c r="N132" s="6" t="s">
        <v>58</v>
      </c>
      <c r="O132" s="6" t="s">
        <v>58</v>
      </c>
      <c r="P132" s="6" t="s">
        <v>58</v>
      </c>
      <c r="Q132" s="6" t="s">
        <v>58</v>
      </c>
      <c r="R132" s="6" t="s">
        <v>58</v>
      </c>
      <c r="S132" s="6" t="s">
        <v>58</v>
      </c>
      <c r="T132" s="6" t="s">
        <v>58</v>
      </c>
      <c r="U132" s="6" t="s">
        <v>58</v>
      </c>
      <c r="V132" s="6" t="s">
        <v>58</v>
      </c>
      <c r="W132" s="6" t="s">
        <v>58</v>
      </c>
      <c r="X132" s="6" t="s">
        <v>58</v>
      </c>
      <c r="Y132" s="6" t="s">
        <v>58</v>
      </c>
      <c r="Z132" s="6" t="s">
        <v>58</v>
      </c>
    </row>
    <row r="133" spans="1:26" x14ac:dyDescent="0.25">
      <c r="A133" s="6" t="s">
        <v>156</v>
      </c>
      <c r="B133" s="6" t="s">
        <v>56</v>
      </c>
      <c r="C133">
        <v>50</v>
      </c>
      <c r="D133">
        <v>0</v>
      </c>
      <c r="E133">
        <v>0</v>
      </c>
      <c r="F133" s="6" t="s">
        <v>57</v>
      </c>
      <c r="G133">
        <v>20</v>
      </c>
      <c r="J133" s="6" t="s">
        <v>58</v>
      </c>
      <c r="K133" s="6" t="s">
        <v>58</v>
      </c>
      <c r="L133" s="6" t="s">
        <v>58</v>
      </c>
      <c r="M133" s="6" t="s">
        <v>58</v>
      </c>
      <c r="N133" s="6" t="s">
        <v>58</v>
      </c>
      <c r="O133" s="6" t="s">
        <v>58</v>
      </c>
      <c r="P133" s="6" t="s">
        <v>58</v>
      </c>
      <c r="Q133" s="6" t="s">
        <v>58</v>
      </c>
      <c r="R133" s="6" t="s">
        <v>58</v>
      </c>
      <c r="S133" s="6" t="s">
        <v>58</v>
      </c>
      <c r="T133" s="6" t="s">
        <v>58</v>
      </c>
      <c r="U133" s="6" t="s">
        <v>58</v>
      </c>
      <c r="V133" s="6" t="s">
        <v>58</v>
      </c>
      <c r="W133" s="6" t="s">
        <v>58</v>
      </c>
      <c r="X133" s="6" t="s">
        <v>58</v>
      </c>
      <c r="Y133" s="6" t="s">
        <v>58</v>
      </c>
      <c r="Z133" s="6" t="s">
        <v>58</v>
      </c>
    </row>
    <row r="134" spans="1:26" x14ac:dyDescent="0.25">
      <c r="A134" s="6" t="s">
        <v>157</v>
      </c>
      <c r="B134" s="6" t="s">
        <v>56</v>
      </c>
      <c r="C134">
        <v>50</v>
      </c>
      <c r="D134">
        <v>0</v>
      </c>
      <c r="E134">
        <v>0</v>
      </c>
      <c r="F134" s="6" t="s">
        <v>57</v>
      </c>
      <c r="G134">
        <v>5</v>
      </c>
      <c r="J134" s="6" t="s">
        <v>58</v>
      </c>
      <c r="K134" s="6" t="s">
        <v>58</v>
      </c>
      <c r="L134" s="6" t="s">
        <v>58</v>
      </c>
      <c r="M134" s="6" t="s">
        <v>58</v>
      </c>
      <c r="N134" s="6" t="s">
        <v>58</v>
      </c>
      <c r="O134" s="6" t="s">
        <v>58</v>
      </c>
      <c r="P134" s="6" t="s">
        <v>58</v>
      </c>
      <c r="Q134" s="6" t="s">
        <v>58</v>
      </c>
      <c r="R134" s="6" t="s">
        <v>58</v>
      </c>
      <c r="S134" s="6" t="s">
        <v>58</v>
      </c>
      <c r="T134" s="6" t="s">
        <v>58</v>
      </c>
      <c r="U134" s="6" t="s">
        <v>58</v>
      </c>
      <c r="V134" s="6" t="s">
        <v>58</v>
      </c>
      <c r="W134" s="6" t="s">
        <v>58</v>
      </c>
      <c r="X134" s="6" t="s">
        <v>58</v>
      </c>
      <c r="Y134" s="6" t="s">
        <v>58</v>
      </c>
      <c r="Z134" s="6" t="s">
        <v>58</v>
      </c>
    </row>
    <row r="135" spans="1:26" x14ac:dyDescent="0.25">
      <c r="A135" s="6" t="s">
        <v>158</v>
      </c>
      <c r="B135" s="6" t="s">
        <v>56</v>
      </c>
      <c r="C135">
        <v>50</v>
      </c>
      <c r="D135">
        <v>0</v>
      </c>
      <c r="E135">
        <v>0</v>
      </c>
      <c r="F135" s="6" t="s">
        <v>57</v>
      </c>
      <c r="G135">
        <v>7</v>
      </c>
      <c r="J135" s="6" t="s">
        <v>58</v>
      </c>
      <c r="K135" s="6" t="s">
        <v>58</v>
      </c>
      <c r="L135" s="6" t="s">
        <v>58</v>
      </c>
      <c r="M135" s="6" t="s">
        <v>58</v>
      </c>
      <c r="N135" s="6" t="s">
        <v>58</v>
      </c>
      <c r="O135" s="6" t="s">
        <v>58</v>
      </c>
      <c r="P135" s="6" t="s">
        <v>58</v>
      </c>
      <c r="Q135" s="6" t="s">
        <v>58</v>
      </c>
      <c r="R135" s="6" t="s">
        <v>58</v>
      </c>
      <c r="S135" s="6" t="s">
        <v>58</v>
      </c>
      <c r="T135" s="6" t="s">
        <v>58</v>
      </c>
      <c r="U135" s="6" t="s">
        <v>58</v>
      </c>
      <c r="V135" s="6" t="s">
        <v>58</v>
      </c>
      <c r="W135" s="6" t="s">
        <v>58</v>
      </c>
      <c r="X135" s="6" t="s">
        <v>58</v>
      </c>
      <c r="Y135" s="6" t="s">
        <v>58</v>
      </c>
      <c r="Z135" s="6" t="s">
        <v>58</v>
      </c>
    </row>
    <row r="136" spans="1:26" x14ac:dyDescent="0.25">
      <c r="A136" s="6" t="s">
        <v>159</v>
      </c>
      <c r="B136" s="6" t="s">
        <v>56</v>
      </c>
      <c r="C136">
        <v>50</v>
      </c>
      <c r="D136">
        <v>0</v>
      </c>
      <c r="E136">
        <v>0</v>
      </c>
      <c r="F136" s="6" t="s">
        <v>57</v>
      </c>
      <c r="G136">
        <v>0</v>
      </c>
      <c r="J136" s="6" t="s">
        <v>58</v>
      </c>
      <c r="K136" s="6" t="s">
        <v>58</v>
      </c>
      <c r="L136" s="6" t="s">
        <v>58</v>
      </c>
      <c r="M136" s="6" t="s">
        <v>58</v>
      </c>
      <c r="N136" s="6" t="s">
        <v>58</v>
      </c>
      <c r="O136" s="6" t="s">
        <v>58</v>
      </c>
      <c r="P136" s="6" t="s">
        <v>58</v>
      </c>
      <c r="Q136" s="6" t="s">
        <v>58</v>
      </c>
      <c r="R136" s="6" t="s">
        <v>58</v>
      </c>
      <c r="S136" s="6" t="s">
        <v>58</v>
      </c>
      <c r="T136" s="6" t="s">
        <v>58</v>
      </c>
      <c r="U136" s="6" t="s">
        <v>58</v>
      </c>
      <c r="V136" s="6" t="s">
        <v>58</v>
      </c>
      <c r="W136" s="6" t="s">
        <v>58</v>
      </c>
      <c r="X136" s="6" t="s">
        <v>58</v>
      </c>
      <c r="Y136" s="6" t="s">
        <v>58</v>
      </c>
      <c r="Z136" s="6" t="s">
        <v>58</v>
      </c>
    </row>
    <row r="137" spans="1:26" x14ac:dyDescent="0.25">
      <c r="A137" s="6" t="s">
        <v>160</v>
      </c>
      <c r="B137" s="6" t="s">
        <v>56</v>
      </c>
      <c r="C137">
        <v>50</v>
      </c>
      <c r="D137">
        <v>0</v>
      </c>
      <c r="E137">
        <v>0</v>
      </c>
      <c r="F137" s="6" t="s">
        <v>57</v>
      </c>
      <c r="G137">
        <v>0</v>
      </c>
      <c r="J137" s="6" t="s">
        <v>58</v>
      </c>
      <c r="K137" s="6" t="s">
        <v>58</v>
      </c>
      <c r="L137" s="6" t="s">
        <v>58</v>
      </c>
      <c r="M137" s="6" t="s">
        <v>58</v>
      </c>
      <c r="N137" s="6" t="s">
        <v>58</v>
      </c>
      <c r="O137" s="6" t="s">
        <v>58</v>
      </c>
      <c r="P137" s="6" t="s">
        <v>58</v>
      </c>
      <c r="Q137" s="6" t="s">
        <v>58</v>
      </c>
      <c r="R137" s="6" t="s">
        <v>58</v>
      </c>
      <c r="S137" s="6" t="s">
        <v>58</v>
      </c>
      <c r="T137" s="6" t="s">
        <v>58</v>
      </c>
      <c r="U137" s="6" t="s">
        <v>58</v>
      </c>
      <c r="V137" s="6" t="s">
        <v>58</v>
      </c>
      <c r="W137" s="6" t="s">
        <v>58</v>
      </c>
      <c r="X137" s="6" t="s">
        <v>58</v>
      </c>
      <c r="Y137" s="6" t="s">
        <v>58</v>
      </c>
      <c r="Z137" s="6" t="s">
        <v>58</v>
      </c>
    </row>
    <row r="138" spans="1:26" x14ac:dyDescent="0.25">
      <c r="A138" s="6" t="s">
        <v>162</v>
      </c>
      <c r="B138" s="6" t="s">
        <v>56</v>
      </c>
      <c r="C138">
        <v>50</v>
      </c>
      <c r="D138">
        <v>0</v>
      </c>
      <c r="E138">
        <v>0</v>
      </c>
      <c r="F138" s="6" t="s">
        <v>57</v>
      </c>
      <c r="G138">
        <v>0</v>
      </c>
      <c r="J138" s="6" t="s">
        <v>58</v>
      </c>
      <c r="K138" s="6" t="s">
        <v>58</v>
      </c>
      <c r="L138" s="6" t="s">
        <v>58</v>
      </c>
      <c r="M138" s="6" t="s">
        <v>58</v>
      </c>
      <c r="N138" s="6" t="s">
        <v>58</v>
      </c>
      <c r="O138" s="6" t="s">
        <v>58</v>
      </c>
      <c r="P138" s="6" t="s">
        <v>58</v>
      </c>
      <c r="Q138" s="6" t="s">
        <v>58</v>
      </c>
      <c r="R138" s="6" t="s">
        <v>58</v>
      </c>
      <c r="S138" s="6" t="s">
        <v>58</v>
      </c>
      <c r="T138" s="6" t="s">
        <v>58</v>
      </c>
      <c r="U138" s="6" t="s">
        <v>58</v>
      </c>
      <c r="V138" s="6" t="s">
        <v>58</v>
      </c>
      <c r="W138" s="6" t="s">
        <v>58</v>
      </c>
      <c r="X138" s="6" t="s">
        <v>58</v>
      </c>
      <c r="Y138" s="6" t="s">
        <v>58</v>
      </c>
      <c r="Z138" s="6" t="s">
        <v>58</v>
      </c>
    </row>
    <row r="139" spans="1:26" x14ac:dyDescent="0.25">
      <c r="A139" s="6" t="s">
        <v>163</v>
      </c>
      <c r="B139" s="6" t="s">
        <v>56</v>
      </c>
      <c r="C139">
        <v>50</v>
      </c>
      <c r="D139">
        <v>0</v>
      </c>
      <c r="E139">
        <v>0</v>
      </c>
      <c r="F139" s="6" t="s">
        <v>57</v>
      </c>
      <c r="G139">
        <v>7</v>
      </c>
      <c r="J139" s="6" t="s">
        <v>58</v>
      </c>
      <c r="K139" s="6" t="s">
        <v>58</v>
      </c>
      <c r="L139" s="6" t="s">
        <v>58</v>
      </c>
      <c r="M139" s="6" t="s">
        <v>58</v>
      </c>
      <c r="N139" s="6" t="s">
        <v>58</v>
      </c>
      <c r="O139" s="6" t="s">
        <v>58</v>
      </c>
      <c r="P139" s="6" t="s">
        <v>58</v>
      </c>
      <c r="Q139" s="6" t="s">
        <v>58</v>
      </c>
      <c r="R139" s="6" t="s">
        <v>58</v>
      </c>
      <c r="S139" s="6" t="s">
        <v>58</v>
      </c>
      <c r="T139" s="6" t="s">
        <v>58</v>
      </c>
      <c r="U139" s="6" t="s">
        <v>58</v>
      </c>
      <c r="V139" s="6" t="s">
        <v>58</v>
      </c>
      <c r="W139" s="6" t="s">
        <v>58</v>
      </c>
      <c r="X139" s="6" t="s">
        <v>58</v>
      </c>
      <c r="Y139" s="6" t="s">
        <v>58</v>
      </c>
      <c r="Z139" s="6" t="s">
        <v>58</v>
      </c>
    </row>
    <row r="140" spans="1:26" x14ac:dyDescent="0.25">
      <c r="A140" s="6" t="s">
        <v>164</v>
      </c>
      <c r="B140" s="6" t="s">
        <v>56</v>
      </c>
      <c r="C140">
        <v>50</v>
      </c>
      <c r="D140">
        <v>0</v>
      </c>
      <c r="E140">
        <v>0</v>
      </c>
      <c r="F140" s="6" t="s">
        <v>57</v>
      </c>
      <c r="G140">
        <v>13</v>
      </c>
      <c r="J140" s="6" t="s">
        <v>58</v>
      </c>
      <c r="K140" s="6" t="s">
        <v>58</v>
      </c>
      <c r="L140" s="6" t="s">
        <v>58</v>
      </c>
      <c r="M140" s="6" t="s">
        <v>58</v>
      </c>
      <c r="N140" s="6" t="s">
        <v>58</v>
      </c>
      <c r="O140" s="6" t="s">
        <v>58</v>
      </c>
      <c r="P140" s="6" t="s">
        <v>58</v>
      </c>
      <c r="Q140" s="6" t="s">
        <v>58</v>
      </c>
      <c r="R140" s="6" t="s">
        <v>58</v>
      </c>
      <c r="S140" s="6" t="s">
        <v>58</v>
      </c>
      <c r="T140" s="6" t="s">
        <v>58</v>
      </c>
      <c r="U140" s="6" t="s">
        <v>58</v>
      </c>
      <c r="V140" s="6" t="s">
        <v>58</v>
      </c>
      <c r="W140" s="6" t="s">
        <v>58</v>
      </c>
      <c r="X140" s="6" t="s">
        <v>58</v>
      </c>
      <c r="Y140" s="6" t="s">
        <v>58</v>
      </c>
      <c r="Z140" s="6" t="s">
        <v>58</v>
      </c>
    </row>
    <row r="141" spans="1:26" x14ac:dyDescent="0.25">
      <c r="A141" s="6" t="s">
        <v>166</v>
      </c>
      <c r="B141" s="6" t="s">
        <v>56</v>
      </c>
      <c r="C141">
        <v>50</v>
      </c>
      <c r="D141">
        <v>0</v>
      </c>
      <c r="E141">
        <v>0</v>
      </c>
      <c r="F141" s="6" t="s">
        <v>57</v>
      </c>
      <c r="G141">
        <v>7</v>
      </c>
      <c r="J141" s="6" t="s">
        <v>58</v>
      </c>
      <c r="K141" s="6" t="s">
        <v>58</v>
      </c>
      <c r="L141" s="6" t="s">
        <v>58</v>
      </c>
      <c r="M141" s="6" t="s">
        <v>58</v>
      </c>
      <c r="N141" s="6" t="s">
        <v>58</v>
      </c>
      <c r="O141" s="6" t="s">
        <v>58</v>
      </c>
      <c r="P141" s="6" t="s">
        <v>58</v>
      </c>
      <c r="Q141" s="6" t="s">
        <v>58</v>
      </c>
      <c r="R141" s="6" t="s">
        <v>58</v>
      </c>
      <c r="S141" s="6" t="s">
        <v>58</v>
      </c>
      <c r="T141" s="6" t="s">
        <v>58</v>
      </c>
      <c r="U141" s="6" t="s">
        <v>58</v>
      </c>
      <c r="V141" s="6" t="s">
        <v>58</v>
      </c>
      <c r="W141" s="6" t="s">
        <v>58</v>
      </c>
      <c r="X141" s="6" t="s">
        <v>58</v>
      </c>
      <c r="Y141" s="6" t="s">
        <v>58</v>
      </c>
      <c r="Z141" s="6" t="s">
        <v>58</v>
      </c>
    </row>
    <row r="142" spans="1:26" x14ac:dyDescent="0.25">
      <c r="A142" s="6" t="s">
        <v>171</v>
      </c>
      <c r="B142" s="6" t="s">
        <v>56</v>
      </c>
      <c r="C142">
        <v>50</v>
      </c>
      <c r="D142">
        <v>0</v>
      </c>
      <c r="E142">
        <v>0</v>
      </c>
      <c r="F142" s="6" t="s">
        <v>57</v>
      </c>
      <c r="G142">
        <v>0</v>
      </c>
      <c r="J142" s="6" t="s">
        <v>58</v>
      </c>
      <c r="K142" s="6" t="s">
        <v>58</v>
      </c>
      <c r="L142" s="6" t="s">
        <v>58</v>
      </c>
      <c r="M142" s="6" t="s">
        <v>58</v>
      </c>
      <c r="N142" s="6" t="s">
        <v>58</v>
      </c>
      <c r="O142" s="6" t="s">
        <v>58</v>
      </c>
      <c r="P142" s="6" t="s">
        <v>58</v>
      </c>
      <c r="Q142" s="6" t="s">
        <v>58</v>
      </c>
      <c r="R142" s="6" t="s">
        <v>58</v>
      </c>
      <c r="S142" s="6" t="s">
        <v>58</v>
      </c>
      <c r="T142" s="6" t="s">
        <v>58</v>
      </c>
      <c r="U142" s="6" t="s">
        <v>58</v>
      </c>
      <c r="V142" s="6" t="s">
        <v>58</v>
      </c>
      <c r="W142" s="6" t="s">
        <v>58</v>
      </c>
      <c r="X142" s="6" t="s">
        <v>58</v>
      </c>
      <c r="Y142" s="6" t="s">
        <v>58</v>
      </c>
      <c r="Z142" s="6" t="s">
        <v>58</v>
      </c>
    </row>
    <row r="143" spans="1:26" x14ac:dyDescent="0.25">
      <c r="A143" s="6" t="s">
        <v>172</v>
      </c>
      <c r="B143" s="6" t="s">
        <v>56</v>
      </c>
      <c r="C143">
        <v>50</v>
      </c>
      <c r="D143">
        <v>0</v>
      </c>
      <c r="E143">
        <v>0</v>
      </c>
      <c r="F143" s="6" t="s">
        <v>57</v>
      </c>
      <c r="G143">
        <v>0</v>
      </c>
      <c r="J143" s="6" t="s">
        <v>58</v>
      </c>
      <c r="K143" s="6" t="s">
        <v>58</v>
      </c>
      <c r="L143" s="6" t="s">
        <v>58</v>
      </c>
      <c r="M143" s="6" t="s">
        <v>58</v>
      </c>
      <c r="N143" s="6" t="s">
        <v>58</v>
      </c>
      <c r="O143" s="6" t="s">
        <v>58</v>
      </c>
      <c r="P143" s="6" t="s">
        <v>58</v>
      </c>
      <c r="Q143" s="6" t="s">
        <v>58</v>
      </c>
      <c r="R143" s="6" t="s">
        <v>58</v>
      </c>
      <c r="S143" s="6" t="s">
        <v>58</v>
      </c>
      <c r="T143" s="6" t="s">
        <v>58</v>
      </c>
      <c r="U143" s="6" t="s">
        <v>58</v>
      </c>
      <c r="V143" s="6" t="s">
        <v>58</v>
      </c>
      <c r="W143" s="6" t="s">
        <v>58</v>
      </c>
      <c r="X143" s="6" t="s">
        <v>58</v>
      </c>
      <c r="Y143" s="6" t="s">
        <v>58</v>
      </c>
      <c r="Z143" s="6" t="s">
        <v>58</v>
      </c>
    </row>
    <row r="144" spans="1:26" x14ac:dyDescent="0.25">
      <c r="A144" s="6" t="s">
        <v>173</v>
      </c>
      <c r="B144" s="6" t="s">
        <v>56</v>
      </c>
      <c r="C144">
        <v>50</v>
      </c>
      <c r="D144">
        <v>0</v>
      </c>
      <c r="E144">
        <v>0</v>
      </c>
      <c r="F144" s="6" t="s">
        <v>57</v>
      </c>
      <c r="G144">
        <v>1</v>
      </c>
      <c r="J144" s="6" t="s">
        <v>58</v>
      </c>
      <c r="K144" s="6" t="s">
        <v>58</v>
      </c>
      <c r="L144" s="6" t="s">
        <v>58</v>
      </c>
      <c r="M144" s="6" t="s">
        <v>58</v>
      </c>
      <c r="N144" s="6" t="s">
        <v>58</v>
      </c>
      <c r="O144" s="6" t="s">
        <v>58</v>
      </c>
      <c r="P144" s="6" t="s">
        <v>58</v>
      </c>
      <c r="Q144" s="6" t="s">
        <v>58</v>
      </c>
      <c r="R144" s="6" t="s">
        <v>58</v>
      </c>
      <c r="S144" s="6" t="s">
        <v>58</v>
      </c>
      <c r="T144" s="6" t="s">
        <v>58</v>
      </c>
      <c r="U144" s="6" t="s">
        <v>58</v>
      </c>
      <c r="V144" s="6" t="s">
        <v>58</v>
      </c>
      <c r="W144" s="6" t="s">
        <v>58</v>
      </c>
      <c r="X144" s="6" t="s">
        <v>58</v>
      </c>
      <c r="Y144" s="6" t="s">
        <v>58</v>
      </c>
      <c r="Z144" s="6" t="s">
        <v>58</v>
      </c>
    </row>
    <row r="145" spans="1:26" x14ac:dyDescent="0.25">
      <c r="A145" s="6" t="s">
        <v>174</v>
      </c>
      <c r="B145" s="6" t="s">
        <v>56</v>
      </c>
      <c r="C145">
        <v>50</v>
      </c>
      <c r="D145">
        <v>0</v>
      </c>
      <c r="E145">
        <v>0</v>
      </c>
      <c r="F145" s="6" t="s">
        <v>57</v>
      </c>
      <c r="G145">
        <v>0</v>
      </c>
      <c r="J145" s="6" t="s">
        <v>58</v>
      </c>
      <c r="K145" s="6" t="s">
        <v>58</v>
      </c>
      <c r="L145" s="6" t="s">
        <v>58</v>
      </c>
      <c r="M145" s="6" t="s">
        <v>58</v>
      </c>
      <c r="N145" s="6" t="s">
        <v>58</v>
      </c>
      <c r="O145" s="6" t="s">
        <v>58</v>
      </c>
      <c r="P145" s="6" t="s">
        <v>58</v>
      </c>
      <c r="Q145" s="6" t="s">
        <v>58</v>
      </c>
      <c r="R145" s="6" t="s">
        <v>58</v>
      </c>
      <c r="S145" s="6" t="s">
        <v>58</v>
      </c>
      <c r="T145" s="6" t="s">
        <v>58</v>
      </c>
      <c r="U145" s="6" t="s">
        <v>58</v>
      </c>
      <c r="V145" s="6" t="s">
        <v>58</v>
      </c>
      <c r="W145" s="6" t="s">
        <v>58</v>
      </c>
      <c r="X145" s="6" t="s">
        <v>58</v>
      </c>
      <c r="Y145" s="6" t="s">
        <v>58</v>
      </c>
      <c r="Z145" s="6" t="s">
        <v>58</v>
      </c>
    </row>
    <row r="146" spans="1:26" x14ac:dyDescent="0.25">
      <c r="A146" s="6" t="s">
        <v>175</v>
      </c>
      <c r="B146" s="6" t="s">
        <v>56</v>
      </c>
      <c r="C146">
        <v>50</v>
      </c>
      <c r="D146">
        <v>0</v>
      </c>
      <c r="E146">
        <v>0</v>
      </c>
      <c r="F146" s="6" t="s">
        <v>57</v>
      </c>
      <c r="G146">
        <v>3</v>
      </c>
      <c r="J146" s="6" t="s">
        <v>58</v>
      </c>
      <c r="K146" s="6" t="s">
        <v>58</v>
      </c>
      <c r="L146" s="6" t="s">
        <v>58</v>
      </c>
      <c r="M146" s="6" t="s">
        <v>58</v>
      </c>
      <c r="N146" s="6" t="s">
        <v>58</v>
      </c>
      <c r="O146" s="6" t="s">
        <v>58</v>
      </c>
      <c r="P146" s="6" t="s">
        <v>58</v>
      </c>
      <c r="Q146" s="6" t="s">
        <v>58</v>
      </c>
      <c r="R146" s="6" t="s">
        <v>58</v>
      </c>
      <c r="S146" s="6" t="s">
        <v>58</v>
      </c>
      <c r="T146" s="6" t="s">
        <v>58</v>
      </c>
      <c r="U146" s="6" t="s">
        <v>58</v>
      </c>
      <c r="V146" s="6" t="s">
        <v>58</v>
      </c>
      <c r="W146" s="6" t="s">
        <v>58</v>
      </c>
      <c r="X146" s="6" t="s">
        <v>58</v>
      </c>
      <c r="Y146" s="6" t="s">
        <v>58</v>
      </c>
      <c r="Z146" s="6" t="s">
        <v>58</v>
      </c>
    </row>
    <row r="147" spans="1:26" x14ac:dyDescent="0.25">
      <c r="A147" s="6" t="s">
        <v>178</v>
      </c>
      <c r="B147" s="6" t="s">
        <v>56</v>
      </c>
      <c r="C147">
        <v>50</v>
      </c>
      <c r="D147">
        <v>0</v>
      </c>
      <c r="E147">
        <v>0</v>
      </c>
      <c r="F147" s="6" t="s">
        <v>57</v>
      </c>
      <c r="G147">
        <v>0</v>
      </c>
      <c r="J147" s="6" t="s">
        <v>58</v>
      </c>
      <c r="K147" s="6" t="s">
        <v>58</v>
      </c>
      <c r="L147" s="6" t="s">
        <v>58</v>
      </c>
      <c r="M147" s="6" t="s">
        <v>58</v>
      </c>
      <c r="N147" s="6" t="s">
        <v>58</v>
      </c>
      <c r="O147" s="6" t="s">
        <v>58</v>
      </c>
      <c r="P147" s="6" t="s">
        <v>58</v>
      </c>
      <c r="Q147" s="6" t="s">
        <v>58</v>
      </c>
      <c r="R147" s="6" t="s">
        <v>58</v>
      </c>
      <c r="S147" s="6" t="s">
        <v>58</v>
      </c>
      <c r="T147" s="6" t="s">
        <v>58</v>
      </c>
      <c r="U147" s="6" t="s">
        <v>58</v>
      </c>
      <c r="V147" s="6" t="s">
        <v>58</v>
      </c>
      <c r="W147" s="6" t="s">
        <v>58</v>
      </c>
      <c r="X147" s="6" t="s">
        <v>58</v>
      </c>
      <c r="Y147" s="6" t="s">
        <v>58</v>
      </c>
      <c r="Z147" s="6" t="s">
        <v>58</v>
      </c>
    </row>
    <row r="148" spans="1:26" x14ac:dyDescent="0.25">
      <c r="A148" s="6" t="s">
        <v>179</v>
      </c>
      <c r="B148" s="6" t="s">
        <v>56</v>
      </c>
      <c r="C148">
        <v>50</v>
      </c>
      <c r="D148">
        <v>0</v>
      </c>
      <c r="E148">
        <v>0</v>
      </c>
      <c r="F148" s="6" t="s">
        <v>57</v>
      </c>
      <c r="G148">
        <v>1</v>
      </c>
      <c r="J148" s="6" t="s">
        <v>58</v>
      </c>
      <c r="K148" s="6" t="s">
        <v>58</v>
      </c>
      <c r="L148" s="6" t="s">
        <v>58</v>
      </c>
      <c r="M148" s="6" t="s">
        <v>58</v>
      </c>
      <c r="N148" s="6" t="s">
        <v>58</v>
      </c>
      <c r="O148" s="6" t="s">
        <v>58</v>
      </c>
      <c r="P148" s="6" t="s">
        <v>58</v>
      </c>
      <c r="Q148" s="6" t="s">
        <v>58</v>
      </c>
      <c r="R148" s="6" t="s">
        <v>58</v>
      </c>
      <c r="S148" s="6" t="s">
        <v>58</v>
      </c>
      <c r="T148" s="6" t="s">
        <v>58</v>
      </c>
      <c r="U148" s="6" t="s">
        <v>58</v>
      </c>
      <c r="V148" s="6" t="s">
        <v>58</v>
      </c>
      <c r="W148" s="6" t="s">
        <v>58</v>
      </c>
      <c r="X148" s="6" t="s">
        <v>58</v>
      </c>
      <c r="Y148" s="6" t="s">
        <v>58</v>
      </c>
      <c r="Z148" s="6" t="s">
        <v>58</v>
      </c>
    </row>
    <row r="149" spans="1:26" x14ac:dyDescent="0.25">
      <c r="A149" s="6" t="s">
        <v>184</v>
      </c>
      <c r="B149" s="6" t="s">
        <v>56</v>
      </c>
      <c r="C149">
        <v>50</v>
      </c>
      <c r="D149">
        <v>0</v>
      </c>
      <c r="E149">
        <v>0</v>
      </c>
      <c r="F149" s="6" t="s">
        <v>57</v>
      </c>
      <c r="G149">
        <v>0</v>
      </c>
      <c r="J149" s="6" t="s">
        <v>58</v>
      </c>
      <c r="K149" s="6" t="s">
        <v>58</v>
      </c>
      <c r="L149" s="6" t="s">
        <v>58</v>
      </c>
      <c r="M149" s="6" t="s">
        <v>58</v>
      </c>
      <c r="N149" s="6" t="s">
        <v>58</v>
      </c>
      <c r="O149" s="6" t="s">
        <v>58</v>
      </c>
      <c r="P149" s="6" t="s">
        <v>58</v>
      </c>
      <c r="Q149" s="6" t="s">
        <v>58</v>
      </c>
      <c r="R149" s="6" t="s">
        <v>58</v>
      </c>
      <c r="S149" s="6" t="s">
        <v>58</v>
      </c>
      <c r="T149" s="6" t="s">
        <v>58</v>
      </c>
      <c r="U149" s="6" t="s">
        <v>58</v>
      </c>
      <c r="V149" s="6" t="s">
        <v>58</v>
      </c>
      <c r="W149" s="6" t="s">
        <v>58</v>
      </c>
      <c r="X149" s="6" t="s">
        <v>58</v>
      </c>
      <c r="Y149" s="6" t="s">
        <v>58</v>
      </c>
      <c r="Z149" s="6" t="s">
        <v>58</v>
      </c>
    </row>
    <row r="150" spans="1:26" x14ac:dyDescent="0.25">
      <c r="A150" s="6" t="s">
        <v>185</v>
      </c>
      <c r="B150" s="6" t="s">
        <v>56</v>
      </c>
      <c r="C150">
        <v>50</v>
      </c>
      <c r="D150">
        <v>0</v>
      </c>
      <c r="E150">
        <v>0</v>
      </c>
      <c r="F150" s="6" t="s">
        <v>57</v>
      </c>
      <c r="G150">
        <v>10</v>
      </c>
      <c r="J150" s="6" t="s">
        <v>58</v>
      </c>
      <c r="K150" s="6" t="s">
        <v>58</v>
      </c>
      <c r="L150" s="6" t="s">
        <v>58</v>
      </c>
      <c r="M150" s="6" t="s">
        <v>58</v>
      </c>
      <c r="N150" s="6" t="s">
        <v>58</v>
      </c>
      <c r="O150" s="6" t="s">
        <v>58</v>
      </c>
      <c r="P150" s="6" t="s">
        <v>58</v>
      </c>
      <c r="Q150" s="6" t="s">
        <v>58</v>
      </c>
      <c r="R150" s="6" t="s">
        <v>58</v>
      </c>
      <c r="S150" s="6" t="s">
        <v>58</v>
      </c>
      <c r="T150" s="6" t="s">
        <v>58</v>
      </c>
      <c r="U150" s="6" t="s">
        <v>58</v>
      </c>
      <c r="V150" s="6" t="s">
        <v>58</v>
      </c>
      <c r="W150" s="6" t="s">
        <v>58</v>
      </c>
      <c r="X150" s="6" t="s">
        <v>58</v>
      </c>
      <c r="Y150" s="6" t="s">
        <v>58</v>
      </c>
      <c r="Z150" s="6" t="s">
        <v>58</v>
      </c>
    </row>
    <row r="151" spans="1:26" x14ac:dyDescent="0.25">
      <c r="A151" s="6" t="s">
        <v>186</v>
      </c>
      <c r="B151" s="6" t="s">
        <v>56</v>
      </c>
      <c r="C151">
        <v>50</v>
      </c>
      <c r="D151">
        <v>0</v>
      </c>
      <c r="E151">
        <v>0</v>
      </c>
      <c r="F151" s="6" t="s">
        <v>57</v>
      </c>
      <c r="G151">
        <v>0</v>
      </c>
      <c r="J151" s="6" t="s">
        <v>58</v>
      </c>
      <c r="K151" s="6" t="s">
        <v>58</v>
      </c>
      <c r="L151" s="6" t="s">
        <v>58</v>
      </c>
      <c r="M151" s="6" t="s">
        <v>58</v>
      </c>
      <c r="N151" s="6" t="s">
        <v>58</v>
      </c>
      <c r="O151" s="6" t="s">
        <v>58</v>
      </c>
      <c r="P151" s="6" t="s">
        <v>58</v>
      </c>
      <c r="Q151" s="6" t="s">
        <v>58</v>
      </c>
      <c r="R151" s="6" t="s">
        <v>58</v>
      </c>
      <c r="S151" s="6" t="s">
        <v>58</v>
      </c>
      <c r="T151" s="6" t="s">
        <v>58</v>
      </c>
      <c r="U151" s="6" t="s">
        <v>58</v>
      </c>
      <c r="V151" s="6" t="s">
        <v>58</v>
      </c>
      <c r="W151" s="6" t="s">
        <v>58</v>
      </c>
      <c r="X151" s="6" t="s">
        <v>58</v>
      </c>
      <c r="Y151" s="6" t="s">
        <v>58</v>
      </c>
      <c r="Z151" s="6" t="s">
        <v>58</v>
      </c>
    </row>
    <row r="152" spans="1:26" x14ac:dyDescent="0.25">
      <c r="A152" s="6" t="s">
        <v>188</v>
      </c>
      <c r="B152" s="6" t="s">
        <v>56</v>
      </c>
      <c r="C152">
        <v>50</v>
      </c>
      <c r="D152">
        <v>0</v>
      </c>
      <c r="E152">
        <v>0</v>
      </c>
      <c r="F152" s="6" t="s">
        <v>57</v>
      </c>
      <c r="G152">
        <v>3</v>
      </c>
      <c r="J152" s="6" t="s">
        <v>58</v>
      </c>
      <c r="K152" s="6" t="s">
        <v>58</v>
      </c>
      <c r="L152" s="6" t="s">
        <v>58</v>
      </c>
      <c r="M152" s="6" t="s">
        <v>58</v>
      </c>
      <c r="N152" s="6" t="s">
        <v>58</v>
      </c>
      <c r="O152" s="6" t="s">
        <v>58</v>
      </c>
      <c r="P152" s="6" t="s">
        <v>58</v>
      </c>
      <c r="Q152" s="6" t="s">
        <v>58</v>
      </c>
      <c r="R152" s="6" t="s">
        <v>58</v>
      </c>
      <c r="S152" s="6" t="s">
        <v>58</v>
      </c>
      <c r="T152" s="6" t="s">
        <v>58</v>
      </c>
      <c r="U152" s="6" t="s">
        <v>58</v>
      </c>
      <c r="V152" s="6" t="s">
        <v>58</v>
      </c>
      <c r="W152" s="6" t="s">
        <v>58</v>
      </c>
      <c r="X152" s="6" t="s">
        <v>58</v>
      </c>
      <c r="Y152" s="6" t="s">
        <v>58</v>
      </c>
      <c r="Z152" s="6" t="s">
        <v>58</v>
      </c>
    </row>
    <row r="153" spans="1:26" x14ac:dyDescent="0.25">
      <c r="A153" s="6" t="s">
        <v>189</v>
      </c>
      <c r="B153" s="6" t="s">
        <v>56</v>
      </c>
      <c r="C153">
        <v>50</v>
      </c>
      <c r="D153">
        <v>0</v>
      </c>
      <c r="E153">
        <v>0</v>
      </c>
      <c r="F153" s="6" t="s">
        <v>57</v>
      </c>
      <c r="G153">
        <v>10</v>
      </c>
      <c r="J153" s="6" t="s">
        <v>58</v>
      </c>
      <c r="K153" s="6" t="s">
        <v>58</v>
      </c>
      <c r="L153" s="6" t="s">
        <v>58</v>
      </c>
      <c r="M153" s="6" t="s">
        <v>58</v>
      </c>
      <c r="N153" s="6" t="s">
        <v>58</v>
      </c>
      <c r="O153" s="6" t="s">
        <v>58</v>
      </c>
      <c r="P153" s="6" t="s">
        <v>58</v>
      </c>
      <c r="Q153" s="6" t="s">
        <v>58</v>
      </c>
      <c r="R153" s="6" t="s">
        <v>58</v>
      </c>
      <c r="S153" s="6" t="s">
        <v>58</v>
      </c>
      <c r="T153" s="6" t="s">
        <v>58</v>
      </c>
      <c r="U153" s="6" t="s">
        <v>58</v>
      </c>
      <c r="V153" s="6" t="s">
        <v>58</v>
      </c>
      <c r="W153" s="6" t="s">
        <v>58</v>
      </c>
      <c r="X153" s="6" t="s">
        <v>58</v>
      </c>
      <c r="Y153" s="6" t="s">
        <v>58</v>
      </c>
      <c r="Z153" s="6" t="s">
        <v>58</v>
      </c>
    </row>
    <row r="154" spans="1:26" x14ac:dyDescent="0.25">
      <c r="A154" s="6" t="s">
        <v>190</v>
      </c>
      <c r="B154" s="6" t="s">
        <v>56</v>
      </c>
      <c r="C154">
        <v>50</v>
      </c>
      <c r="D154">
        <v>0</v>
      </c>
      <c r="E154">
        <v>0</v>
      </c>
      <c r="F154" s="6" t="s">
        <v>57</v>
      </c>
      <c r="G154">
        <v>0</v>
      </c>
      <c r="J154" s="6" t="s">
        <v>58</v>
      </c>
      <c r="K154" s="6" t="s">
        <v>58</v>
      </c>
      <c r="L154" s="6" t="s">
        <v>58</v>
      </c>
      <c r="M154" s="6" t="s">
        <v>58</v>
      </c>
      <c r="N154" s="6" t="s">
        <v>58</v>
      </c>
      <c r="O154" s="6" t="s">
        <v>58</v>
      </c>
      <c r="P154" s="6" t="s">
        <v>58</v>
      </c>
      <c r="Q154" s="6" t="s">
        <v>58</v>
      </c>
      <c r="R154" s="6" t="s">
        <v>58</v>
      </c>
      <c r="S154" s="6" t="s">
        <v>58</v>
      </c>
      <c r="T154" s="6" t="s">
        <v>58</v>
      </c>
      <c r="U154" s="6" t="s">
        <v>58</v>
      </c>
      <c r="V154" s="6" t="s">
        <v>58</v>
      </c>
      <c r="W154" s="6" t="s">
        <v>58</v>
      </c>
      <c r="X154" s="6" t="s">
        <v>58</v>
      </c>
      <c r="Y154" s="6" t="s">
        <v>58</v>
      </c>
      <c r="Z154" s="6" t="s">
        <v>58</v>
      </c>
    </row>
    <row r="155" spans="1:26" x14ac:dyDescent="0.25">
      <c r="A155" s="6" t="s">
        <v>191</v>
      </c>
      <c r="B155" s="6" t="s">
        <v>56</v>
      </c>
      <c r="C155">
        <v>50</v>
      </c>
      <c r="D155">
        <v>0</v>
      </c>
      <c r="E155">
        <v>0</v>
      </c>
      <c r="F155" s="6" t="s">
        <v>57</v>
      </c>
      <c r="G155">
        <v>3</v>
      </c>
      <c r="J155" s="6" t="s">
        <v>58</v>
      </c>
      <c r="K155" s="6" t="s">
        <v>58</v>
      </c>
      <c r="L155" s="6" t="s">
        <v>58</v>
      </c>
      <c r="M155" s="6" t="s">
        <v>58</v>
      </c>
      <c r="N155" s="6" t="s">
        <v>58</v>
      </c>
      <c r="O155" s="6" t="s">
        <v>58</v>
      </c>
      <c r="P155" s="6" t="s">
        <v>58</v>
      </c>
      <c r="Q155" s="6" t="s">
        <v>58</v>
      </c>
      <c r="R155" s="6" t="s">
        <v>58</v>
      </c>
      <c r="S155" s="6" t="s">
        <v>58</v>
      </c>
      <c r="T155" s="6" t="s">
        <v>58</v>
      </c>
      <c r="U155" s="6" t="s">
        <v>58</v>
      </c>
      <c r="V155" s="6" t="s">
        <v>58</v>
      </c>
      <c r="W155" s="6" t="s">
        <v>58</v>
      </c>
      <c r="X155" s="6" t="s">
        <v>58</v>
      </c>
      <c r="Y155" s="6" t="s">
        <v>58</v>
      </c>
      <c r="Z155" s="6" t="s">
        <v>58</v>
      </c>
    </row>
    <row r="156" spans="1:26" x14ac:dyDescent="0.25">
      <c r="A156" s="6" t="s">
        <v>192</v>
      </c>
      <c r="B156" s="6" t="s">
        <v>56</v>
      </c>
      <c r="C156">
        <v>50</v>
      </c>
      <c r="D156">
        <v>0</v>
      </c>
      <c r="E156">
        <v>0</v>
      </c>
      <c r="F156" s="6" t="s">
        <v>57</v>
      </c>
      <c r="G156">
        <v>14</v>
      </c>
      <c r="J156" s="6" t="s">
        <v>58</v>
      </c>
      <c r="K156" s="6" t="s">
        <v>58</v>
      </c>
      <c r="L156" s="6" t="s">
        <v>58</v>
      </c>
      <c r="M156" s="6" t="s">
        <v>58</v>
      </c>
      <c r="N156" s="6" t="s">
        <v>58</v>
      </c>
      <c r="O156" s="6" t="s">
        <v>58</v>
      </c>
      <c r="P156" s="6" t="s">
        <v>58</v>
      </c>
      <c r="Q156" s="6" t="s">
        <v>58</v>
      </c>
      <c r="R156" s="6" t="s">
        <v>58</v>
      </c>
      <c r="S156" s="6" t="s">
        <v>58</v>
      </c>
      <c r="T156" s="6" t="s">
        <v>58</v>
      </c>
      <c r="U156" s="6" t="s">
        <v>58</v>
      </c>
      <c r="V156" s="6" t="s">
        <v>58</v>
      </c>
      <c r="W156" s="6" t="s">
        <v>58</v>
      </c>
      <c r="X156" s="6" t="s">
        <v>58</v>
      </c>
      <c r="Y156" s="6" t="s">
        <v>58</v>
      </c>
      <c r="Z156" s="6" t="s">
        <v>58</v>
      </c>
    </row>
    <row r="157" spans="1:26" x14ac:dyDescent="0.25">
      <c r="A157" s="6" t="s">
        <v>194</v>
      </c>
      <c r="B157" s="6" t="s">
        <v>56</v>
      </c>
      <c r="C157">
        <v>50</v>
      </c>
      <c r="D157">
        <v>0</v>
      </c>
      <c r="E157">
        <v>0</v>
      </c>
      <c r="F157" s="6" t="s">
        <v>57</v>
      </c>
      <c r="G157">
        <v>19</v>
      </c>
      <c r="J157" s="6" t="s">
        <v>58</v>
      </c>
      <c r="K157" s="6" t="s">
        <v>58</v>
      </c>
      <c r="L157" s="6" t="s">
        <v>58</v>
      </c>
      <c r="M157" s="6" t="s">
        <v>58</v>
      </c>
      <c r="N157" s="6" t="s">
        <v>58</v>
      </c>
      <c r="O157" s="6" t="s">
        <v>58</v>
      </c>
      <c r="P157" s="6" t="s">
        <v>58</v>
      </c>
      <c r="Q157" s="6" t="s">
        <v>58</v>
      </c>
      <c r="R157" s="6" t="s">
        <v>58</v>
      </c>
      <c r="S157" s="6" t="s">
        <v>58</v>
      </c>
      <c r="T157" s="6" t="s">
        <v>58</v>
      </c>
      <c r="U157" s="6" t="s">
        <v>58</v>
      </c>
      <c r="V157" s="6" t="s">
        <v>58</v>
      </c>
      <c r="W157" s="6" t="s">
        <v>58</v>
      </c>
      <c r="X157" s="6" t="s">
        <v>58</v>
      </c>
      <c r="Y157" s="6" t="s">
        <v>58</v>
      </c>
      <c r="Z157" s="6" t="s">
        <v>58</v>
      </c>
    </row>
    <row r="158" spans="1:26" x14ac:dyDescent="0.25">
      <c r="A158" s="6" t="s">
        <v>195</v>
      </c>
      <c r="B158" s="6" t="s">
        <v>56</v>
      </c>
      <c r="C158">
        <v>50</v>
      </c>
      <c r="D158" t="e">
        <v>#NUM!</v>
      </c>
      <c r="E158">
        <v>0</v>
      </c>
      <c r="F158" s="6" t="s">
        <v>60</v>
      </c>
      <c r="G158">
        <v>38</v>
      </c>
      <c r="J158" s="6" t="s">
        <v>58</v>
      </c>
      <c r="K158" s="6" t="s">
        <v>58</v>
      </c>
      <c r="L158" s="6" t="s">
        <v>58</v>
      </c>
      <c r="M158" s="6" t="s">
        <v>58</v>
      </c>
      <c r="N158" s="6" t="s">
        <v>58</v>
      </c>
      <c r="O158" s="6" t="s">
        <v>58</v>
      </c>
      <c r="P158" s="6" t="s">
        <v>58</v>
      </c>
      <c r="Q158" s="6" t="s">
        <v>58</v>
      </c>
      <c r="R158" s="6" t="s">
        <v>58</v>
      </c>
      <c r="S158" s="6" t="s">
        <v>58</v>
      </c>
      <c r="T158" s="6" t="s">
        <v>58</v>
      </c>
      <c r="U158" s="6" t="s">
        <v>58</v>
      </c>
      <c r="V158" s="6" t="s">
        <v>58</v>
      </c>
      <c r="W158" s="6" t="s">
        <v>58</v>
      </c>
      <c r="X158" s="6" t="s">
        <v>58</v>
      </c>
      <c r="Y158" s="6" t="s">
        <v>58</v>
      </c>
      <c r="Z158" s="6" t="s">
        <v>58</v>
      </c>
    </row>
    <row r="159" spans="1:26" x14ac:dyDescent="0.25">
      <c r="A159" s="6" t="s">
        <v>196</v>
      </c>
      <c r="B159" s="6" t="s">
        <v>56</v>
      </c>
      <c r="C159">
        <v>50</v>
      </c>
      <c r="D159">
        <v>0</v>
      </c>
      <c r="E159">
        <v>0</v>
      </c>
      <c r="F159" s="6" t="s">
        <v>57</v>
      </c>
      <c r="G159">
        <v>0</v>
      </c>
      <c r="J159" s="6" t="s">
        <v>58</v>
      </c>
      <c r="K159" s="6" t="s">
        <v>58</v>
      </c>
      <c r="L159" s="6" t="s">
        <v>58</v>
      </c>
      <c r="M159" s="6" t="s">
        <v>58</v>
      </c>
      <c r="N159" s="6" t="s">
        <v>58</v>
      </c>
      <c r="O159" s="6" t="s">
        <v>58</v>
      </c>
      <c r="P159" s="6" t="s">
        <v>58</v>
      </c>
      <c r="Q159" s="6" t="s">
        <v>58</v>
      </c>
      <c r="R159" s="6" t="s">
        <v>58</v>
      </c>
      <c r="S159" s="6" t="s">
        <v>58</v>
      </c>
      <c r="T159" s="6" t="s">
        <v>58</v>
      </c>
      <c r="U159" s="6" t="s">
        <v>58</v>
      </c>
      <c r="V159" s="6" t="s">
        <v>58</v>
      </c>
      <c r="W159" s="6" t="s">
        <v>58</v>
      </c>
      <c r="X159" s="6" t="s">
        <v>58</v>
      </c>
      <c r="Y159" s="6" t="s">
        <v>58</v>
      </c>
      <c r="Z159" s="6" t="s">
        <v>58</v>
      </c>
    </row>
    <row r="160" spans="1:26" x14ac:dyDescent="0.25">
      <c r="A160" s="6" t="s">
        <v>197</v>
      </c>
      <c r="B160" s="6" t="s">
        <v>56</v>
      </c>
      <c r="C160">
        <v>50</v>
      </c>
      <c r="D160">
        <v>-1</v>
      </c>
      <c r="E160">
        <v>-1</v>
      </c>
      <c r="F160" s="6" t="s">
        <v>109</v>
      </c>
      <c r="J160" s="6" t="s">
        <v>58</v>
      </c>
      <c r="K160" s="6" t="s">
        <v>58</v>
      </c>
      <c r="L160" s="6" t="s">
        <v>58</v>
      </c>
      <c r="M160" s="6" t="s">
        <v>58</v>
      </c>
      <c r="N160" s="6" t="s">
        <v>58</v>
      </c>
      <c r="O160" s="6" t="s">
        <v>58</v>
      </c>
      <c r="P160" s="6" t="s">
        <v>58</v>
      </c>
      <c r="Q160" s="6" t="s">
        <v>58</v>
      </c>
      <c r="R160" s="6" t="s">
        <v>58</v>
      </c>
      <c r="S160" s="6" t="s">
        <v>58</v>
      </c>
      <c r="T160" s="6" t="s">
        <v>58</v>
      </c>
      <c r="U160" s="6" t="s">
        <v>58</v>
      </c>
      <c r="V160" s="6" t="s">
        <v>58</v>
      </c>
      <c r="W160" s="6" t="s">
        <v>58</v>
      </c>
      <c r="X160" s="6" t="s">
        <v>58</v>
      </c>
      <c r="Y160" s="6" t="s">
        <v>58</v>
      </c>
      <c r="Z160" s="6" t="s">
        <v>58</v>
      </c>
    </row>
    <row r="161" spans="1:26" x14ac:dyDescent="0.25">
      <c r="A161" s="6" t="s">
        <v>198</v>
      </c>
      <c r="B161" s="6" t="s">
        <v>56</v>
      </c>
      <c r="C161">
        <v>50</v>
      </c>
      <c r="D161">
        <v>0</v>
      </c>
      <c r="E161">
        <v>0</v>
      </c>
      <c r="F161" s="6" t="s">
        <v>57</v>
      </c>
      <c r="G161">
        <v>8</v>
      </c>
      <c r="J161" s="6" t="s">
        <v>58</v>
      </c>
      <c r="K161" s="6" t="s">
        <v>58</v>
      </c>
      <c r="L161" s="6" t="s">
        <v>58</v>
      </c>
      <c r="M161" s="6" t="s">
        <v>58</v>
      </c>
      <c r="N161" s="6" t="s">
        <v>58</v>
      </c>
      <c r="O161" s="6" t="s">
        <v>58</v>
      </c>
      <c r="P161" s="6" t="s">
        <v>58</v>
      </c>
      <c r="Q161" s="6" t="s">
        <v>58</v>
      </c>
      <c r="R161" s="6" t="s">
        <v>58</v>
      </c>
      <c r="S161" s="6" t="s">
        <v>58</v>
      </c>
      <c r="T161" s="6" t="s">
        <v>58</v>
      </c>
      <c r="U161" s="6" t="s">
        <v>58</v>
      </c>
      <c r="V161" s="6" t="s">
        <v>58</v>
      </c>
      <c r="W161" s="6" t="s">
        <v>58</v>
      </c>
      <c r="X161" s="6" t="s">
        <v>58</v>
      </c>
      <c r="Y161" s="6" t="s">
        <v>58</v>
      </c>
      <c r="Z161" s="6" t="s">
        <v>58</v>
      </c>
    </row>
    <row r="162" spans="1:26" x14ac:dyDescent="0.25">
      <c r="A162" s="6" t="s">
        <v>199</v>
      </c>
      <c r="B162" s="6" t="s">
        <v>56</v>
      </c>
      <c r="C162">
        <v>50</v>
      </c>
      <c r="D162">
        <v>0</v>
      </c>
      <c r="E162">
        <v>0</v>
      </c>
      <c r="F162" s="6" t="s">
        <v>109</v>
      </c>
      <c r="J162" s="6" t="s">
        <v>58</v>
      </c>
      <c r="K162" s="6" t="s">
        <v>58</v>
      </c>
      <c r="L162" s="6" t="s">
        <v>58</v>
      </c>
      <c r="M162" s="6" t="s">
        <v>58</v>
      </c>
      <c r="N162" s="6" t="s">
        <v>58</v>
      </c>
      <c r="O162" s="6" t="s">
        <v>58</v>
      </c>
      <c r="P162" s="6" t="s">
        <v>58</v>
      </c>
      <c r="Q162" s="6" t="s">
        <v>58</v>
      </c>
      <c r="R162" s="6" t="s">
        <v>58</v>
      </c>
      <c r="S162" s="6" t="s">
        <v>58</v>
      </c>
      <c r="T162" s="6" t="s">
        <v>58</v>
      </c>
      <c r="U162" s="6" t="s">
        <v>58</v>
      </c>
      <c r="V162" s="6" t="s">
        <v>58</v>
      </c>
      <c r="W162" s="6" t="s">
        <v>58</v>
      </c>
      <c r="X162" s="6" t="s">
        <v>58</v>
      </c>
      <c r="Y162" s="6" t="s">
        <v>58</v>
      </c>
      <c r="Z162" s="6" t="s">
        <v>58</v>
      </c>
    </row>
    <row r="163" spans="1:26" x14ac:dyDescent="0.25">
      <c r="A163" s="6" t="s">
        <v>200</v>
      </c>
      <c r="B163" s="6" t="s">
        <v>56</v>
      </c>
      <c r="C163">
        <v>50</v>
      </c>
      <c r="D163">
        <v>0</v>
      </c>
      <c r="E163">
        <v>0</v>
      </c>
      <c r="F163" s="6" t="s">
        <v>57</v>
      </c>
      <c r="G163">
        <v>5</v>
      </c>
      <c r="J163" s="6" t="s">
        <v>58</v>
      </c>
      <c r="K163" s="6" t="s">
        <v>58</v>
      </c>
      <c r="L163" s="6" t="s">
        <v>58</v>
      </c>
      <c r="M163" s="6" t="s">
        <v>58</v>
      </c>
      <c r="N163" s="6" t="s">
        <v>58</v>
      </c>
      <c r="O163" s="6" t="s">
        <v>58</v>
      </c>
      <c r="P163" s="6" t="s">
        <v>58</v>
      </c>
      <c r="Q163" s="6" t="s">
        <v>58</v>
      </c>
      <c r="R163" s="6" t="s">
        <v>58</v>
      </c>
      <c r="S163" s="6" t="s">
        <v>58</v>
      </c>
      <c r="T163" s="6" t="s">
        <v>58</v>
      </c>
      <c r="U163" s="6" t="s">
        <v>58</v>
      </c>
      <c r="V163" s="6" t="s">
        <v>58</v>
      </c>
      <c r="W163" s="6" t="s">
        <v>58</v>
      </c>
      <c r="X163" s="6" t="s">
        <v>58</v>
      </c>
      <c r="Y163" s="6" t="s">
        <v>58</v>
      </c>
      <c r="Z163" s="6" t="s">
        <v>58</v>
      </c>
    </row>
    <row r="164" spans="1:26" x14ac:dyDescent="0.25">
      <c r="A164" s="6" t="s">
        <v>205</v>
      </c>
      <c r="B164" s="6" t="s">
        <v>56</v>
      </c>
      <c r="C164">
        <v>50</v>
      </c>
      <c r="D164">
        <v>0</v>
      </c>
      <c r="E164">
        <v>0</v>
      </c>
      <c r="F164" s="6" t="s">
        <v>57</v>
      </c>
      <c r="G164">
        <v>32</v>
      </c>
      <c r="J164" s="6" t="s">
        <v>58</v>
      </c>
      <c r="K164" s="6" t="s">
        <v>58</v>
      </c>
      <c r="L164" s="6" t="s">
        <v>58</v>
      </c>
      <c r="M164" s="6" t="s">
        <v>58</v>
      </c>
      <c r="N164" s="6" t="s">
        <v>58</v>
      </c>
      <c r="O164" s="6" t="s">
        <v>58</v>
      </c>
      <c r="P164" s="6" t="s">
        <v>58</v>
      </c>
      <c r="Q164" s="6" t="s">
        <v>58</v>
      </c>
      <c r="R164" s="6" t="s">
        <v>58</v>
      </c>
      <c r="S164" s="6" t="s">
        <v>58</v>
      </c>
      <c r="T164" s="6" t="s">
        <v>58</v>
      </c>
      <c r="U164" s="6" t="s">
        <v>58</v>
      </c>
      <c r="V164" s="6" t="s">
        <v>58</v>
      </c>
      <c r="W164" s="6" t="s">
        <v>58</v>
      </c>
      <c r="X164" s="6" t="s">
        <v>58</v>
      </c>
      <c r="Y164" s="6" t="s">
        <v>58</v>
      </c>
      <c r="Z164" s="6" t="s">
        <v>58</v>
      </c>
    </row>
    <row r="165" spans="1:26" x14ac:dyDescent="0.25">
      <c r="A165" s="6" t="s">
        <v>207</v>
      </c>
      <c r="B165" s="6" t="s">
        <v>56</v>
      </c>
      <c r="C165">
        <v>50</v>
      </c>
      <c r="D165">
        <v>0</v>
      </c>
      <c r="E165">
        <v>0</v>
      </c>
      <c r="F165" s="6" t="s">
        <v>57</v>
      </c>
      <c r="G165">
        <v>9</v>
      </c>
      <c r="J165" s="6" t="s">
        <v>58</v>
      </c>
      <c r="K165" s="6" t="s">
        <v>58</v>
      </c>
      <c r="L165" s="6" t="s">
        <v>58</v>
      </c>
      <c r="M165" s="6" t="s">
        <v>58</v>
      </c>
      <c r="N165" s="6" t="s">
        <v>58</v>
      </c>
      <c r="O165" s="6" t="s">
        <v>58</v>
      </c>
      <c r="P165" s="6" t="s">
        <v>58</v>
      </c>
      <c r="Q165" s="6" t="s">
        <v>58</v>
      </c>
      <c r="R165" s="6" t="s">
        <v>58</v>
      </c>
      <c r="S165" s="6" t="s">
        <v>58</v>
      </c>
      <c r="T165" s="6" t="s">
        <v>58</v>
      </c>
      <c r="U165" s="6" t="s">
        <v>58</v>
      </c>
      <c r="V165" s="6" t="s">
        <v>58</v>
      </c>
      <c r="W165" s="6" t="s">
        <v>58</v>
      </c>
      <c r="X165" s="6" t="s">
        <v>58</v>
      </c>
      <c r="Y165" s="6" t="s">
        <v>58</v>
      </c>
      <c r="Z165" s="6" t="s">
        <v>58</v>
      </c>
    </row>
    <row r="166" spans="1:26" x14ac:dyDescent="0.25">
      <c r="A166" s="6" t="s">
        <v>209</v>
      </c>
      <c r="B166" s="6" t="s">
        <v>56</v>
      </c>
      <c r="C166">
        <v>50</v>
      </c>
      <c r="D166">
        <v>-1</v>
      </c>
      <c r="E166">
        <v>-1</v>
      </c>
      <c r="F166" s="6" t="s">
        <v>109</v>
      </c>
      <c r="J166" s="6" t="s">
        <v>58</v>
      </c>
      <c r="K166" s="6" t="s">
        <v>58</v>
      </c>
      <c r="L166" s="6" t="s">
        <v>58</v>
      </c>
      <c r="M166" s="6" t="s">
        <v>58</v>
      </c>
      <c r="N166" s="6" t="s">
        <v>58</v>
      </c>
      <c r="O166" s="6" t="s">
        <v>58</v>
      </c>
      <c r="P166" s="6" t="s">
        <v>58</v>
      </c>
      <c r="Q166" s="6" t="s">
        <v>58</v>
      </c>
      <c r="R166" s="6" t="s">
        <v>58</v>
      </c>
      <c r="S166" s="6" t="s">
        <v>58</v>
      </c>
      <c r="T166" s="6" t="s">
        <v>58</v>
      </c>
      <c r="U166" s="6" t="s">
        <v>58</v>
      </c>
      <c r="V166" s="6" t="s">
        <v>58</v>
      </c>
      <c r="W166" s="6" t="s">
        <v>58</v>
      </c>
      <c r="X166" s="6" t="s">
        <v>58</v>
      </c>
      <c r="Y166" s="6" t="s">
        <v>58</v>
      </c>
      <c r="Z166" s="6" t="s">
        <v>58</v>
      </c>
    </row>
    <row r="167" spans="1:26" x14ac:dyDescent="0.25">
      <c r="A167" s="6" t="s">
        <v>210</v>
      </c>
      <c r="B167" s="6" t="s">
        <v>56</v>
      </c>
      <c r="C167">
        <v>50</v>
      </c>
      <c r="D167">
        <v>0</v>
      </c>
      <c r="E167">
        <v>0</v>
      </c>
      <c r="F167" s="6" t="s">
        <v>57</v>
      </c>
      <c r="G167">
        <v>6</v>
      </c>
      <c r="J167" s="6" t="s">
        <v>58</v>
      </c>
      <c r="K167" s="6" t="s">
        <v>58</v>
      </c>
      <c r="L167" s="6" t="s">
        <v>58</v>
      </c>
      <c r="M167" s="6" t="s">
        <v>58</v>
      </c>
      <c r="N167" s="6" t="s">
        <v>58</v>
      </c>
      <c r="O167" s="6" t="s">
        <v>58</v>
      </c>
      <c r="P167" s="6" t="s">
        <v>58</v>
      </c>
      <c r="Q167" s="6" t="s">
        <v>58</v>
      </c>
      <c r="R167" s="6" t="s">
        <v>58</v>
      </c>
      <c r="S167" s="6" t="s">
        <v>58</v>
      </c>
      <c r="T167" s="6" t="s">
        <v>58</v>
      </c>
      <c r="U167" s="6" t="s">
        <v>58</v>
      </c>
      <c r="V167" s="6" t="s">
        <v>58</v>
      </c>
      <c r="W167" s="6" t="s">
        <v>58</v>
      </c>
      <c r="X167" s="6" t="s">
        <v>58</v>
      </c>
      <c r="Y167" s="6" t="s">
        <v>58</v>
      </c>
      <c r="Z167" s="6" t="s">
        <v>58</v>
      </c>
    </row>
    <row r="168" spans="1:26" x14ac:dyDescent="0.25">
      <c r="A168" s="6" t="s">
        <v>211</v>
      </c>
      <c r="B168" s="6" t="s">
        <v>56</v>
      </c>
      <c r="C168">
        <v>50</v>
      </c>
      <c r="D168">
        <v>0</v>
      </c>
      <c r="E168">
        <v>0</v>
      </c>
      <c r="F168" s="6" t="s">
        <v>57</v>
      </c>
      <c r="G168">
        <v>6</v>
      </c>
      <c r="J168" s="6" t="s">
        <v>58</v>
      </c>
      <c r="K168" s="6" t="s">
        <v>58</v>
      </c>
      <c r="L168" s="6" t="s">
        <v>58</v>
      </c>
      <c r="M168" s="6" t="s">
        <v>58</v>
      </c>
      <c r="N168" s="6" t="s">
        <v>58</v>
      </c>
      <c r="O168" s="6" t="s">
        <v>58</v>
      </c>
      <c r="P168" s="6" t="s">
        <v>58</v>
      </c>
      <c r="Q168" s="6" t="s">
        <v>58</v>
      </c>
      <c r="R168" s="6" t="s">
        <v>58</v>
      </c>
      <c r="S168" s="6" t="s">
        <v>58</v>
      </c>
      <c r="T168" s="6" t="s">
        <v>58</v>
      </c>
      <c r="U168" s="6" t="s">
        <v>58</v>
      </c>
      <c r="V168" s="6" t="s">
        <v>58</v>
      </c>
      <c r="W168" s="6" t="s">
        <v>58</v>
      </c>
      <c r="X168" s="6" t="s">
        <v>58</v>
      </c>
      <c r="Y168" s="6" t="s">
        <v>58</v>
      </c>
      <c r="Z168" s="6" t="s">
        <v>58</v>
      </c>
    </row>
    <row r="169" spans="1:26" x14ac:dyDescent="0.25">
      <c r="A169" s="6" t="s">
        <v>213</v>
      </c>
      <c r="B169" s="6" t="s">
        <v>56</v>
      </c>
      <c r="C169">
        <v>50</v>
      </c>
      <c r="D169">
        <v>0</v>
      </c>
      <c r="E169">
        <v>0</v>
      </c>
      <c r="F169" s="6" t="s">
        <v>57</v>
      </c>
      <c r="G169">
        <v>3</v>
      </c>
      <c r="J169" s="6" t="s">
        <v>58</v>
      </c>
      <c r="K169" s="6" t="s">
        <v>58</v>
      </c>
      <c r="L169" s="6" t="s">
        <v>58</v>
      </c>
      <c r="M169" s="6" t="s">
        <v>58</v>
      </c>
      <c r="N169" s="6" t="s">
        <v>58</v>
      </c>
      <c r="O169" s="6" t="s">
        <v>58</v>
      </c>
      <c r="P169" s="6" t="s">
        <v>58</v>
      </c>
      <c r="Q169" s="6" t="s">
        <v>58</v>
      </c>
      <c r="R169" s="6" t="s">
        <v>58</v>
      </c>
      <c r="S169" s="6" t="s">
        <v>58</v>
      </c>
      <c r="T169" s="6" t="s">
        <v>58</v>
      </c>
      <c r="U169" s="6" t="s">
        <v>58</v>
      </c>
      <c r="V169" s="6" t="s">
        <v>58</v>
      </c>
      <c r="W169" s="6" t="s">
        <v>58</v>
      </c>
      <c r="X169" s="6" t="s">
        <v>58</v>
      </c>
      <c r="Y169" s="6" t="s">
        <v>58</v>
      </c>
      <c r="Z169" s="6" t="s">
        <v>58</v>
      </c>
    </row>
    <row r="170" spans="1:26" x14ac:dyDescent="0.25">
      <c r="A170" s="6" t="s">
        <v>219</v>
      </c>
      <c r="B170" s="6" t="s">
        <v>56</v>
      </c>
      <c r="C170">
        <v>50</v>
      </c>
      <c r="D170">
        <v>0</v>
      </c>
      <c r="E170">
        <v>0</v>
      </c>
      <c r="F170" s="6" t="s">
        <v>57</v>
      </c>
      <c r="G170">
        <v>4</v>
      </c>
      <c r="J170" s="6" t="s">
        <v>58</v>
      </c>
      <c r="K170" s="6" t="s">
        <v>58</v>
      </c>
      <c r="L170" s="6" t="s">
        <v>58</v>
      </c>
      <c r="M170" s="6" t="s">
        <v>58</v>
      </c>
      <c r="N170" s="6" t="s">
        <v>58</v>
      </c>
      <c r="O170" s="6" t="s">
        <v>58</v>
      </c>
      <c r="P170" s="6" t="s">
        <v>58</v>
      </c>
      <c r="Q170" s="6" t="s">
        <v>58</v>
      </c>
      <c r="R170" s="6" t="s">
        <v>58</v>
      </c>
      <c r="S170" s="6" t="s">
        <v>58</v>
      </c>
      <c r="T170" s="6" t="s">
        <v>58</v>
      </c>
      <c r="U170" s="6" t="s">
        <v>58</v>
      </c>
      <c r="V170" s="6" t="s">
        <v>58</v>
      </c>
      <c r="W170" s="6" t="s">
        <v>58</v>
      </c>
      <c r="X170" s="6" t="s">
        <v>58</v>
      </c>
      <c r="Y170" s="6" t="s">
        <v>58</v>
      </c>
      <c r="Z170" s="6" t="s">
        <v>58</v>
      </c>
    </row>
    <row r="171" spans="1:26" x14ac:dyDescent="0.25">
      <c r="A171" s="6" t="s">
        <v>221</v>
      </c>
      <c r="B171" s="6" t="s">
        <v>56</v>
      </c>
      <c r="C171">
        <v>50</v>
      </c>
      <c r="D171">
        <v>0</v>
      </c>
      <c r="E171">
        <v>0</v>
      </c>
      <c r="F171" s="6" t="s">
        <v>57</v>
      </c>
      <c r="G171">
        <v>0</v>
      </c>
      <c r="J171" s="6" t="s">
        <v>58</v>
      </c>
      <c r="K171" s="6" t="s">
        <v>58</v>
      </c>
      <c r="L171" s="6" t="s">
        <v>58</v>
      </c>
      <c r="M171" s="6" t="s">
        <v>58</v>
      </c>
      <c r="N171" s="6" t="s">
        <v>58</v>
      </c>
      <c r="O171" s="6" t="s">
        <v>58</v>
      </c>
      <c r="P171" s="6" t="s">
        <v>58</v>
      </c>
      <c r="Q171" s="6" t="s">
        <v>58</v>
      </c>
      <c r="R171" s="6" t="s">
        <v>58</v>
      </c>
      <c r="S171" s="6" t="s">
        <v>58</v>
      </c>
      <c r="T171" s="6" t="s">
        <v>58</v>
      </c>
      <c r="U171" s="6" t="s">
        <v>58</v>
      </c>
      <c r="V171" s="6" t="s">
        <v>58</v>
      </c>
      <c r="W171" s="6" t="s">
        <v>58</v>
      </c>
      <c r="X171" s="6" t="s">
        <v>58</v>
      </c>
      <c r="Y171" s="6" t="s">
        <v>58</v>
      </c>
      <c r="Z171" s="6" t="s">
        <v>58</v>
      </c>
    </row>
    <row r="172" spans="1:26" x14ac:dyDescent="0.25">
      <c r="A172" s="6" t="s">
        <v>223</v>
      </c>
      <c r="B172" s="6" t="s">
        <v>56</v>
      </c>
      <c r="C172">
        <v>50</v>
      </c>
      <c r="D172">
        <v>0</v>
      </c>
      <c r="E172">
        <v>0</v>
      </c>
      <c r="F172" s="6" t="s">
        <v>57</v>
      </c>
      <c r="G172">
        <v>0</v>
      </c>
      <c r="J172" s="6" t="s">
        <v>58</v>
      </c>
      <c r="K172" s="6" t="s">
        <v>58</v>
      </c>
      <c r="L172" s="6" t="s">
        <v>58</v>
      </c>
      <c r="M172" s="6" t="s">
        <v>58</v>
      </c>
      <c r="N172" s="6" t="s">
        <v>58</v>
      </c>
      <c r="O172" s="6" t="s">
        <v>58</v>
      </c>
      <c r="P172" s="6" t="s">
        <v>58</v>
      </c>
      <c r="Q172" s="6" t="s">
        <v>58</v>
      </c>
      <c r="R172" s="6" t="s">
        <v>58</v>
      </c>
      <c r="S172" s="6" t="s">
        <v>58</v>
      </c>
      <c r="T172" s="6" t="s">
        <v>58</v>
      </c>
      <c r="U172" s="6" t="s">
        <v>58</v>
      </c>
      <c r="V172" s="6" t="s">
        <v>58</v>
      </c>
      <c r="W172" s="6" t="s">
        <v>58</v>
      </c>
      <c r="X172" s="6" t="s">
        <v>58</v>
      </c>
      <c r="Y172" s="6" t="s">
        <v>58</v>
      </c>
      <c r="Z172" s="6" t="s">
        <v>58</v>
      </c>
    </row>
    <row r="173" spans="1:26" x14ac:dyDescent="0.25">
      <c r="A173" s="6" t="s">
        <v>224</v>
      </c>
      <c r="B173" s="6" t="s">
        <v>56</v>
      </c>
      <c r="C173">
        <v>50</v>
      </c>
      <c r="D173">
        <v>0</v>
      </c>
      <c r="E173">
        <v>0</v>
      </c>
      <c r="F173" s="6" t="s">
        <v>57</v>
      </c>
      <c r="G173">
        <v>1</v>
      </c>
      <c r="J173" s="6" t="s">
        <v>58</v>
      </c>
      <c r="K173" s="6" t="s">
        <v>58</v>
      </c>
      <c r="L173" s="6" t="s">
        <v>58</v>
      </c>
      <c r="M173" s="6" t="s">
        <v>58</v>
      </c>
      <c r="N173" s="6" t="s">
        <v>58</v>
      </c>
      <c r="O173" s="6" t="s">
        <v>58</v>
      </c>
      <c r="P173" s="6" t="s">
        <v>58</v>
      </c>
      <c r="Q173" s="6" t="s">
        <v>58</v>
      </c>
      <c r="R173" s="6" t="s">
        <v>58</v>
      </c>
      <c r="S173" s="6" t="s">
        <v>58</v>
      </c>
      <c r="T173" s="6" t="s">
        <v>58</v>
      </c>
      <c r="U173" s="6" t="s">
        <v>58</v>
      </c>
      <c r="V173" s="6" t="s">
        <v>58</v>
      </c>
      <c r="W173" s="6" t="s">
        <v>58</v>
      </c>
      <c r="X173" s="6" t="s">
        <v>58</v>
      </c>
      <c r="Y173" s="6" t="s">
        <v>58</v>
      </c>
      <c r="Z173" s="6" t="s">
        <v>58</v>
      </c>
    </row>
    <row r="174" spans="1:26" x14ac:dyDescent="0.25">
      <c r="A174" s="6" t="s">
        <v>226</v>
      </c>
      <c r="B174" s="6" t="s">
        <v>56</v>
      </c>
      <c r="C174">
        <v>50</v>
      </c>
      <c r="D174">
        <v>0</v>
      </c>
      <c r="E174">
        <v>0</v>
      </c>
      <c r="F174" s="6" t="s">
        <v>57</v>
      </c>
      <c r="G174">
        <v>4</v>
      </c>
      <c r="J174" s="6" t="s">
        <v>58</v>
      </c>
      <c r="K174" s="6" t="s">
        <v>58</v>
      </c>
      <c r="L174" s="6" t="s">
        <v>58</v>
      </c>
      <c r="M174" s="6" t="s">
        <v>58</v>
      </c>
      <c r="N174" s="6" t="s">
        <v>58</v>
      </c>
      <c r="O174" s="6" t="s">
        <v>58</v>
      </c>
      <c r="P174" s="6" t="s">
        <v>58</v>
      </c>
      <c r="Q174" s="6" t="s">
        <v>58</v>
      </c>
      <c r="R174" s="6" t="s">
        <v>58</v>
      </c>
      <c r="S174" s="6" t="s">
        <v>58</v>
      </c>
      <c r="T174" s="6" t="s">
        <v>58</v>
      </c>
      <c r="U174" s="6" t="s">
        <v>58</v>
      </c>
      <c r="V174" s="6" t="s">
        <v>58</v>
      </c>
      <c r="W174" s="6" t="s">
        <v>58</v>
      </c>
      <c r="X174" s="6" t="s">
        <v>58</v>
      </c>
      <c r="Y174" s="6" t="s">
        <v>58</v>
      </c>
      <c r="Z174" s="6" t="s">
        <v>58</v>
      </c>
    </row>
    <row r="175" spans="1:26" x14ac:dyDescent="0.25">
      <c r="A175" s="6" t="s">
        <v>227</v>
      </c>
      <c r="B175" s="6" t="s">
        <v>56</v>
      </c>
      <c r="C175">
        <v>50</v>
      </c>
      <c r="D175">
        <v>0</v>
      </c>
      <c r="E175">
        <v>0</v>
      </c>
      <c r="F175" s="6" t="s">
        <v>57</v>
      </c>
      <c r="G175">
        <v>5</v>
      </c>
      <c r="J175" s="6" t="s">
        <v>58</v>
      </c>
      <c r="K175" s="6" t="s">
        <v>58</v>
      </c>
      <c r="L175" s="6" t="s">
        <v>58</v>
      </c>
      <c r="M175" s="6" t="s">
        <v>58</v>
      </c>
      <c r="N175" s="6" t="s">
        <v>58</v>
      </c>
      <c r="O175" s="6" t="s">
        <v>58</v>
      </c>
      <c r="P175" s="6" t="s">
        <v>58</v>
      </c>
      <c r="Q175" s="6" t="s">
        <v>58</v>
      </c>
      <c r="R175" s="6" t="s">
        <v>58</v>
      </c>
      <c r="S175" s="6" t="s">
        <v>58</v>
      </c>
      <c r="T175" s="6" t="s">
        <v>58</v>
      </c>
      <c r="U175" s="6" t="s">
        <v>58</v>
      </c>
      <c r="V175" s="6" t="s">
        <v>58</v>
      </c>
      <c r="W175" s="6" t="s">
        <v>58</v>
      </c>
      <c r="X175" s="6" t="s">
        <v>58</v>
      </c>
      <c r="Y175" s="6" t="s">
        <v>58</v>
      </c>
      <c r="Z175" s="6" t="s">
        <v>58</v>
      </c>
    </row>
    <row r="176" spans="1:26" x14ac:dyDescent="0.25">
      <c r="A176" s="6" t="s">
        <v>228</v>
      </c>
      <c r="B176" s="6" t="s">
        <v>56</v>
      </c>
      <c r="C176">
        <v>50</v>
      </c>
      <c r="D176">
        <v>0</v>
      </c>
      <c r="E176" t="e">
        <v>#NUM!</v>
      </c>
      <c r="F176" s="6" t="s">
        <v>60</v>
      </c>
      <c r="G176">
        <v>57</v>
      </c>
      <c r="J176" s="6" t="s">
        <v>58</v>
      </c>
      <c r="K176" s="6" t="s">
        <v>58</v>
      </c>
      <c r="L176" s="6" t="s">
        <v>58</v>
      </c>
      <c r="M176" s="6" t="s">
        <v>58</v>
      </c>
      <c r="N176" s="6" t="s">
        <v>58</v>
      </c>
      <c r="O176" s="6" t="s">
        <v>58</v>
      </c>
      <c r="P176" s="6" t="s">
        <v>58</v>
      </c>
      <c r="Q176" s="6" t="s">
        <v>58</v>
      </c>
      <c r="R176" s="6" t="s">
        <v>58</v>
      </c>
      <c r="S176" s="6" t="s">
        <v>58</v>
      </c>
      <c r="T176" s="6" t="s">
        <v>58</v>
      </c>
      <c r="U176" s="6" t="s">
        <v>58</v>
      </c>
      <c r="V176" s="6" t="s">
        <v>58</v>
      </c>
      <c r="W176" s="6" t="s">
        <v>58</v>
      </c>
      <c r="X176" s="6" t="s">
        <v>58</v>
      </c>
      <c r="Y176" s="6" t="s">
        <v>58</v>
      </c>
      <c r="Z176" s="6" t="s">
        <v>58</v>
      </c>
    </row>
    <row r="177" spans="1:26" x14ac:dyDescent="0.25">
      <c r="A177" s="6" t="s">
        <v>230</v>
      </c>
      <c r="B177" s="6" t="s">
        <v>56</v>
      </c>
      <c r="C177">
        <v>50</v>
      </c>
      <c r="D177">
        <v>0</v>
      </c>
      <c r="E177">
        <v>0</v>
      </c>
      <c r="F177" s="6" t="s">
        <v>57</v>
      </c>
      <c r="G177">
        <v>4</v>
      </c>
      <c r="J177" s="6" t="s">
        <v>58</v>
      </c>
      <c r="K177" s="6" t="s">
        <v>58</v>
      </c>
      <c r="L177" s="6" t="s">
        <v>58</v>
      </c>
      <c r="M177" s="6" t="s">
        <v>58</v>
      </c>
      <c r="N177" s="6" t="s">
        <v>58</v>
      </c>
      <c r="O177" s="6" t="s">
        <v>58</v>
      </c>
      <c r="P177" s="6" t="s">
        <v>58</v>
      </c>
      <c r="Q177" s="6" t="s">
        <v>58</v>
      </c>
      <c r="R177" s="6" t="s">
        <v>58</v>
      </c>
      <c r="S177" s="6" t="s">
        <v>58</v>
      </c>
      <c r="T177" s="6" t="s">
        <v>58</v>
      </c>
      <c r="U177" s="6" t="s">
        <v>58</v>
      </c>
      <c r="V177" s="6" t="s">
        <v>58</v>
      </c>
      <c r="W177" s="6" t="s">
        <v>58</v>
      </c>
      <c r="X177" s="6" t="s">
        <v>58</v>
      </c>
      <c r="Y177" s="6" t="s">
        <v>58</v>
      </c>
      <c r="Z177" s="6" t="s">
        <v>58</v>
      </c>
    </row>
    <row r="178" spans="1:26" x14ac:dyDescent="0.25">
      <c r="A178" s="6" t="s">
        <v>233</v>
      </c>
      <c r="B178" s="6" t="s">
        <v>56</v>
      </c>
      <c r="C178">
        <v>50</v>
      </c>
      <c r="D178">
        <v>0</v>
      </c>
      <c r="E178">
        <v>0</v>
      </c>
      <c r="F178" s="6" t="s">
        <v>57</v>
      </c>
      <c r="G178">
        <v>2</v>
      </c>
      <c r="J178" s="6" t="s">
        <v>58</v>
      </c>
      <c r="K178" s="6" t="s">
        <v>58</v>
      </c>
      <c r="L178" s="6" t="s">
        <v>58</v>
      </c>
      <c r="M178" s="6" t="s">
        <v>58</v>
      </c>
      <c r="N178" s="6" t="s">
        <v>58</v>
      </c>
      <c r="O178" s="6" t="s">
        <v>58</v>
      </c>
      <c r="P178" s="6" t="s">
        <v>58</v>
      </c>
      <c r="Q178" s="6" t="s">
        <v>58</v>
      </c>
      <c r="R178" s="6" t="s">
        <v>58</v>
      </c>
      <c r="S178" s="6" t="s">
        <v>58</v>
      </c>
      <c r="T178" s="6" t="s">
        <v>58</v>
      </c>
      <c r="U178" s="6" t="s">
        <v>58</v>
      </c>
      <c r="V178" s="6" t="s">
        <v>58</v>
      </c>
      <c r="W178" s="6" t="s">
        <v>58</v>
      </c>
      <c r="X178" s="6" t="s">
        <v>58</v>
      </c>
      <c r="Y178" s="6" t="s">
        <v>58</v>
      </c>
      <c r="Z178" s="6" t="s">
        <v>58</v>
      </c>
    </row>
    <row r="179" spans="1:26" x14ac:dyDescent="0.25">
      <c r="A179" s="6" t="s">
        <v>234</v>
      </c>
      <c r="B179" s="6" t="s">
        <v>56</v>
      </c>
      <c r="C179">
        <v>50</v>
      </c>
      <c r="D179">
        <v>9</v>
      </c>
      <c r="E179">
        <v>9</v>
      </c>
      <c r="F179" s="6" t="s">
        <v>57</v>
      </c>
      <c r="G179">
        <v>0</v>
      </c>
      <c r="J179" s="6" t="s">
        <v>58</v>
      </c>
      <c r="K179" s="6" t="s">
        <v>58</v>
      </c>
      <c r="L179" s="6" t="s">
        <v>58</v>
      </c>
      <c r="M179" s="6" t="s">
        <v>58</v>
      </c>
      <c r="N179" s="6" t="s">
        <v>58</v>
      </c>
      <c r="O179" s="6" t="s">
        <v>58</v>
      </c>
      <c r="P179" s="6" t="s">
        <v>58</v>
      </c>
      <c r="Q179" s="6" t="s">
        <v>58</v>
      </c>
      <c r="R179" s="6" t="s">
        <v>58</v>
      </c>
      <c r="S179" s="6" t="s">
        <v>58</v>
      </c>
      <c r="T179" s="6" t="s">
        <v>58</v>
      </c>
      <c r="U179" s="6" t="s">
        <v>58</v>
      </c>
      <c r="V179" s="6" t="s">
        <v>58</v>
      </c>
      <c r="W179" s="6" t="s">
        <v>58</v>
      </c>
      <c r="X179" s="6" t="s">
        <v>58</v>
      </c>
      <c r="Y179" s="6" t="s">
        <v>58</v>
      </c>
      <c r="Z179" s="6" t="s">
        <v>58</v>
      </c>
    </row>
    <row r="180" spans="1:26" x14ac:dyDescent="0.25">
      <c r="A180" s="6" t="s">
        <v>235</v>
      </c>
      <c r="B180" s="6" t="s">
        <v>56</v>
      </c>
      <c r="C180">
        <v>50</v>
      </c>
      <c r="D180">
        <v>0</v>
      </c>
      <c r="E180">
        <v>0</v>
      </c>
      <c r="F180" s="6" t="s">
        <v>57</v>
      </c>
      <c r="G180">
        <v>9</v>
      </c>
      <c r="J180" s="6" t="s">
        <v>58</v>
      </c>
      <c r="K180" s="6" t="s">
        <v>58</v>
      </c>
      <c r="L180" s="6" t="s">
        <v>58</v>
      </c>
      <c r="M180" s="6" t="s">
        <v>58</v>
      </c>
      <c r="N180" s="6" t="s">
        <v>58</v>
      </c>
      <c r="O180" s="6" t="s">
        <v>58</v>
      </c>
      <c r="P180" s="6" t="s">
        <v>58</v>
      </c>
      <c r="Q180" s="6" t="s">
        <v>58</v>
      </c>
      <c r="R180" s="6" t="s">
        <v>58</v>
      </c>
      <c r="S180" s="6" t="s">
        <v>58</v>
      </c>
      <c r="T180" s="6" t="s">
        <v>58</v>
      </c>
      <c r="U180" s="6" t="s">
        <v>58</v>
      </c>
      <c r="V180" s="6" t="s">
        <v>58</v>
      </c>
      <c r="W180" s="6" t="s">
        <v>58</v>
      </c>
      <c r="X180" s="6" t="s">
        <v>58</v>
      </c>
      <c r="Y180" s="6" t="s">
        <v>58</v>
      </c>
      <c r="Z180" s="6" t="s">
        <v>58</v>
      </c>
    </row>
    <row r="181" spans="1:26" x14ac:dyDescent="0.25">
      <c r="A181" s="6" t="s">
        <v>152</v>
      </c>
      <c r="B181" s="6" t="s">
        <v>56</v>
      </c>
      <c r="C181">
        <v>0</v>
      </c>
      <c r="D181">
        <v>0</v>
      </c>
      <c r="E181">
        <v>0</v>
      </c>
      <c r="F181" s="6" t="s">
        <v>109</v>
      </c>
      <c r="J181" s="6" t="s">
        <v>58</v>
      </c>
      <c r="K181" s="6" t="s">
        <v>58</v>
      </c>
      <c r="L181" s="6" t="s">
        <v>58</v>
      </c>
      <c r="M181" s="6" t="s">
        <v>58</v>
      </c>
      <c r="N181" s="6" t="s">
        <v>58</v>
      </c>
      <c r="O181" s="6" t="s">
        <v>58</v>
      </c>
      <c r="P181" s="6" t="s">
        <v>58</v>
      </c>
      <c r="Q181" s="6" t="s">
        <v>58</v>
      </c>
      <c r="R181" s="6" t="s">
        <v>58</v>
      </c>
      <c r="S181" s="6" t="s">
        <v>58</v>
      </c>
      <c r="T181" s="6" t="s">
        <v>58</v>
      </c>
      <c r="U181" s="6" t="s">
        <v>58</v>
      </c>
      <c r="V181" s="6" t="s">
        <v>58</v>
      </c>
      <c r="W181" s="6" t="s">
        <v>58</v>
      </c>
      <c r="X181" s="6" t="s">
        <v>58</v>
      </c>
      <c r="Y181" s="6" t="s">
        <v>58</v>
      </c>
      <c r="Z181" s="6" t="s">
        <v>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CD70-8FB4-4946-A5BC-8B825F45125D}">
  <dimension ref="A1:E42"/>
  <sheetViews>
    <sheetView workbookViewId="0">
      <selection activeCell="E1" sqref="E1"/>
    </sheetView>
  </sheetViews>
  <sheetFormatPr defaultRowHeight="15" x14ac:dyDescent="0.25"/>
  <cols>
    <col min="1" max="1" width="21.5703125" bestFit="1" customWidth="1"/>
    <col min="2" max="2" width="16.28515625" customWidth="1"/>
    <col min="3" max="3" width="19.5703125" customWidth="1"/>
    <col min="4" max="4" width="19.85546875" customWidth="1"/>
    <col min="5" max="5" width="22" bestFit="1" customWidth="1"/>
  </cols>
  <sheetData>
    <row r="1" spans="1:5" x14ac:dyDescent="0.25">
      <c r="A1" t="s">
        <v>21</v>
      </c>
      <c r="B1" t="s">
        <v>22</v>
      </c>
      <c r="C1" t="s">
        <v>27</v>
      </c>
      <c r="D1" t="s">
        <v>24</v>
      </c>
      <c r="E1" t="s">
        <v>28</v>
      </c>
    </row>
    <row r="2" spans="1:5" x14ac:dyDescent="0.25">
      <c r="A2">
        <v>14</v>
      </c>
      <c r="B2">
        <v>600</v>
      </c>
      <c r="C2">
        <f>Table6[[#This Row],[valor_investido]]-$B$39</f>
        <v>-43.235294117647058</v>
      </c>
      <c r="D2">
        <f>Table6[[#This Row],[cliques]]-$B$40</f>
        <v>-2236.794117647059</v>
      </c>
      <c r="E2">
        <f>Table6[[#This Row],[x - xBarra]]*Table6[[#This Row],[y - yBarra]]</f>
        <v>96708.451557093431</v>
      </c>
    </row>
    <row r="3" spans="1:5" x14ac:dyDescent="0.25">
      <c r="A3">
        <v>17</v>
      </c>
      <c r="B3">
        <v>1808</v>
      </c>
      <c r="C3">
        <f>Table6[[#This Row],[valor_investido]]-$B$39</f>
        <v>-40.235294117647058</v>
      </c>
      <c r="D3">
        <f>Table6[[#This Row],[cliques]]-$B$40</f>
        <v>-1028.794117647059</v>
      </c>
      <c r="E3">
        <f>Table6[[#This Row],[x - xBarra]]*Table6[[#This Row],[y - yBarra]]</f>
        <v>41393.833910034606</v>
      </c>
    </row>
    <row r="4" spans="1:5" x14ac:dyDescent="0.25">
      <c r="A4">
        <v>18</v>
      </c>
      <c r="B4">
        <v>2952</v>
      </c>
      <c r="C4">
        <f>Table6[[#This Row],[valor_investido]]-$B$39</f>
        <v>-39.235294117647058</v>
      </c>
      <c r="D4">
        <f>Table6[[#This Row],[cliques]]-$B$40</f>
        <v>115.20588235294099</v>
      </c>
      <c r="E4">
        <f>Table6[[#This Row],[x - xBarra]]*Table6[[#This Row],[y - yBarra]]</f>
        <v>-4520.1366782006844</v>
      </c>
    </row>
    <row r="5" spans="1:5" x14ac:dyDescent="0.25">
      <c r="A5">
        <v>23</v>
      </c>
      <c r="B5">
        <v>1263</v>
      </c>
      <c r="C5">
        <f>Table6[[#This Row],[valor_investido]]-$B$39</f>
        <v>-34.235294117647058</v>
      </c>
      <c r="D5">
        <f>Table6[[#This Row],[cliques]]-$B$40</f>
        <v>-1573.794117647059</v>
      </c>
      <c r="E5">
        <f>Table6[[#This Row],[x - xBarra]]*Table6[[#This Row],[y - yBarra]]</f>
        <v>53879.304498269899</v>
      </c>
    </row>
    <row r="6" spans="1:5" x14ac:dyDescent="0.25">
      <c r="A6">
        <v>27</v>
      </c>
      <c r="B6">
        <v>3080</v>
      </c>
      <c r="C6">
        <f>Table6[[#This Row],[valor_investido]]-$B$39</f>
        <v>-30.235294117647058</v>
      </c>
      <c r="D6">
        <f>Table6[[#This Row],[cliques]]-$B$40</f>
        <v>243.20588235294099</v>
      </c>
      <c r="E6">
        <f>Table6[[#This Row],[x - xBarra]]*Table6[[#This Row],[y - yBarra]]</f>
        <v>-7353.4013840830394</v>
      </c>
    </row>
    <row r="7" spans="1:5" x14ac:dyDescent="0.25">
      <c r="A7">
        <v>28</v>
      </c>
      <c r="B7">
        <v>2673</v>
      </c>
      <c r="C7">
        <f>Table6[[#This Row],[valor_investido]]-$B$39</f>
        <v>-29.235294117647058</v>
      </c>
      <c r="D7">
        <f>Table6[[#This Row],[cliques]]-$B$40</f>
        <v>-163.79411764705901</v>
      </c>
      <c r="E7">
        <f>Table6[[#This Row],[x - xBarra]]*Table6[[#This Row],[y - yBarra]]</f>
        <v>4788.5692041522543</v>
      </c>
    </row>
    <row r="8" spans="1:5" x14ac:dyDescent="0.25">
      <c r="A8">
        <v>28</v>
      </c>
      <c r="B8">
        <v>3165</v>
      </c>
      <c r="C8">
        <f>Table6[[#This Row],[valor_investido]]-$B$39</f>
        <v>-29.235294117647058</v>
      </c>
      <c r="D8">
        <f>Table6[[#This Row],[cliques]]-$B$40</f>
        <v>328.20588235294099</v>
      </c>
      <c r="E8">
        <f>Table6[[#This Row],[x - xBarra]]*Table6[[#This Row],[y - yBarra]]</f>
        <v>-9595.1955017300988</v>
      </c>
    </row>
    <row r="9" spans="1:5" x14ac:dyDescent="0.25">
      <c r="A9">
        <v>29</v>
      </c>
      <c r="B9">
        <v>3263</v>
      </c>
      <c r="C9">
        <f>Table6[[#This Row],[valor_investido]]-$B$39</f>
        <v>-28.235294117647058</v>
      </c>
      <c r="D9">
        <f>Table6[[#This Row],[cliques]]-$B$40</f>
        <v>426.20588235294099</v>
      </c>
      <c r="E9">
        <f>Table6[[#This Row],[x - xBarra]]*Table6[[#This Row],[y - yBarra]]</f>
        <v>-12034.048442906569</v>
      </c>
    </row>
    <row r="10" spans="1:5" x14ac:dyDescent="0.25">
      <c r="A10">
        <v>33</v>
      </c>
      <c r="B10">
        <v>1200</v>
      </c>
      <c r="C10">
        <f>Table6[[#This Row],[valor_investido]]-$B$39</f>
        <v>-24.235294117647058</v>
      </c>
      <c r="D10">
        <f>Table6[[#This Row],[cliques]]-$B$40</f>
        <v>-1636.794117647059</v>
      </c>
      <c r="E10">
        <f>Table6[[#This Row],[x - xBarra]]*Table6[[#This Row],[y - yBarra]]</f>
        <v>39668.186851211074</v>
      </c>
    </row>
    <row r="11" spans="1:5" x14ac:dyDescent="0.25">
      <c r="A11">
        <v>38</v>
      </c>
      <c r="B11">
        <v>1041</v>
      </c>
      <c r="C11">
        <f>Table6[[#This Row],[valor_investido]]-$B$39</f>
        <v>-19.235294117647058</v>
      </c>
      <c r="D11">
        <f>Table6[[#This Row],[cliques]]-$B$40</f>
        <v>-1795.794117647059</v>
      </c>
      <c r="E11">
        <f>Table6[[#This Row],[x - xBarra]]*Table6[[#This Row],[y - yBarra]]</f>
        <v>34542.628027681661</v>
      </c>
    </row>
    <row r="12" spans="1:5" x14ac:dyDescent="0.25">
      <c r="A12">
        <v>42</v>
      </c>
      <c r="B12">
        <v>2667</v>
      </c>
      <c r="C12">
        <f>Table6[[#This Row],[valor_investido]]-$B$39</f>
        <v>-15.235294117647058</v>
      </c>
      <c r="D12">
        <f>Table6[[#This Row],[cliques]]-$B$40</f>
        <v>-169.79411764705901</v>
      </c>
      <c r="E12">
        <f>Table6[[#This Row],[x - xBarra]]*Table6[[#This Row],[y - yBarra]]</f>
        <v>2586.8633217993106</v>
      </c>
    </row>
    <row r="13" spans="1:5" x14ac:dyDescent="0.25">
      <c r="A13">
        <v>46</v>
      </c>
      <c r="B13">
        <v>3699</v>
      </c>
      <c r="C13">
        <f>Table6[[#This Row],[valor_investido]]-$B$39</f>
        <v>-11.235294117647058</v>
      </c>
      <c r="D13">
        <f>Table6[[#This Row],[cliques]]-$B$40</f>
        <v>862.20588235294099</v>
      </c>
      <c r="E13">
        <f>Table6[[#This Row],[x - xBarra]]*Table6[[#This Row],[y - yBarra]]</f>
        <v>-9687.1366782006899</v>
      </c>
    </row>
    <row r="14" spans="1:5" x14ac:dyDescent="0.25">
      <c r="A14">
        <v>48</v>
      </c>
      <c r="B14">
        <v>3068</v>
      </c>
      <c r="C14">
        <f>Table6[[#This Row],[valor_investido]]-$B$39</f>
        <v>-9.235294117647058</v>
      </c>
      <c r="D14">
        <f>Table6[[#This Row],[cliques]]-$B$40</f>
        <v>231.20588235294099</v>
      </c>
      <c r="E14">
        <f>Table6[[#This Row],[x - xBarra]]*Table6[[#This Row],[y - yBarra]]</f>
        <v>-2135.2543252595137</v>
      </c>
    </row>
    <row r="15" spans="1:5" x14ac:dyDescent="0.25">
      <c r="A15">
        <v>49</v>
      </c>
      <c r="B15">
        <v>1385</v>
      </c>
      <c r="C15">
        <f>Table6[[#This Row],[valor_investido]]-$B$39</f>
        <v>-8.235294117647058</v>
      </c>
      <c r="D15">
        <f>Table6[[#This Row],[cliques]]-$B$40</f>
        <v>-1451.794117647059</v>
      </c>
      <c r="E15">
        <f>Table6[[#This Row],[x - xBarra]]*Table6[[#This Row],[y - yBarra]]</f>
        <v>11955.951557093425</v>
      </c>
    </row>
    <row r="16" spans="1:5" x14ac:dyDescent="0.25">
      <c r="A16">
        <v>50</v>
      </c>
      <c r="B16">
        <v>3905</v>
      </c>
      <c r="C16">
        <f>Table6[[#This Row],[valor_investido]]-$B$39</f>
        <v>-7.235294117647058</v>
      </c>
      <c r="D16">
        <f>Table6[[#This Row],[cliques]]-$B$40</f>
        <v>1068.205882352941</v>
      </c>
      <c r="E16">
        <f>Table6[[#This Row],[x - xBarra]]*Table6[[#This Row],[y - yBarra]]</f>
        <v>-7728.7837370242196</v>
      </c>
    </row>
    <row r="17" spans="1:5" x14ac:dyDescent="0.25">
      <c r="A17">
        <v>51</v>
      </c>
      <c r="B17">
        <v>2244</v>
      </c>
      <c r="C17">
        <f>Table6[[#This Row],[valor_investido]]-$B$39</f>
        <v>-6.235294117647058</v>
      </c>
      <c r="D17">
        <f>Table6[[#This Row],[cliques]]-$B$40</f>
        <v>-592.79411764705901</v>
      </c>
      <c r="E17">
        <f>Table6[[#This Row],[x - xBarra]]*Table6[[#This Row],[y - yBarra]]</f>
        <v>3696.2456747404849</v>
      </c>
    </row>
    <row r="18" spans="1:5" x14ac:dyDescent="0.25">
      <c r="A18">
        <v>51</v>
      </c>
      <c r="B18">
        <v>3920</v>
      </c>
      <c r="C18">
        <f>Table6[[#This Row],[valor_investido]]-$B$39</f>
        <v>-6.235294117647058</v>
      </c>
      <c r="D18">
        <f>Table6[[#This Row],[cliques]]-$B$40</f>
        <v>1083.205882352941</v>
      </c>
      <c r="E18">
        <f>Table6[[#This Row],[x - xBarra]]*Table6[[#This Row],[y - yBarra]]</f>
        <v>-6754.1072664359845</v>
      </c>
    </row>
    <row r="19" spans="1:5" x14ac:dyDescent="0.25">
      <c r="A19">
        <v>52</v>
      </c>
      <c r="B19">
        <v>2738</v>
      </c>
      <c r="C19">
        <f>Table6[[#This Row],[valor_investido]]-$B$39</f>
        <v>-5.235294117647058</v>
      </c>
      <c r="D19">
        <f>Table6[[#This Row],[cliques]]-$B$40</f>
        <v>-98.794117647059011</v>
      </c>
      <c r="E19">
        <f>Table6[[#This Row],[x - xBarra]]*Table6[[#This Row],[y - yBarra]]</f>
        <v>517.2162629757795</v>
      </c>
    </row>
    <row r="20" spans="1:5" x14ac:dyDescent="0.25">
      <c r="A20">
        <v>58</v>
      </c>
      <c r="B20">
        <v>1970</v>
      </c>
      <c r="C20">
        <f>Table6[[#This Row],[valor_investido]]-$B$39</f>
        <v>0.76470588235294201</v>
      </c>
      <c r="D20">
        <f>Table6[[#This Row],[cliques]]-$B$40</f>
        <v>-866.79411764705901</v>
      </c>
      <c r="E20">
        <f>Table6[[#This Row],[x - xBarra]]*Table6[[#This Row],[y - yBarra]]</f>
        <v>-662.84256055363403</v>
      </c>
    </row>
    <row r="21" spans="1:5" x14ac:dyDescent="0.25">
      <c r="A21">
        <v>62</v>
      </c>
      <c r="B21">
        <v>4169</v>
      </c>
      <c r="C21">
        <f>Table6[[#This Row],[valor_investido]]-$B$39</f>
        <v>4.764705882352942</v>
      </c>
      <c r="D21">
        <f>Table6[[#This Row],[cliques]]-$B$40</f>
        <v>1332.205882352941</v>
      </c>
      <c r="E21">
        <f>Table6[[#This Row],[x - xBarra]]*Table6[[#This Row],[y - yBarra]]</f>
        <v>6347.5692041522498</v>
      </c>
    </row>
    <row r="22" spans="1:5" x14ac:dyDescent="0.25">
      <c r="A22">
        <v>66</v>
      </c>
      <c r="B22">
        <v>4347</v>
      </c>
      <c r="C22">
        <f>Table6[[#This Row],[valor_investido]]-$B$39</f>
        <v>8.764705882352942</v>
      </c>
      <c r="D22">
        <f>Table6[[#This Row],[cliques]]-$B$40</f>
        <v>1510.205882352941</v>
      </c>
      <c r="E22">
        <f>Table6[[#This Row],[x - xBarra]]*Table6[[#This Row],[y - yBarra]]</f>
        <v>13236.510380622836</v>
      </c>
    </row>
    <row r="23" spans="1:5" x14ac:dyDescent="0.25">
      <c r="A23">
        <v>72</v>
      </c>
      <c r="B23">
        <v>3679</v>
      </c>
      <c r="C23">
        <f>Table6[[#This Row],[valor_investido]]-$B$39</f>
        <v>14.764705882352942</v>
      </c>
      <c r="D23">
        <f>Table6[[#This Row],[cliques]]-$B$40</f>
        <v>842.20588235294099</v>
      </c>
      <c r="E23">
        <f>Table6[[#This Row],[x - xBarra]]*Table6[[#This Row],[y - yBarra]]</f>
        <v>12434.922145328717</v>
      </c>
    </row>
    <row r="24" spans="1:5" x14ac:dyDescent="0.25">
      <c r="A24">
        <v>73</v>
      </c>
      <c r="B24">
        <v>1571</v>
      </c>
      <c r="C24">
        <f>Table6[[#This Row],[valor_investido]]-$B$39</f>
        <v>15.764705882352942</v>
      </c>
      <c r="D24">
        <f>Table6[[#This Row],[cliques]]-$B$40</f>
        <v>-1265.794117647059</v>
      </c>
      <c r="E24">
        <f>Table6[[#This Row],[x - xBarra]]*Table6[[#This Row],[y - yBarra]]</f>
        <v>-19954.871972318342</v>
      </c>
    </row>
    <row r="25" spans="1:5" x14ac:dyDescent="0.25">
      <c r="A25">
        <v>80</v>
      </c>
      <c r="B25">
        <v>3309</v>
      </c>
      <c r="C25">
        <f>Table6[[#This Row],[valor_investido]]-$B$39</f>
        <v>22.764705882352942</v>
      </c>
      <c r="D25">
        <f>Table6[[#This Row],[cliques]]-$B$40</f>
        <v>472.20588235294099</v>
      </c>
      <c r="E25">
        <f>Table6[[#This Row],[x - xBarra]]*Table6[[#This Row],[y - yBarra]]</f>
        <v>10749.628027681658</v>
      </c>
    </row>
    <row r="26" spans="1:5" x14ac:dyDescent="0.25">
      <c r="A26">
        <v>81</v>
      </c>
      <c r="B26">
        <v>1004</v>
      </c>
      <c r="C26">
        <f>Table6[[#This Row],[valor_investido]]-$B$39</f>
        <v>23.764705882352942</v>
      </c>
      <c r="D26">
        <f>Table6[[#This Row],[cliques]]-$B$40</f>
        <v>-1832.794117647059</v>
      </c>
      <c r="E26">
        <f>Table6[[#This Row],[x - xBarra]]*Table6[[#This Row],[y - yBarra]]</f>
        <v>-43555.813148788933</v>
      </c>
    </row>
    <row r="27" spans="1:5" x14ac:dyDescent="0.25">
      <c r="A27">
        <v>85</v>
      </c>
      <c r="B27">
        <v>3316</v>
      </c>
      <c r="C27">
        <f>Table6[[#This Row],[valor_investido]]-$B$39</f>
        <v>27.764705882352942</v>
      </c>
      <c r="D27">
        <f>Table6[[#This Row],[cliques]]-$B$40</f>
        <v>479.20588235294099</v>
      </c>
      <c r="E27">
        <f>Table6[[#This Row],[x - xBarra]]*Table6[[#This Row],[y - yBarra]]</f>
        <v>13305.010380622833</v>
      </c>
    </row>
    <row r="28" spans="1:5" x14ac:dyDescent="0.25">
      <c r="A28">
        <v>86</v>
      </c>
      <c r="B28">
        <v>2579</v>
      </c>
      <c r="C28">
        <f>Table6[[#This Row],[valor_investido]]-$B$39</f>
        <v>28.764705882352942</v>
      </c>
      <c r="D28">
        <f>Table6[[#This Row],[cliques]]-$B$40</f>
        <v>-257.79411764705901</v>
      </c>
      <c r="E28">
        <f>Table6[[#This Row],[x - xBarra]]*Table6[[#This Row],[y - yBarra]]</f>
        <v>-7415.3719723183449</v>
      </c>
    </row>
    <row r="29" spans="1:5" x14ac:dyDescent="0.25">
      <c r="A29">
        <v>87</v>
      </c>
      <c r="B29">
        <v>4993</v>
      </c>
      <c r="C29">
        <f>Table6[[#This Row],[valor_investido]]-$B$39</f>
        <v>29.764705882352942</v>
      </c>
      <c r="D29">
        <f>Table6[[#This Row],[cliques]]-$B$40</f>
        <v>2156.205882352941</v>
      </c>
      <c r="E29">
        <f>Table6[[#This Row],[x - xBarra]]*Table6[[#This Row],[y - yBarra]]</f>
        <v>64178.833910034598</v>
      </c>
    </row>
    <row r="30" spans="1:5" x14ac:dyDescent="0.25">
      <c r="A30">
        <v>89</v>
      </c>
      <c r="B30">
        <v>1833</v>
      </c>
      <c r="C30">
        <f>Table6[[#This Row],[valor_investido]]-$B$39</f>
        <v>31.764705882352942</v>
      </c>
      <c r="D30">
        <f>Table6[[#This Row],[cliques]]-$B$40</f>
        <v>-1003.794117647059</v>
      </c>
      <c r="E30">
        <f>Table6[[#This Row],[x - xBarra]]*Table6[[#This Row],[y - yBarra]]</f>
        <v>-31885.224913494818</v>
      </c>
    </row>
    <row r="31" spans="1:5" x14ac:dyDescent="0.25">
      <c r="A31">
        <v>90</v>
      </c>
      <c r="B31">
        <v>3893</v>
      </c>
      <c r="C31">
        <f>Table6[[#This Row],[valor_investido]]-$B$39</f>
        <v>32.764705882352942</v>
      </c>
      <c r="D31">
        <f>Table6[[#This Row],[cliques]]-$B$40</f>
        <v>1056.205882352941</v>
      </c>
      <c r="E31">
        <f>Table6[[#This Row],[x - xBarra]]*Table6[[#This Row],[y - yBarra]]</f>
        <v>34606.275086505186</v>
      </c>
    </row>
    <row r="32" spans="1:5" x14ac:dyDescent="0.25">
      <c r="A32">
        <v>91</v>
      </c>
      <c r="B32">
        <v>4178</v>
      </c>
      <c r="C32">
        <f>Table6[[#This Row],[valor_investido]]-$B$39</f>
        <v>33.764705882352942</v>
      </c>
      <c r="D32">
        <f>Table6[[#This Row],[cliques]]-$B$40</f>
        <v>1341.205882352941</v>
      </c>
      <c r="E32">
        <f>Table6[[#This Row],[x - xBarra]]*Table6[[#This Row],[y - yBarra]]</f>
        <v>45285.422145328717</v>
      </c>
    </row>
    <row r="33" spans="1:5" x14ac:dyDescent="0.25">
      <c r="A33">
        <v>93</v>
      </c>
      <c r="B33">
        <v>2191</v>
      </c>
      <c r="C33">
        <f>Table6[[#This Row],[valor_investido]]-$B$39</f>
        <v>35.764705882352942</v>
      </c>
      <c r="D33">
        <f>Table6[[#This Row],[cliques]]-$B$40</f>
        <v>-645.79411764705901</v>
      </c>
      <c r="E33">
        <f>Table6[[#This Row],[x - xBarra]]*Table6[[#This Row],[y - yBarra]]</f>
        <v>-23096.636678200699</v>
      </c>
    </row>
    <row r="34" spans="1:5" x14ac:dyDescent="0.25">
      <c r="A34">
        <v>93</v>
      </c>
      <c r="B34">
        <v>3848</v>
      </c>
      <c r="C34">
        <f>Table6[[#This Row],[valor_investido]]-$B$39</f>
        <v>35.764705882352942</v>
      </c>
      <c r="D34">
        <f>Table6[[#This Row],[cliques]]-$B$40</f>
        <v>1011.205882352941</v>
      </c>
      <c r="E34">
        <f>Table6[[#This Row],[x - xBarra]]*Table6[[#This Row],[y - yBarra]]</f>
        <v>36165.480968858123</v>
      </c>
    </row>
    <row r="35" spans="1:5" x14ac:dyDescent="0.25">
      <c r="A35">
        <v>96</v>
      </c>
      <c r="B35">
        <v>4900</v>
      </c>
      <c r="C35">
        <f>Table6[[#This Row],[valor_investido]]-$B$39</f>
        <v>38.764705882352942</v>
      </c>
      <c r="D35">
        <f>Table6[[#This Row],[cliques]]-$B$40</f>
        <v>2063.205882352941</v>
      </c>
      <c r="E35">
        <f>Table6[[#This Row],[x - xBarra]]*Table6[[#This Row],[y - yBarra]]</f>
        <v>79979.569204152242</v>
      </c>
    </row>
    <row r="39" spans="1:5" x14ac:dyDescent="0.25">
      <c r="A39" t="s">
        <v>25</v>
      </c>
      <c r="B39">
        <f>AVERAGE(Table6[valor_investido])</f>
        <v>57.235294117647058</v>
      </c>
    </row>
    <row r="40" spans="1:5" x14ac:dyDescent="0.25">
      <c r="A40" t="s">
        <v>23</v>
      </c>
      <c r="B40">
        <f>AVERAGE(Table6[cliques])</f>
        <v>2836.794117647059</v>
      </c>
    </row>
    <row r="41" spans="1:5" x14ac:dyDescent="0.25">
      <c r="A41" t="s">
        <v>26</v>
      </c>
    </row>
    <row r="42" spans="1:5" x14ac:dyDescent="0.25">
      <c r="A42" t="s">
        <v>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C2F9F8-6348-4CCB-9414-B140118D03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exe_1</vt:lpstr>
      <vt:lpstr>exe_2</vt:lpstr>
      <vt:lpstr>exe_3</vt:lpstr>
      <vt:lpstr>Keyword Stats 2024-03-29 at 17_</vt:lpstr>
      <vt:lpstr>exe_4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brasil de lima</dc:creator>
  <cp:lastModifiedBy>pedro henrique brasil de lima</cp:lastModifiedBy>
  <dcterms:created xsi:type="dcterms:W3CDTF">2024-03-27T21:44:08Z</dcterms:created>
  <dcterms:modified xsi:type="dcterms:W3CDTF">2024-04-02T10:49:30Z</dcterms:modified>
</cp:coreProperties>
</file>