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Pleno\Desktop\MODELOS MCI\"/>
    </mc:Choice>
  </mc:AlternateContent>
  <xr:revisionPtr revIDLastSave="0" documentId="10_ncr:100000_{BBDA8D79-6B08-4005-8499-6EB9C1D520A5}" xr6:coauthVersionLast="31" xr6:coauthVersionMax="31" xr10:uidLastSave="{00000000-0000-0000-0000-000000000000}"/>
  <bookViews>
    <workbookView xWindow="0" yWindow="0" windowWidth="38400" windowHeight="11964" firstSheet="1" activeTab="2" xr2:uid="{00000000-000D-0000-FFFF-FFFF00000000}"/>
  </bookViews>
  <sheets>
    <sheet name="1 - Calculo Impostos SP" sheetId="1" r:id="rId1"/>
    <sheet name="2 RECIBO SP" sheetId="5" r:id="rId2"/>
    <sheet name="1 - Calculo Impostos RJ" sheetId="2" r:id="rId3"/>
    <sheet name="2 RECIBO RIO" sheetId="6" r:id="rId4"/>
    <sheet name="1 - Calculo Impostos POA" sheetId="4" r:id="rId5"/>
    <sheet name="3 RECIBO POA" sheetId="7" r:id="rId6"/>
  </sheets>
  <definedNames>
    <definedName name="_xlnm.Print_Area" localSheetId="1">'2 RECIBO SP'!$B$2:$J$58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7" l="1"/>
  <c r="B41" i="6"/>
  <c r="B41" i="5"/>
  <c r="G5" i="5"/>
  <c r="G5" i="7"/>
  <c r="F49" i="7"/>
  <c r="E49" i="7"/>
  <c r="C39" i="7"/>
  <c r="D37" i="7"/>
  <c r="C36" i="7"/>
  <c r="C35" i="7"/>
  <c r="C34" i="7"/>
  <c r="G5" i="6"/>
  <c r="G33" i="6"/>
  <c r="F49" i="6"/>
  <c r="E49" i="6"/>
  <c r="C39" i="6"/>
  <c r="D37" i="6"/>
  <c r="C36" i="6"/>
  <c r="C35" i="6"/>
  <c r="C34" i="6"/>
  <c r="G33" i="5"/>
  <c r="F49" i="5"/>
  <c r="E49" i="5"/>
  <c r="C39" i="5"/>
  <c r="D37" i="5"/>
  <c r="C36" i="5"/>
  <c r="C35" i="5"/>
  <c r="C34" i="5"/>
  <c r="H18" i="4"/>
  <c r="G18" i="4"/>
  <c r="F18" i="4"/>
  <c r="E18" i="4"/>
  <c r="D18" i="4"/>
  <c r="C18" i="4"/>
  <c r="H18" i="2"/>
  <c r="G18" i="2"/>
  <c r="F18" i="2"/>
  <c r="E18" i="2"/>
  <c r="D18" i="2"/>
  <c r="C18" i="2"/>
  <c r="I18" i="4"/>
  <c r="I18" i="2"/>
  <c r="D9" i="4"/>
  <c r="G9" i="4"/>
  <c r="C9" i="4"/>
  <c r="F9" i="4"/>
  <c r="E9" i="4"/>
  <c r="G9" i="2"/>
  <c r="C9" i="2"/>
  <c r="F9" i="2"/>
  <c r="E9" i="2"/>
  <c r="D9" i="2"/>
  <c r="I9" i="4"/>
  <c r="I9" i="2"/>
  <c r="C18" i="1"/>
  <c r="J5" i="6"/>
  <c r="J33" i="6"/>
  <c r="G33" i="7"/>
  <c r="J5" i="7"/>
  <c r="J33" i="7"/>
  <c r="H18" i="1"/>
  <c r="G18" i="1"/>
  <c r="F18" i="1"/>
  <c r="E18" i="1"/>
  <c r="D18" i="1"/>
  <c r="C9" i="1"/>
  <c r="D9" i="1"/>
  <c r="E9" i="1"/>
  <c r="F9" i="1"/>
  <c r="G9" i="1"/>
  <c r="I9" i="1"/>
  <c r="I18" i="1"/>
  <c r="J5" i="5"/>
  <c r="J33" i="5"/>
</calcChain>
</file>

<file path=xl/sharedStrings.xml><?xml version="1.0" encoding="utf-8"?>
<sst xmlns="http://schemas.openxmlformats.org/spreadsheetml/2006/main" count="199" uniqueCount="46">
  <si>
    <t>Serviço Prestado em SP por CNPJ</t>
  </si>
  <si>
    <t>IRRF</t>
  </si>
  <si>
    <t>CSLL</t>
  </si>
  <si>
    <t>COFINS</t>
  </si>
  <si>
    <t>PIS</t>
  </si>
  <si>
    <t>ISS</t>
  </si>
  <si>
    <t>Valor Pago</t>
  </si>
  <si>
    <t xml:space="preserve">NF </t>
  </si>
  <si>
    <t>Sim</t>
  </si>
  <si>
    <t>não</t>
  </si>
  <si>
    <t>Simulação</t>
  </si>
  <si>
    <t xml:space="preserve">Serviço Prestado em SP - SIMPLES NACIONAL </t>
  </si>
  <si>
    <t/>
  </si>
  <si>
    <t xml:space="preserve">Simples Nacional </t>
  </si>
  <si>
    <t xml:space="preserve">ISS </t>
  </si>
  <si>
    <t>Não</t>
  </si>
  <si>
    <t>http://www8.receita.fazenda.gov.br/SimplesNacional/aplicacoes.aspx?id=21</t>
  </si>
  <si>
    <r>
      <rPr>
        <sz val="9"/>
        <color rgb="FF777777"/>
        <rFont val="Calibri"/>
        <family val="2"/>
        <scheme val="minor"/>
      </rPr>
      <t>MCI Brazil | São Paulo Office
R. George Ohm, 206/ 230, 19°a, Torre A - 04576-020 - Cidade Moções
T: +55 (11) 3056-6000 ramal 8676 C: +55 (11) 9 4057-2106
W: www.mci-group.com</t>
    </r>
    <r>
      <rPr>
        <sz val="9"/>
        <color theme="0" tint="-0.499984740745262"/>
        <rFont val="Calibri"/>
        <family val="2"/>
        <scheme val="minor"/>
      </rPr>
      <t xml:space="preserve">
</t>
    </r>
  </si>
  <si>
    <t>R  e  c  i  b  o</t>
  </si>
  <si>
    <t>FORMAS DE PAGAMENTO</t>
  </si>
  <si>
    <t>CARTÃO CRÉDITO</t>
  </si>
  <si>
    <t>CARTÃO DÉBITO</t>
  </si>
  <si>
    <t>ESPÉCIE</t>
  </si>
  <si>
    <t>VALOR DA COMPRA (NF-e)</t>
  </si>
  <si>
    <t>VALOR LIQUIDO (Recebido)</t>
  </si>
  <si>
    <t xml:space="preserve">Recebemos de </t>
  </si>
  <si>
    <t>cnpj digitar só numeros</t>
  </si>
  <si>
    <t>Expositor</t>
  </si>
  <si>
    <t>Valor por extenso:</t>
  </si>
  <si>
    <t>Referente à :</t>
  </si>
  <si>
    <t>no eventoxxxxxxxxxxxxxxxxxxxxxxxxxxxx, a ser realizado de xx A xx de xxxxxx de 2018,  no xxxxxxx</t>
  </si>
  <si>
    <t>IMPORTANTE A NF-e DE PRESTAÇÃO DE SERVIÇOS SERÁ EMITIDA E ENVIADA EM ATÉ 5 DIAS ÚTEIS AO CNPJ DECLARADO ACIMA.</t>
  </si>
  <si>
    <t>São Paulo,</t>
  </si>
  <si>
    <t>SETEMBRO</t>
  </si>
  <si>
    <t>1ª VIA CLIENTE</t>
  </si>
  <si>
    <t>2ª VIA MCI-GROUP</t>
  </si>
  <si>
    <t>OBSERVAÇÕES</t>
  </si>
  <si>
    <t xml:space="preserve">Serviço Prestado RIO DE JANEIRO </t>
  </si>
  <si>
    <t>ISS Fora</t>
  </si>
  <si>
    <t xml:space="preserve">Serviço Prestado RIO DE JANEIRO  - SIMPLES NACIONAL </t>
  </si>
  <si>
    <t>sim</t>
  </si>
  <si>
    <r>
      <t>no eventoxxxxxxxxxxxxxxxxxxxxxx</t>
    </r>
    <r>
      <rPr>
        <b/>
        <i/>
        <sz val="11"/>
        <color theme="1"/>
        <rFont val="Calibri"/>
        <family val="2"/>
        <scheme val="minor"/>
      </rPr>
      <t xml:space="preserve"> 201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a ser realizado de xx A xx de xxxxxxxxxxx de 2018 no xxxxxxxxxxxxxxxxxxxxxxxxxxxxxxxxxxxx</t>
    </r>
  </si>
  <si>
    <t>Serviço Prestado Porto Alegre por CNPJ</t>
  </si>
  <si>
    <t>l</t>
  </si>
  <si>
    <t xml:space="preserve">Serviço Prestado Porto Alegre por CNPJ - Simples Nacional </t>
  </si>
  <si>
    <r>
      <t xml:space="preserve">no evento </t>
    </r>
    <r>
      <rPr>
        <b/>
        <i/>
        <sz val="11"/>
        <color theme="1"/>
        <rFont val="Calibri"/>
        <family val="2"/>
        <scheme val="minor"/>
      </rPr>
      <t>xxxxxxxxxxxxxxxxxxxxxxxxxxxxxxx  201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, a ser realizado de xx A xx de xxxxxxx de 2018 no xxxxxxxxxxxxxxxxxxxxxxxxxxxxxxx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</si>
</sst>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c.n.p.j.&quot;&quot;&quot;00&quot;.&quot;000&quot;.&quot;000&quot;/&quot;0000\-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rgb="FF777777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6.5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135">
        <stop position="0">
          <color theme="0"/>
        </stop>
        <stop position="1">
          <color rgb="FF92D050"/>
        </stop>
      </gradientFill>
    </fill>
    <fill>
      <patternFill patternType="solid">
        <fgColor theme="5" tint="0.39997558519241921"/>
        <bgColor auto="1"/>
      </patternFill>
    </fill>
    <fill>
      <patternFill patternType="solid">
        <fgColor theme="4" tint="-0.249977111117893"/>
        <bgColor auto="1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DashDot">
        <color rgb="FFFF000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0" fillId="0" borderId="4" xfId="0" applyBorder="1"/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0" fillId="0" borderId="10" xfId="1" applyNumberFormat="1" applyFont="1" applyBorder="1"/>
    <xf numFmtId="10" fontId="0" fillId="0" borderId="10" xfId="1" applyNumberFormat="1" applyFont="1" applyBorder="1"/>
    <xf numFmtId="0" fontId="0" fillId="0" borderId="11" xfId="0" applyBorder="1"/>
    <xf numFmtId="0" fontId="2" fillId="0" borderId="7" xfId="0" applyFont="1" applyBorder="1"/>
    <xf numFmtId="0" fontId="2" fillId="0" borderId="8" xfId="0" applyFont="1" applyBorder="1"/>
    <xf numFmtId="43" fontId="2" fillId="0" borderId="0" xfId="0" applyNumberFormat="1" applyFont="1"/>
    <xf numFmtId="0" fontId="5" fillId="0" borderId="7" xfId="0" applyFont="1" applyBorder="1"/>
    <xf numFmtId="0" fontId="0" fillId="0" borderId="1" xfId="0" applyBorder="1"/>
    <xf numFmtId="164" fontId="0" fillId="0" borderId="2" xfId="1" applyNumberFormat="1" applyFont="1" applyBorder="1"/>
    <xf numFmtId="0" fontId="0" fillId="0" borderId="3" xfId="0" applyBorder="1"/>
    <xf numFmtId="2" fontId="0" fillId="0" borderId="0" xfId="0" applyNumberFormat="1"/>
    <xf numFmtId="0" fontId="0" fillId="0" borderId="6" xfId="0" applyBorder="1"/>
    <xf numFmtId="43" fontId="4" fillId="3" borderId="0" xfId="0" applyNumberFormat="1" applyFont="1" applyFill="1"/>
    <xf numFmtId="0" fontId="1" fillId="0" borderId="0" xfId="0" applyFont="1"/>
    <xf numFmtId="0" fontId="5" fillId="0" borderId="4" xfId="0" applyFont="1" applyBorder="1"/>
    <xf numFmtId="164" fontId="1" fillId="4" borderId="2" xfId="1" applyNumberFormat="1" applyFont="1" applyFill="1" applyBorder="1"/>
    <xf numFmtId="43" fontId="0" fillId="0" borderId="0" xfId="0" applyNumberFormat="1"/>
    <xf numFmtId="43" fontId="2" fillId="0" borderId="7" xfId="0" applyNumberFormat="1" applyFont="1" applyBorder="1"/>
    <xf numFmtId="43" fontId="5" fillId="0" borderId="7" xfId="0" applyNumberFormat="1" applyFont="1" applyBorder="1"/>
    <xf numFmtId="0" fontId="0" fillId="0" borderId="9" xfId="0" applyBorder="1" applyAlignment="1">
      <alignment horizontal="center"/>
    </xf>
    <xf numFmtId="0" fontId="0" fillId="0" borderId="0" xfId="0" quotePrefix="1"/>
    <xf numFmtId="164" fontId="1" fillId="0" borderId="2" xfId="1" applyNumberFormat="1" applyFont="1" applyBorder="1"/>
    <xf numFmtId="164" fontId="1" fillId="4" borderId="2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3"/>
    <xf numFmtId="43" fontId="2" fillId="5" borderId="4" xfId="0" applyNumberFormat="1" applyFont="1" applyFill="1" applyBorder="1"/>
    <xf numFmtId="0" fontId="7" fillId="0" borderId="9" xfId="0" applyFont="1" applyBorder="1" applyAlignment="1">
      <alignment vertical="center"/>
    </xf>
    <xf numFmtId="0" fontId="7" fillId="0" borderId="0" xfId="0" applyFont="1"/>
    <xf numFmtId="0" fontId="12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4" fillId="0" borderId="15" xfId="0" applyFont="1" applyBorder="1" applyAlignment="1">
      <alignment vertical="center"/>
    </xf>
    <xf numFmtId="0" fontId="15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0" fillId="0" borderId="9" xfId="0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Continuous" vertical="center" wrapText="1"/>
    </xf>
    <xf numFmtId="0" fontId="17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 wrapText="1"/>
    </xf>
    <xf numFmtId="0" fontId="0" fillId="0" borderId="5" xfId="0" applyBorder="1" applyAlignment="1">
      <alignment horizontal="centerContinuous" vertical="center"/>
    </xf>
    <xf numFmtId="0" fontId="7" fillId="0" borderId="4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17" fillId="0" borderId="8" xfId="0" applyFont="1" applyBorder="1" applyAlignment="1">
      <alignment horizontal="right"/>
    </xf>
    <xf numFmtId="0" fontId="7" fillId="0" borderId="25" xfId="0" applyFont="1" applyBorder="1"/>
    <xf numFmtId="0" fontId="7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7" fillId="0" borderId="8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44" fontId="14" fillId="6" borderId="13" xfId="2" applyFont="1" applyFill="1" applyBorder="1" applyAlignment="1">
      <alignment vertical="center"/>
    </xf>
    <xf numFmtId="44" fontId="14" fillId="6" borderId="14" xfId="2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wrapText="1"/>
    </xf>
    <xf numFmtId="44" fontId="14" fillId="7" borderId="13" xfId="2" applyFont="1" applyFill="1" applyBorder="1" applyAlignment="1">
      <alignment vertical="center"/>
    </xf>
    <xf numFmtId="44" fontId="14" fillId="7" borderId="14" xfId="2" applyFont="1" applyFill="1" applyBorder="1" applyAlignment="1">
      <alignment vertical="center"/>
    </xf>
    <xf numFmtId="44" fontId="14" fillId="8" borderId="13" xfId="2" applyFont="1" applyFill="1" applyBorder="1" applyAlignment="1">
      <alignment vertical="center"/>
    </xf>
    <xf numFmtId="44" fontId="14" fillId="8" borderId="14" xfId="2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8" borderId="10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7" fillId="0" borderId="0" xfId="0" applyFont="1" applyAlignment="1">
      <alignment horizontal="right"/>
    </xf>
    <xf numFmtId="0" fontId="7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65" fontId="7" fillId="0" borderId="19" xfId="0" applyNumberFormat="1" applyFont="1" applyBorder="1" applyAlignment="1">
      <alignment horizontal="center" vertical="center"/>
    </xf>
    <xf numFmtId="165" fontId="7" fillId="0" borderId="20" xfId="0" applyNumberFormat="1" applyFont="1" applyBorder="1" applyAlignment="1">
      <alignment horizontal="center" vertical="center"/>
    </xf>
    <xf numFmtId="165" fontId="7" fillId="0" borderId="21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left" vertical="center" wrapText="1"/>
    </xf>
    <xf numFmtId="0" fontId="7" fillId="8" borderId="24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7" borderId="10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left" vertical="center" wrapText="1"/>
    </xf>
    <xf numFmtId="0" fontId="7" fillId="7" borderId="24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left" vertical="center" wrapText="1"/>
    </xf>
    <xf numFmtId="0" fontId="7" fillId="6" borderId="24" xfId="0" applyFont="1" applyFill="1" applyBorder="1" applyAlignment="1">
      <alignment horizontal="left" vertical="center" wrapText="1"/>
    </xf>
  </cellXfs>
  <cellStyles count="4">
    <cellStyle name="Hiperlink" xfId="3" builtinId="8"/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2" name="Imagem 1" descr="LOGO mci.bmp">
          <a:extLst>
            <a:ext uri="{FF2B5EF4-FFF2-40B4-BE49-F238E27FC236}">
              <a16:creationId xmlns:a16="http://schemas.microsoft.com/office/drawing/2014/main" id="{91CA2CEB-86BA-401C-8167-5584E403E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4" name="Imagem 1" descr="LOGO mci.bmp">
          <a:extLst>
            <a:ext uri="{FF2B5EF4-FFF2-40B4-BE49-F238E27FC236}">
              <a16:creationId xmlns:a16="http://schemas.microsoft.com/office/drawing/2014/main" id="{E05C8B6F-7F28-47BA-BBAF-F1A62B6E0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7</xdr:col>
      <xdr:colOff>942975</xdr:colOff>
      <xdr:row>1</xdr:row>
      <xdr:rowOff>142875</xdr:rowOff>
    </xdr:from>
    <xdr:to>
      <xdr:col>9</xdr:col>
      <xdr:colOff>923925</xdr:colOff>
      <xdr:row>1</xdr:row>
      <xdr:rowOff>904875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5D93DEC-695D-4D95-83F7-DEE988875171}"/>
            </a:ext>
            <a:ext uri="{147F2762-F138-4A5C-976F-8EAC2B608ADB}">
              <a16:predDERef xmlns:a16="http://schemas.microsoft.com/office/drawing/2014/main" pred="{E05C8B6F-7F28-47BA-BBAF-F1A62B6E0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209550"/>
          <a:ext cx="1981200" cy="762000"/>
        </a:xfrm>
        <a:prstGeom prst="rect">
          <a:avLst/>
        </a:prstGeom>
      </xdr:spPr>
    </xdr:pic>
    <xdr:clientData/>
  </xdr:twoCellAnchor>
  <xdr:twoCellAnchor editAs="oneCell">
    <xdr:from>
      <xdr:col>7</xdr:col>
      <xdr:colOff>933450</xdr:colOff>
      <xdr:row>29</xdr:row>
      <xdr:rowOff>171450</xdr:rowOff>
    </xdr:from>
    <xdr:to>
      <xdr:col>9</xdr:col>
      <xdr:colOff>952500</xdr:colOff>
      <xdr:row>29</xdr:row>
      <xdr:rowOff>933450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55A3D3F-1AFB-4F3C-B50C-EB1FBC94AE15}"/>
            </a:ext>
            <a:ext uri="{147F2762-F138-4A5C-976F-8EAC2B608ADB}">
              <a16:predDERef xmlns:a16="http://schemas.microsoft.com/office/drawing/2014/main" pred="{C5D93DEC-695D-4D95-83F7-DEE988875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6400800"/>
          <a:ext cx="20193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2" name="Imagem 1" descr="LOGO mci.bmp">
          <a:extLst>
            <a:ext uri="{FF2B5EF4-FFF2-40B4-BE49-F238E27FC236}">
              <a16:creationId xmlns:a16="http://schemas.microsoft.com/office/drawing/2014/main" id="{13744149-4D91-4D21-A246-D7EB74090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4" name="Imagem 1" descr="LOGO mci.bmp">
          <a:extLst>
            <a:ext uri="{FF2B5EF4-FFF2-40B4-BE49-F238E27FC236}">
              <a16:creationId xmlns:a16="http://schemas.microsoft.com/office/drawing/2014/main" id="{DC59866E-EE64-4732-9B87-F35E232A9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6" name="Imagem 5" descr="LOGO mci.bmp">
          <a:extLst>
            <a:ext uri="{FF2B5EF4-FFF2-40B4-BE49-F238E27FC236}">
              <a16:creationId xmlns:a16="http://schemas.microsoft.com/office/drawing/2014/main" id="{4434B874-49C2-467A-AB9F-F251A14B6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8" name="Imagem 1" descr="LOGO mci.bmp">
          <a:extLst>
            <a:ext uri="{FF2B5EF4-FFF2-40B4-BE49-F238E27FC236}">
              <a16:creationId xmlns:a16="http://schemas.microsoft.com/office/drawing/2014/main" id="{1B079495-46E1-4177-9B72-E82B7E806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10" name="Imagem 9" descr="LOGO mci.bmp">
          <a:extLst>
            <a:ext uri="{FF2B5EF4-FFF2-40B4-BE49-F238E27FC236}">
              <a16:creationId xmlns:a16="http://schemas.microsoft.com/office/drawing/2014/main" id="{3F3AA683-7ECD-4C2D-8FC2-4D247039F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12" name="Imagem 1" descr="LOGO mci.bmp">
          <a:extLst>
            <a:ext uri="{FF2B5EF4-FFF2-40B4-BE49-F238E27FC236}">
              <a16:creationId xmlns:a16="http://schemas.microsoft.com/office/drawing/2014/main" id="{CCEA1728-DC29-44BA-AE2F-1053A720F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2" name="Imagem 1" descr="LOGO mci.bmp">
          <a:extLst>
            <a:ext uri="{FF2B5EF4-FFF2-40B4-BE49-F238E27FC236}">
              <a16:creationId xmlns:a16="http://schemas.microsoft.com/office/drawing/2014/main" id="{C0789732-4858-41D6-BD6B-6FDA849B2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4" name="Imagem 1" descr="LOGO mci.bmp">
          <a:extLst>
            <a:ext uri="{FF2B5EF4-FFF2-40B4-BE49-F238E27FC236}">
              <a16:creationId xmlns:a16="http://schemas.microsoft.com/office/drawing/2014/main" id="{541E7EE7-E467-4F26-939E-9376A874F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6" name="Imagem 5" descr="LOGO mci.bmp">
          <a:extLst>
            <a:ext uri="{FF2B5EF4-FFF2-40B4-BE49-F238E27FC236}">
              <a16:creationId xmlns:a16="http://schemas.microsoft.com/office/drawing/2014/main" id="{70DF934A-30E9-4265-B681-2CA304978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8" name="Imagem 1" descr="LOGO mci.bmp">
          <a:extLst>
            <a:ext uri="{FF2B5EF4-FFF2-40B4-BE49-F238E27FC236}">
              <a16:creationId xmlns:a16="http://schemas.microsoft.com/office/drawing/2014/main" id="{B7392B93-D2B5-44D1-9308-5E354FBE2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10" name="Imagem 9" descr="LOGO mci.bmp">
          <a:extLst>
            <a:ext uri="{FF2B5EF4-FFF2-40B4-BE49-F238E27FC236}">
              <a16:creationId xmlns:a16="http://schemas.microsoft.com/office/drawing/2014/main" id="{57514689-3785-4293-9982-338A15AC4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12" name="Imagem 1" descr="LOGO mci.bmp">
          <a:extLst>
            <a:ext uri="{FF2B5EF4-FFF2-40B4-BE49-F238E27FC236}">
              <a16:creationId xmlns:a16="http://schemas.microsoft.com/office/drawing/2014/main" id="{B3AAEBA4-1F48-43E2-B4F8-BEF672041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14" name="Imagem 13" descr="LOGO mci.bmp">
          <a:extLst>
            <a:ext uri="{FF2B5EF4-FFF2-40B4-BE49-F238E27FC236}">
              <a16:creationId xmlns:a16="http://schemas.microsoft.com/office/drawing/2014/main" id="{DCAC4C58-AB8C-483C-8742-762A19164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16" name="Imagem 1" descr="LOGO mci.bmp">
          <a:extLst>
            <a:ext uri="{FF2B5EF4-FFF2-40B4-BE49-F238E27FC236}">
              <a16:creationId xmlns:a16="http://schemas.microsoft.com/office/drawing/2014/main" id="{6F47C897-A059-401F-B927-11B005AC1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18" name="Imagem 17" descr="LOGO mci.bmp">
          <a:extLst>
            <a:ext uri="{FF2B5EF4-FFF2-40B4-BE49-F238E27FC236}">
              <a16:creationId xmlns:a16="http://schemas.microsoft.com/office/drawing/2014/main" id="{533E6D7C-EAA0-4661-BF8C-245612338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20" name="Imagem 1" descr="LOGO mci.bmp">
          <a:extLst>
            <a:ext uri="{FF2B5EF4-FFF2-40B4-BE49-F238E27FC236}">
              <a16:creationId xmlns:a16="http://schemas.microsoft.com/office/drawing/2014/main" id="{214A6504-D230-417A-90F3-E02E25B85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22" name="Imagem 21" descr="LOGO mci.bmp">
          <a:extLst>
            <a:ext uri="{FF2B5EF4-FFF2-40B4-BE49-F238E27FC236}">
              <a16:creationId xmlns:a16="http://schemas.microsoft.com/office/drawing/2014/main" id="{4884EA7E-8BD3-441C-A29D-64243A87C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24" name="Imagem 1" descr="LOGO mci.bmp">
          <a:extLst>
            <a:ext uri="{FF2B5EF4-FFF2-40B4-BE49-F238E27FC236}">
              <a16:creationId xmlns:a16="http://schemas.microsoft.com/office/drawing/2014/main" id="{6D79D563-EC46-451C-839C-13647855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  <xdr:twoCellAnchor editAs="oneCell">
    <xdr:from>
      <xdr:col>1</xdr:col>
      <xdr:colOff>60960</xdr:colOff>
      <xdr:row>1</xdr:row>
      <xdr:rowOff>77951</xdr:rowOff>
    </xdr:from>
    <xdr:to>
      <xdr:col>1</xdr:col>
      <xdr:colOff>944880</xdr:colOff>
      <xdr:row>1</xdr:row>
      <xdr:rowOff>982001</xdr:rowOff>
    </xdr:to>
    <xdr:pic>
      <xdr:nvPicPr>
        <xdr:cNvPr id="26" name="Imagem 25" descr="LOGO mci.bmp">
          <a:extLst>
            <a:ext uri="{FF2B5EF4-FFF2-40B4-BE49-F238E27FC236}">
              <a16:creationId xmlns:a16="http://schemas.microsoft.com/office/drawing/2014/main" id="{2BCF2BED-FC94-40BA-839F-1DF71F9B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46531"/>
          <a:ext cx="883920" cy="904050"/>
        </a:xfrm>
        <a:prstGeom prst="rect">
          <a:avLst/>
        </a:prstGeom>
      </xdr:spPr>
    </xdr:pic>
    <xdr:clientData/>
  </xdr:twoCellAnchor>
  <xdr:oneCellAnchor>
    <xdr:from>
      <xdr:col>1</xdr:col>
      <xdr:colOff>60960</xdr:colOff>
      <xdr:row>29</xdr:row>
      <xdr:rowOff>77951</xdr:rowOff>
    </xdr:from>
    <xdr:ext cx="883920" cy="904050"/>
    <xdr:pic>
      <xdr:nvPicPr>
        <xdr:cNvPr id="28" name="Imagem 1" descr="LOGO mci.bmp">
          <a:extLst>
            <a:ext uri="{FF2B5EF4-FFF2-40B4-BE49-F238E27FC236}">
              <a16:creationId xmlns:a16="http://schemas.microsoft.com/office/drawing/2014/main" id="{2BC8ECAE-7B58-48AB-BF42-276807AD3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6433031"/>
          <a:ext cx="883920" cy="904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8.receita.fazenda.gov.br/SimplesNacional/aplicacoes.aspx?id=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8.receita.fazenda.gov.br/SimplesNacional/aplicacoes.aspx?id=2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8.receita.fazenda.gov.br/SimplesNacional/aplicacoes.aspx?id=2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3:N25"/>
  <sheetViews>
    <sheetView showGridLines="0" showRowColHeaders="0" zoomScale="85" zoomScaleNormal="85" workbookViewId="0">
      <selection activeCell="E34" sqref="E34"/>
    </sheetView>
  </sheetViews>
  <sheetFormatPr defaultRowHeight="14.4" x14ac:dyDescent="0.3"/>
  <cols>
    <col min="1" max="1" width="2.44140625" customWidth="1"/>
    <col min="2" max="2" width="19" customWidth="1"/>
    <col min="3" max="3" width="10.109375" bestFit="1" customWidth="1"/>
    <col min="4" max="4" width="12.44140625" customWidth="1"/>
    <col min="5" max="5" width="12.88671875" customWidth="1"/>
    <col min="6" max="6" width="14.109375" customWidth="1"/>
    <col min="7" max="7" width="12.5546875" customWidth="1"/>
    <col min="8" max="8" width="9.5546875" customWidth="1"/>
    <col min="9" max="9" width="13.44140625" customWidth="1"/>
    <col min="10" max="10" width="14.109375" customWidth="1"/>
    <col min="11" max="11" width="9.88671875" customWidth="1"/>
    <col min="12" max="12" width="9.5546875" bestFit="1" customWidth="1"/>
  </cols>
  <sheetData>
    <row r="3" spans="2:14" ht="15" thickBot="1" x14ac:dyDescent="0.35">
      <c r="B3" s="18"/>
    </row>
    <row r="4" spans="2:14" s="1" customFormat="1" x14ac:dyDescent="0.3">
      <c r="B4" s="80" t="s">
        <v>0</v>
      </c>
      <c r="C4" s="81"/>
      <c r="D4" s="81"/>
      <c r="E4" s="81"/>
      <c r="F4" s="81"/>
      <c r="G4" s="81"/>
      <c r="H4" s="81"/>
      <c r="I4" s="82"/>
    </row>
    <row r="5" spans="2:14" s="1" customFormat="1" ht="15" thickBot="1" x14ac:dyDescent="0.35">
      <c r="B5" s="2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/>
      <c r="I5" s="4" t="s">
        <v>6</v>
      </c>
    </row>
    <row r="6" spans="2:14" ht="15" thickBot="1" x14ac:dyDescent="0.35">
      <c r="B6" s="24" t="s">
        <v>7</v>
      </c>
      <c r="C6" s="5">
        <v>1.4999999999999999E-2</v>
      </c>
      <c r="D6" s="5">
        <v>0.01</v>
      </c>
      <c r="E6" s="6">
        <v>0.03</v>
      </c>
      <c r="F6" s="6">
        <v>6.5000462320850671E-3</v>
      </c>
      <c r="G6" s="6">
        <v>2.5000000000000001E-2</v>
      </c>
      <c r="H6" s="6"/>
      <c r="I6" s="7"/>
    </row>
    <row r="7" spans="2:14" ht="15" thickBot="1" x14ac:dyDescent="0.35">
      <c r="B7" s="12"/>
      <c r="C7" s="13" t="s">
        <v>8</v>
      </c>
      <c r="D7" s="13" t="s">
        <v>8</v>
      </c>
      <c r="E7" s="13" t="s">
        <v>8</v>
      </c>
      <c r="F7" s="13" t="s">
        <v>8</v>
      </c>
      <c r="G7" s="13" t="s">
        <v>9</v>
      </c>
      <c r="H7" s="13"/>
      <c r="I7" s="14"/>
    </row>
    <row r="8" spans="2:14" s="1" customFormat="1" x14ac:dyDescent="0.3">
      <c r="B8" s="80" t="s">
        <v>10</v>
      </c>
      <c r="C8" s="81"/>
      <c r="D8" s="81"/>
      <c r="E8" s="81"/>
      <c r="F8" s="81"/>
      <c r="G8" s="81"/>
      <c r="H8" s="81"/>
      <c r="I8" s="82"/>
    </row>
    <row r="9" spans="2:14" s="1" customFormat="1" x14ac:dyDescent="0.3">
      <c r="B9" s="31">
        <v>0</v>
      </c>
      <c r="C9" s="15">
        <f>IF(C7="Sim",IF($B$9&gt;=666.66,ROUND($B$9*C6,2),0),0)</f>
        <v>0</v>
      </c>
      <c r="D9" s="15">
        <f>IF(D7="Sim",IF($B$9&gt;=215,ROUND($B$9*D6,2),0),0)</f>
        <v>0</v>
      </c>
      <c r="E9" s="15">
        <f>IF(E7="Sim",IF($B$9&gt;=215,ROUND($B$9*E6,2),0),0)</f>
        <v>0</v>
      </c>
      <c r="F9" s="15">
        <f>IF(F7="Sim",IF($B$9&gt;=215,ROUND($B$9*F6,2),0),0)</f>
        <v>0</v>
      </c>
      <c r="G9" s="15">
        <f>IF(G7="Sim",IF($B$9&gt;=215,ROUND($B$9*G6,2),0),0)</f>
        <v>0</v>
      </c>
      <c r="H9" s="10"/>
      <c r="I9" s="17">
        <f>B9-C9-D9-E9-F9</f>
        <v>0</v>
      </c>
    </row>
    <row r="10" spans="2:14" ht="15" thickBot="1" x14ac:dyDescent="0.35">
      <c r="B10" s="16"/>
      <c r="C10" s="11"/>
      <c r="D10" s="8"/>
      <c r="E10" s="8"/>
      <c r="F10" s="8"/>
      <c r="G10" s="8"/>
      <c r="H10" s="8"/>
      <c r="I10" s="9"/>
      <c r="J10" s="21"/>
      <c r="L10" s="21"/>
    </row>
    <row r="11" spans="2:14" s="1" customFormat="1" x14ac:dyDescent="0.3">
      <c r="B11"/>
      <c r="C11"/>
      <c r="D11"/>
      <c r="E11"/>
      <c r="F11"/>
      <c r="G11"/>
      <c r="H11"/>
      <c r="I11"/>
    </row>
    <row r="12" spans="2:14" ht="15" thickBot="1" x14ac:dyDescent="0.35"/>
    <row r="13" spans="2:14" x14ac:dyDescent="0.3">
      <c r="B13" s="80" t="s">
        <v>11</v>
      </c>
      <c r="C13" s="81"/>
      <c r="D13" s="81"/>
      <c r="E13" s="81"/>
      <c r="F13" s="81"/>
      <c r="G13" s="81"/>
      <c r="H13" s="81"/>
      <c r="I13" s="82"/>
      <c r="N13" s="25" t="s">
        <v>12</v>
      </c>
    </row>
    <row r="14" spans="2:14" ht="15" thickBot="1" x14ac:dyDescent="0.35">
      <c r="B14" s="19" t="s">
        <v>13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14</v>
      </c>
      <c r="H14" s="3"/>
      <c r="I14" s="4" t="s">
        <v>6</v>
      </c>
    </row>
    <row r="15" spans="2:14" ht="15" thickBot="1" x14ac:dyDescent="0.35">
      <c r="B15" s="24" t="s">
        <v>7</v>
      </c>
      <c r="C15" s="5">
        <v>1.4999999999999999E-2</v>
      </c>
      <c r="D15" s="5">
        <v>0</v>
      </c>
      <c r="E15" s="6">
        <v>0</v>
      </c>
      <c r="F15" s="6">
        <v>0</v>
      </c>
      <c r="G15" s="6">
        <v>2.5000000000000001E-2</v>
      </c>
      <c r="H15" s="6"/>
      <c r="I15" s="7"/>
    </row>
    <row r="16" spans="2:14" ht="15" thickBot="1" x14ac:dyDescent="0.35">
      <c r="B16" s="12"/>
      <c r="C16" s="13" t="s">
        <v>8</v>
      </c>
      <c r="D16" s="13" t="s">
        <v>15</v>
      </c>
      <c r="E16" s="13" t="s">
        <v>15</v>
      </c>
      <c r="F16" s="13" t="s">
        <v>15</v>
      </c>
      <c r="G16" s="27" t="s">
        <v>9</v>
      </c>
      <c r="H16" s="26"/>
      <c r="I16" s="14"/>
    </row>
    <row r="17" spans="2:9" x14ac:dyDescent="0.3">
      <c r="B17" s="80" t="s">
        <v>10</v>
      </c>
      <c r="C17" s="81"/>
      <c r="D17" s="81"/>
      <c r="E17" s="81"/>
      <c r="F17" s="81"/>
      <c r="G17" s="81"/>
      <c r="H17" s="81"/>
      <c r="I17" s="82"/>
    </row>
    <row r="18" spans="2:9" x14ac:dyDescent="0.3">
      <c r="B18" s="31"/>
      <c r="C18" s="15">
        <f>IF(C16="Sim",IF($B$18&gt;=666.66,ROUND($B$18*C15,2),0),0)</f>
        <v>0</v>
      </c>
      <c r="D18" s="15">
        <f>IF(D16="Sim",IF($B$18&gt;=215,ROUND($B$9*D15,2),0),0)</f>
        <v>0</v>
      </c>
      <c r="E18" s="15">
        <f>IF(E16="Sim",IF($B$18&gt;=215,ROUND($B$9*E15,2),0),0)</f>
        <v>0</v>
      </c>
      <c r="F18" s="15">
        <f>IF(F16="Sim",IF($B$18&gt;=215,ROUND($B$9*F15,2),0),0)</f>
        <v>0</v>
      </c>
      <c r="G18" s="15">
        <f>IF(G16="Sim",IF($B$18,ROUND($B$18*G15,2),0),0)</f>
        <v>0</v>
      </c>
      <c r="H18" s="15">
        <f>IF(H16="Sim",IF($B$18,ROUND($B$18*H15,2),0),0)</f>
        <v>0</v>
      </c>
      <c r="I18" s="17">
        <f>B18-C18-D18-E18-F18-G18</f>
        <v>0</v>
      </c>
    </row>
    <row r="19" spans="2:9" ht="15" thickBot="1" x14ac:dyDescent="0.35">
      <c r="B19" s="16"/>
      <c r="C19" s="23"/>
      <c r="D19" s="8"/>
      <c r="E19" s="8"/>
      <c r="F19" s="8"/>
      <c r="G19" s="8"/>
      <c r="H19" s="8"/>
      <c r="I19" s="9"/>
    </row>
    <row r="20" spans="2:9" x14ac:dyDescent="0.3">
      <c r="G20" s="21"/>
    </row>
    <row r="25" spans="2:9" x14ac:dyDescent="0.3">
      <c r="D25" s="30" t="s">
        <v>16</v>
      </c>
    </row>
  </sheetData>
  <mergeCells count="4">
    <mergeCell ref="B13:I13"/>
    <mergeCell ref="B17:I17"/>
    <mergeCell ref="B4:I4"/>
    <mergeCell ref="B8:I8"/>
  </mergeCells>
  <hyperlinks>
    <hyperlink ref="D25" r:id="rId1" xr:uid="{EE84D82A-6C88-4E47-8380-B33669CDFD81}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84A8-30B0-4526-A91D-95EE63C1AEC1}">
  <sheetPr>
    <tabColor theme="4" tint="-0.249977111117893"/>
    <pageSetUpPr fitToPage="1"/>
  </sheetPr>
  <dimension ref="B1:V58"/>
  <sheetViews>
    <sheetView showGridLines="0" showRowColHeaders="0" workbookViewId="0">
      <selection activeCell="O37" sqref="O37"/>
    </sheetView>
  </sheetViews>
  <sheetFormatPr defaultColWidth="8.88671875" defaultRowHeight="15.6" x14ac:dyDescent="0.3"/>
  <cols>
    <col min="1" max="1" width="1.88671875" style="33" customWidth="1"/>
    <col min="2" max="2" width="14.5546875" style="33" bestFit="1" customWidth="1"/>
    <col min="3" max="3" width="10.88671875" style="33" customWidth="1"/>
    <col min="4" max="4" width="11.88671875" style="33" customWidth="1"/>
    <col min="5" max="5" width="8.5546875" style="33" customWidth="1"/>
    <col min="6" max="6" width="24.109375" style="33" customWidth="1"/>
    <col min="7" max="7" width="17" style="33" customWidth="1"/>
    <col min="8" max="9" width="15" style="33" customWidth="1"/>
    <col min="10" max="10" width="17" style="33" customWidth="1"/>
    <col min="11" max="11" width="3.109375" style="33" customWidth="1"/>
    <col min="12" max="16384" width="8.88671875" style="33"/>
  </cols>
  <sheetData>
    <row r="1" spans="2:12" ht="5.4" customHeight="1" thickBot="1" x14ac:dyDescent="0.35"/>
    <row r="2" spans="2:12" ht="83.4" customHeight="1" thickBot="1" x14ac:dyDescent="0.35">
      <c r="B2" s="32"/>
      <c r="C2" s="108" t="s">
        <v>17</v>
      </c>
      <c r="D2" s="109"/>
      <c r="E2" s="109"/>
      <c r="F2" s="109"/>
      <c r="G2" s="110"/>
      <c r="H2" s="110"/>
      <c r="I2" s="110"/>
      <c r="J2" s="111"/>
      <c r="K2" s="69"/>
      <c r="L2" s="69"/>
    </row>
    <row r="3" spans="2:12" ht="7.35" customHeight="1" thickBot="1" x14ac:dyDescent="0.35"/>
    <row r="4" spans="2:12" ht="35.4" customHeight="1" x14ac:dyDescent="0.3">
      <c r="B4" s="92" t="s">
        <v>18</v>
      </c>
      <c r="C4" s="93"/>
      <c r="D4" s="93"/>
      <c r="E4" s="93"/>
      <c r="F4" s="93"/>
      <c r="G4" s="93"/>
      <c r="H4" s="93"/>
      <c r="I4" s="93"/>
      <c r="J4" s="94"/>
      <c r="K4" s="70"/>
    </row>
    <row r="5" spans="2:12" ht="30.6" customHeight="1" x14ac:dyDescent="0.3">
      <c r="B5" s="34" t="s">
        <v>19</v>
      </c>
      <c r="C5" s="35" t="s">
        <v>20</v>
      </c>
      <c r="D5" s="35" t="s">
        <v>21</v>
      </c>
      <c r="E5" s="36" t="s">
        <v>22</v>
      </c>
      <c r="F5" s="37" t="s">
        <v>23</v>
      </c>
      <c r="G5" s="78">
        <f>IF('1 - Calculo Impostos SP'!B9=0,'1 - Calculo Impostos SP'!B18,'1 - Calculo Impostos SP'!B9)</f>
        <v>0</v>
      </c>
      <c r="H5" s="38" t="s">
        <v>24</v>
      </c>
      <c r="I5" s="38"/>
      <c r="J5" s="79">
        <f>IF('1 - Calculo Impostos SP'!I9=0,'1 - Calculo Impostos SP'!I18,'1 - Calculo Impostos SP'!I9)</f>
        <v>0</v>
      </c>
    </row>
    <row r="6" spans="2:12" ht="33.6" customHeight="1" x14ac:dyDescent="0.3">
      <c r="B6" s="39" t="s">
        <v>25</v>
      </c>
      <c r="C6" s="95"/>
      <c r="D6" s="96"/>
      <c r="E6" s="96"/>
      <c r="F6" s="96"/>
      <c r="G6" s="96"/>
      <c r="H6" s="96"/>
      <c r="I6" s="96"/>
      <c r="J6" s="97"/>
      <c r="K6" s="70"/>
      <c r="L6" s="69"/>
    </row>
    <row r="7" spans="2:12" ht="33.6" customHeight="1" x14ac:dyDescent="0.3">
      <c r="B7" s="40" t="s">
        <v>26</v>
      </c>
      <c r="C7" s="98"/>
      <c r="D7" s="99"/>
      <c r="E7" s="99"/>
      <c r="F7" s="99"/>
      <c r="G7" s="99"/>
      <c r="H7" s="99"/>
      <c r="I7" s="99"/>
      <c r="J7" s="100"/>
      <c r="K7" s="70"/>
      <c r="L7" s="69"/>
    </row>
    <row r="8" spans="2:12" ht="33.6" customHeight="1" x14ac:dyDescent="0.3">
      <c r="B8" s="41" t="s">
        <v>27</v>
      </c>
      <c r="C8" s="101"/>
      <c r="D8" s="102"/>
      <c r="E8" s="102"/>
      <c r="F8" s="102"/>
      <c r="G8" s="102"/>
      <c r="H8" s="102"/>
      <c r="I8" s="102"/>
      <c r="J8" s="103"/>
      <c r="K8" s="70"/>
      <c r="L8" s="69"/>
    </row>
    <row r="9" spans="2:12" ht="19.649999999999999" customHeight="1" thickBot="1" x14ac:dyDescent="0.35">
      <c r="B9" s="104" t="s">
        <v>28</v>
      </c>
      <c r="C9" s="105"/>
      <c r="D9" s="106"/>
      <c r="E9" s="106"/>
      <c r="F9" s="106"/>
      <c r="G9" s="106"/>
      <c r="H9" s="106"/>
      <c r="I9" s="106"/>
      <c r="J9" s="107"/>
      <c r="K9" s="73"/>
      <c r="L9" s="69"/>
    </row>
    <row r="10" spans="2:12" ht="4.6500000000000004" customHeight="1" thickBot="1" x14ac:dyDescent="0.35">
      <c r="B10" s="42"/>
      <c r="C10" s="43"/>
      <c r="D10" s="44"/>
      <c r="E10" s="44"/>
      <c r="F10" s="44"/>
      <c r="G10" s="44"/>
      <c r="H10" s="44"/>
      <c r="I10" s="44"/>
      <c r="J10" s="45"/>
      <c r="K10" s="73"/>
      <c r="L10" s="69"/>
    </row>
    <row r="11" spans="2:12" customFormat="1" ht="21.6" customHeight="1" thickBot="1" x14ac:dyDescent="0.35">
      <c r="B11" s="46" t="s">
        <v>29</v>
      </c>
      <c r="C11" s="83"/>
      <c r="D11" s="83"/>
      <c r="E11" s="83"/>
      <c r="F11" s="83"/>
      <c r="G11" s="83"/>
      <c r="H11" s="83"/>
      <c r="I11" s="83"/>
      <c r="J11" s="84"/>
      <c r="K11" s="49"/>
      <c r="L11" s="74"/>
    </row>
    <row r="12" spans="2:12" customFormat="1" ht="4.6500000000000004" customHeight="1" x14ac:dyDescent="0.3">
      <c r="B12" s="47"/>
      <c r="C12" s="48"/>
      <c r="D12" s="48"/>
      <c r="E12" s="48"/>
      <c r="F12" s="49"/>
      <c r="G12" s="49"/>
      <c r="H12" s="49"/>
      <c r="I12" s="49"/>
      <c r="J12" s="50"/>
      <c r="K12" s="49"/>
      <c r="L12" s="74"/>
    </row>
    <row r="13" spans="2:12" customFormat="1" ht="14.4" customHeight="1" x14ac:dyDescent="0.3">
      <c r="B13" s="85" t="s">
        <v>30</v>
      </c>
      <c r="C13" s="86"/>
      <c r="D13" s="86"/>
      <c r="E13" s="86"/>
      <c r="F13" s="86"/>
      <c r="G13" s="86"/>
      <c r="H13" s="86"/>
      <c r="I13" s="86"/>
      <c r="J13" s="87"/>
      <c r="K13" s="49"/>
      <c r="L13" s="74"/>
    </row>
    <row r="14" spans="2:12" customFormat="1" ht="8.4" customHeight="1" x14ac:dyDescent="0.3">
      <c r="B14" s="85"/>
      <c r="C14" s="86"/>
      <c r="D14" s="86"/>
      <c r="E14" s="86"/>
      <c r="F14" s="86"/>
      <c r="G14" s="86"/>
      <c r="H14" s="86"/>
      <c r="I14" s="86"/>
      <c r="J14" s="87"/>
      <c r="K14" s="49"/>
      <c r="L14" s="74"/>
    </row>
    <row r="15" spans="2:12" customFormat="1" ht="16.649999999999999" customHeight="1" x14ac:dyDescent="0.3">
      <c r="B15" s="85"/>
      <c r="C15" s="86"/>
      <c r="D15" s="86"/>
      <c r="E15" s="86"/>
      <c r="F15" s="86"/>
      <c r="G15" s="86"/>
      <c r="H15" s="86"/>
      <c r="I15" s="86"/>
      <c r="J15" s="87"/>
      <c r="K15" s="49"/>
      <c r="L15" s="74"/>
    </row>
    <row r="16" spans="2:12" customFormat="1" ht="3" customHeight="1" x14ac:dyDescent="0.3">
      <c r="B16" s="47"/>
      <c r="C16" s="48"/>
      <c r="D16" s="48"/>
      <c r="E16" s="48"/>
      <c r="F16" s="49"/>
      <c r="G16" s="49"/>
      <c r="H16" s="49"/>
      <c r="I16" s="49"/>
      <c r="J16" s="50"/>
      <c r="K16" s="49"/>
      <c r="L16" s="74"/>
    </row>
    <row r="17" spans="2:22" customFormat="1" ht="8.4" customHeight="1" x14ac:dyDescent="0.3">
      <c r="B17" s="47"/>
      <c r="C17" s="51"/>
      <c r="D17" s="51"/>
      <c r="E17" s="51"/>
      <c r="F17" s="51"/>
      <c r="G17" s="51"/>
      <c r="H17" s="52"/>
      <c r="I17" s="52"/>
      <c r="J17" s="50"/>
      <c r="K17" s="49"/>
      <c r="L17" s="74"/>
    </row>
    <row r="18" spans="2:22" customFormat="1" ht="8.4" customHeight="1" x14ac:dyDescent="0.3">
      <c r="B18" s="47"/>
      <c r="C18" s="51"/>
      <c r="D18" s="51"/>
      <c r="E18" s="51"/>
      <c r="F18" s="51"/>
      <c r="G18" s="51"/>
      <c r="H18" s="52"/>
      <c r="I18" s="52"/>
      <c r="J18" s="50"/>
      <c r="K18" s="49"/>
      <c r="L18" s="74"/>
    </row>
    <row r="19" spans="2:22" customFormat="1" ht="12.6" customHeight="1" x14ac:dyDescent="0.3">
      <c r="B19" s="53" t="s">
        <v>31</v>
      </c>
      <c r="C19" s="54"/>
      <c r="D19" s="54"/>
      <c r="E19" s="54"/>
      <c r="F19" s="54"/>
      <c r="G19" s="54"/>
      <c r="H19" s="55"/>
      <c r="I19" s="55"/>
      <c r="J19" s="56"/>
      <c r="K19" s="49"/>
      <c r="L19" s="74"/>
      <c r="O19" s="75"/>
      <c r="P19" s="75"/>
      <c r="Q19" s="75"/>
      <c r="R19" s="75"/>
      <c r="S19" s="75"/>
      <c r="T19" s="75"/>
      <c r="U19" s="75"/>
      <c r="V19" s="75"/>
    </row>
    <row r="20" spans="2:22" customFormat="1" ht="8.4" customHeight="1" x14ac:dyDescent="0.3">
      <c r="B20" s="47"/>
      <c r="C20" s="48"/>
      <c r="D20" s="48"/>
      <c r="E20" s="48"/>
      <c r="F20" s="49"/>
      <c r="G20" s="49"/>
      <c r="H20" s="49"/>
      <c r="I20" s="49"/>
      <c r="J20" s="50"/>
      <c r="K20" s="49"/>
      <c r="L20" s="74"/>
      <c r="O20" s="75"/>
      <c r="P20" s="75"/>
      <c r="Q20" s="75"/>
      <c r="R20" s="75"/>
      <c r="S20" s="75"/>
      <c r="T20" s="75"/>
      <c r="U20" s="75"/>
      <c r="V20" s="75"/>
    </row>
    <row r="21" spans="2:22" x14ac:dyDescent="0.3">
      <c r="B21" s="57"/>
      <c r="C21" s="88" t="s">
        <v>32</v>
      </c>
      <c r="D21" s="88"/>
      <c r="E21" s="58"/>
      <c r="F21" s="33" t="s">
        <v>33</v>
      </c>
      <c r="G21" s="59">
        <v>2018</v>
      </c>
      <c r="H21" s="59"/>
      <c r="I21" s="59"/>
      <c r="J21" s="60"/>
      <c r="O21" s="75"/>
      <c r="P21" s="75"/>
      <c r="Q21" s="75"/>
      <c r="R21" s="75"/>
      <c r="S21" s="75"/>
      <c r="T21" s="75"/>
      <c r="U21" s="75"/>
      <c r="V21" s="75"/>
    </row>
    <row r="22" spans="2:22" ht="10.65" customHeight="1" thickBot="1" x14ac:dyDescent="0.35">
      <c r="B22" s="61"/>
      <c r="C22" s="62"/>
      <c r="D22" s="62"/>
      <c r="E22" s="62"/>
      <c r="F22" s="62"/>
      <c r="G22" s="62"/>
      <c r="H22" s="62"/>
      <c r="I22" s="62"/>
      <c r="J22" s="63" t="s">
        <v>34</v>
      </c>
      <c r="O22" s="75"/>
      <c r="P22" s="75"/>
      <c r="Q22" s="75"/>
      <c r="R22" s="75"/>
      <c r="S22" s="75"/>
      <c r="T22" s="75"/>
      <c r="U22" s="75"/>
      <c r="V22" s="75"/>
    </row>
    <row r="23" spans="2:22" ht="10.65" customHeight="1" x14ac:dyDescent="0.3">
      <c r="O23" s="75"/>
      <c r="P23" s="75"/>
      <c r="Q23" s="75"/>
      <c r="R23" s="75"/>
      <c r="S23" s="75"/>
      <c r="T23" s="75"/>
      <c r="U23" s="75"/>
      <c r="V23" s="75"/>
    </row>
    <row r="24" spans="2:22" ht="10.65" customHeight="1" x14ac:dyDescent="0.3">
      <c r="O24" s="75"/>
      <c r="P24" s="75"/>
      <c r="Q24" s="75"/>
      <c r="R24" s="75"/>
      <c r="S24" s="75"/>
      <c r="T24" s="75"/>
      <c r="U24" s="75"/>
      <c r="V24" s="75"/>
    </row>
    <row r="25" spans="2:22" ht="10.65" customHeight="1" x14ac:dyDescent="0.3">
      <c r="O25" s="75"/>
      <c r="P25" s="75"/>
      <c r="Q25" s="75"/>
      <c r="R25" s="75"/>
      <c r="S25" s="75"/>
      <c r="T25" s="75"/>
      <c r="U25" s="75"/>
      <c r="V25" s="75"/>
    </row>
    <row r="26" spans="2:22" ht="10.65" customHeight="1" thickBot="1" x14ac:dyDescent="0.35">
      <c r="B26" s="64"/>
      <c r="C26" s="64"/>
      <c r="D26" s="64"/>
      <c r="E26" s="64"/>
      <c r="F26" s="64"/>
      <c r="G26" s="64"/>
      <c r="H26" s="64"/>
      <c r="I26" s="64"/>
      <c r="J26" s="64"/>
      <c r="O26" s="75"/>
      <c r="P26" s="75"/>
      <c r="Q26" s="75"/>
      <c r="R26" s="75"/>
      <c r="S26" s="75"/>
      <c r="T26" s="75"/>
      <c r="U26" s="75"/>
      <c r="V26" s="75"/>
    </row>
    <row r="29" spans="2:22" ht="5.4" customHeight="1" thickBot="1" x14ac:dyDescent="0.35"/>
    <row r="30" spans="2:22" ht="83.4" customHeight="1" x14ac:dyDescent="0.3">
      <c r="B30" s="32"/>
      <c r="C30" s="108" t="s">
        <v>17</v>
      </c>
      <c r="D30" s="109"/>
      <c r="E30" s="109"/>
      <c r="F30" s="109"/>
      <c r="G30" s="110"/>
      <c r="H30" s="110"/>
      <c r="I30" s="110"/>
      <c r="J30" s="111"/>
      <c r="K30" s="69"/>
      <c r="L30" s="69"/>
    </row>
    <row r="31" spans="2:22" ht="7.35" customHeight="1" thickBot="1" x14ac:dyDescent="0.35"/>
    <row r="32" spans="2:22" ht="35.4" customHeight="1" x14ac:dyDescent="0.3">
      <c r="B32" s="92" t="s">
        <v>18</v>
      </c>
      <c r="C32" s="93"/>
      <c r="D32" s="93"/>
      <c r="E32" s="93"/>
      <c r="F32" s="93"/>
      <c r="G32" s="93"/>
      <c r="H32" s="93"/>
      <c r="I32" s="93"/>
      <c r="J32" s="94"/>
      <c r="K32" s="70"/>
    </row>
    <row r="33" spans="2:22" ht="30" customHeight="1" x14ac:dyDescent="0.3">
      <c r="B33" s="34" t="s">
        <v>19</v>
      </c>
      <c r="C33" s="35" t="s">
        <v>20</v>
      </c>
      <c r="D33" s="35" t="s">
        <v>21</v>
      </c>
      <c r="E33" s="36" t="s">
        <v>22</v>
      </c>
      <c r="F33" s="37" t="s">
        <v>23</v>
      </c>
      <c r="G33" s="78">
        <f>G5</f>
        <v>0</v>
      </c>
      <c r="H33" s="38" t="s">
        <v>24</v>
      </c>
      <c r="I33" s="38"/>
      <c r="J33" s="79">
        <f>J5</f>
        <v>0</v>
      </c>
    </row>
    <row r="34" spans="2:22" ht="33.6" customHeight="1" x14ac:dyDescent="0.3">
      <c r="B34" s="39" t="s">
        <v>25</v>
      </c>
      <c r="C34" s="95">
        <f>C6</f>
        <v>0</v>
      </c>
      <c r="D34" s="96"/>
      <c r="E34" s="96"/>
      <c r="F34" s="96"/>
      <c r="G34" s="96"/>
      <c r="H34" s="96"/>
      <c r="I34" s="96"/>
      <c r="J34" s="97"/>
      <c r="K34" s="70"/>
      <c r="L34" s="69"/>
    </row>
    <row r="35" spans="2:22" ht="33.6" customHeight="1" x14ac:dyDescent="0.3">
      <c r="B35" s="40" t="s">
        <v>26</v>
      </c>
      <c r="C35" s="98">
        <f>C7</f>
        <v>0</v>
      </c>
      <c r="D35" s="99"/>
      <c r="E35" s="99"/>
      <c r="F35" s="99"/>
      <c r="G35" s="99"/>
      <c r="H35" s="99"/>
      <c r="I35" s="99"/>
      <c r="J35" s="100"/>
      <c r="K35" s="70"/>
      <c r="L35" s="69"/>
    </row>
    <row r="36" spans="2:22" ht="33.6" customHeight="1" x14ac:dyDescent="0.3">
      <c r="B36" s="41" t="s">
        <v>27</v>
      </c>
      <c r="C36" s="101">
        <f>C8</f>
        <v>0</v>
      </c>
      <c r="D36" s="102"/>
      <c r="E36" s="102"/>
      <c r="F36" s="102"/>
      <c r="G36" s="102"/>
      <c r="H36" s="102"/>
      <c r="I36" s="102"/>
      <c r="J36" s="103"/>
      <c r="K36" s="70"/>
      <c r="L36" s="69"/>
    </row>
    <row r="37" spans="2:22" ht="19.649999999999999" customHeight="1" thickBot="1" x14ac:dyDescent="0.35">
      <c r="B37" s="104" t="s">
        <v>28</v>
      </c>
      <c r="C37" s="105"/>
      <c r="D37" s="106">
        <f>D9</f>
        <v>0</v>
      </c>
      <c r="E37" s="106"/>
      <c r="F37" s="106"/>
      <c r="G37" s="106"/>
      <c r="H37" s="106"/>
      <c r="I37" s="106"/>
      <c r="J37" s="107"/>
      <c r="K37" s="73"/>
      <c r="L37" s="69"/>
    </row>
    <row r="38" spans="2:22" ht="4.6500000000000004" customHeight="1" thickBot="1" x14ac:dyDescent="0.35">
      <c r="B38" s="42"/>
      <c r="C38" s="43"/>
      <c r="D38" s="44"/>
      <c r="E38" s="44"/>
      <c r="F38" s="44"/>
      <c r="G38" s="44"/>
      <c r="H38" s="44"/>
      <c r="I38" s="44"/>
      <c r="J38" s="45"/>
      <c r="K38" s="73"/>
      <c r="L38" s="69"/>
    </row>
    <row r="39" spans="2:22" customFormat="1" ht="21.6" customHeight="1" thickBot="1" x14ac:dyDescent="0.35">
      <c r="B39" s="46" t="s">
        <v>29</v>
      </c>
      <c r="C39" s="83">
        <f>C11</f>
        <v>0</v>
      </c>
      <c r="D39" s="83"/>
      <c r="E39" s="83"/>
      <c r="F39" s="83"/>
      <c r="G39" s="83"/>
      <c r="H39" s="83"/>
      <c r="I39" s="83"/>
      <c r="J39" s="84"/>
      <c r="K39" s="49"/>
      <c r="L39" s="74"/>
    </row>
    <row r="40" spans="2:22" customFormat="1" ht="4.6500000000000004" customHeight="1" x14ac:dyDescent="0.3">
      <c r="B40" s="47"/>
      <c r="C40" s="48"/>
      <c r="D40" s="48"/>
      <c r="E40" s="48"/>
      <c r="F40" s="49"/>
      <c r="G40" s="49"/>
      <c r="H40" s="49"/>
      <c r="I40" s="49"/>
      <c r="J40" s="50"/>
      <c r="K40" s="49"/>
      <c r="L40" s="74"/>
    </row>
    <row r="41" spans="2:22" customFormat="1" ht="14.4" customHeight="1" x14ac:dyDescent="0.3">
      <c r="B41" s="85" t="str">
        <f>B13</f>
        <v>no eventoxxxxxxxxxxxxxxxxxxxxxxxxxxxx, a ser realizado de xx A xx de xxxxxx de 2018,  no xxxxxxx</v>
      </c>
      <c r="C41" s="86"/>
      <c r="D41" s="86"/>
      <c r="E41" s="86"/>
      <c r="F41" s="86"/>
      <c r="G41" s="86"/>
      <c r="H41" s="86"/>
      <c r="I41" s="86"/>
      <c r="J41" s="87"/>
      <c r="K41" s="49"/>
      <c r="L41" s="74"/>
    </row>
    <row r="42" spans="2:22" customFormat="1" ht="8.4" customHeight="1" x14ac:dyDescent="0.3">
      <c r="B42" s="85"/>
      <c r="C42" s="86"/>
      <c r="D42" s="86"/>
      <c r="E42" s="86"/>
      <c r="F42" s="86"/>
      <c r="G42" s="86"/>
      <c r="H42" s="86"/>
      <c r="I42" s="86"/>
      <c r="J42" s="87"/>
      <c r="K42" s="49"/>
      <c r="L42" s="74"/>
    </row>
    <row r="43" spans="2:22" customFormat="1" ht="16.649999999999999" customHeight="1" x14ac:dyDescent="0.3">
      <c r="B43" s="85"/>
      <c r="C43" s="86"/>
      <c r="D43" s="86"/>
      <c r="E43" s="86"/>
      <c r="F43" s="86"/>
      <c r="G43" s="86"/>
      <c r="H43" s="86"/>
      <c r="I43" s="86"/>
      <c r="J43" s="87"/>
      <c r="K43" s="49"/>
      <c r="L43" s="74"/>
    </row>
    <row r="44" spans="2:22" customFormat="1" ht="3" customHeight="1" x14ac:dyDescent="0.3">
      <c r="B44" s="47"/>
      <c r="C44" s="48"/>
      <c r="D44" s="48"/>
      <c r="E44" s="48"/>
      <c r="F44" s="49"/>
      <c r="G44" s="49"/>
      <c r="H44" s="49"/>
      <c r="I44" s="49"/>
      <c r="J44" s="50"/>
      <c r="K44" s="49"/>
      <c r="L44" s="74"/>
    </row>
    <row r="45" spans="2:22" customFormat="1" ht="8.4" customHeight="1" x14ac:dyDescent="0.3">
      <c r="B45" s="47"/>
      <c r="C45" s="51"/>
      <c r="D45" s="51"/>
      <c r="E45" s="51"/>
      <c r="F45" s="51"/>
      <c r="G45" s="51"/>
      <c r="H45" s="52"/>
      <c r="I45" s="52"/>
      <c r="J45" s="50"/>
      <c r="K45" s="49"/>
      <c r="L45" s="74"/>
    </row>
    <row r="46" spans="2:22" customFormat="1" ht="8.4" customHeight="1" x14ac:dyDescent="0.3">
      <c r="B46" s="47"/>
      <c r="C46" s="51"/>
      <c r="D46" s="51"/>
      <c r="E46" s="51"/>
      <c r="F46" s="51"/>
      <c r="G46" s="51"/>
      <c r="H46" s="52"/>
      <c r="I46" s="52"/>
      <c r="J46" s="50"/>
      <c r="K46" s="49"/>
      <c r="L46" s="74"/>
    </row>
    <row r="47" spans="2:22" customFormat="1" ht="12.6" customHeight="1" x14ac:dyDescent="0.3">
      <c r="B47" s="53" t="s">
        <v>31</v>
      </c>
      <c r="C47" s="54"/>
      <c r="D47" s="54"/>
      <c r="E47" s="54"/>
      <c r="F47" s="54"/>
      <c r="G47" s="54"/>
      <c r="H47" s="55"/>
      <c r="I47" s="55"/>
      <c r="J47" s="56"/>
      <c r="K47" s="49"/>
      <c r="L47" s="74"/>
      <c r="O47" s="75"/>
      <c r="P47" s="75"/>
      <c r="Q47" s="75"/>
      <c r="R47" s="75"/>
      <c r="S47" s="75"/>
      <c r="T47" s="75"/>
      <c r="U47" s="75"/>
      <c r="V47" s="75"/>
    </row>
    <row r="48" spans="2:22" customFormat="1" ht="8.4" customHeight="1" x14ac:dyDescent="0.3">
      <c r="B48" s="47"/>
      <c r="C48" s="48"/>
      <c r="D48" s="48"/>
      <c r="E48" s="48"/>
      <c r="F48" s="49"/>
      <c r="G48" s="49"/>
      <c r="H48" s="49"/>
      <c r="I48" s="49"/>
      <c r="J48" s="50"/>
      <c r="K48" s="49"/>
      <c r="L48" s="74"/>
      <c r="O48" s="75"/>
      <c r="P48" s="75"/>
      <c r="Q48" s="75"/>
      <c r="R48" s="75"/>
      <c r="S48" s="75"/>
      <c r="T48" s="75"/>
      <c r="U48" s="75"/>
      <c r="V48" s="75"/>
    </row>
    <row r="49" spans="2:22" x14ac:dyDescent="0.3">
      <c r="B49" s="57"/>
      <c r="C49" s="88" t="s">
        <v>32</v>
      </c>
      <c r="D49" s="88"/>
      <c r="E49" s="58">
        <f>E21</f>
        <v>0</v>
      </c>
      <c r="F49" s="33" t="str">
        <f>F21</f>
        <v>SETEMBRO</v>
      </c>
      <c r="G49" s="59">
        <v>2018</v>
      </c>
      <c r="H49" s="59"/>
      <c r="I49" s="59"/>
      <c r="J49" s="60"/>
      <c r="O49" s="75"/>
      <c r="P49" s="75"/>
      <c r="Q49" s="75"/>
      <c r="R49" s="75"/>
      <c r="S49" s="75"/>
      <c r="T49" s="75"/>
      <c r="U49" s="75"/>
      <c r="V49" s="75"/>
    </row>
    <row r="50" spans="2:22" ht="10.65" customHeight="1" thickBot="1" x14ac:dyDescent="0.35">
      <c r="B50" s="61"/>
      <c r="C50" s="62"/>
      <c r="D50" s="62"/>
      <c r="E50" s="62"/>
      <c r="F50" s="62"/>
      <c r="G50" s="62"/>
      <c r="H50" s="62"/>
      <c r="I50" s="62"/>
      <c r="J50" s="63" t="s">
        <v>35</v>
      </c>
      <c r="O50" s="75"/>
      <c r="P50" s="75"/>
      <c r="Q50" s="75"/>
      <c r="R50" s="75"/>
      <c r="S50" s="75"/>
      <c r="T50" s="75"/>
      <c r="U50" s="75"/>
      <c r="V50" s="75"/>
    </row>
    <row r="51" spans="2:22" ht="16.2" thickBot="1" x14ac:dyDescent="0.35"/>
    <row r="52" spans="2:22" x14ac:dyDescent="0.3">
      <c r="B52" s="65" t="s">
        <v>36</v>
      </c>
      <c r="C52" s="66"/>
      <c r="D52" s="66"/>
      <c r="E52" s="66"/>
      <c r="F52" s="66"/>
      <c r="G52" s="66"/>
      <c r="H52" s="66"/>
      <c r="I52" s="66"/>
      <c r="J52" s="67"/>
    </row>
    <row r="53" spans="2:22" x14ac:dyDescent="0.3">
      <c r="B53" s="57"/>
      <c r="J53" s="60"/>
    </row>
    <row r="54" spans="2:22" x14ac:dyDescent="0.3">
      <c r="B54" s="89"/>
      <c r="C54" s="90"/>
      <c r="D54" s="90"/>
      <c r="E54" s="90"/>
      <c r="F54" s="90"/>
      <c r="G54" s="90"/>
      <c r="H54" s="90"/>
      <c r="I54" s="90"/>
      <c r="J54" s="91"/>
    </row>
    <row r="55" spans="2:22" x14ac:dyDescent="0.3">
      <c r="B55" s="89"/>
      <c r="C55" s="90"/>
      <c r="D55" s="90"/>
      <c r="E55" s="90"/>
      <c r="F55" s="90"/>
      <c r="G55" s="90"/>
      <c r="H55" s="90"/>
      <c r="I55" s="90"/>
      <c r="J55" s="91"/>
    </row>
    <row r="56" spans="2:22" x14ac:dyDescent="0.3">
      <c r="B56" s="89"/>
      <c r="C56" s="90"/>
      <c r="D56" s="90"/>
      <c r="E56" s="90"/>
      <c r="F56" s="90"/>
      <c r="G56" s="90"/>
      <c r="H56" s="90"/>
      <c r="I56" s="90"/>
      <c r="J56" s="91"/>
    </row>
    <row r="57" spans="2:22" x14ac:dyDescent="0.3">
      <c r="B57" s="89"/>
      <c r="C57" s="90"/>
      <c r="D57" s="90"/>
      <c r="E57" s="90"/>
      <c r="F57" s="90"/>
      <c r="G57" s="90"/>
      <c r="H57" s="90"/>
      <c r="I57" s="90"/>
      <c r="J57" s="91"/>
    </row>
    <row r="58" spans="2:22" ht="16.2" thickBot="1" x14ac:dyDescent="0.35">
      <c r="B58" s="61"/>
      <c r="C58" s="62"/>
      <c r="D58" s="62"/>
      <c r="E58" s="62"/>
      <c r="F58" s="62"/>
      <c r="G58" s="62"/>
      <c r="H58" s="62"/>
      <c r="I58" s="62"/>
      <c r="J58" s="68"/>
    </row>
  </sheetData>
  <mergeCells count="23">
    <mergeCell ref="C30:F30"/>
    <mergeCell ref="G30:J30"/>
    <mergeCell ref="C2:F2"/>
    <mergeCell ref="G2:J2"/>
    <mergeCell ref="B4:J4"/>
    <mergeCell ref="C6:J6"/>
    <mergeCell ref="C7:J7"/>
    <mergeCell ref="C8:J8"/>
    <mergeCell ref="B9:C9"/>
    <mergeCell ref="D9:J9"/>
    <mergeCell ref="C11:J11"/>
    <mergeCell ref="B13:J15"/>
    <mergeCell ref="C21:D21"/>
    <mergeCell ref="C39:J39"/>
    <mergeCell ref="B41:J43"/>
    <mergeCell ref="C49:D49"/>
    <mergeCell ref="B54:J57"/>
    <mergeCell ref="B32:J32"/>
    <mergeCell ref="C34:J34"/>
    <mergeCell ref="C35:J35"/>
    <mergeCell ref="C36:J36"/>
    <mergeCell ref="B37:C37"/>
    <mergeCell ref="D37:J37"/>
  </mergeCells>
  <pageMargins left="0.511811024" right="0.511811024" top="0.78740157499999996" bottom="0.78740157499999996" header="0.31496062000000002" footer="0.31496062000000002"/>
  <pageSetup paperSize="9" scale="6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1328-B216-4737-BE9C-2AF05FB948A5}">
  <sheetPr>
    <tabColor theme="5" tint="0.39997558519241921"/>
  </sheetPr>
  <dimension ref="B3:N25"/>
  <sheetViews>
    <sheetView showGridLines="0" showRowColHeaders="0" tabSelected="1" zoomScale="85" zoomScaleNormal="85" workbookViewId="0">
      <selection activeCell="B18" sqref="B18"/>
    </sheetView>
  </sheetViews>
  <sheetFormatPr defaultRowHeight="14.4" x14ac:dyDescent="0.3"/>
  <cols>
    <col min="1" max="1" width="2.44140625" customWidth="1"/>
    <col min="2" max="2" width="19" customWidth="1"/>
    <col min="3" max="3" width="10.109375" bestFit="1" customWidth="1"/>
    <col min="4" max="4" width="12.44140625" customWidth="1"/>
    <col min="5" max="5" width="12.88671875" customWidth="1"/>
    <col min="6" max="6" width="14.109375" customWidth="1"/>
    <col min="7" max="7" width="12.5546875" customWidth="1"/>
    <col min="8" max="8" width="12.109375" customWidth="1"/>
    <col min="9" max="9" width="13.44140625" customWidth="1"/>
    <col min="10" max="10" width="14.109375" customWidth="1"/>
    <col min="11" max="11" width="9.88671875" customWidth="1"/>
    <col min="12" max="12" width="9.5546875" bestFit="1" customWidth="1"/>
  </cols>
  <sheetData>
    <row r="3" spans="2:14" s="1" customFormat="1" ht="15" thickBot="1" x14ac:dyDescent="0.35">
      <c r="B3"/>
      <c r="C3"/>
      <c r="D3"/>
      <c r="E3"/>
      <c r="F3"/>
      <c r="G3"/>
      <c r="H3"/>
      <c r="I3"/>
    </row>
    <row r="4" spans="2:14" s="1" customFormat="1" x14ac:dyDescent="0.3">
      <c r="B4" s="80" t="s">
        <v>37</v>
      </c>
      <c r="C4" s="81"/>
      <c r="D4" s="81"/>
      <c r="E4" s="81"/>
      <c r="F4" s="81"/>
      <c r="G4" s="81"/>
      <c r="H4" s="81"/>
      <c r="I4" s="82"/>
    </row>
    <row r="5" spans="2:14" s="1" customFormat="1" ht="15" thickBot="1" x14ac:dyDescent="0.35">
      <c r="B5" s="2"/>
      <c r="C5" s="3" t="s">
        <v>1</v>
      </c>
      <c r="D5" s="3" t="s">
        <v>2</v>
      </c>
      <c r="E5" s="3" t="s">
        <v>3</v>
      </c>
      <c r="F5" s="3" t="s">
        <v>4</v>
      </c>
      <c r="G5" s="3" t="s">
        <v>38</v>
      </c>
      <c r="H5" s="3"/>
      <c r="I5" s="4" t="s">
        <v>6</v>
      </c>
    </row>
    <row r="6" spans="2:14" ht="15" thickBot="1" x14ac:dyDescent="0.35">
      <c r="B6" s="24" t="s">
        <v>7</v>
      </c>
      <c r="C6" s="5">
        <v>1.4999999999999999E-2</v>
      </c>
      <c r="D6" s="5">
        <v>0.01</v>
      </c>
      <c r="E6" s="6">
        <v>0.03</v>
      </c>
      <c r="F6" s="6">
        <v>6.5000462320850671E-3</v>
      </c>
      <c r="G6" s="6">
        <v>0.05</v>
      </c>
      <c r="H6" s="6"/>
      <c r="I6" s="7"/>
    </row>
    <row r="7" spans="2:14" ht="15" thickBot="1" x14ac:dyDescent="0.35">
      <c r="B7" s="12"/>
      <c r="C7" s="13" t="s">
        <v>8</v>
      </c>
      <c r="D7" s="13" t="s">
        <v>8</v>
      </c>
      <c r="E7" s="13" t="s">
        <v>8</v>
      </c>
      <c r="F7" s="13" t="s">
        <v>8</v>
      </c>
      <c r="G7" s="13" t="s">
        <v>8</v>
      </c>
      <c r="H7" s="13"/>
      <c r="I7" s="14"/>
    </row>
    <row r="8" spans="2:14" x14ac:dyDescent="0.3">
      <c r="B8" s="80" t="s">
        <v>10</v>
      </c>
      <c r="C8" s="81"/>
      <c r="D8" s="81"/>
      <c r="E8" s="81"/>
      <c r="F8" s="81"/>
      <c r="G8" s="81"/>
      <c r="H8" s="81"/>
      <c r="I8" s="82"/>
    </row>
    <row r="9" spans="2:14" x14ac:dyDescent="0.3">
      <c r="B9" s="31">
        <v>0</v>
      </c>
      <c r="C9" s="15">
        <f>IF(C7="Sim",IF($B$9&gt;=666.66,ROUND($B$9*C6,2),0),0)</f>
        <v>0</v>
      </c>
      <c r="D9" s="15">
        <f>IF(D7="Sim",IF($B$9&gt;=215,ROUND($B$9*D6,2),0),0)</f>
        <v>0</v>
      </c>
      <c r="E9" s="15">
        <f>IF(E7="Sim",IF($B$9&gt;=215,ROUND($B$9*E6,2),0),0)</f>
        <v>0</v>
      </c>
      <c r="F9" s="15">
        <f>IF(F7="Sim",IF($B$9&gt;=215,ROUND($B$9*F6,2),0),0)</f>
        <v>0</v>
      </c>
      <c r="G9" s="15">
        <f>B9*G6</f>
        <v>0</v>
      </c>
      <c r="H9" s="10"/>
      <c r="I9" s="17">
        <f>B9-C9-D9-E9-F9-G9</f>
        <v>0</v>
      </c>
    </row>
    <row r="10" spans="2:14" ht="15" thickBot="1" x14ac:dyDescent="0.35">
      <c r="B10" s="16"/>
      <c r="C10" s="11"/>
      <c r="D10" s="8"/>
      <c r="E10" s="8"/>
      <c r="F10" s="8"/>
      <c r="G10" s="22"/>
      <c r="H10" s="8"/>
      <c r="I10" s="9"/>
    </row>
    <row r="11" spans="2:14" x14ac:dyDescent="0.3">
      <c r="C11" s="29"/>
      <c r="D11" s="1"/>
      <c r="E11" s="1"/>
      <c r="F11" s="1"/>
      <c r="G11" s="10"/>
      <c r="H11" s="1"/>
      <c r="I11" s="1"/>
    </row>
    <row r="12" spans="2:14" ht="15" thickBot="1" x14ac:dyDescent="0.35"/>
    <row r="13" spans="2:14" x14ac:dyDescent="0.3">
      <c r="B13" s="80" t="s">
        <v>39</v>
      </c>
      <c r="C13" s="81"/>
      <c r="D13" s="81"/>
      <c r="E13" s="81"/>
      <c r="F13" s="81"/>
      <c r="G13" s="81"/>
      <c r="H13" s="81"/>
      <c r="I13" s="82"/>
      <c r="N13" s="25" t="s">
        <v>12</v>
      </c>
    </row>
    <row r="14" spans="2:14" ht="15" thickBot="1" x14ac:dyDescent="0.35">
      <c r="B14" s="19" t="s">
        <v>13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38</v>
      </c>
      <c r="H14" s="28"/>
      <c r="I14" s="4" t="s">
        <v>6</v>
      </c>
    </row>
    <row r="15" spans="2:14" ht="15" thickBot="1" x14ac:dyDescent="0.35">
      <c r="B15" s="24" t="s">
        <v>7</v>
      </c>
      <c r="C15" s="5">
        <v>1.4999999999999999E-2</v>
      </c>
      <c r="D15" s="5">
        <v>0</v>
      </c>
      <c r="E15" s="6">
        <v>0</v>
      </c>
      <c r="F15" s="6">
        <v>0</v>
      </c>
      <c r="G15" s="6">
        <v>0.05</v>
      </c>
      <c r="H15" s="6"/>
      <c r="I15" s="7"/>
    </row>
    <row r="16" spans="2:14" ht="15" thickBot="1" x14ac:dyDescent="0.35">
      <c r="B16" s="12"/>
      <c r="C16" s="13" t="s">
        <v>8</v>
      </c>
      <c r="D16" s="13" t="s">
        <v>15</v>
      </c>
      <c r="E16" s="13" t="s">
        <v>15</v>
      </c>
      <c r="F16" s="13" t="s">
        <v>15</v>
      </c>
      <c r="G16" s="27" t="s">
        <v>40</v>
      </c>
      <c r="H16" s="26"/>
      <c r="I16" s="14"/>
    </row>
    <row r="17" spans="2:9" x14ac:dyDescent="0.3">
      <c r="B17" s="80" t="s">
        <v>10</v>
      </c>
      <c r="C17" s="81"/>
      <c r="D17" s="81"/>
      <c r="E17" s="81"/>
      <c r="F17" s="81"/>
      <c r="G17" s="81"/>
      <c r="H17" s="81"/>
      <c r="I17" s="82"/>
    </row>
    <row r="18" spans="2:9" x14ac:dyDescent="0.3">
      <c r="B18" s="31"/>
      <c r="C18" s="15">
        <f>IF(C16="Sim",IF($B$18&gt;=666.66,ROUND($B$18*C15,2),0),0)</f>
        <v>0</v>
      </c>
      <c r="D18" s="15">
        <f>IF(D16="Sim",IF($B$18&gt;=215,ROUND(#REF!*D15,2),0),0)</f>
        <v>0</v>
      </c>
      <c r="E18" s="15">
        <f>IF(E16="Sim",IF($B$18&gt;=215,ROUND(#REF!*E15,2),0),0)</f>
        <v>0</v>
      </c>
      <c r="F18" s="15">
        <f>IF(F16="Sim",IF($B$18&gt;=215,ROUND(#REF!*F15,2),0),0)</f>
        <v>0</v>
      </c>
      <c r="G18" s="15">
        <f>IF(G16="Sim",IF($B$18,ROUND($B$18*G15,2),0),0)</f>
        <v>0</v>
      </c>
      <c r="H18" s="15">
        <f>IF(H16="Sim",IF($B$18,ROUND($B$18*H15,2),0),0)</f>
        <v>0</v>
      </c>
      <c r="I18" s="17">
        <f>B18-C18-D18-E18-F18-G18</f>
        <v>0</v>
      </c>
    </row>
    <row r="19" spans="2:9" ht="15" thickBot="1" x14ac:dyDescent="0.35">
      <c r="B19" s="16"/>
      <c r="C19" s="23"/>
      <c r="D19" s="8"/>
      <c r="E19" s="8"/>
      <c r="F19" s="8"/>
      <c r="G19" s="8"/>
      <c r="H19" s="8"/>
      <c r="I19" s="9"/>
    </row>
    <row r="20" spans="2:9" x14ac:dyDescent="0.3">
      <c r="G20" s="21"/>
    </row>
    <row r="25" spans="2:9" x14ac:dyDescent="0.3">
      <c r="D25" s="30" t="s">
        <v>16</v>
      </c>
    </row>
  </sheetData>
  <mergeCells count="4">
    <mergeCell ref="B4:I4"/>
    <mergeCell ref="B8:I8"/>
    <mergeCell ref="B13:I13"/>
    <mergeCell ref="B17:I17"/>
  </mergeCells>
  <hyperlinks>
    <hyperlink ref="D25" r:id="rId1" xr:uid="{3E5A444E-6285-481D-9FB4-C525971A163C}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2967-2353-4B2D-8735-C40A8491FD30}">
  <sheetPr>
    <tabColor theme="5" tint="0.39997558519241921"/>
    <pageSetUpPr fitToPage="1"/>
  </sheetPr>
  <dimension ref="B1:V58"/>
  <sheetViews>
    <sheetView showGridLines="0" showRowColHeaders="0" topLeftCell="A13" workbookViewId="0">
      <selection activeCell="B44" sqref="B44"/>
    </sheetView>
  </sheetViews>
  <sheetFormatPr defaultColWidth="8.88671875" defaultRowHeight="15.6" x14ac:dyDescent="0.3"/>
  <cols>
    <col min="1" max="1" width="1.88671875" style="33" customWidth="1"/>
    <col min="2" max="2" width="14.5546875" style="33" bestFit="1" customWidth="1"/>
    <col min="3" max="3" width="10.88671875" style="33" customWidth="1"/>
    <col min="4" max="4" width="11.88671875" style="33" customWidth="1"/>
    <col min="5" max="5" width="8.5546875" style="33" customWidth="1"/>
    <col min="6" max="6" width="24.109375" style="33" customWidth="1"/>
    <col min="7" max="7" width="17" style="33" customWidth="1"/>
    <col min="8" max="9" width="15" style="33" customWidth="1"/>
    <col min="10" max="10" width="17" style="33" customWidth="1"/>
    <col min="11" max="11" width="3.109375" style="33" customWidth="1"/>
    <col min="12" max="16384" width="8.88671875" style="33"/>
  </cols>
  <sheetData>
    <row r="1" spans="2:12" ht="5.4" customHeight="1" thickBot="1" x14ac:dyDescent="0.35"/>
    <row r="2" spans="2:12" ht="83.4" customHeight="1" thickBot="1" x14ac:dyDescent="0.35">
      <c r="B2" s="32"/>
      <c r="C2" s="108" t="s">
        <v>17</v>
      </c>
      <c r="D2" s="109"/>
      <c r="E2" s="109"/>
      <c r="F2" s="109"/>
      <c r="G2" s="110"/>
      <c r="H2" s="110"/>
      <c r="I2" s="110"/>
      <c r="J2" s="111"/>
      <c r="K2" s="69"/>
      <c r="L2" s="69"/>
    </row>
    <row r="3" spans="2:12" ht="7.35" customHeight="1" thickBot="1" x14ac:dyDescent="0.35"/>
    <row r="4" spans="2:12" ht="35.4" customHeight="1" x14ac:dyDescent="0.3">
      <c r="B4" s="92" t="s">
        <v>18</v>
      </c>
      <c r="C4" s="93"/>
      <c r="D4" s="93"/>
      <c r="E4" s="93"/>
      <c r="F4" s="93"/>
      <c r="G4" s="93"/>
      <c r="H4" s="93"/>
      <c r="I4" s="93"/>
      <c r="J4" s="94"/>
      <c r="K4" s="70"/>
    </row>
    <row r="5" spans="2:12" ht="30.6" customHeight="1" x14ac:dyDescent="0.3">
      <c r="B5" s="34" t="s">
        <v>19</v>
      </c>
      <c r="C5" s="35" t="s">
        <v>20</v>
      </c>
      <c r="D5" s="35" t="s">
        <v>21</v>
      </c>
      <c r="E5" s="36" t="s">
        <v>22</v>
      </c>
      <c r="F5" s="37" t="s">
        <v>23</v>
      </c>
      <c r="G5" s="76">
        <f>IF('1 - Calculo Impostos RJ'!B9=0,'1 - Calculo Impostos RJ'!B18,'1 - Calculo Impostos RJ'!B9)</f>
        <v>0</v>
      </c>
      <c r="H5" s="38" t="s">
        <v>24</v>
      </c>
      <c r="I5" s="38"/>
      <c r="J5" s="77">
        <f>IF('1 - Calculo Impostos RJ'!I9=0,'1 - Calculo Impostos RJ'!I18,'1 - Calculo Impostos RJ'!I9)</f>
        <v>0</v>
      </c>
    </row>
    <row r="6" spans="2:12" ht="33.6" customHeight="1" x14ac:dyDescent="0.3">
      <c r="B6" s="39" t="s">
        <v>25</v>
      </c>
      <c r="C6" s="95"/>
      <c r="D6" s="96"/>
      <c r="E6" s="96"/>
      <c r="F6" s="96"/>
      <c r="G6" s="96"/>
      <c r="H6" s="96"/>
      <c r="I6" s="96"/>
      <c r="J6" s="97"/>
      <c r="K6" s="70"/>
      <c r="L6" s="69"/>
    </row>
    <row r="7" spans="2:12" ht="33.6" customHeight="1" x14ac:dyDescent="0.3">
      <c r="B7" s="40" t="s">
        <v>26</v>
      </c>
      <c r="C7" s="98"/>
      <c r="D7" s="99"/>
      <c r="E7" s="99"/>
      <c r="F7" s="99"/>
      <c r="G7" s="99"/>
      <c r="H7" s="99"/>
      <c r="I7" s="99"/>
      <c r="J7" s="100"/>
      <c r="K7" s="70"/>
      <c r="L7" s="69"/>
    </row>
    <row r="8" spans="2:12" ht="33.6" customHeight="1" x14ac:dyDescent="0.3">
      <c r="B8" s="41" t="s">
        <v>27</v>
      </c>
      <c r="C8" s="101"/>
      <c r="D8" s="102"/>
      <c r="E8" s="102"/>
      <c r="F8" s="102"/>
      <c r="G8" s="102"/>
      <c r="H8" s="102"/>
      <c r="I8" s="102"/>
      <c r="J8" s="103"/>
      <c r="K8" s="70"/>
      <c r="L8" s="69"/>
    </row>
    <row r="9" spans="2:12" ht="19.649999999999999" customHeight="1" thickBot="1" x14ac:dyDescent="0.35">
      <c r="B9" s="114" t="s">
        <v>28</v>
      </c>
      <c r="C9" s="115"/>
      <c r="D9" s="116"/>
      <c r="E9" s="116"/>
      <c r="F9" s="116"/>
      <c r="G9" s="116"/>
      <c r="H9" s="116"/>
      <c r="I9" s="116"/>
      <c r="J9" s="117"/>
      <c r="K9" s="73"/>
      <c r="L9" s="69"/>
    </row>
    <row r="10" spans="2:12" ht="4.6500000000000004" customHeight="1" thickBot="1" x14ac:dyDescent="0.35">
      <c r="B10" s="42"/>
      <c r="C10" s="43"/>
      <c r="D10" s="44"/>
      <c r="E10" s="44"/>
      <c r="F10" s="44"/>
      <c r="G10" s="44"/>
      <c r="H10" s="44"/>
      <c r="I10" s="44"/>
      <c r="J10" s="45"/>
      <c r="K10" s="73"/>
      <c r="L10" s="69"/>
    </row>
    <row r="11" spans="2:12" customFormat="1" ht="21.6" customHeight="1" thickBot="1" x14ac:dyDescent="0.35">
      <c r="B11" s="46" t="s">
        <v>29</v>
      </c>
      <c r="C11" s="112"/>
      <c r="D11" s="112"/>
      <c r="E11" s="112"/>
      <c r="F11" s="112"/>
      <c r="G11" s="112"/>
      <c r="H11" s="112"/>
      <c r="I11" s="112"/>
      <c r="J11" s="113"/>
      <c r="K11" s="49"/>
      <c r="L11" s="74"/>
    </row>
    <row r="12" spans="2:12" customFormat="1" ht="4.6500000000000004" customHeight="1" x14ac:dyDescent="0.3">
      <c r="B12" s="47"/>
      <c r="C12" s="48"/>
      <c r="D12" s="48"/>
      <c r="E12" s="48"/>
      <c r="F12" s="49"/>
      <c r="G12" s="49"/>
      <c r="H12" s="49"/>
      <c r="I12" s="49"/>
      <c r="J12" s="50"/>
      <c r="K12" s="49"/>
      <c r="L12" s="74"/>
    </row>
    <row r="13" spans="2:12" customFormat="1" ht="14.4" customHeight="1" x14ac:dyDescent="0.3">
      <c r="B13" s="85" t="s">
        <v>41</v>
      </c>
      <c r="C13" s="86"/>
      <c r="D13" s="86"/>
      <c r="E13" s="86"/>
      <c r="F13" s="86"/>
      <c r="G13" s="86"/>
      <c r="H13" s="86"/>
      <c r="I13" s="86"/>
      <c r="J13" s="87"/>
      <c r="K13" s="49"/>
      <c r="L13" s="74"/>
    </row>
    <row r="14" spans="2:12" customFormat="1" ht="8.4" customHeight="1" x14ac:dyDescent="0.3">
      <c r="B14" s="85"/>
      <c r="C14" s="86"/>
      <c r="D14" s="86"/>
      <c r="E14" s="86"/>
      <c r="F14" s="86"/>
      <c r="G14" s="86"/>
      <c r="H14" s="86"/>
      <c r="I14" s="86"/>
      <c r="J14" s="87"/>
      <c r="K14" s="49"/>
      <c r="L14" s="74"/>
    </row>
    <row r="15" spans="2:12" customFormat="1" ht="16.649999999999999" customHeight="1" x14ac:dyDescent="0.3">
      <c r="B15" s="85"/>
      <c r="C15" s="86"/>
      <c r="D15" s="86"/>
      <c r="E15" s="86"/>
      <c r="F15" s="86"/>
      <c r="G15" s="86"/>
      <c r="H15" s="86"/>
      <c r="I15" s="86"/>
      <c r="J15" s="87"/>
      <c r="K15" s="49"/>
      <c r="L15" s="74"/>
    </row>
    <row r="16" spans="2:12" customFormat="1" ht="3" customHeight="1" x14ac:dyDescent="0.3">
      <c r="B16" s="47"/>
      <c r="C16" s="48"/>
      <c r="D16" s="48"/>
      <c r="E16" s="48"/>
      <c r="F16" s="49"/>
      <c r="G16" s="49"/>
      <c r="H16" s="49"/>
      <c r="I16" s="49"/>
      <c r="J16" s="50"/>
      <c r="K16" s="49"/>
      <c r="L16" s="74"/>
    </row>
    <row r="17" spans="2:22" customFormat="1" ht="8.4" customHeight="1" x14ac:dyDescent="0.3">
      <c r="B17" s="47"/>
      <c r="C17" s="51"/>
      <c r="D17" s="51"/>
      <c r="E17" s="51"/>
      <c r="F17" s="51"/>
      <c r="G17" s="51"/>
      <c r="H17" s="52"/>
      <c r="I17" s="52"/>
      <c r="J17" s="50"/>
      <c r="K17" s="49"/>
      <c r="L17" s="74"/>
    </row>
    <row r="18" spans="2:22" customFormat="1" ht="8.4" customHeight="1" x14ac:dyDescent="0.3">
      <c r="B18" s="47"/>
      <c r="C18" s="51"/>
      <c r="D18" s="51"/>
      <c r="E18" s="51"/>
      <c r="F18" s="51"/>
      <c r="G18" s="51"/>
      <c r="H18" s="52"/>
      <c r="I18" s="52"/>
      <c r="J18" s="50"/>
      <c r="K18" s="49"/>
      <c r="L18" s="74"/>
    </row>
    <row r="19" spans="2:22" customFormat="1" ht="12.6" customHeight="1" x14ac:dyDescent="0.3">
      <c r="B19" s="53" t="s">
        <v>31</v>
      </c>
      <c r="C19" s="54"/>
      <c r="D19" s="54"/>
      <c r="E19" s="54"/>
      <c r="F19" s="54"/>
      <c r="G19" s="54"/>
      <c r="H19" s="55"/>
      <c r="I19" s="55"/>
      <c r="J19" s="56"/>
      <c r="K19" s="49"/>
      <c r="L19" s="74"/>
      <c r="O19" s="75"/>
      <c r="P19" s="75"/>
      <c r="Q19" s="75"/>
      <c r="R19" s="75"/>
      <c r="S19" s="75"/>
      <c r="T19" s="75"/>
      <c r="U19" s="75"/>
      <c r="V19" s="75"/>
    </row>
    <row r="20" spans="2:22" customFormat="1" ht="8.4" customHeight="1" x14ac:dyDescent="0.3">
      <c r="B20" s="47"/>
      <c r="C20" s="48"/>
      <c r="D20" s="48"/>
      <c r="E20" s="48"/>
      <c r="F20" s="49"/>
      <c r="G20" s="49"/>
      <c r="H20" s="49"/>
      <c r="I20" s="49"/>
      <c r="J20" s="50"/>
      <c r="K20" s="49"/>
      <c r="L20" s="74"/>
      <c r="O20" s="75"/>
      <c r="P20" s="75"/>
      <c r="Q20" s="75"/>
      <c r="R20" s="75"/>
      <c r="S20" s="75"/>
      <c r="T20" s="75"/>
      <c r="U20" s="75"/>
      <c r="V20" s="75"/>
    </row>
    <row r="21" spans="2:22" x14ac:dyDescent="0.3">
      <c r="B21" s="57"/>
      <c r="C21" s="88" t="s">
        <v>32</v>
      </c>
      <c r="D21" s="88"/>
      <c r="E21" s="58"/>
      <c r="F21" s="33" t="s">
        <v>33</v>
      </c>
      <c r="G21" s="59">
        <v>2018</v>
      </c>
      <c r="H21" s="59"/>
      <c r="I21" s="59"/>
      <c r="J21" s="60"/>
      <c r="O21" s="75"/>
      <c r="P21" s="75"/>
      <c r="Q21" s="75"/>
      <c r="R21" s="75"/>
      <c r="S21" s="75"/>
      <c r="T21" s="75"/>
      <c r="U21" s="75"/>
      <c r="V21" s="75"/>
    </row>
    <row r="22" spans="2:22" ht="10.65" customHeight="1" thickBot="1" x14ac:dyDescent="0.35">
      <c r="B22" s="61"/>
      <c r="C22" s="62"/>
      <c r="D22" s="62"/>
      <c r="E22" s="62"/>
      <c r="F22" s="62"/>
      <c r="G22" s="62"/>
      <c r="H22" s="62"/>
      <c r="I22" s="62"/>
      <c r="J22" s="63" t="s">
        <v>34</v>
      </c>
      <c r="O22" s="75"/>
      <c r="P22" s="75"/>
      <c r="Q22" s="75"/>
      <c r="R22" s="75"/>
      <c r="S22" s="75"/>
      <c r="T22" s="75"/>
      <c r="U22" s="75"/>
      <c r="V22" s="75"/>
    </row>
    <row r="23" spans="2:22" ht="10.65" customHeight="1" x14ac:dyDescent="0.3">
      <c r="O23" s="75"/>
      <c r="P23" s="75"/>
      <c r="Q23" s="75"/>
      <c r="R23" s="75"/>
      <c r="S23" s="75"/>
      <c r="T23" s="75"/>
      <c r="U23" s="75"/>
      <c r="V23" s="75"/>
    </row>
    <row r="24" spans="2:22" ht="10.65" customHeight="1" x14ac:dyDescent="0.3">
      <c r="O24" s="75"/>
      <c r="P24" s="75"/>
      <c r="Q24" s="75"/>
      <c r="R24" s="75"/>
      <c r="S24" s="75"/>
      <c r="T24" s="75"/>
      <c r="U24" s="75"/>
      <c r="V24" s="75"/>
    </row>
    <row r="25" spans="2:22" ht="10.65" customHeight="1" x14ac:dyDescent="0.3">
      <c r="O25" s="75"/>
      <c r="P25" s="75"/>
      <c r="Q25" s="75"/>
      <c r="R25" s="75"/>
      <c r="S25" s="75"/>
      <c r="T25" s="75"/>
      <c r="U25" s="75"/>
      <c r="V25" s="75"/>
    </row>
    <row r="26" spans="2:22" ht="10.65" customHeight="1" thickBot="1" x14ac:dyDescent="0.35">
      <c r="B26" s="64"/>
      <c r="C26" s="64"/>
      <c r="D26" s="64"/>
      <c r="E26" s="64"/>
      <c r="F26" s="64"/>
      <c r="G26" s="64"/>
      <c r="H26" s="64"/>
      <c r="I26" s="64"/>
      <c r="J26" s="64"/>
      <c r="O26" s="75"/>
      <c r="P26" s="75"/>
      <c r="Q26" s="75"/>
      <c r="R26" s="75"/>
      <c r="S26" s="75"/>
      <c r="T26" s="75"/>
      <c r="U26" s="75"/>
      <c r="V26" s="75"/>
    </row>
    <row r="29" spans="2:22" ht="5.4" customHeight="1" thickBot="1" x14ac:dyDescent="0.35"/>
    <row r="30" spans="2:22" ht="83.4" customHeight="1" thickBot="1" x14ac:dyDescent="0.35">
      <c r="B30" s="32"/>
      <c r="C30" s="108" t="s">
        <v>17</v>
      </c>
      <c r="D30" s="109"/>
      <c r="E30" s="109"/>
      <c r="F30" s="109"/>
      <c r="G30" s="110"/>
      <c r="H30" s="110"/>
      <c r="I30" s="110"/>
      <c r="J30" s="111"/>
      <c r="K30" s="69"/>
      <c r="L30" s="69"/>
    </row>
    <row r="31" spans="2:22" ht="7.35" customHeight="1" thickBot="1" x14ac:dyDescent="0.35"/>
    <row r="32" spans="2:22" ht="35.4" customHeight="1" x14ac:dyDescent="0.3">
      <c r="B32" s="92" t="s">
        <v>18</v>
      </c>
      <c r="C32" s="93"/>
      <c r="D32" s="93"/>
      <c r="E32" s="93"/>
      <c r="F32" s="93"/>
      <c r="G32" s="93"/>
      <c r="H32" s="93"/>
      <c r="I32" s="93"/>
      <c r="J32" s="94"/>
      <c r="K32" s="70"/>
    </row>
    <row r="33" spans="2:22" ht="30" customHeight="1" x14ac:dyDescent="0.3">
      <c r="B33" s="34" t="s">
        <v>19</v>
      </c>
      <c r="C33" s="35" t="s">
        <v>20</v>
      </c>
      <c r="D33" s="35" t="s">
        <v>21</v>
      </c>
      <c r="E33" s="36" t="s">
        <v>22</v>
      </c>
      <c r="F33" s="37" t="s">
        <v>23</v>
      </c>
      <c r="G33" s="76">
        <f>G5</f>
        <v>0</v>
      </c>
      <c r="H33" s="38" t="s">
        <v>24</v>
      </c>
      <c r="I33" s="38"/>
      <c r="J33" s="77">
        <f>J5</f>
        <v>0</v>
      </c>
    </row>
    <row r="34" spans="2:22" ht="33.6" customHeight="1" x14ac:dyDescent="0.3">
      <c r="B34" s="39" t="s">
        <v>25</v>
      </c>
      <c r="C34" s="95">
        <f>C6</f>
        <v>0</v>
      </c>
      <c r="D34" s="96"/>
      <c r="E34" s="96"/>
      <c r="F34" s="96"/>
      <c r="G34" s="96"/>
      <c r="H34" s="96"/>
      <c r="I34" s="96"/>
      <c r="J34" s="97"/>
      <c r="K34" s="70"/>
      <c r="L34" s="69"/>
    </row>
    <row r="35" spans="2:22" ht="33.6" customHeight="1" x14ac:dyDescent="0.3">
      <c r="B35" s="40" t="s">
        <v>26</v>
      </c>
      <c r="C35" s="98">
        <f>C7</f>
        <v>0</v>
      </c>
      <c r="D35" s="99"/>
      <c r="E35" s="99"/>
      <c r="F35" s="99"/>
      <c r="G35" s="99"/>
      <c r="H35" s="99"/>
      <c r="I35" s="99"/>
      <c r="J35" s="100"/>
      <c r="K35" s="70"/>
      <c r="L35" s="69"/>
    </row>
    <row r="36" spans="2:22" ht="33.6" customHeight="1" x14ac:dyDescent="0.3">
      <c r="B36" s="41" t="s">
        <v>27</v>
      </c>
      <c r="C36" s="101">
        <f>C8</f>
        <v>0</v>
      </c>
      <c r="D36" s="102"/>
      <c r="E36" s="102"/>
      <c r="F36" s="102"/>
      <c r="G36" s="102"/>
      <c r="H36" s="102"/>
      <c r="I36" s="102"/>
      <c r="J36" s="103"/>
      <c r="K36" s="70"/>
      <c r="L36" s="69"/>
    </row>
    <row r="37" spans="2:22" ht="19.649999999999999" customHeight="1" thickBot="1" x14ac:dyDescent="0.35">
      <c r="B37" s="114" t="s">
        <v>28</v>
      </c>
      <c r="C37" s="115"/>
      <c r="D37" s="116">
        <f>D9</f>
        <v>0</v>
      </c>
      <c r="E37" s="116"/>
      <c r="F37" s="116"/>
      <c r="G37" s="116"/>
      <c r="H37" s="116"/>
      <c r="I37" s="116"/>
      <c r="J37" s="117"/>
      <c r="K37" s="73"/>
      <c r="L37" s="69"/>
    </row>
    <row r="38" spans="2:22" ht="4.6500000000000004" customHeight="1" thickBot="1" x14ac:dyDescent="0.35">
      <c r="B38" s="42"/>
      <c r="C38" s="43"/>
      <c r="D38" s="44"/>
      <c r="E38" s="44"/>
      <c r="F38" s="44"/>
      <c r="G38" s="44"/>
      <c r="H38" s="44"/>
      <c r="I38" s="44"/>
      <c r="J38" s="45"/>
      <c r="K38" s="73"/>
      <c r="L38" s="69"/>
    </row>
    <row r="39" spans="2:22" customFormat="1" ht="21.6" customHeight="1" thickBot="1" x14ac:dyDescent="0.35">
      <c r="B39" s="46" t="s">
        <v>29</v>
      </c>
      <c r="C39" s="112">
        <f>C11</f>
        <v>0</v>
      </c>
      <c r="D39" s="112"/>
      <c r="E39" s="112"/>
      <c r="F39" s="112"/>
      <c r="G39" s="112"/>
      <c r="H39" s="112"/>
      <c r="I39" s="112"/>
      <c r="J39" s="113"/>
      <c r="K39" s="49"/>
      <c r="L39" s="74"/>
    </row>
    <row r="40" spans="2:22" customFormat="1" ht="4.6500000000000004" customHeight="1" x14ac:dyDescent="0.3">
      <c r="B40" s="47"/>
      <c r="C40" s="48"/>
      <c r="D40" s="48"/>
      <c r="E40" s="48"/>
      <c r="F40" s="49"/>
      <c r="G40" s="49"/>
      <c r="H40" s="49"/>
      <c r="I40" s="49"/>
      <c r="J40" s="50"/>
      <c r="K40" s="49"/>
      <c r="L40" s="74"/>
    </row>
    <row r="41" spans="2:22" customFormat="1" ht="14.4" customHeight="1" x14ac:dyDescent="0.3">
      <c r="B41" s="85" t="str">
        <f>B13</f>
        <v>no eventoxxxxxxxxxxxxxxxxxxxxxx 2018, a ser realizado de xx A xx de xxxxxxxxxxx de 2018 no xxxxxxxxxxxxxxxxxxxxxxxxxxxxxxxxxxxx</v>
      </c>
      <c r="C41" s="86"/>
      <c r="D41" s="86"/>
      <c r="E41" s="86"/>
      <c r="F41" s="86"/>
      <c r="G41" s="86"/>
      <c r="H41" s="86"/>
      <c r="I41" s="86"/>
      <c r="J41" s="87"/>
      <c r="K41" s="49"/>
      <c r="L41" s="74"/>
    </row>
    <row r="42" spans="2:22" customFormat="1" ht="8.4" customHeight="1" x14ac:dyDescent="0.3">
      <c r="B42" s="85"/>
      <c r="C42" s="86"/>
      <c r="D42" s="86"/>
      <c r="E42" s="86"/>
      <c r="F42" s="86"/>
      <c r="G42" s="86"/>
      <c r="H42" s="86"/>
      <c r="I42" s="86"/>
      <c r="J42" s="87"/>
      <c r="K42" s="49"/>
      <c r="L42" s="74"/>
    </row>
    <row r="43" spans="2:22" customFormat="1" ht="16.649999999999999" customHeight="1" x14ac:dyDescent="0.3">
      <c r="B43" s="85"/>
      <c r="C43" s="86"/>
      <c r="D43" s="86"/>
      <c r="E43" s="86"/>
      <c r="F43" s="86"/>
      <c r="G43" s="86"/>
      <c r="H43" s="86"/>
      <c r="I43" s="86"/>
      <c r="J43" s="87"/>
      <c r="K43" s="49"/>
      <c r="L43" s="74"/>
    </row>
    <row r="44" spans="2:22" customFormat="1" ht="3" customHeight="1" x14ac:dyDescent="0.3">
      <c r="B44" s="47"/>
      <c r="C44" s="48"/>
      <c r="D44" s="48"/>
      <c r="E44" s="48"/>
      <c r="F44" s="49"/>
      <c r="G44" s="49"/>
      <c r="H44" s="49"/>
      <c r="I44" s="49"/>
      <c r="J44" s="50"/>
      <c r="K44" s="49"/>
      <c r="L44" s="74"/>
    </row>
    <row r="45" spans="2:22" customFormat="1" ht="8.4" customHeight="1" x14ac:dyDescent="0.3">
      <c r="B45" s="47"/>
      <c r="C45" s="51"/>
      <c r="D45" s="51"/>
      <c r="E45" s="51"/>
      <c r="F45" s="51"/>
      <c r="G45" s="51"/>
      <c r="H45" s="52"/>
      <c r="I45" s="52"/>
      <c r="J45" s="50"/>
      <c r="K45" s="49"/>
      <c r="L45" s="74"/>
    </row>
    <row r="46" spans="2:22" customFormat="1" ht="8.4" customHeight="1" x14ac:dyDescent="0.3">
      <c r="B46" s="47"/>
      <c r="C46" s="51"/>
      <c r="D46" s="51"/>
      <c r="E46" s="51"/>
      <c r="F46" s="51"/>
      <c r="G46" s="51"/>
      <c r="H46" s="52"/>
      <c r="I46" s="52"/>
      <c r="J46" s="50"/>
      <c r="K46" s="49"/>
      <c r="L46" s="74"/>
    </row>
    <row r="47" spans="2:22" customFormat="1" ht="12.6" customHeight="1" x14ac:dyDescent="0.3">
      <c r="B47" s="53" t="s">
        <v>31</v>
      </c>
      <c r="C47" s="54"/>
      <c r="D47" s="54"/>
      <c r="E47" s="54"/>
      <c r="F47" s="54"/>
      <c r="G47" s="54"/>
      <c r="H47" s="55"/>
      <c r="I47" s="55"/>
      <c r="J47" s="56"/>
      <c r="K47" s="49"/>
      <c r="L47" s="74"/>
      <c r="O47" s="75"/>
      <c r="P47" s="75"/>
      <c r="Q47" s="75"/>
      <c r="R47" s="75"/>
      <c r="S47" s="75"/>
      <c r="T47" s="75"/>
      <c r="U47" s="75"/>
      <c r="V47" s="75"/>
    </row>
    <row r="48" spans="2:22" customFormat="1" ht="8.4" customHeight="1" x14ac:dyDescent="0.3">
      <c r="B48" s="47"/>
      <c r="C48" s="48"/>
      <c r="D48" s="48"/>
      <c r="E48" s="48"/>
      <c r="F48" s="49"/>
      <c r="G48" s="49"/>
      <c r="H48" s="49"/>
      <c r="I48" s="49"/>
      <c r="J48" s="50"/>
      <c r="K48" s="49"/>
      <c r="L48" s="74"/>
      <c r="O48" s="75"/>
      <c r="P48" s="75"/>
      <c r="Q48" s="75"/>
      <c r="R48" s="75"/>
      <c r="S48" s="75"/>
      <c r="T48" s="75"/>
      <c r="U48" s="75"/>
      <c r="V48" s="75"/>
    </row>
    <row r="49" spans="2:22" x14ac:dyDescent="0.3">
      <c r="B49" s="57"/>
      <c r="C49" s="88" t="s">
        <v>32</v>
      </c>
      <c r="D49" s="88"/>
      <c r="E49" s="58">
        <f>E21</f>
        <v>0</v>
      </c>
      <c r="F49" s="33" t="str">
        <f>F21</f>
        <v>SETEMBRO</v>
      </c>
      <c r="G49" s="59">
        <v>2018</v>
      </c>
      <c r="H49" s="59"/>
      <c r="I49" s="59"/>
      <c r="J49" s="60"/>
      <c r="O49" s="75"/>
      <c r="P49" s="75"/>
      <c r="Q49" s="75"/>
      <c r="R49" s="75"/>
      <c r="S49" s="75"/>
      <c r="T49" s="75"/>
      <c r="U49" s="75"/>
      <c r="V49" s="75"/>
    </row>
    <row r="50" spans="2:22" ht="10.65" customHeight="1" thickBot="1" x14ac:dyDescent="0.35">
      <c r="B50" s="61"/>
      <c r="C50" s="62"/>
      <c r="D50" s="62"/>
      <c r="E50" s="62"/>
      <c r="F50" s="62"/>
      <c r="G50" s="62"/>
      <c r="H50" s="62"/>
      <c r="I50" s="62"/>
      <c r="J50" s="63" t="s">
        <v>35</v>
      </c>
      <c r="O50" s="75"/>
      <c r="P50" s="75"/>
      <c r="Q50" s="75"/>
      <c r="R50" s="75"/>
      <c r="S50" s="75"/>
      <c r="T50" s="75"/>
      <c r="U50" s="75"/>
      <c r="V50" s="75"/>
    </row>
    <row r="51" spans="2:22" ht="16.2" thickBot="1" x14ac:dyDescent="0.35"/>
    <row r="52" spans="2:22" x14ac:dyDescent="0.3">
      <c r="B52" s="65" t="s">
        <v>36</v>
      </c>
      <c r="C52" s="66"/>
      <c r="D52" s="66"/>
      <c r="E52" s="66"/>
      <c r="F52" s="66"/>
      <c r="G52" s="66"/>
      <c r="H52" s="66"/>
      <c r="I52" s="66"/>
      <c r="J52" s="67"/>
    </row>
    <row r="53" spans="2:22" x14ac:dyDescent="0.3">
      <c r="B53" s="57"/>
      <c r="J53" s="60"/>
    </row>
    <row r="54" spans="2:22" x14ac:dyDescent="0.3">
      <c r="B54" s="89"/>
      <c r="C54" s="90"/>
      <c r="D54" s="90"/>
      <c r="E54" s="90"/>
      <c r="F54" s="90"/>
      <c r="G54" s="90"/>
      <c r="H54" s="90"/>
      <c r="I54" s="90"/>
      <c r="J54" s="91"/>
    </row>
    <row r="55" spans="2:22" x14ac:dyDescent="0.3">
      <c r="B55" s="89"/>
      <c r="C55" s="90"/>
      <c r="D55" s="90"/>
      <c r="E55" s="90"/>
      <c r="F55" s="90"/>
      <c r="G55" s="90"/>
      <c r="H55" s="90"/>
      <c r="I55" s="90"/>
      <c r="J55" s="91"/>
    </row>
    <row r="56" spans="2:22" x14ac:dyDescent="0.3">
      <c r="B56" s="89"/>
      <c r="C56" s="90"/>
      <c r="D56" s="90"/>
      <c r="E56" s="90"/>
      <c r="F56" s="90"/>
      <c r="G56" s="90"/>
      <c r="H56" s="90"/>
      <c r="I56" s="90"/>
      <c r="J56" s="91"/>
    </row>
    <row r="57" spans="2:22" x14ac:dyDescent="0.3">
      <c r="B57" s="89"/>
      <c r="C57" s="90"/>
      <c r="D57" s="90"/>
      <c r="E57" s="90"/>
      <c r="F57" s="90"/>
      <c r="G57" s="90"/>
      <c r="H57" s="90"/>
      <c r="I57" s="90"/>
      <c r="J57" s="91"/>
    </row>
    <row r="58" spans="2:22" ht="16.2" thickBot="1" x14ac:dyDescent="0.35">
      <c r="B58" s="61"/>
      <c r="C58" s="62"/>
      <c r="D58" s="62"/>
      <c r="E58" s="62"/>
      <c r="F58" s="62"/>
      <c r="G58" s="62"/>
      <c r="H58" s="62"/>
      <c r="I58" s="62"/>
      <c r="J58" s="68"/>
    </row>
  </sheetData>
  <mergeCells count="23">
    <mergeCell ref="C30:F30"/>
    <mergeCell ref="G30:J30"/>
    <mergeCell ref="C2:F2"/>
    <mergeCell ref="G2:J2"/>
    <mergeCell ref="B4:J4"/>
    <mergeCell ref="C6:J6"/>
    <mergeCell ref="C7:J7"/>
    <mergeCell ref="C8:J8"/>
    <mergeCell ref="B9:C9"/>
    <mergeCell ref="D9:J9"/>
    <mergeCell ref="C11:J11"/>
    <mergeCell ref="B13:J15"/>
    <mergeCell ref="C21:D21"/>
    <mergeCell ref="C39:J39"/>
    <mergeCell ref="B41:J43"/>
    <mergeCell ref="C49:D49"/>
    <mergeCell ref="B54:J57"/>
    <mergeCell ref="B32:J32"/>
    <mergeCell ref="C34:J34"/>
    <mergeCell ref="C35:J35"/>
    <mergeCell ref="C36:J36"/>
    <mergeCell ref="B37:C37"/>
    <mergeCell ref="D37:J37"/>
  </mergeCells>
  <pageMargins left="0.511811024" right="0.511811024" top="0.78740157499999996" bottom="0.78740157499999996" header="0.31496062000000002" footer="0.31496062000000002"/>
  <pageSetup paperSize="9" scale="6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923D-C78D-4D9E-8694-A8E9D0952971}">
  <sheetPr>
    <tabColor theme="9" tint="-0.249977111117893"/>
  </sheetPr>
  <dimension ref="B3:N25"/>
  <sheetViews>
    <sheetView showGridLines="0" showRowColHeaders="0" zoomScale="85" zoomScaleNormal="85" workbookViewId="0">
      <selection activeCell="B9" sqref="B9"/>
    </sheetView>
  </sheetViews>
  <sheetFormatPr defaultRowHeight="14.4" x14ac:dyDescent="0.3"/>
  <cols>
    <col min="1" max="1" width="2.88671875" customWidth="1"/>
    <col min="2" max="2" width="19" customWidth="1"/>
    <col min="3" max="3" width="10.109375" bestFit="1" customWidth="1"/>
    <col min="4" max="4" width="12.44140625" customWidth="1"/>
    <col min="5" max="5" width="12.88671875" customWidth="1"/>
    <col min="6" max="6" width="14.109375" customWidth="1"/>
    <col min="7" max="7" width="12.5546875" customWidth="1"/>
    <col min="8" max="8" width="12.109375" customWidth="1"/>
    <col min="9" max="9" width="13.44140625" customWidth="1"/>
    <col min="10" max="10" width="14.109375" customWidth="1"/>
    <col min="11" max="11" width="9.88671875" customWidth="1"/>
    <col min="12" max="12" width="9.5546875" bestFit="1" customWidth="1"/>
  </cols>
  <sheetData>
    <row r="3" spans="2:14" ht="15" thickBot="1" x14ac:dyDescent="0.35"/>
    <row r="4" spans="2:14" s="1" customFormat="1" x14ac:dyDescent="0.3">
      <c r="B4" s="80" t="s">
        <v>42</v>
      </c>
      <c r="C4" s="81"/>
      <c r="D4" s="81"/>
      <c r="E4" s="81"/>
      <c r="F4" s="81"/>
      <c r="G4" s="81"/>
      <c r="H4" s="81"/>
      <c r="I4" s="82"/>
    </row>
    <row r="5" spans="2:14" s="1" customFormat="1" ht="15" thickBot="1" x14ac:dyDescent="0.35">
      <c r="B5" s="2"/>
      <c r="C5" s="3" t="s">
        <v>1</v>
      </c>
      <c r="D5" s="3" t="s">
        <v>2</v>
      </c>
      <c r="E5" s="3" t="s">
        <v>3</v>
      </c>
      <c r="F5" s="3" t="s">
        <v>4</v>
      </c>
      <c r="G5" s="3" t="s">
        <v>38</v>
      </c>
      <c r="H5" s="3"/>
      <c r="I5" s="4" t="s">
        <v>6</v>
      </c>
      <c r="M5" s="1" t="s">
        <v>43</v>
      </c>
    </row>
    <row r="6" spans="2:14" ht="15" thickBot="1" x14ac:dyDescent="0.35">
      <c r="B6" s="24" t="s">
        <v>7</v>
      </c>
      <c r="C6" s="5">
        <v>1.4999999999999999E-2</v>
      </c>
      <c r="D6" s="5">
        <v>0.01</v>
      </c>
      <c r="E6" s="6">
        <v>0.03</v>
      </c>
      <c r="F6" s="6">
        <v>6.5000462320850671E-3</v>
      </c>
      <c r="G6" s="6">
        <v>0.05</v>
      </c>
      <c r="H6" s="6"/>
      <c r="I6" s="7"/>
    </row>
    <row r="7" spans="2:14" ht="15" thickBot="1" x14ac:dyDescent="0.35">
      <c r="B7" s="12"/>
      <c r="C7" s="13" t="s">
        <v>8</v>
      </c>
      <c r="D7" s="13" t="s">
        <v>8</v>
      </c>
      <c r="E7" s="13" t="s">
        <v>8</v>
      </c>
      <c r="F7" s="13" t="s">
        <v>8</v>
      </c>
      <c r="G7" s="13" t="s">
        <v>8</v>
      </c>
      <c r="H7" s="13"/>
      <c r="I7" s="14"/>
    </row>
    <row r="8" spans="2:14" x14ac:dyDescent="0.3">
      <c r="B8" s="80" t="s">
        <v>10</v>
      </c>
      <c r="C8" s="81"/>
      <c r="D8" s="81"/>
      <c r="E8" s="81"/>
      <c r="F8" s="81"/>
      <c r="G8" s="81"/>
      <c r="H8" s="81"/>
      <c r="I8" s="82"/>
    </row>
    <row r="9" spans="2:14" x14ac:dyDescent="0.3">
      <c r="B9" s="31"/>
      <c r="C9" s="15">
        <f>IF(C7="Sim",IF($B$9&gt;=666.66,ROUND($B$9*C6,2),0),0)</f>
        <v>0</v>
      </c>
      <c r="D9" s="15">
        <f>IF(D7="Sim",IF($B$9&gt;=215,ROUND($B$9*D6,2),0),0)</f>
        <v>0</v>
      </c>
      <c r="E9" s="15">
        <f>IF(E7="Sim",IF($B$9&gt;=215,ROUND($B$9*E6,2),0),0)</f>
        <v>0</v>
      </c>
      <c r="F9" s="15">
        <f>IF(F7="Sim",IF($B$9&gt;=215,ROUND($B$9*F6,2),0),0)</f>
        <v>0</v>
      </c>
      <c r="G9" s="15">
        <f>B9*G6</f>
        <v>0</v>
      </c>
      <c r="H9" s="10"/>
      <c r="I9" s="17">
        <f>B9-C9-D9-E9-F9-G9</f>
        <v>0</v>
      </c>
    </row>
    <row r="10" spans="2:14" ht="15" thickBot="1" x14ac:dyDescent="0.35">
      <c r="B10" s="16"/>
      <c r="C10" s="11"/>
      <c r="D10" s="8"/>
      <c r="E10" s="8"/>
      <c r="F10" s="8"/>
      <c r="G10" s="22"/>
      <c r="H10" s="8"/>
      <c r="I10" s="9"/>
    </row>
    <row r="11" spans="2:14" x14ac:dyDescent="0.3">
      <c r="C11" s="29"/>
      <c r="D11" s="1"/>
      <c r="E11" s="1"/>
      <c r="F11" s="1"/>
      <c r="G11" s="10"/>
      <c r="H11" s="1"/>
      <c r="I11" s="1"/>
    </row>
    <row r="12" spans="2:14" ht="15" thickBot="1" x14ac:dyDescent="0.35"/>
    <row r="13" spans="2:14" x14ac:dyDescent="0.3">
      <c r="B13" s="80" t="s">
        <v>44</v>
      </c>
      <c r="C13" s="81"/>
      <c r="D13" s="81"/>
      <c r="E13" s="81"/>
      <c r="F13" s="81"/>
      <c r="G13" s="81"/>
      <c r="H13" s="81"/>
      <c r="I13" s="82"/>
      <c r="N13" s="25" t="s">
        <v>12</v>
      </c>
    </row>
    <row r="14" spans="2:14" ht="15" thickBot="1" x14ac:dyDescent="0.35">
      <c r="B14" s="19" t="s">
        <v>13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38</v>
      </c>
      <c r="H14" s="3"/>
      <c r="I14" s="4" t="s">
        <v>6</v>
      </c>
    </row>
    <row r="15" spans="2:14" ht="15" thickBot="1" x14ac:dyDescent="0.35">
      <c r="B15" s="24" t="s">
        <v>7</v>
      </c>
      <c r="C15" s="5">
        <v>1.4999999999999999E-2</v>
      </c>
      <c r="D15" s="5">
        <v>0</v>
      </c>
      <c r="E15" s="6">
        <v>0</v>
      </c>
      <c r="F15" s="6">
        <v>0</v>
      </c>
      <c r="G15" s="6">
        <v>0.05</v>
      </c>
      <c r="H15" s="6"/>
      <c r="I15" s="7"/>
    </row>
    <row r="16" spans="2:14" ht="15" thickBot="1" x14ac:dyDescent="0.35">
      <c r="B16" s="12"/>
      <c r="C16" s="13" t="s">
        <v>8</v>
      </c>
      <c r="D16" s="13" t="s">
        <v>15</v>
      </c>
      <c r="E16" s="13" t="s">
        <v>15</v>
      </c>
      <c r="F16" s="13" t="s">
        <v>15</v>
      </c>
      <c r="G16" s="20" t="s">
        <v>40</v>
      </c>
      <c r="H16" s="26"/>
      <c r="I16" s="14"/>
    </row>
    <row r="17" spans="2:9" x14ac:dyDescent="0.3">
      <c r="B17" s="80" t="s">
        <v>10</v>
      </c>
      <c r="C17" s="81"/>
      <c r="D17" s="81"/>
      <c r="E17" s="81"/>
      <c r="F17" s="81"/>
      <c r="G17" s="81"/>
      <c r="H17" s="81"/>
      <c r="I17" s="82"/>
    </row>
    <row r="18" spans="2:9" x14ac:dyDescent="0.3">
      <c r="B18" s="31">
        <v>0</v>
      </c>
      <c r="C18" s="15">
        <f>IF(C16="Sim",IF($B$18&gt;=666.66,ROUND($B$18*C15,2),0),0)</f>
        <v>0</v>
      </c>
      <c r="D18" s="15">
        <f>IF(D16="Sim",IF($B$18&gt;=215,ROUND(#REF!*D15,2),0),0)</f>
        <v>0</v>
      </c>
      <c r="E18" s="15">
        <f>IF(E16="Sim",IF($B$18&gt;=215,ROUND(#REF!*E15,2),0),0)</f>
        <v>0</v>
      </c>
      <c r="F18" s="15">
        <f>IF(F16="Sim",IF($B$18&gt;=215,ROUND(#REF!*F15,2),0),0)</f>
        <v>0</v>
      </c>
      <c r="G18" s="15">
        <f>IF(G16="Sim",IF($B$18,ROUND($B$18*G15,2),0),0)</f>
        <v>0</v>
      </c>
      <c r="H18" s="15">
        <f>IF(H16="Sim",IF($B$18,ROUND($B$18*H15,2),0),0)</f>
        <v>0</v>
      </c>
      <c r="I18" s="17">
        <f>B18-C18-D18-E18-F18-G18</f>
        <v>0</v>
      </c>
    </row>
    <row r="19" spans="2:9" ht="15" thickBot="1" x14ac:dyDescent="0.35">
      <c r="B19" s="16"/>
      <c r="C19" s="23"/>
      <c r="D19" s="8"/>
      <c r="E19" s="8"/>
      <c r="F19" s="8"/>
      <c r="G19" s="8"/>
      <c r="H19" s="8"/>
      <c r="I19" s="9"/>
    </row>
    <row r="20" spans="2:9" x14ac:dyDescent="0.3">
      <c r="G20" s="21"/>
    </row>
    <row r="25" spans="2:9" x14ac:dyDescent="0.3">
      <c r="D25" s="30" t="s">
        <v>16</v>
      </c>
    </row>
  </sheetData>
  <mergeCells count="4">
    <mergeCell ref="B4:I4"/>
    <mergeCell ref="B8:I8"/>
    <mergeCell ref="B13:I13"/>
    <mergeCell ref="B17:I17"/>
  </mergeCells>
  <hyperlinks>
    <hyperlink ref="D25" r:id="rId1" xr:uid="{6729C067-5746-441C-85EF-DF82EC53C5D1}"/>
  </hyperlink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A11D-341C-40E0-843C-45EB6108FF89}">
  <sheetPr>
    <tabColor theme="9" tint="-0.249977111117893"/>
    <pageSetUpPr fitToPage="1"/>
  </sheetPr>
  <dimension ref="B1:V58"/>
  <sheetViews>
    <sheetView showGridLines="0" showRowColHeaders="0" topLeftCell="A13" workbookViewId="0">
      <selection activeCell="B44" sqref="B44"/>
    </sheetView>
  </sheetViews>
  <sheetFormatPr defaultColWidth="8.88671875" defaultRowHeight="15.6" x14ac:dyDescent="0.3"/>
  <cols>
    <col min="1" max="1" width="1.88671875" style="33" customWidth="1"/>
    <col min="2" max="2" width="14.5546875" style="33" bestFit="1" customWidth="1"/>
    <col min="3" max="3" width="10.88671875" style="33" customWidth="1"/>
    <col min="4" max="4" width="11.88671875" style="33" customWidth="1"/>
    <col min="5" max="5" width="8.5546875" style="33" customWidth="1"/>
    <col min="6" max="6" width="24.109375" style="33" customWidth="1"/>
    <col min="7" max="7" width="17" style="33" customWidth="1"/>
    <col min="8" max="9" width="15" style="33" customWidth="1"/>
    <col min="10" max="10" width="17" style="33" customWidth="1"/>
    <col min="11" max="11" width="3.109375" style="33" customWidth="1"/>
    <col min="12" max="16384" width="8.88671875" style="33"/>
  </cols>
  <sheetData>
    <row r="1" spans="2:12" ht="5.4" customHeight="1" thickBot="1" x14ac:dyDescent="0.35"/>
    <row r="2" spans="2:12" ht="83.4" customHeight="1" thickBot="1" x14ac:dyDescent="0.35">
      <c r="B2" s="32"/>
      <c r="C2" s="108" t="s">
        <v>17</v>
      </c>
      <c r="D2" s="109"/>
      <c r="E2" s="109"/>
      <c r="F2" s="109"/>
      <c r="G2" s="110"/>
      <c r="H2" s="110"/>
      <c r="I2" s="110"/>
      <c r="J2" s="111"/>
      <c r="K2" s="69"/>
      <c r="L2" s="69"/>
    </row>
    <row r="3" spans="2:12" ht="7.35" customHeight="1" thickBot="1" x14ac:dyDescent="0.35"/>
    <row r="4" spans="2:12" ht="35.4" customHeight="1" x14ac:dyDescent="0.3">
      <c r="B4" s="92" t="s">
        <v>18</v>
      </c>
      <c r="C4" s="93"/>
      <c r="D4" s="93"/>
      <c r="E4" s="93"/>
      <c r="F4" s="93"/>
      <c r="G4" s="93"/>
      <c r="H4" s="93"/>
      <c r="I4" s="93"/>
      <c r="J4" s="94"/>
      <c r="K4" s="70"/>
    </row>
    <row r="5" spans="2:12" ht="30.6" customHeight="1" x14ac:dyDescent="0.3">
      <c r="B5" s="34" t="s">
        <v>19</v>
      </c>
      <c r="C5" s="35" t="s">
        <v>20</v>
      </c>
      <c r="D5" s="35" t="s">
        <v>21</v>
      </c>
      <c r="E5" s="36" t="s">
        <v>22</v>
      </c>
      <c r="F5" s="37" t="s">
        <v>23</v>
      </c>
      <c r="G5" s="71">
        <f>IF('1 - Calculo Impostos POA'!B9=0,'1 - Calculo Impostos POA'!B18,'1 - Calculo Impostos POA'!B9)</f>
        <v>0</v>
      </c>
      <c r="H5" s="38" t="s">
        <v>24</v>
      </c>
      <c r="I5" s="38"/>
      <c r="J5" s="72">
        <f>IF('1 - Calculo Impostos POA'!B18=0,'1 - Calculo Impostos POA'!I9,'1 - Calculo Impostos POA'!I18)</f>
        <v>0</v>
      </c>
    </row>
    <row r="6" spans="2:12" ht="33.6" customHeight="1" x14ac:dyDescent="0.3">
      <c r="B6" s="39" t="s">
        <v>25</v>
      </c>
      <c r="C6" s="95"/>
      <c r="D6" s="96"/>
      <c r="E6" s="96"/>
      <c r="F6" s="96"/>
      <c r="G6" s="96"/>
      <c r="H6" s="96"/>
      <c r="I6" s="96"/>
      <c r="J6" s="97"/>
      <c r="K6" s="70"/>
      <c r="L6" s="69"/>
    </row>
    <row r="7" spans="2:12" ht="33.6" customHeight="1" x14ac:dyDescent="0.3">
      <c r="B7" s="40" t="s">
        <v>26</v>
      </c>
      <c r="C7" s="98"/>
      <c r="D7" s="99"/>
      <c r="E7" s="99"/>
      <c r="F7" s="99"/>
      <c r="G7" s="99"/>
      <c r="H7" s="99"/>
      <c r="I7" s="99"/>
      <c r="J7" s="100"/>
      <c r="K7" s="70"/>
      <c r="L7" s="69"/>
    </row>
    <row r="8" spans="2:12" ht="33.6" customHeight="1" x14ac:dyDescent="0.3">
      <c r="B8" s="41" t="s">
        <v>27</v>
      </c>
      <c r="C8" s="101"/>
      <c r="D8" s="102"/>
      <c r="E8" s="102"/>
      <c r="F8" s="102"/>
      <c r="G8" s="102"/>
      <c r="H8" s="102"/>
      <c r="I8" s="102"/>
      <c r="J8" s="103"/>
      <c r="K8" s="70"/>
      <c r="L8" s="69"/>
    </row>
    <row r="9" spans="2:12" ht="19.649999999999999" customHeight="1" thickBot="1" x14ac:dyDescent="0.35">
      <c r="B9" s="120" t="s">
        <v>28</v>
      </c>
      <c r="C9" s="121"/>
      <c r="D9" s="122"/>
      <c r="E9" s="122"/>
      <c r="F9" s="122"/>
      <c r="G9" s="122"/>
      <c r="H9" s="122"/>
      <c r="I9" s="122"/>
      <c r="J9" s="123"/>
      <c r="K9" s="73"/>
      <c r="L9" s="69"/>
    </row>
    <row r="10" spans="2:12" ht="4.6500000000000004" customHeight="1" thickBot="1" x14ac:dyDescent="0.35">
      <c r="B10" s="42"/>
      <c r="C10" s="43"/>
      <c r="D10" s="44"/>
      <c r="E10" s="44"/>
      <c r="F10" s="44"/>
      <c r="G10" s="44"/>
      <c r="H10" s="44"/>
      <c r="I10" s="44"/>
      <c r="J10" s="45"/>
      <c r="K10" s="73"/>
      <c r="L10" s="69"/>
    </row>
    <row r="11" spans="2:12" customFormat="1" ht="21.6" customHeight="1" thickBot="1" x14ac:dyDescent="0.35">
      <c r="B11" s="46" t="s">
        <v>29</v>
      </c>
      <c r="C11" s="118"/>
      <c r="D11" s="118"/>
      <c r="E11" s="118"/>
      <c r="F11" s="118"/>
      <c r="G11" s="118"/>
      <c r="H11" s="118"/>
      <c r="I11" s="118"/>
      <c r="J11" s="119"/>
      <c r="K11" s="49"/>
      <c r="L11" s="74"/>
    </row>
    <row r="12" spans="2:12" customFormat="1" ht="4.6500000000000004" customHeight="1" x14ac:dyDescent="0.3">
      <c r="B12" s="47"/>
      <c r="C12" s="48"/>
      <c r="D12" s="48"/>
      <c r="E12" s="48"/>
      <c r="F12" s="49"/>
      <c r="G12" s="49"/>
      <c r="H12" s="49"/>
      <c r="I12" s="49"/>
      <c r="J12" s="50"/>
      <c r="K12" s="49"/>
      <c r="L12" s="74"/>
    </row>
    <row r="13" spans="2:12" customFormat="1" ht="14.4" customHeight="1" x14ac:dyDescent="0.3">
      <c r="B13" s="85" t="s">
        <v>45</v>
      </c>
      <c r="C13" s="86"/>
      <c r="D13" s="86"/>
      <c r="E13" s="86"/>
      <c r="F13" s="86"/>
      <c r="G13" s="86"/>
      <c r="H13" s="86"/>
      <c r="I13" s="86"/>
      <c r="J13" s="87"/>
      <c r="K13" s="49"/>
      <c r="L13" s="74"/>
    </row>
    <row r="14" spans="2:12" customFormat="1" ht="8.4" customHeight="1" x14ac:dyDescent="0.3">
      <c r="B14" s="85"/>
      <c r="C14" s="86"/>
      <c r="D14" s="86"/>
      <c r="E14" s="86"/>
      <c r="F14" s="86"/>
      <c r="G14" s="86"/>
      <c r="H14" s="86"/>
      <c r="I14" s="86"/>
      <c r="J14" s="87"/>
      <c r="K14" s="49"/>
      <c r="L14" s="74"/>
    </row>
    <row r="15" spans="2:12" customFormat="1" ht="16.649999999999999" customHeight="1" x14ac:dyDescent="0.3">
      <c r="B15" s="85"/>
      <c r="C15" s="86"/>
      <c r="D15" s="86"/>
      <c r="E15" s="86"/>
      <c r="F15" s="86"/>
      <c r="G15" s="86"/>
      <c r="H15" s="86"/>
      <c r="I15" s="86"/>
      <c r="J15" s="87"/>
      <c r="K15" s="49"/>
      <c r="L15" s="74"/>
    </row>
    <row r="16" spans="2:12" customFormat="1" ht="3" customHeight="1" x14ac:dyDescent="0.3">
      <c r="B16" s="47"/>
      <c r="C16" s="48"/>
      <c r="D16" s="48"/>
      <c r="E16" s="48"/>
      <c r="F16" s="49"/>
      <c r="G16" s="49"/>
      <c r="H16" s="49"/>
      <c r="I16" s="49"/>
      <c r="J16" s="50"/>
      <c r="K16" s="49"/>
      <c r="L16" s="74"/>
    </row>
    <row r="17" spans="2:22" customFormat="1" ht="8.4" customHeight="1" x14ac:dyDescent="0.3">
      <c r="B17" s="47"/>
      <c r="C17" s="51"/>
      <c r="D17" s="51"/>
      <c r="E17" s="51"/>
      <c r="F17" s="51"/>
      <c r="G17" s="51"/>
      <c r="H17" s="52"/>
      <c r="I17" s="52"/>
      <c r="J17" s="50"/>
      <c r="K17" s="49"/>
      <c r="L17" s="74"/>
    </row>
    <row r="18" spans="2:22" customFormat="1" ht="8.4" customHeight="1" x14ac:dyDescent="0.3">
      <c r="B18" s="47"/>
      <c r="C18" s="51"/>
      <c r="D18" s="51"/>
      <c r="E18" s="51"/>
      <c r="F18" s="51"/>
      <c r="G18" s="51"/>
      <c r="H18" s="52"/>
      <c r="I18" s="52"/>
      <c r="J18" s="50"/>
      <c r="K18" s="49"/>
      <c r="L18" s="74"/>
    </row>
    <row r="19" spans="2:22" customFormat="1" ht="12.6" customHeight="1" x14ac:dyDescent="0.3">
      <c r="B19" s="53" t="s">
        <v>31</v>
      </c>
      <c r="C19" s="54"/>
      <c r="D19" s="54"/>
      <c r="E19" s="54"/>
      <c r="F19" s="54"/>
      <c r="G19" s="54"/>
      <c r="H19" s="55"/>
      <c r="I19" s="55"/>
      <c r="J19" s="56"/>
      <c r="K19" s="49"/>
      <c r="L19" s="74"/>
      <c r="O19" s="75"/>
      <c r="P19" s="75"/>
      <c r="Q19" s="75"/>
      <c r="R19" s="75"/>
      <c r="S19" s="75"/>
      <c r="T19" s="75"/>
      <c r="U19" s="75"/>
      <c r="V19" s="75"/>
    </row>
    <row r="20" spans="2:22" customFormat="1" ht="8.4" customHeight="1" x14ac:dyDescent="0.3">
      <c r="B20" s="47"/>
      <c r="C20" s="48"/>
      <c r="D20" s="48"/>
      <c r="E20" s="48"/>
      <c r="F20" s="49"/>
      <c r="G20" s="49"/>
      <c r="H20" s="49"/>
      <c r="I20" s="49"/>
      <c r="J20" s="50"/>
      <c r="K20" s="49"/>
      <c r="L20" s="74"/>
      <c r="O20" s="75"/>
      <c r="P20" s="75"/>
      <c r="Q20" s="75"/>
      <c r="R20" s="75"/>
      <c r="S20" s="75"/>
      <c r="T20" s="75"/>
      <c r="U20" s="75"/>
      <c r="V20" s="75"/>
    </row>
    <row r="21" spans="2:22" x14ac:dyDescent="0.3">
      <c r="B21" s="57"/>
      <c r="C21" s="88" t="s">
        <v>32</v>
      </c>
      <c r="D21" s="88"/>
      <c r="E21" s="58"/>
      <c r="F21" s="33" t="s">
        <v>33</v>
      </c>
      <c r="G21" s="59">
        <v>2018</v>
      </c>
      <c r="H21" s="59"/>
      <c r="I21" s="59"/>
      <c r="J21" s="60"/>
      <c r="O21" s="75"/>
      <c r="P21" s="75"/>
      <c r="Q21" s="75"/>
      <c r="R21" s="75"/>
      <c r="S21" s="75"/>
      <c r="T21" s="75"/>
      <c r="U21" s="75"/>
      <c r="V21" s="75"/>
    </row>
    <row r="22" spans="2:22" ht="10.65" customHeight="1" thickBot="1" x14ac:dyDescent="0.35">
      <c r="B22" s="61"/>
      <c r="C22" s="62"/>
      <c r="D22" s="62"/>
      <c r="E22" s="62"/>
      <c r="F22" s="62"/>
      <c r="G22" s="62"/>
      <c r="H22" s="62"/>
      <c r="I22" s="62"/>
      <c r="J22" s="63" t="s">
        <v>34</v>
      </c>
      <c r="O22" s="75"/>
      <c r="P22" s="75"/>
      <c r="Q22" s="75"/>
      <c r="R22" s="75"/>
      <c r="S22" s="75"/>
      <c r="T22" s="75"/>
      <c r="U22" s="75"/>
      <c r="V22" s="75"/>
    </row>
    <row r="23" spans="2:22" ht="10.65" customHeight="1" x14ac:dyDescent="0.3">
      <c r="O23" s="75"/>
      <c r="P23" s="75"/>
      <c r="Q23" s="75"/>
      <c r="R23" s="75"/>
      <c r="S23" s="75"/>
      <c r="T23" s="75"/>
      <c r="U23" s="75"/>
      <c r="V23" s="75"/>
    </row>
    <row r="24" spans="2:22" ht="10.65" customHeight="1" x14ac:dyDescent="0.3">
      <c r="O24" s="75"/>
      <c r="P24" s="75"/>
      <c r="Q24" s="75"/>
      <c r="R24" s="75"/>
      <c r="S24" s="75"/>
      <c r="T24" s="75"/>
      <c r="U24" s="75"/>
      <c r="V24" s="75"/>
    </row>
    <row r="25" spans="2:22" ht="10.65" customHeight="1" x14ac:dyDescent="0.3">
      <c r="O25" s="75"/>
      <c r="P25" s="75"/>
      <c r="Q25" s="75"/>
      <c r="R25" s="75"/>
      <c r="S25" s="75"/>
      <c r="T25" s="75"/>
      <c r="U25" s="75"/>
      <c r="V25" s="75"/>
    </row>
    <row r="26" spans="2:22" ht="10.65" customHeight="1" thickBot="1" x14ac:dyDescent="0.35">
      <c r="B26" s="64"/>
      <c r="C26" s="64"/>
      <c r="D26" s="64"/>
      <c r="E26" s="64"/>
      <c r="F26" s="64"/>
      <c r="G26" s="64"/>
      <c r="H26" s="64"/>
      <c r="I26" s="64"/>
      <c r="J26" s="64"/>
      <c r="O26" s="75"/>
      <c r="P26" s="75"/>
      <c r="Q26" s="75"/>
      <c r="R26" s="75"/>
      <c r="S26" s="75"/>
      <c r="T26" s="75"/>
      <c r="U26" s="75"/>
      <c r="V26" s="75"/>
    </row>
    <row r="29" spans="2:22" ht="5.4" customHeight="1" thickBot="1" x14ac:dyDescent="0.35"/>
    <row r="30" spans="2:22" ht="83.4" customHeight="1" thickBot="1" x14ac:dyDescent="0.35">
      <c r="B30" s="32"/>
      <c r="C30" s="108" t="s">
        <v>17</v>
      </c>
      <c r="D30" s="109"/>
      <c r="E30" s="109"/>
      <c r="F30" s="109"/>
      <c r="G30" s="110"/>
      <c r="H30" s="110"/>
      <c r="I30" s="110"/>
      <c r="J30" s="111"/>
      <c r="K30" s="69"/>
      <c r="L30" s="69"/>
    </row>
    <row r="31" spans="2:22" ht="7.35" customHeight="1" thickBot="1" x14ac:dyDescent="0.35"/>
    <row r="32" spans="2:22" ht="35.4" customHeight="1" x14ac:dyDescent="0.3">
      <c r="B32" s="92" t="s">
        <v>18</v>
      </c>
      <c r="C32" s="93"/>
      <c r="D32" s="93"/>
      <c r="E32" s="93"/>
      <c r="F32" s="93"/>
      <c r="G32" s="93"/>
      <c r="H32" s="93"/>
      <c r="I32" s="93"/>
      <c r="J32" s="94"/>
      <c r="K32" s="70"/>
    </row>
    <row r="33" spans="2:22" ht="30" customHeight="1" x14ac:dyDescent="0.3">
      <c r="B33" s="34" t="s">
        <v>19</v>
      </c>
      <c r="C33" s="35" t="s">
        <v>20</v>
      </c>
      <c r="D33" s="35" t="s">
        <v>21</v>
      </c>
      <c r="E33" s="36" t="s">
        <v>22</v>
      </c>
      <c r="F33" s="37" t="s">
        <v>23</v>
      </c>
      <c r="G33" s="71">
        <f>G5</f>
        <v>0</v>
      </c>
      <c r="H33" s="38" t="s">
        <v>24</v>
      </c>
      <c r="I33" s="38"/>
      <c r="J33" s="72">
        <f>J5</f>
        <v>0</v>
      </c>
    </row>
    <row r="34" spans="2:22" ht="33.6" customHeight="1" x14ac:dyDescent="0.3">
      <c r="B34" s="39" t="s">
        <v>25</v>
      </c>
      <c r="C34" s="95">
        <f>C6</f>
        <v>0</v>
      </c>
      <c r="D34" s="96"/>
      <c r="E34" s="96"/>
      <c r="F34" s="96"/>
      <c r="G34" s="96"/>
      <c r="H34" s="96"/>
      <c r="I34" s="96"/>
      <c r="J34" s="97"/>
      <c r="K34" s="70"/>
      <c r="L34" s="69"/>
    </row>
    <row r="35" spans="2:22" ht="33.6" customHeight="1" x14ac:dyDescent="0.3">
      <c r="B35" s="40" t="s">
        <v>26</v>
      </c>
      <c r="C35" s="98">
        <f>C7</f>
        <v>0</v>
      </c>
      <c r="D35" s="99"/>
      <c r="E35" s="99"/>
      <c r="F35" s="99"/>
      <c r="G35" s="99"/>
      <c r="H35" s="99"/>
      <c r="I35" s="99"/>
      <c r="J35" s="100"/>
      <c r="K35" s="70"/>
      <c r="L35" s="69"/>
    </row>
    <row r="36" spans="2:22" ht="33.6" customHeight="1" x14ac:dyDescent="0.3">
      <c r="B36" s="41" t="s">
        <v>27</v>
      </c>
      <c r="C36" s="101">
        <f>C8</f>
        <v>0</v>
      </c>
      <c r="D36" s="102"/>
      <c r="E36" s="102"/>
      <c r="F36" s="102"/>
      <c r="G36" s="102"/>
      <c r="H36" s="102"/>
      <c r="I36" s="102"/>
      <c r="J36" s="103"/>
      <c r="K36" s="70"/>
      <c r="L36" s="69"/>
    </row>
    <row r="37" spans="2:22" ht="19.649999999999999" customHeight="1" thickBot="1" x14ac:dyDescent="0.35">
      <c r="B37" s="120" t="s">
        <v>28</v>
      </c>
      <c r="C37" s="121"/>
      <c r="D37" s="122">
        <f>D9</f>
        <v>0</v>
      </c>
      <c r="E37" s="122"/>
      <c r="F37" s="122"/>
      <c r="G37" s="122"/>
      <c r="H37" s="122"/>
      <c r="I37" s="122"/>
      <c r="J37" s="123"/>
      <c r="K37" s="73"/>
      <c r="L37" s="69"/>
    </row>
    <row r="38" spans="2:22" ht="4.6500000000000004" customHeight="1" thickBot="1" x14ac:dyDescent="0.35">
      <c r="B38" s="42"/>
      <c r="C38" s="43"/>
      <c r="D38" s="44"/>
      <c r="E38" s="44"/>
      <c r="F38" s="44"/>
      <c r="G38" s="44"/>
      <c r="H38" s="44"/>
      <c r="I38" s="44"/>
      <c r="J38" s="45"/>
      <c r="K38" s="73"/>
      <c r="L38" s="69"/>
    </row>
    <row r="39" spans="2:22" customFormat="1" ht="21.6" customHeight="1" thickBot="1" x14ac:dyDescent="0.35">
      <c r="B39" s="46" t="s">
        <v>29</v>
      </c>
      <c r="C39" s="118">
        <f>C11</f>
        <v>0</v>
      </c>
      <c r="D39" s="118"/>
      <c r="E39" s="118"/>
      <c r="F39" s="118"/>
      <c r="G39" s="118"/>
      <c r="H39" s="118"/>
      <c r="I39" s="118"/>
      <c r="J39" s="119"/>
      <c r="K39" s="49"/>
      <c r="L39" s="74"/>
    </row>
    <row r="40" spans="2:22" customFormat="1" ht="4.6500000000000004" customHeight="1" x14ac:dyDescent="0.3">
      <c r="B40" s="47"/>
      <c r="C40" s="48"/>
      <c r="D40" s="48"/>
      <c r="E40" s="48"/>
      <c r="F40" s="49"/>
      <c r="G40" s="49"/>
      <c r="H40" s="49"/>
      <c r="I40" s="49"/>
      <c r="J40" s="50"/>
      <c r="K40" s="49"/>
      <c r="L40" s="74"/>
    </row>
    <row r="41" spans="2:22" customFormat="1" ht="14.4" customHeight="1" x14ac:dyDescent="0.3">
      <c r="B41" s="85" t="str">
        <f>B13</f>
        <v>no evento xxxxxxxxxxxxxxxxxxxxxxxxxxxxxxx  2018, a ser realizado de xx A xx de xxxxxxx de 2018 no xxxxxxxxxxxxxxxxxxxxxxxxxxxxxxx</v>
      </c>
      <c r="C41" s="86"/>
      <c r="D41" s="86"/>
      <c r="E41" s="86"/>
      <c r="F41" s="86"/>
      <c r="G41" s="86"/>
      <c r="H41" s="86"/>
      <c r="I41" s="86"/>
      <c r="J41" s="87"/>
      <c r="K41" s="49"/>
      <c r="L41" s="74"/>
    </row>
    <row r="42" spans="2:22" customFormat="1" ht="8.4" customHeight="1" x14ac:dyDescent="0.3">
      <c r="B42" s="85"/>
      <c r="C42" s="86"/>
      <c r="D42" s="86"/>
      <c r="E42" s="86"/>
      <c r="F42" s="86"/>
      <c r="G42" s="86"/>
      <c r="H42" s="86"/>
      <c r="I42" s="86"/>
      <c r="J42" s="87"/>
      <c r="K42" s="49"/>
      <c r="L42" s="74"/>
    </row>
    <row r="43" spans="2:22" customFormat="1" ht="16.649999999999999" customHeight="1" x14ac:dyDescent="0.3">
      <c r="B43" s="85"/>
      <c r="C43" s="86"/>
      <c r="D43" s="86"/>
      <c r="E43" s="86"/>
      <c r="F43" s="86"/>
      <c r="G43" s="86"/>
      <c r="H43" s="86"/>
      <c r="I43" s="86"/>
      <c r="J43" s="87"/>
      <c r="K43" s="49"/>
      <c r="L43" s="74"/>
    </row>
    <row r="44" spans="2:22" customFormat="1" ht="3" customHeight="1" x14ac:dyDescent="0.3">
      <c r="B44" s="47"/>
      <c r="C44" s="48"/>
      <c r="D44" s="48"/>
      <c r="E44" s="48"/>
      <c r="F44" s="49"/>
      <c r="G44" s="49"/>
      <c r="H44" s="49"/>
      <c r="I44" s="49"/>
      <c r="J44" s="50"/>
      <c r="K44" s="49"/>
      <c r="L44" s="74"/>
    </row>
    <row r="45" spans="2:22" customFormat="1" ht="8.4" customHeight="1" x14ac:dyDescent="0.3">
      <c r="B45" s="47"/>
      <c r="C45" s="51"/>
      <c r="D45" s="51"/>
      <c r="E45" s="51"/>
      <c r="F45" s="51"/>
      <c r="G45" s="51"/>
      <c r="H45" s="52"/>
      <c r="I45" s="52"/>
      <c r="J45" s="50"/>
      <c r="K45" s="49"/>
      <c r="L45" s="74"/>
    </row>
    <row r="46" spans="2:22" customFormat="1" ht="8.4" customHeight="1" x14ac:dyDescent="0.3">
      <c r="B46" s="47"/>
      <c r="C46" s="51"/>
      <c r="D46" s="51"/>
      <c r="E46" s="51"/>
      <c r="F46" s="51"/>
      <c r="G46" s="51"/>
      <c r="H46" s="52"/>
      <c r="I46" s="52"/>
      <c r="J46" s="50"/>
      <c r="K46" s="49"/>
      <c r="L46" s="74"/>
    </row>
    <row r="47" spans="2:22" customFormat="1" ht="12.6" customHeight="1" x14ac:dyDescent="0.3">
      <c r="B47" s="53" t="s">
        <v>31</v>
      </c>
      <c r="C47" s="54"/>
      <c r="D47" s="54"/>
      <c r="E47" s="54"/>
      <c r="F47" s="54"/>
      <c r="G47" s="54"/>
      <c r="H47" s="55"/>
      <c r="I47" s="55"/>
      <c r="J47" s="56"/>
      <c r="K47" s="49"/>
      <c r="L47" s="74"/>
      <c r="O47" s="75"/>
      <c r="P47" s="75"/>
      <c r="Q47" s="75"/>
      <c r="R47" s="75"/>
      <c r="S47" s="75"/>
      <c r="T47" s="75"/>
      <c r="U47" s="75"/>
      <c r="V47" s="75"/>
    </row>
    <row r="48" spans="2:22" customFormat="1" ht="8.4" customHeight="1" x14ac:dyDescent="0.3">
      <c r="B48" s="47"/>
      <c r="C48" s="48"/>
      <c r="D48" s="48"/>
      <c r="E48" s="48"/>
      <c r="F48" s="49"/>
      <c r="G48" s="49"/>
      <c r="H48" s="49"/>
      <c r="I48" s="49"/>
      <c r="J48" s="50"/>
      <c r="K48" s="49"/>
      <c r="L48" s="74"/>
      <c r="O48" s="75"/>
      <c r="P48" s="75"/>
      <c r="Q48" s="75"/>
      <c r="R48" s="75"/>
      <c r="S48" s="75"/>
      <c r="T48" s="75"/>
      <c r="U48" s="75"/>
      <c r="V48" s="75"/>
    </row>
    <row r="49" spans="2:22" x14ac:dyDescent="0.3">
      <c r="B49" s="57"/>
      <c r="C49" s="88" t="s">
        <v>32</v>
      </c>
      <c r="D49" s="88"/>
      <c r="E49" s="58">
        <f>E21</f>
        <v>0</v>
      </c>
      <c r="F49" s="33" t="str">
        <f>F21</f>
        <v>SETEMBRO</v>
      </c>
      <c r="G49" s="59">
        <v>2018</v>
      </c>
      <c r="H49" s="59"/>
      <c r="I49" s="59"/>
      <c r="J49" s="60"/>
      <c r="O49" s="75"/>
      <c r="P49" s="75"/>
      <c r="Q49" s="75"/>
      <c r="R49" s="75"/>
      <c r="S49" s="75"/>
      <c r="T49" s="75"/>
      <c r="U49" s="75"/>
      <c r="V49" s="75"/>
    </row>
    <row r="50" spans="2:22" ht="10.65" customHeight="1" thickBot="1" x14ac:dyDescent="0.35">
      <c r="B50" s="61"/>
      <c r="C50" s="62"/>
      <c r="D50" s="62"/>
      <c r="E50" s="62"/>
      <c r="F50" s="62"/>
      <c r="G50" s="62"/>
      <c r="H50" s="62"/>
      <c r="I50" s="62"/>
      <c r="J50" s="63" t="s">
        <v>35</v>
      </c>
      <c r="O50" s="75"/>
      <c r="P50" s="75"/>
      <c r="Q50" s="75"/>
      <c r="R50" s="75"/>
      <c r="S50" s="75"/>
      <c r="T50" s="75"/>
      <c r="U50" s="75"/>
      <c r="V50" s="75"/>
    </row>
    <row r="51" spans="2:22" ht="16.2" thickBot="1" x14ac:dyDescent="0.35"/>
    <row r="52" spans="2:22" x14ac:dyDescent="0.3">
      <c r="B52" s="65" t="s">
        <v>36</v>
      </c>
      <c r="C52" s="66"/>
      <c r="D52" s="66"/>
      <c r="E52" s="66"/>
      <c r="F52" s="66"/>
      <c r="G52" s="66"/>
      <c r="H52" s="66"/>
      <c r="I52" s="66"/>
      <c r="J52" s="67"/>
    </row>
    <row r="53" spans="2:22" x14ac:dyDescent="0.3">
      <c r="B53" s="57"/>
      <c r="J53" s="60"/>
    </row>
    <row r="54" spans="2:22" x14ac:dyDescent="0.3">
      <c r="B54" s="89"/>
      <c r="C54" s="90"/>
      <c r="D54" s="90"/>
      <c r="E54" s="90"/>
      <c r="F54" s="90"/>
      <c r="G54" s="90"/>
      <c r="H54" s="90"/>
      <c r="I54" s="90"/>
      <c r="J54" s="91"/>
    </row>
    <row r="55" spans="2:22" x14ac:dyDescent="0.3">
      <c r="B55" s="89"/>
      <c r="C55" s="90"/>
      <c r="D55" s="90"/>
      <c r="E55" s="90"/>
      <c r="F55" s="90"/>
      <c r="G55" s="90"/>
      <c r="H55" s="90"/>
      <c r="I55" s="90"/>
      <c r="J55" s="91"/>
    </row>
    <row r="56" spans="2:22" x14ac:dyDescent="0.3">
      <c r="B56" s="89"/>
      <c r="C56" s="90"/>
      <c r="D56" s="90"/>
      <c r="E56" s="90"/>
      <c r="F56" s="90"/>
      <c r="G56" s="90"/>
      <c r="H56" s="90"/>
      <c r="I56" s="90"/>
      <c r="J56" s="91"/>
    </row>
    <row r="57" spans="2:22" x14ac:dyDescent="0.3">
      <c r="B57" s="89"/>
      <c r="C57" s="90"/>
      <c r="D57" s="90"/>
      <c r="E57" s="90"/>
      <c r="F57" s="90"/>
      <c r="G57" s="90"/>
      <c r="H57" s="90"/>
      <c r="I57" s="90"/>
      <c r="J57" s="91"/>
    </row>
    <row r="58" spans="2:22" ht="16.2" thickBot="1" x14ac:dyDescent="0.35">
      <c r="B58" s="61"/>
      <c r="C58" s="62"/>
      <c r="D58" s="62"/>
      <c r="E58" s="62"/>
      <c r="F58" s="62"/>
      <c r="G58" s="62"/>
      <c r="H58" s="62"/>
      <c r="I58" s="62"/>
      <c r="J58" s="68"/>
    </row>
  </sheetData>
  <mergeCells count="23">
    <mergeCell ref="C30:F30"/>
    <mergeCell ref="G30:J30"/>
    <mergeCell ref="C2:F2"/>
    <mergeCell ref="G2:J2"/>
    <mergeCell ref="B4:J4"/>
    <mergeCell ref="C6:J6"/>
    <mergeCell ref="C7:J7"/>
    <mergeCell ref="C8:J8"/>
    <mergeCell ref="B9:C9"/>
    <mergeCell ref="D9:J9"/>
    <mergeCell ref="C11:J11"/>
    <mergeCell ref="B13:J15"/>
    <mergeCell ref="C21:D21"/>
    <mergeCell ref="C39:J39"/>
    <mergeCell ref="B41:J43"/>
    <mergeCell ref="C49:D49"/>
    <mergeCell ref="B54:J57"/>
    <mergeCell ref="B32:J32"/>
    <mergeCell ref="C34:J34"/>
    <mergeCell ref="C35:J35"/>
    <mergeCell ref="C36:J36"/>
    <mergeCell ref="B37:C37"/>
    <mergeCell ref="D37:J37"/>
  </mergeCells>
  <pageMargins left="0.511811024" right="0.511811024" top="0.78740157499999996" bottom="0.78740157499999996" header="0.31496062000000002" footer="0.31496062000000002"/>
  <pageSetup paperSize="9" scale="6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905B2DAF55548BD6D429102BA9D59" ma:contentTypeVersion="8" ma:contentTypeDescription="Create a new document." ma:contentTypeScope="" ma:versionID="c68959669fef1cc735084a978a7d4c34">
  <xsd:schema xmlns:xsd="http://www.w3.org/2001/XMLSchema" xmlns:xs="http://www.w3.org/2001/XMLSchema" xmlns:p="http://schemas.microsoft.com/office/2006/metadata/properties" xmlns:ns2="582eeb4b-946c-4587-8dc4-914401e8cf61" xmlns:ns3="5050ce75-aed8-457a-af48-2dcb752a2620" targetNamespace="http://schemas.microsoft.com/office/2006/metadata/properties" ma:root="true" ma:fieldsID="f5982f4124474cbc239a9fe5cd87b936" ns2:_="" ns3:_="">
    <xsd:import namespace="582eeb4b-946c-4587-8dc4-914401e8cf61"/>
    <xsd:import namespace="5050ce75-aed8-457a-af48-2dcb752a26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eeb4b-946c-4587-8dc4-914401e8cf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0ce75-aed8-457a-af48-2dcb752a262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AE957A-0793-4EF2-A2D2-739A7F13AF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31A5F4-39E3-4028-89E5-2B145BEADD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87A03A-4BB6-4AD2-B788-8111DFD93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2eeb4b-946c-4587-8dc4-914401e8cf61"/>
    <ds:schemaRef ds:uri="5050ce75-aed8-457a-af48-2dcb752a26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1 - Calculo Impostos SP</vt:lpstr>
      <vt:lpstr>2 RECIBO SP</vt:lpstr>
      <vt:lpstr>1 - Calculo Impostos RJ</vt:lpstr>
      <vt:lpstr>2 RECIBO RIO</vt:lpstr>
      <vt:lpstr>1 - Calculo Impostos POA</vt:lpstr>
      <vt:lpstr>3 RECIBO POA</vt:lpstr>
      <vt:lpstr>'2 RECIBO SP'!Area_de_impressao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Pescador</dc:creator>
  <cp:keywords/>
  <dc:description/>
  <cp:lastModifiedBy>Ana Mara</cp:lastModifiedBy>
  <cp:revision/>
  <dcterms:created xsi:type="dcterms:W3CDTF">2017-10-27T17:12:41Z</dcterms:created>
  <dcterms:modified xsi:type="dcterms:W3CDTF">2018-10-01T15:09:34Z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0x010100CF3905B2DAF55548BD6D429102BA9D59</vt:lpwstr>
  </property>
</Properties>
</file>