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研究生课程\MMT\Draft\"/>
    </mc:Choice>
  </mc:AlternateContent>
  <bookViews>
    <workbookView xWindow="0" yWindow="0" windowWidth="23040" windowHeight="9024"/>
  </bookViews>
  <sheets>
    <sheet name="rpm to thruster forc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1" l="1"/>
  <c r="O18" i="1"/>
  <c r="O59" i="1" l="1"/>
  <c r="N59" i="1"/>
  <c r="O58" i="1"/>
  <c r="N58" i="1"/>
  <c r="N40" i="1"/>
  <c r="N41" i="1"/>
  <c r="N42" i="1"/>
  <c r="N43" i="1"/>
  <c r="N44" i="1"/>
  <c r="N45" i="1"/>
  <c r="N46" i="1"/>
  <c r="N47" i="1"/>
  <c r="M41" i="1"/>
  <c r="M42" i="1"/>
  <c r="M43" i="1"/>
  <c r="M44" i="1"/>
  <c r="M45" i="1"/>
  <c r="M46" i="1"/>
  <c r="M47" i="1"/>
  <c r="M40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10" i="1"/>
  <c r="M10" i="1"/>
  <c r="P36" i="1" l="1"/>
  <c r="O36" i="1"/>
</calcChain>
</file>

<file path=xl/sharedStrings.xml><?xml version="1.0" encoding="utf-8"?>
<sst xmlns="http://schemas.openxmlformats.org/spreadsheetml/2006/main" count="9" uniqueCount="6">
  <si>
    <t>Bowthruster</t>
  </si>
  <si>
    <t>Input Gain</t>
  </si>
  <si>
    <t>Force [N]</t>
  </si>
  <si>
    <t>Starboard Thruster</t>
  </si>
  <si>
    <t>Speed [rpm]</t>
  </si>
  <si>
    <t>Port side Thruster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</si>
</sst>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Bowthruster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'rpm to thruster forces'!$B$39</c:f>
              <c:strCache>
                <c:ptCount val="1"/>
                <c:pt idx="0">
                  <c:v>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'rpm to thruster forces'!$A$40:$A$57</c:f>
              <c:numCache>
                <c:formatCode>0.000000</c:formatCode>
                <c:ptCount val="18"/>
                <c:pt idx="0">
                  <c:v>-0.64590999999999998</c:v>
                </c:pt>
                <c:pt idx="1">
                  <c:v>-0.54474999999999996</c:v>
                </c:pt>
                <c:pt idx="2">
                  <c:v>-0.49415999999999999</c:v>
                </c:pt>
                <c:pt idx="3">
                  <c:v>-0.44357999999999997</c:v>
                </c:pt>
                <c:pt idx="4">
                  <c:v>-0.39377000000000001</c:v>
                </c:pt>
                <c:pt idx="5">
                  <c:v>-0.29649999999999999</c:v>
                </c:pt>
                <c:pt idx="6">
                  <c:v>-0.19611000000000001</c:v>
                </c:pt>
                <c:pt idx="7">
                  <c:v>-9.8054000000000002E-2</c:v>
                </c:pt>
                <c:pt idx="8">
                  <c:v>0.10272000000000001</c:v>
                </c:pt>
                <c:pt idx="9">
                  <c:v>0.20544999999999999</c:v>
                </c:pt>
                <c:pt idx="10">
                  <c:v>0.25213999999999998</c:v>
                </c:pt>
                <c:pt idx="11">
                  <c:v>0.35253000000000001</c:v>
                </c:pt>
                <c:pt idx="12">
                  <c:v>0.40311000000000002</c:v>
                </c:pt>
                <c:pt idx="13">
                  <c:v>0.44824999999999998</c:v>
                </c:pt>
                <c:pt idx="14">
                  <c:v>0.50117</c:v>
                </c:pt>
                <c:pt idx="15">
                  <c:v>0.55330999999999997</c:v>
                </c:pt>
                <c:pt idx="16">
                  <c:v>0.59921999999999997</c:v>
                </c:pt>
                <c:pt idx="17">
                  <c:v>0.65214000000000005</c:v>
                </c:pt>
              </c:numCache>
            </c:numRef>
          </c:xVal>
          <c:yVal>
            <c:numRef>
              <c:f>'rpm to thruster forces'!$B$40:$B$57</c:f>
              <c:numCache>
                <c:formatCode>0.000000</c:formatCode>
                <c:ptCount val="18"/>
                <c:pt idx="0">
                  <c:v>-1.6375</c:v>
                </c:pt>
                <c:pt idx="1">
                  <c:v>-1.2170000000000001</c:v>
                </c:pt>
                <c:pt idx="2">
                  <c:v>-1.0575000000000001</c:v>
                </c:pt>
                <c:pt idx="3">
                  <c:v>-0.92213000000000001</c:v>
                </c:pt>
                <c:pt idx="4">
                  <c:v>-0.78678999999999999</c:v>
                </c:pt>
                <c:pt idx="5">
                  <c:v>-0.47743999999999998</c:v>
                </c:pt>
                <c:pt idx="6">
                  <c:v>-0.16327</c:v>
                </c:pt>
                <c:pt idx="7">
                  <c:v>5.9075999999999998E-3</c:v>
                </c:pt>
                <c:pt idx="8">
                  <c:v>1.0740999999999999E-3</c:v>
                </c:pt>
                <c:pt idx="9">
                  <c:v>5.9075999999999997E-2</c:v>
                </c:pt>
                <c:pt idx="10">
                  <c:v>0.20891999999999999</c:v>
                </c:pt>
                <c:pt idx="11">
                  <c:v>0.54242999999999997</c:v>
                </c:pt>
                <c:pt idx="12">
                  <c:v>0.73092999999999997</c:v>
                </c:pt>
                <c:pt idx="13">
                  <c:v>1.0016</c:v>
                </c:pt>
                <c:pt idx="14">
                  <c:v>1.2384999999999999</c:v>
                </c:pt>
                <c:pt idx="15">
                  <c:v>1.3786</c:v>
                </c:pt>
                <c:pt idx="16">
                  <c:v>1.5526</c:v>
                </c:pt>
                <c:pt idx="17">
                  <c:v>1.8378000000000001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C-489E-B1B5-6C80CA09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46303"/>
        <c:axId val="1799952127"/>
      </c:scatterChart>
      <c:valAx>
        <c:axId val="179994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Gain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99952127"/>
        <c:crosses val="autoZero"/>
        <c:crossBetween val="midCat"/>
      </c:valAx>
      <c:valAx>
        <c:axId val="17999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9994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Starboard Thruster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'rpm to thruster forces'!$B$20</c:f>
              <c:strCache>
                <c:ptCount val="1"/>
                <c:pt idx="0">
                  <c:v>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'rpm to thruster forces'!$A$21:$A$35</c:f>
              <c:numCache>
                <c:formatCode>General</c:formatCode>
                <c:ptCount val="15"/>
                <c:pt idx="0">
                  <c:v>-1104.9000000000001</c:v>
                </c:pt>
                <c:pt idx="1">
                  <c:v>-1000</c:v>
                </c:pt>
                <c:pt idx="2">
                  <c:v>-943.82</c:v>
                </c:pt>
                <c:pt idx="3">
                  <c:v>-900.75</c:v>
                </c:pt>
                <c:pt idx="4">
                  <c:v>-799.63</c:v>
                </c:pt>
                <c:pt idx="5">
                  <c:v>-677.9</c:v>
                </c:pt>
                <c:pt idx="6">
                  <c:v>-501.87</c:v>
                </c:pt>
                <c:pt idx="7">
                  <c:v>-380.15</c:v>
                </c:pt>
                <c:pt idx="8">
                  <c:v>262.17</c:v>
                </c:pt>
                <c:pt idx="9">
                  <c:v>466.29</c:v>
                </c:pt>
                <c:pt idx="10">
                  <c:v>623.6</c:v>
                </c:pt>
                <c:pt idx="11">
                  <c:v>764.04</c:v>
                </c:pt>
                <c:pt idx="12">
                  <c:v>863.3</c:v>
                </c:pt>
                <c:pt idx="13">
                  <c:v>1001.9</c:v>
                </c:pt>
                <c:pt idx="14">
                  <c:v>1103</c:v>
                </c:pt>
              </c:numCache>
            </c:numRef>
          </c:xVal>
          <c:yVal>
            <c:numRef>
              <c:f>'rpm to thruster forces'!$B$21:$B$35</c:f>
              <c:numCache>
                <c:formatCode>General</c:formatCode>
                <c:ptCount val="15"/>
                <c:pt idx="0">
                  <c:v>-1.9091</c:v>
                </c:pt>
                <c:pt idx="1">
                  <c:v>-1.5671999999999999</c:v>
                </c:pt>
                <c:pt idx="2">
                  <c:v>-1.4695</c:v>
                </c:pt>
                <c:pt idx="3">
                  <c:v>-1.2659</c:v>
                </c:pt>
                <c:pt idx="4">
                  <c:v>-0.97285999999999995</c:v>
                </c:pt>
                <c:pt idx="5">
                  <c:v>-0.63907999999999998</c:v>
                </c:pt>
                <c:pt idx="6">
                  <c:v>-0.24829999999999999</c:v>
                </c:pt>
                <c:pt idx="7">
                  <c:v>-9.3622999999999998E-2</c:v>
                </c:pt>
                <c:pt idx="8">
                  <c:v>5.2916999999999999E-2</c:v>
                </c:pt>
                <c:pt idx="9">
                  <c:v>0.24829999999999999</c:v>
                </c:pt>
                <c:pt idx="10">
                  <c:v>0.56581000000000004</c:v>
                </c:pt>
                <c:pt idx="11">
                  <c:v>1.1437999999999999</c:v>
                </c:pt>
                <c:pt idx="12">
                  <c:v>1.4613</c:v>
                </c:pt>
                <c:pt idx="13">
                  <c:v>1.9254</c:v>
                </c:pt>
                <c:pt idx="14">
                  <c:v>2.5604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1-48DC-B8F5-805B76C0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46303"/>
        <c:axId val="1799952127"/>
      </c:scatterChart>
      <c:valAx>
        <c:axId val="179994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Propeller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99952127"/>
        <c:crosses val="autoZero"/>
        <c:crossBetween val="midCat"/>
      </c:valAx>
      <c:valAx>
        <c:axId val="17999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9994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Portside Thruster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'rpm to thruster forces'!$B$39</c:f>
              <c:strCache>
                <c:ptCount val="1"/>
                <c:pt idx="0">
                  <c:v>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'rpm to thruster forces'!#REF!</c:f>
            </c:numRef>
          </c:xVal>
          <c:yVal>
            <c:numRef>
              <c:f>'rpm to thruster forces'!#REF!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8-44E5-B26F-D59FF0ED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46303"/>
        <c:axId val="1799952127"/>
      </c:scatterChart>
      <c:valAx>
        <c:axId val="179994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952127"/>
        <c:crosses val="autoZero"/>
        <c:crossBetween val="midCat"/>
      </c:valAx>
      <c:valAx>
        <c:axId val="17999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94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Portside Thruster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'rpm to thruster forces'!$B$2</c:f>
              <c:strCache>
                <c:ptCount val="1"/>
                <c:pt idx="0">
                  <c:v>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'rpm to thruster forces'!$A$3:$A$17</c:f>
              <c:numCache>
                <c:formatCode>General</c:formatCode>
                <c:ptCount val="15"/>
                <c:pt idx="0">
                  <c:v>-997.96</c:v>
                </c:pt>
                <c:pt idx="1">
                  <c:v>-801.37</c:v>
                </c:pt>
                <c:pt idx="2">
                  <c:v>-762.5</c:v>
                </c:pt>
                <c:pt idx="3">
                  <c:v>-634.76</c:v>
                </c:pt>
                <c:pt idx="4">
                  <c:v>-563.67999999999995</c:v>
                </c:pt>
                <c:pt idx="5">
                  <c:v>-483.71</c:v>
                </c:pt>
                <c:pt idx="6">
                  <c:v>-397.08</c:v>
                </c:pt>
                <c:pt idx="7">
                  <c:v>-339.32</c:v>
                </c:pt>
                <c:pt idx="8">
                  <c:v>299.33</c:v>
                </c:pt>
                <c:pt idx="9">
                  <c:v>401.52</c:v>
                </c:pt>
                <c:pt idx="10">
                  <c:v>499.26</c:v>
                </c:pt>
                <c:pt idx="11">
                  <c:v>620.33000000000004</c:v>
                </c:pt>
                <c:pt idx="12">
                  <c:v>740.28</c:v>
                </c:pt>
                <c:pt idx="13">
                  <c:v>863.57</c:v>
                </c:pt>
                <c:pt idx="14">
                  <c:v>1000.2</c:v>
                </c:pt>
              </c:numCache>
            </c:numRef>
          </c:xVal>
          <c:yVal>
            <c:numRef>
              <c:f>'rpm to thruster forces'!$B$3:$B$17</c:f>
              <c:numCache>
                <c:formatCode>General</c:formatCode>
                <c:ptCount val="15"/>
                <c:pt idx="0">
                  <c:v>-2.3378999999999999</c:v>
                </c:pt>
                <c:pt idx="1">
                  <c:v>-1.2571000000000001</c:v>
                </c:pt>
                <c:pt idx="2">
                  <c:v>-1.0589999999999999</c:v>
                </c:pt>
                <c:pt idx="3">
                  <c:v>-0.71382000000000001</c:v>
                </c:pt>
                <c:pt idx="4">
                  <c:v>-0.49879000000000001</c:v>
                </c:pt>
                <c:pt idx="5">
                  <c:v>-0.32901999999999998</c:v>
                </c:pt>
                <c:pt idx="6">
                  <c:v>-0.15926000000000001</c:v>
                </c:pt>
                <c:pt idx="7">
                  <c:v>-4.6079000000000002E-2</c:v>
                </c:pt>
                <c:pt idx="8">
                  <c:v>0.10105</c:v>
                </c:pt>
                <c:pt idx="9">
                  <c:v>0.23685999999999999</c:v>
                </c:pt>
                <c:pt idx="10">
                  <c:v>0.54810000000000003</c:v>
                </c:pt>
                <c:pt idx="11">
                  <c:v>0.88197000000000003</c:v>
                </c:pt>
                <c:pt idx="12">
                  <c:v>1.4196</c:v>
                </c:pt>
                <c:pt idx="13">
                  <c:v>2.0251000000000001</c:v>
                </c:pt>
                <c:pt idx="14">
                  <c:v>2.7890000000000001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A-4D61-98AB-4CB3078F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46303"/>
        <c:axId val="1799952127"/>
      </c:scatterChart>
      <c:valAx>
        <c:axId val="179994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Propeller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99952127"/>
        <c:crosses val="autoZero"/>
        <c:crossBetween val="midCat"/>
      </c:valAx>
      <c:valAx>
        <c:axId val="17999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9994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123140857392826"/>
                  <c:y val="1.9955526392534267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'rpm to thruster forces'!$M$3:$M$10</c:f>
              <c:numCache>
                <c:formatCode>General</c:formatCode>
                <c:ptCount val="8"/>
                <c:pt idx="0">
                  <c:v>997.96</c:v>
                </c:pt>
                <c:pt idx="1">
                  <c:v>801.37</c:v>
                </c:pt>
                <c:pt idx="2">
                  <c:v>762.5</c:v>
                </c:pt>
                <c:pt idx="3">
                  <c:v>634.76</c:v>
                </c:pt>
                <c:pt idx="4">
                  <c:v>563.67999999999995</c:v>
                </c:pt>
                <c:pt idx="5">
                  <c:v>483.71</c:v>
                </c:pt>
                <c:pt idx="6">
                  <c:v>397.08</c:v>
                </c:pt>
                <c:pt idx="7">
                  <c:v>339.32</c:v>
                </c:pt>
              </c:numCache>
            </c:numRef>
          </c:xVal>
          <c:yVal>
            <c:numRef>
              <c:f>'rpm to thruster forces'!$N$3:$N$10</c:f>
              <c:numCache>
                <c:formatCode>General</c:formatCode>
                <c:ptCount val="8"/>
                <c:pt idx="0">
                  <c:v>2.3378999999999999</c:v>
                </c:pt>
                <c:pt idx="1">
                  <c:v>1.2571000000000001</c:v>
                </c:pt>
                <c:pt idx="2">
                  <c:v>1.0589999999999999</c:v>
                </c:pt>
                <c:pt idx="3">
                  <c:v>0.71382000000000001</c:v>
                </c:pt>
                <c:pt idx="4">
                  <c:v>0.49879000000000001</c:v>
                </c:pt>
                <c:pt idx="5">
                  <c:v>0.32901999999999998</c:v>
                </c:pt>
                <c:pt idx="6">
                  <c:v>0.15926000000000001</c:v>
                </c:pt>
                <c:pt idx="7">
                  <c:v>4.6079000000000002E-2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3-4762-8AD6-29872A0D9D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179689413823272"/>
                  <c:y val="-9.0974044911052779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'rpm to thruster forces'!$M$11:$M$17</c:f>
              <c:numCache>
                <c:formatCode>General</c:formatCode>
                <c:ptCount val="7"/>
                <c:pt idx="0">
                  <c:v>299.33</c:v>
                </c:pt>
                <c:pt idx="1">
                  <c:v>401.52</c:v>
                </c:pt>
                <c:pt idx="2">
                  <c:v>499.26</c:v>
                </c:pt>
                <c:pt idx="3">
                  <c:v>620.33000000000004</c:v>
                </c:pt>
                <c:pt idx="4">
                  <c:v>740.28</c:v>
                </c:pt>
                <c:pt idx="5">
                  <c:v>863.57</c:v>
                </c:pt>
                <c:pt idx="6">
                  <c:v>1000.2</c:v>
                </c:pt>
              </c:numCache>
            </c:numRef>
          </c:xVal>
          <c:yVal>
            <c:numRef>
              <c:f>'rpm to thruster forces'!$N$11:$N$17</c:f>
              <c:numCache>
                <c:formatCode>General</c:formatCode>
                <c:ptCount val="7"/>
                <c:pt idx="0">
                  <c:v>0.10105</c:v>
                </c:pt>
                <c:pt idx="1">
                  <c:v>0.23685999999999999</c:v>
                </c:pt>
                <c:pt idx="2">
                  <c:v>0.54810000000000003</c:v>
                </c:pt>
                <c:pt idx="3">
                  <c:v>0.88197000000000003</c:v>
                </c:pt>
                <c:pt idx="4">
                  <c:v>1.4196</c:v>
                </c:pt>
                <c:pt idx="5">
                  <c:v>2.0251000000000001</c:v>
                </c:pt>
                <c:pt idx="6">
                  <c:v>2.7890000000000001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3-4762-8AD6-29872A0D9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15728"/>
        <c:axId val="1758716144"/>
      </c:scatterChart>
      <c:valAx>
        <c:axId val="17587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716144"/>
        <c:crosses val="autoZero"/>
        <c:crossBetween val="midCat"/>
      </c:valAx>
      <c:valAx>
        <c:axId val="17587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7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</xdr:colOff>
      <xdr:row>39</xdr:row>
      <xdr:rowOff>6351</xdr:rowOff>
    </xdr:from>
    <xdr:to>
      <xdr:col>10</xdr:col>
      <xdr:colOff>343647</xdr:colOff>
      <xdr:row>55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AB7D0-EB4F-452E-BA8F-8290763ED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17930</xdr:colOff>
      <xdr:row>20</xdr:row>
      <xdr:rowOff>6350</xdr:rowOff>
    </xdr:from>
    <xdr:to>
      <xdr:col>10</xdr:col>
      <xdr:colOff>322730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41B04-2112-4F14-8ADB-A120B4818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29882</xdr:colOff>
      <xdr:row>36</xdr:row>
      <xdr:rowOff>0</xdr:rowOff>
    </xdr:from>
    <xdr:to>
      <xdr:col>10</xdr:col>
      <xdr:colOff>334682</xdr:colOff>
      <xdr:row>36</xdr:row>
      <xdr:rowOff>7844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F0D0B-BEB2-4223-8706-16DB9E09F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29882</xdr:colOff>
      <xdr:row>2</xdr:row>
      <xdr:rowOff>26894</xdr:rowOff>
    </xdr:from>
    <xdr:to>
      <xdr:col>10</xdr:col>
      <xdr:colOff>334682</xdr:colOff>
      <xdr:row>17</xdr:row>
      <xdr:rowOff>7844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E8007-85A5-4A6E-8B20-6180413C8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51548</xdr:colOff>
      <xdr:row>1</xdr:row>
      <xdr:rowOff>117886</xdr:rowOff>
    </xdr:from>
    <xdr:to>
      <xdr:col>23</xdr:col>
      <xdr:colOff>420445</xdr:colOff>
      <xdr:row>16</xdr:row>
      <xdr:rowOff>171674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A10" zoomScaleNormal="100" workbookViewId="0">
      <selection activeCell="S27" sqref="S27"/>
    </sheetView>
  </sheetViews>
  <sheetFormatPr defaultColWidth="8.77734375" defaultRowHeight="13.8" x14ac:dyDescent="0.25"/>
  <cols>
    <col min="1" max="1" width="11.109375" bestFit="1" customWidth="1"/>
    <col min="2" max="2" width="9.77734375" bestFit="1" customWidth="1"/>
    <col min="13" max="13" width="9" bestFit="1" customWidth="1"/>
  </cols>
  <sheetData>
    <row r="1" spans="1:15" x14ac:dyDescent="0.25">
      <c r="A1" s="8" t="s">
        <v>5</v>
      </c>
      <c r="B1" s="8"/>
    </row>
    <row r="2" spans="1:15" x14ac:dyDescent="0.25">
      <c r="A2" s="1" t="s">
        <v>4</v>
      </c>
      <c r="B2" s="1" t="s">
        <v>2</v>
      </c>
    </row>
    <row r="3" spans="1:15" x14ac:dyDescent="0.25">
      <c r="A3" s="1">
        <v>-997.96</v>
      </c>
      <c r="B3" s="1">
        <v>-2.3378999999999999</v>
      </c>
      <c r="M3">
        <f t="shared" ref="M3:M9" si="0">-A3</f>
        <v>997.96</v>
      </c>
      <c r="N3">
        <f t="shared" ref="N3:N9" si="1">-B3</f>
        <v>2.3378999999999999</v>
      </c>
      <c r="O3">
        <f>SQRT(N3)</f>
        <v>1.5290192935342575</v>
      </c>
    </row>
    <row r="4" spans="1:15" x14ac:dyDescent="0.25">
      <c r="A4" s="1">
        <v>-801.37</v>
      </c>
      <c r="B4" s="1">
        <v>-1.2571000000000001</v>
      </c>
      <c r="M4">
        <f t="shared" si="0"/>
        <v>801.37</v>
      </c>
      <c r="N4">
        <f t="shared" si="1"/>
        <v>1.2571000000000001</v>
      </c>
      <c r="O4">
        <f t="shared" ref="O4:O17" si="2">SQRT(N4)</f>
        <v>1.1212047092302102</v>
      </c>
    </row>
    <row r="5" spans="1:15" x14ac:dyDescent="0.25">
      <c r="A5" s="1">
        <v>-762.5</v>
      </c>
      <c r="B5" s="1">
        <v>-1.0589999999999999</v>
      </c>
      <c r="M5">
        <f t="shared" si="0"/>
        <v>762.5</v>
      </c>
      <c r="N5">
        <f t="shared" si="1"/>
        <v>1.0589999999999999</v>
      </c>
      <c r="O5">
        <f t="shared" si="2"/>
        <v>1.0290772565750348</v>
      </c>
    </row>
    <row r="6" spans="1:15" x14ac:dyDescent="0.25">
      <c r="A6" s="1">
        <v>-634.76</v>
      </c>
      <c r="B6" s="1">
        <v>-0.71382000000000001</v>
      </c>
      <c r="M6">
        <f t="shared" si="0"/>
        <v>634.76</v>
      </c>
      <c r="N6">
        <f t="shared" si="1"/>
        <v>0.71382000000000001</v>
      </c>
      <c r="O6">
        <f t="shared" si="2"/>
        <v>0.84487868951702172</v>
      </c>
    </row>
    <row r="7" spans="1:15" x14ac:dyDescent="0.25">
      <c r="A7" s="1">
        <v>-563.67999999999995</v>
      </c>
      <c r="B7" s="1">
        <v>-0.49879000000000001</v>
      </c>
      <c r="M7">
        <f t="shared" si="0"/>
        <v>563.67999999999995</v>
      </c>
      <c r="N7">
        <f t="shared" si="1"/>
        <v>0.49879000000000001</v>
      </c>
      <c r="O7">
        <f t="shared" si="2"/>
        <v>0.70625066371650225</v>
      </c>
    </row>
    <row r="8" spans="1:15" x14ac:dyDescent="0.25">
      <c r="A8" s="1">
        <v>-483.71</v>
      </c>
      <c r="B8" s="1">
        <v>-0.32901999999999998</v>
      </c>
      <c r="M8">
        <f t="shared" si="0"/>
        <v>483.71</v>
      </c>
      <c r="N8">
        <f t="shared" si="1"/>
        <v>0.32901999999999998</v>
      </c>
      <c r="O8">
        <f t="shared" si="2"/>
        <v>0.57360264992414389</v>
      </c>
    </row>
    <row r="9" spans="1:15" x14ac:dyDescent="0.25">
      <c r="A9" s="1">
        <v>-397.08</v>
      </c>
      <c r="B9" s="1">
        <v>-0.15926000000000001</v>
      </c>
      <c r="M9">
        <f t="shared" si="0"/>
        <v>397.08</v>
      </c>
      <c r="N9">
        <f t="shared" si="1"/>
        <v>0.15926000000000001</v>
      </c>
      <c r="O9">
        <f t="shared" si="2"/>
        <v>0.39907392798828639</v>
      </c>
    </row>
    <row r="10" spans="1:15" x14ac:dyDescent="0.25">
      <c r="A10" s="1">
        <v>-339.32</v>
      </c>
      <c r="B10" s="1">
        <v>-4.6079000000000002E-2</v>
      </c>
      <c r="M10">
        <f>-A10</f>
        <v>339.32</v>
      </c>
      <c r="N10">
        <f>-B10</f>
        <v>4.6079000000000002E-2</v>
      </c>
      <c r="O10">
        <f t="shared" si="2"/>
        <v>0.21466019658986618</v>
      </c>
    </row>
    <row r="11" spans="1:15" x14ac:dyDescent="0.25">
      <c r="A11" s="1">
        <v>299.33</v>
      </c>
      <c r="B11" s="1">
        <v>0.10105</v>
      </c>
      <c r="M11" s="5">
        <v>299.33</v>
      </c>
      <c r="N11" s="5">
        <v>0.10105</v>
      </c>
      <c r="O11">
        <f t="shared" si="2"/>
        <v>0.31788362650504665</v>
      </c>
    </row>
    <row r="12" spans="1:15" x14ac:dyDescent="0.25">
      <c r="A12" s="1">
        <v>401.52</v>
      </c>
      <c r="B12" s="1">
        <v>0.23685999999999999</v>
      </c>
      <c r="M12" s="5">
        <v>401.52</v>
      </c>
      <c r="N12" s="5">
        <v>0.23685999999999999</v>
      </c>
      <c r="O12">
        <f t="shared" si="2"/>
        <v>0.48668264813942153</v>
      </c>
    </row>
    <row r="13" spans="1:15" x14ac:dyDescent="0.25">
      <c r="A13" s="1">
        <v>499.26</v>
      </c>
      <c r="B13" s="1">
        <v>0.54810000000000003</v>
      </c>
      <c r="M13" s="5">
        <v>499.26</v>
      </c>
      <c r="N13" s="5">
        <v>0.54810000000000003</v>
      </c>
      <c r="O13">
        <f t="shared" si="2"/>
        <v>0.74033776075518398</v>
      </c>
    </row>
    <row r="14" spans="1:15" x14ac:dyDescent="0.25">
      <c r="A14" s="1">
        <v>620.33000000000004</v>
      </c>
      <c r="B14" s="1">
        <v>0.88197000000000003</v>
      </c>
      <c r="M14" s="5">
        <v>620.33000000000004</v>
      </c>
      <c r="N14" s="5">
        <v>0.88197000000000003</v>
      </c>
      <c r="O14">
        <f t="shared" si="2"/>
        <v>0.93913257849996878</v>
      </c>
    </row>
    <row r="15" spans="1:15" x14ac:dyDescent="0.25">
      <c r="A15" s="1">
        <v>740.28</v>
      </c>
      <c r="B15" s="1">
        <v>1.4196</v>
      </c>
      <c r="M15" s="5">
        <v>740.28</v>
      </c>
      <c r="N15" s="5">
        <v>1.4196</v>
      </c>
      <c r="O15">
        <f t="shared" si="2"/>
        <v>1.1914696806885183</v>
      </c>
    </row>
    <row r="16" spans="1:15" x14ac:dyDescent="0.25">
      <c r="A16" s="1">
        <v>863.57</v>
      </c>
      <c r="B16" s="1">
        <v>2.0251000000000001</v>
      </c>
      <c r="M16" s="5">
        <v>863.57</v>
      </c>
      <c r="N16" s="5">
        <v>2.0251000000000001</v>
      </c>
      <c r="O16">
        <f t="shared" si="2"/>
        <v>1.4230600830604447</v>
      </c>
    </row>
    <row r="17" spans="1:16" x14ac:dyDescent="0.25">
      <c r="A17" s="1">
        <v>1000.2</v>
      </c>
      <c r="B17" s="1">
        <v>2.7890000000000001</v>
      </c>
      <c r="M17" s="5">
        <v>1000.2</v>
      </c>
      <c r="N17" s="5">
        <v>2.7890000000000001</v>
      </c>
      <c r="O17">
        <f t="shared" si="2"/>
        <v>1.6700299398513789</v>
      </c>
    </row>
    <row r="18" spans="1:16" x14ac:dyDescent="0.25">
      <c r="A18" s="2"/>
      <c r="B18" s="2"/>
      <c r="O18">
        <f>LINEST(M11:M17,O11:O17)</f>
        <v>511.95030779491259</v>
      </c>
      <c r="P18">
        <f>INDEX(LINEST(M11:M17,O11:O17),2)</f>
        <v>137.04357598805467</v>
      </c>
    </row>
    <row r="19" spans="1:16" x14ac:dyDescent="0.25">
      <c r="A19" s="8" t="s">
        <v>3</v>
      </c>
      <c r="B19" s="8"/>
    </row>
    <row r="20" spans="1:16" x14ac:dyDescent="0.25">
      <c r="A20" s="1" t="s">
        <v>4</v>
      </c>
      <c r="B20" s="1" t="s">
        <v>2</v>
      </c>
    </row>
    <row r="21" spans="1:16" x14ac:dyDescent="0.25">
      <c r="A21" s="3">
        <v>-1104.9000000000001</v>
      </c>
      <c r="B21" s="3">
        <v>-1.9091</v>
      </c>
      <c r="M21">
        <f t="shared" ref="M21:M27" si="3">-A21</f>
        <v>1104.9000000000001</v>
      </c>
      <c r="N21">
        <f t="shared" ref="N21:N27" si="4">-B21</f>
        <v>1.9091</v>
      </c>
      <c r="O21">
        <f>SQRT(N21)</f>
        <v>1.3817018491700732</v>
      </c>
    </row>
    <row r="22" spans="1:16" x14ac:dyDescent="0.25">
      <c r="A22" s="3">
        <v>-1000</v>
      </c>
      <c r="B22" s="3">
        <v>-1.5671999999999999</v>
      </c>
      <c r="M22">
        <f t="shared" si="3"/>
        <v>1000</v>
      </c>
      <c r="N22">
        <f t="shared" si="4"/>
        <v>1.5671999999999999</v>
      </c>
      <c r="O22">
        <f t="shared" ref="O22:O35" si="5">SQRT(N22)</f>
        <v>1.251878588362306</v>
      </c>
    </row>
    <row r="23" spans="1:16" x14ac:dyDescent="0.25">
      <c r="A23" s="3">
        <v>-943.82</v>
      </c>
      <c r="B23" s="3">
        <v>-1.4695</v>
      </c>
      <c r="M23">
        <f t="shared" si="3"/>
        <v>943.82</v>
      </c>
      <c r="N23">
        <f t="shared" si="4"/>
        <v>1.4695</v>
      </c>
      <c r="O23">
        <f t="shared" si="5"/>
        <v>1.212229351236803</v>
      </c>
    </row>
    <row r="24" spans="1:16" x14ac:dyDescent="0.25">
      <c r="A24" s="3">
        <v>-900.75</v>
      </c>
      <c r="B24" s="3">
        <v>-1.2659</v>
      </c>
      <c r="M24">
        <f t="shared" si="3"/>
        <v>900.75</v>
      </c>
      <c r="N24">
        <f t="shared" si="4"/>
        <v>1.2659</v>
      </c>
      <c r="O24">
        <f t="shared" si="5"/>
        <v>1.1251222155837115</v>
      </c>
    </row>
    <row r="25" spans="1:16" x14ac:dyDescent="0.25">
      <c r="A25" s="3">
        <v>-799.63</v>
      </c>
      <c r="B25" s="3">
        <v>-0.97285999999999995</v>
      </c>
      <c r="M25">
        <f t="shared" si="3"/>
        <v>799.63</v>
      </c>
      <c r="N25">
        <f t="shared" si="4"/>
        <v>0.97285999999999995</v>
      </c>
      <c r="O25">
        <f t="shared" si="5"/>
        <v>0.98633665652250802</v>
      </c>
    </row>
    <row r="26" spans="1:16" x14ac:dyDescent="0.25">
      <c r="A26" s="3">
        <v>-677.9</v>
      </c>
      <c r="B26" s="3">
        <v>-0.63907999999999998</v>
      </c>
      <c r="M26">
        <f t="shared" si="3"/>
        <v>677.9</v>
      </c>
      <c r="N26">
        <f t="shared" si="4"/>
        <v>0.63907999999999998</v>
      </c>
      <c r="O26">
        <f t="shared" si="5"/>
        <v>0.79942479321071847</v>
      </c>
    </row>
    <row r="27" spans="1:16" x14ac:dyDescent="0.25">
      <c r="A27" s="3">
        <v>-501.87</v>
      </c>
      <c r="B27" s="3">
        <v>-0.24829999999999999</v>
      </c>
      <c r="M27">
        <f t="shared" si="3"/>
        <v>501.87</v>
      </c>
      <c r="N27">
        <f t="shared" si="4"/>
        <v>0.24829999999999999</v>
      </c>
      <c r="O27">
        <f t="shared" si="5"/>
        <v>0.49829710013203971</v>
      </c>
    </row>
    <row r="28" spans="1:16" x14ac:dyDescent="0.25">
      <c r="A28" s="3">
        <v>-380.15</v>
      </c>
      <c r="B28" s="3">
        <v>-9.3622999999999998E-2</v>
      </c>
      <c r="M28">
        <f>-A28</f>
        <v>380.15</v>
      </c>
      <c r="N28">
        <f>-B28</f>
        <v>9.3622999999999998E-2</v>
      </c>
      <c r="O28">
        <f t="shared" si="5"/>
        <v>0.3059787574326035</v>
      </c>
    </row>
    <row r="29" spans="1:16" x14ac:dyDescent="0.25">
      <c r="A29" s="3">
        <v>262.17</v>
      </c>
      <c r="B29" s="3">
        <v>5.2916999999999999E-2</v>
      </c>
      <c r="M29" s="3">
        <v>262.17</v>
      </c>
      <c r="N29" s="3">
        <v>5.2916999999999999E-2</v>
      </c>
      <c r="O29">
        <f t="shared" si="5"/>
        <v>0.23003695355311937</v>
      </c>
    </row>
    <row r="30" spans="1:16" x14ac:dyDescent="0.25">
      <c r="A30" s="3">
        <v>466.29</v>
      </c>
      <c r="B30" s="3">
        <v>0.24829999999999999</v>
      </c>
      <c r="M30" s="3">
        <v>466.29</v>
      </c>
      <c r="N30" s="3">
        <v>0.24829999999999999</v>
      </c>
      <c r="O30">
        <f t="shared" si="5"/>
        <v>0.49829710013203971</v>
      </c>
    </row>
    <row r="31" spans="1:16" x14ac:dyDescent="0.25">
      <c r="A31" s="3">
        <v>623.6</v>
      </c>
      <c r="B31" s="3">
        <v>0.56581000000000004</v>
      </c>
      <c r="M31" s="3">
        <v>623.6</v>
      </c>
      <c r="N31" s="3">
        <v>0.56581000000000004</v>
      </c>
      <c r="O31">
        <f t="shared" si="5"/>
        <v>0.75220342993102607</v>
      </c>
    </row>
    <row r="32" spans="1:16" x14ac:dyDescent="0.25">
      <c r="A32" s="3">
        <v>764.04</v>
      </c>
      <c r="B32" s="3">
        <v>1.1437999999999999</v>
      </c>
      <c r="M32" s="3">
        <v>764.04</v>
      </c>
      <c r="N32" s="3">
        <v>1.1437999999999999</v>
      </c>
      <c r="O32">
        <f t="shared" si="5"/>
        <v>1.0694858577840101</v>
      </c>
    </row>
    <row r="33" spans="1:16" x14ac:dyDescent="0.25">
      <c r="A33" s="3">
        <v>863.3</v>
      </c>
      <c r="B33" s="3">
        <v>1.4613</v>
      </c>
      <c r="M33" s="3">
        <v>863.3</v>
      </c>
      <c r="N33" s="3">
        <v>1.4613</v>
      </c>
      <c r="O33">
        <f t="shared" si="5"/>
        <v>1.2088424214925617</v>
      </c>
    </row>
    <row r="34" spans="1:16" x14ac:dyDescent="0.25">
      <c r="A34" s="3">
        <v>1001.9</v>
      </c>
      <c r="B34" s="3">
        <v>1.9254</v>
      </c>
      <c r="M34" s="3">
        <v>1001.9</v>
      </c>
      <c r="N34" s="3">
        <v>1.9254</v>
      </c>
      <c r="O34">
        <f t="shared" si="5"/>
        <v>1.3875878350576587</v>
      </c>
    </row>
    <row r="35" spans="1:16" x14ac:dyDescent="0.25">
      <c r="A35" s="3">
        <v>1103</v>
      </c>
      <c r="B35" s="3">
        <v>2.5604</v>
      </c>
      <c r="M35" s="3">
        <v>1103</v>
      </c>
      <c r="N35" s="3">
        <v>2.5604</v>
      </c>
      <c r="O35">
        <f t="shared" si="5"/>
        <v>1.6001249951175689</v>
      </c>
    </row>
    <row r="36" spans="1:16" x14ac:dyDescent="0.25">
      <c r="A36" s="2"/>
      <c r="B36" s="2"/>
      <c r="O36">
        <f>LINEST(M29:M35,O29:O35)</f>
        <v>602.76839247763019</v>
      </c>
      <c r="P36">
        <f>INDEX(LINEST(M29:M35,O29:O35),2)</f>
        <v>145.38223810463114</v>
      </c>
    </row>
    <row r="37" spans="1:16" x14ac:dyDescent="0.25">
      <c r="A37" s="2"/>
      <c r="B37" s="2"/>
    </row>
    <row r="38" spans="1:16" x14ac:dyDescent="0.25">
      <c r="A38" s="7" t="s">
        <v>0</v>
      </c>
      <c r="B38" s="7"/>
    </row>
    <row r="39" spans="1:16" x14ac:dyDescent="0.25">
      <c r="A39" s="1" t="s">
        <v>1</v>
      </c>
      <c r="B39" s="1" t="s">
        <v>2</v>
      </c>
    </row>
    <row r="40" spans="1:16" x14ac:dyDescent="0.25">
      <c r="A40" s="4">
        <v>-0.64590999999999998</v>
      </c>
      <c r="B40" s="4">
        <v>-1.6375</v>
      </c>
      <c r="M40" s="6">
        <f>-A40</f>
        <v>0.64590999999999998</v>
      </c>
      <c r="N40" s="6">
        <f>-B40</f>
        <v>1.6375</v>
      </c>
    </row>
    <row r="41" spans="1:16" x14ac:dyDescent="0.25">
      <c r="A41" s="4">
        <v>-0.54474999999999996</v>
      </c>
      <c r="B41" s="4">
        <v>-1.2170000000000001</v>
      </c>
      <c r="M41" s="6">
        <f t="shared" ref="M41:N47" si="6">-A41</f>
        <v>0.54474999999999996</v>
      </c>
      <c r="N41" s="6">
        <f t="shared" si="6"/>
        <v>1.2170000000000001</v>
      </c>
    </row>
    <row r="42" spans="1:16" x14ac:dyDescent="0.25">
      <c r="A42" s="4">
        <v>-0.49415999999999999</v>
      </c>
      <c r="B42" s="4">
        <v>-1.0575000000000001</v>
      </c>
      <c r="M42" s="6">
        <f t="shared" si="6"/>
        <v>0.49415999999999999</v>
      </c>
      <c r="N42" s="6">
        <f t="shared" si="6"/>
        <v>1.0575000000000001</v>
      </c>
    </row>
    <row r="43" spans="1:16" x14ac:dyDescent="0.25">
      <c r="A43" s="4">
        <v>-0.44357999999999997</v>
      </c>
      <c r="B43" s="4">
        <v>-0.92213000000000001</v>
      </c>
      <c r="M43" s="6">
        <f t="shared" si="6"/>
        <v>0.44357999999999997</v>
      </c>
      <c r="N43" s="6">
        <f t="shared" si="6"/>
        <v>0.92213000000000001</v>
      </c>
    </row>
    <row r="44" spans="1:16" x14ac:dyDescent="0.25">
      <c r="A44" s="4">
        <v>-0.39377000000000001</v>
      </c>
      <c r="B44" s="4">
        <v>-0.78678999999999999</v>
      </c>
      <c r="M44" s="6">
        <f t="shared" si="6"/>
        <v>0.39377000000000001</v>
      </c>
      <c r="N44" s="6">
        <f t="shared" si="6"/>
        <v>0.78678999999999999</v>
      </c>
    </row>
    <row r="45" spans="1:16" x14ac:dyDescent="0.25">
      <c r="A45" s="4">
        <v>-0.29649999999999999</v>
      </c>
      <c r="B45" s="4">
        <v>-0.47743999999999998</v>
      </c>
      <c r="M45" s="6">
        <f t="shared" si="6"/>
        <v>0.29649999999999999</v>
      </c>
      <c r="N45" s="6">
        <f t="shared" si="6"/>
        <v>0.47743999999999998</v>
      </c>
    </row>
    <row r="46" spans="1:16" x14ac:dyDescent="0.25">
      <c r="A46" s="4">
        <v>-0.19611000000000001</v>
      </c>
      <c r="B46" s="4">
        <v>-0.16327</v>
      </c>
      <c r="M46" s="6">
        <f t="shared" si="6"/>
        <v>0.19611000000000001</v>
      </c>
      <c r="N46" s="6">
        <f t="shared" si="6"/>
        <v>0.16327</v>
      </c>
    </row>
    <row r="47" spans="1:16" x14ac:dyDescent="0.25">
      <c r="A47" s="4">
        <v>-9.8054000000000002E-2</v>
      </c>
      <c r="B47" s="4">
        <v>5.9075999999999998E-3</v>
      </c>
      <c r="M47" s="6">
        <f t="shared" si="6"/>
        <v>9.8054000000000002E-2</v>
      </c>
      <c r="N47" s="6">
        <f t="shared" si="6"/>
        <v>-5.9075999999999998E-3</v>
      </c>
    </row>
    <row r="48" spans="1:16" x14ac:dyDescent="0.25">
      <c r="A48" s="4">
        <v>0.10272000000000001</v>
      </c>
      <c r="B48" s="4">
        <v>1.0740999999999999E-3</v>
      </c>
      <c r="M48" s="4">
        <v>0.10272000000000001</v>
      </c>
      <c r="N48" s="4">
        <v>1.0740999999999999E-3</v>
      </c>
    </row>
    <row r="49" spans="1:15" x14ac:dyDescent="0.25">
      <c r="A49" s="4">
        <v>0.20544999999999999</v>
      </c>
      <c r="B49" s="4">
        <v>5.9075999999999997E-2</v>
      </c>
      <c r="M49" s="4">
        <v>0.20544999999999999</v>
      </c>
      <c r="N49" s="4">
        <v>5.9075999999999997E-2</v>
      </c>
    </row>
    <row r="50" spans="1:15" x14ac:dyDescent="0.25">
      <c r="A50" s="4">
        <v>0.25213999999999998</v>
      </c>
      <c r="B50" s="4">
        <v>0.20891999999999999</v>
      </c>
      <c r="M50" s="4">
        <v>0.25213999999999998</v>
      </c>
      <c r="N50" s="4">
        <v>0.20891999999999999</v>
      </c>
    </row>
    <row r="51" spans="1:15" x14ac:dyDescent="0.25">
      <c r="A51" s="4">
        <v>0.35253000000000001</v>
      </c>
      <c r="B51" s="4">
        <v>0.54242999999999997</v>
      </c>
      <c r="M51" s="4">
        <v>0.35253000000000001</v>
      </c>
      <c r="N51" s="4">
        <v>0.54242999999999997</v>
      </c>
    </row>
    <row r="52" spans="1:15" x14ac:dyDescent="0.25">
      <c r="A52" s="4">
        <v>0.40311000000000002</v>
      </c>
      <c r="B52" s="4">
        <v>0.73092999999999997</v>
      </c>
      <c r="M52" s="4">
        <v>0.40311000000000002</v>
      </c>
      <c r="N52" s="4">
        <v>0.73092999999999997</v>
      </c>
    </row>
    <row r="53" spans="1:15" x14ac:dyDescent="0.25">
      <c r="A53" s="4">
        <v>0.44824999999999998</v>
      </c>
      <c r="B53" s="4">
        <v>1.0016</v>
      </c>
      <c r="M53" s="4">
        <v>0.44824999999999998</v>
      </c>
      <c r="N53" s="4">
        <v>1.0016</v>
      </c>
    </row>
    <row r="54" spans="1:15" x14ac:dyDescent="0.25">
      <c r="A54" s="4">
        <v>0.50117</v>
      </c>
      <c r="B54" s="4">
        <v>1.2384999999999999</v>
      </c>
      <c r="M54" s="4">
        <v>0.50117</v>
      </c>
      <c r="N54" s="4">
        <v>1.2384999999999999</v>
      </c>
    </row>
    <row r="55" spans="1:15" x14ac:dyDescent="0.25">
      <c r="A55" s="4">
        <v>0.55330999999999997</v>
      </c>
      <c r="B55" s="4">
        <v>1.3786</v>
      </c>
      <c r="M55" s="4">
        <v>0.55330999999999997</v>
      </c>
      <c r="N55" s="4">
        <v>1.3786</v>
      </c>
    </row>
    <row r="56" spans="1:15" x14ac:dyDescent="0.25">
      <c r="A56" s="4">
        <v>0.59921999999999997</v>
      </c>
      <c r="B56" s="4">
        <v>1.5526</v>
      </c>
      <c r="M56" s="4">
        <v>0.59921999999999997</v>
      </c>
      <c r="N56" s="4">
        <v>1.5526</v>
      </c>
    </row>
    <row r="57" spans="1:15" x14ac:dyDescent="0.25">
      <c r="A57" s="4">
        <v>0.65214000000000005</v>
      </c>
      <c r="B57" s="4">
        <v>1.8378000000000001</v>
      </c>
      <c r="M57" s="4">
        <v>0.65214000000000005</v>
      </c>
      <c r="N57" s="4">
        <v>1.8378000000000001</v>
      </c>
    </row>
    <row r="58" spans="1:15" x14ac:dyDescent="0.25">
      <c r="N58">
        <f>LINEST(M40:M57,N40:N57)</f>
        <v>0.29337811803482305</v>
      </c>
      <c r="O58">
        <f>INDEX(LINEST(M40:M57,N40:N57),2)</f>
        <v>0.15770834046019835</v>
      </c>
    </row>
    <row r="59" spans="1:15" x14ac:dyDescent="0.25">
      <c r="N59">
        <f>LINEST(N40:N57,M40:M57)</f>
        <v>3.3089614778365255</v>
      </c>
      <c r="O59">
        <f>INDEX(LINEST(N40:N57,M40:M57),2)</f>
        <v>-0.49781115923075292</v>
      </c>
    </row>
  </sheetData>
  <mergeCells count="3">
    <mergeCell ref="A38:B38"/>
    <mergeCell ref="A19:B19"/>
    <mergeCell ref="A1:B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rpm to thruster forces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Coraddu</dc:creator>
  <cp:lastModifiedBy>Sun Chengkai</cp:lastModifiedBy>
  <dcterms:created xsi:type="dcterms:W3CDTF">2022-02-17T13:53:44Z</dcterms:created>
  <dcterms:modified xsi:type="dcterms:W3CDTF">2025-03-18T20:13:47Z</dcterms:modified>
</cp:coreProperties>
</file>