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74A5A82D-B639-EF41-957F-48326CDE8AA7}" xr6:coauthVersionLast="36" xr6:coauthVersionMax="36" xr10:uidLastSave="{00000000-0000-0000-0000-000000000000}"/>
  <bookViews>
    <workbookView xWindow="6160" yWindow="7140" windowWidth="27240" windowHeight="16440" xr2:uid="{39893EBD-5F42-1E44-8D9A-D08818704C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3" i="1"/>
  <c r="Y3" i="1" l="1"/>
  <c r="X3" i="1"/>
  <c r="Q3" i="1"/>
  <c r="P3" i="1"/>
  <c r="AB3" i="1"/>
  <c r="AA3" i="1"/>
  <c r="Z3" i="1" s="1"/>
  <c r="R3" i="1"/>
  <c r="W3" i="1"/>
  <c r="T3" i="1"/>
  <c r="S3" i="1"/>
  <c r="O3" i="1"/>
</calcChain>
</file>

<file path=xl/sharedStrings.xml><?xml version="1.0" encoding="utf-8"?>
<sst xmlns="http://schemas.openxmlformats.org/spreadsheetml/2006/main" count="43" uniqueCount="34">
  <si>
    <t>Rank</t>
  </si>
  <si>
    <t>Year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</si>
  <si>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</si>
  <si>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</si>
  <si>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</si>
  <si>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</si>
  <si>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</si>
  <si>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</si>
  <si>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</si>
  <si>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</si>
  <si>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Ben</t>
  </si>
  <si>
    <t>Wentz All the Way</t>
  </si>
  <si>
    <t>Free Brady</t>
  </si>
  <si>
    <t>Foster that Luck</t>
  </si>
  <si>
    <t>Jib-Tech Warriors</t>
  </si>
  <si>
    <t>Keatons mac is gay</t>
  </si>
  <si>
    <t>Owner Name</t>
  </si>
  <si>
    <t>Team Name</t>
  </si>
  <si>
    <t>Pimpinani Banghoes</t>
  </si>
  <si>
    <t>Average Rank</t>
  </si>
  <si>
    <t>Total Wins</t>
  </si>
  <si>
    <t>Total Losses</t>
  </si>
  <si>
    <t>Total Win %</t>
  </si>
  <si>
    <t>Total +/-</t>
  </si>
  <si>
    <t>Average Moves</t>
  </si>
  <si>
    <t>Playoff Appearances</t>
  </si>
  <si>
    <t>Championships</t>
  </si>
  <si>
    <t>Played</t>
  </si>
  <si>
    <t>Average +/-</t>
  </si>
  <si>
    <t>Playoff Ratio</t>
  </si>
  <si>
    <t>Average PPG</t>
  </si>
  <si>
    <t>Average PPGA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</si>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</sst>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09/923942/4" TargetMode="External"/><Relationship Id="rId3" Type="http://schemas.openxmlformats.org/officeDocument/2006/relationships/hyperlink" Target="https://football.fantasysports.yahoo.com/archive/nfl/2014/39257/6" TargetMode="External"/><Relationship Id="rId7" Type="http://schemas.openxmlformats.org/officeDocument/2006/relationships/hyperlink" Target="https://football.fantasysports.yahoo.com/archive/nfl/2010/531276/4" TargetMode="External"/><Relationship Id="rId2" Type="http://schemas.openxmlformats.org/officeDocument/2006/relationships/hyperlink" Target="https://football.fantasysports.yahoo.com/archive/nfl/2015/6868/11" TargetMode="External"/><Relationship Id="rId1" Type="http://schemas.openxmlformats.org/officeDocument/2006/relationships/hyperlink" Target="https://football.fantasysports.yahoo.com/archive/nfl/2016/146057/11" TargetMode="External"/><Relationship Id="rId6" Type="http://schemas.openxmlformats.org/officeDocument/2006/relationships/hyperlink" Target="https://football.fantasysports.yahoo.com/archive/nfl/2011/593856/8" TargetMode="External"/><Relationship Id="rId5" Type="http://schemas.openxmlformats.org/officeDocument/2006/relationships/hyperlink" Target="https://football.fantasysports.yahoo.com/archive/nfl/2012/354521/10" TargetMode="External"/><Relationship Id="rId4" Type="http://schemas.openxmlformats.org/officeDocument/2006/relationships/hyperlink" Target="https://football.fantasysports.yahoo.com/archive/nfl/2013/257622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979C-1CC1-5546-B6A5-85C2CA8377D7}">
  <dimension ref="A1:AB13"/>
  <sheetViews>
    <sheetView tabSelected="1" topLeftCell="L1" workbookViewId="0">
      <selection activeCell="O2" sqref="O2:AB3"/>
    </sheetView>
  </sheetViews>
  <sheetFormatPr baseColWidth="10" defaultRowHeight="16" x14ac:dyDescent="0.2"/>
  <cols>
    <col min="14" max="14" width="16.5" customWidth="1"/>
    <col min="16" max="18" width="18" customWidth="1"/>
  </cols>
  <sheetData>
    <row r="1" spans="1:28" x14ac:dyDescent="0.2">
      <c r="A1" s="1" t="s">
        <v>1</v>
      </c>
      <c r="B1" s="1" t="s">
        <v>0</v>
      </c>
      <c r="C1" s="1" t="s">
        <v>16</v>
      </c>
      <c r="D1" s="1" t="s">
        <v>17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" t="s">
        <v>27</v>
      </c>
    </row>
    <row r="2" spans="1:28" x14ac:dyDescent="0.2">
      <c r="A2">
        <v>2016</v>
      </c>
      <c r="B2" s="3">
        <v>5</v>
      </c>
      <c r="C2" s="4" t="s">
        <v>10</v>
      </c>
      <c r="D2" s="4" t="s">
        <v>11</v>
      </c>
      <c r="E2" s="3">
        <v>8</v>
      </c>
      <c r="F2" s="3">
        <v>5</v>
      </c>
      <c r="G2" s="3">
        <v>0</v>
      </c>
      <c r="H2" s="3">
        <v>0.61499999999999999</v>
      </c>
      <c r="I2" s="3">
        <v>1329.92</v>
      </c>
      <c r="J2" s="3">
        <v>1270.02</v>
      </c>
      <c r="K2" s="3">
        <v>8</v>
      </c>
      <c r="L2" s="3">
        <v>1</v>
      </c>
      <c r="M2" s="3">
        <v>1</v>
      </c>
      <c r="O2" t="s">
        <v>19</v>
      </c>
      <c r="P2" t="s">
        <v>25</v>
      </c>
      <c r="Q2" t="s">
        <v>29</v>
      </c>
      <c r="R2" t="s">
        <v>26</v>
      </c>
      <c r="S2" t="s">
        <v>20</v>
      </c>
      <c r="T2" t="s">
        <v>21</v>
      </c>
      <c r="U2" t="s">
        <v>32</v>
      </c>
      <c r="V2" t="s">
        <v>33</v>
      </c>
      <c r="W2" t="s">
        <v>22</v>
      </c>
      <c r="X2" t="s">
        <v>30</v>
      </c>
      <c r="Y2" t="s">
        <v>31</v>
      </c>
      <c r="Z2" t="s">
        <v>28</v>
      </c>
      <c r="AA2" t="s">
        <v>23</v>
      </c>
      <c r="AB2" t="s">
        <v>24</v>
      </c>
    </row>
    <row r="3" spans="1:28" x14ac:dyDescent="0.2">
      <c r="A3">
        <v>2015</v>
      </c>
      <c r="B3" s="3">
        <v>9</v>
      </c>
      <c r="C3" s="4" t="s">
        <v>10</v>
      </c>
      <c r="D3" s="4" t="s">
        <v>12</v>
      </c>
      <c r="E3" s="3">
        <v>6</v>
      </c>
      <c r="F3" s="3">
        <v>7</v>
      </c>
      <c r="G3" s="3">
        <v>0</v>
      </c>
      <c r="H3" s="3">
        <v>0.46200000000000002</v>
      </c>
      <c r="I3" s="3">
        <v>1155.08</v>
      </c>
      <c r="J3" s="3">
        <v>1099.8800000000001</v>
      </c>
      <c r="K3" s="3">
        <v>5</v>
      </c>
      <c r="L3" s="3">
        <v>0</v>
      </c>
      <c r="M3" s="3">
        <v>1</v>
      </c>
      <c r="O3">
        <f>AVERAGE(B2:B99)</f>
        <v>6.125</v>
      </c>
      <c r="P3">
        <f>SUM(L2:L99)</f>
        <v>3</v>
      </c>
      <c r="Q3">
        <f>SUM(L2:L99)/SUM(M2:M99)</f>
        <v>0.375</v>
      </c>
      <c r="R3">
        <f>COUNTIF(B2:B99,1)</f>
        <v>0</v>
      </c>
      <c r="S3">
        <f>SUM(E1:E98)</f>
        <v>57</v>
      </c>
      <c r="T3">
        <f>SUM(F2:F99)</f>
        <v>52</v>
      </c>
      <c r="U3">
        <f>S3/SUM(M2:M99)</f>
        <v>7.125</v>
      </c>
      <c r="V3">
        <f>T3/SUM(M2:M99)</f>
        <v>6.5</v>
      </c>
      <c r="W3">
        <f>(SUM(E2:E99)/(SUM(E2:E99)+SUM(F2:F99)))</f>
        <v>0.52293577981651373</v>
      </c>
      <c r="X3">
        <f>SUM(I2:I99)/(SUM(E2:G99))</f>
        <v>94.819449541284413</v>
      </c>
      <c r="Y3">
        <f>SUM(J2:J99)/SUM(E2:G99)</f>
        <v>94.073394495412842</v>
      </c>
      <c r="Z3">
        <f>AA3/SUM(E2:G99)</f>
        <v>0.74605504587157367</v>
      </c>
      <c r="AA3">
        <f>SUM(I2:I99)-SUM(J2:J99)</f>
        <v>81.320000000001528</v>
      </c>
      <c r="AB3">
        <f>AVERAGE(K2:K99)</f>
        <v>6.625</v>
      </c>
    </row>
    <row r="4" spans="1:28" x14ac:dyDescent="0.2">
      <c r="A4">
        <v>2014</v>
      </c>
      <c r="B4" s="3">
        <v>2</v>
      </c>
      <c r="C4" s="4" t="s">
        <v>10</v>
      </c>
      <c r="D4" s="4" t="s">
        <v>13</v>
      </c>
      <c r="E4" s="3">
        <v>11</v>
      </c>
      <c r="F4" s="3">
        <v>2</v>
      </c>
      <c r="G4" s="3">
        <v>0</v>
      </c>
      <c r="H4" s="3">
        <v>0.84599999999999997</v>
      </c>
      <c r="I4" s="3">
        <v>1337.42</v>
      </c>
      <c r="J4" s="3">
        <v>1107.3599999999999</v>
      </c>
      <c r="K4" s="3">
        <v>11</v>
      </c>
      <c r="L4" s="3">
        <v>1</v>
      </c>
      <c r="M4" s="3">
        <v>1</v>
      </c>
    </row>
    <row r="5" spans="1:28" x14ac:dyDescent="0.2">
      <c r="A5">
        <v>2013</v>
      </c>
      <c r="B5" s="3">
        <v>9</v>
      </c>
      <c r="C5" s="4" t="s">
        <v>10</v>
      </c>
      <c r="D5" s="4" t="s">
        <v>14</v>
      </c>
      <c r="E5" s="3">
        <v>4</v>
      </c>
      <c r="F5" s="3">
        <v>10</v>
      </c>
      <c r="G5" s="3">
        <v>0</v>
      </c>
      <c r="H5" s="3">
        <v>0.28599999999999998</v>
      </c>
      <c r="I5" s="3">
        <v>1272.5999999999999</v>
      </c>
      <c r="J5" s="3">
        <v>1400.34</v>
      </c>
      <c r="K5" s="3">
        <v>9</v>
      </c>
      <c r="L5" s="3">
        <v>0</v>
      </c>
      <c r="M5" s="3">
        <v>1</v>
      </c>
    </row>
    <row r="6" spans="1:28" x14ac:dyDescent="0.2">
      <c r="A6">
        <v>2012</v>
      </c>
      <c r="B6" s="3">
        <v>7</v>
      </c>
      <c r="C6" s="4" t="s">
        <v>10</v>
      </c>
      <c r="D6" s="4" t="s">
        <v>14</v>
      </c>
      <c r="E6" s="3">
        <v>7</v>
      </c>
      <c r="F6" s="3">
        <v>7</v>
      </c>
      <c r="G6" s="3">
        <v>0</v>
      </c>
      <c r="H6" s="3">
        <v>0.5</v>
      </c>
      <c r="I6" s="3">
        <v>1272.1400000000001</v>
      </c>
      <c r="J6" s="3">
        <v>1342.54</v>
      </c>
      <c r="K6" s="3">
        <v>1</v>
      </c>
      <c r="L6" s="3">
        <v>0</v>
      </c>
      <c r="M6" s="3">
        <v>1</v>
      </c>
    </row>
    <row r="7" spans="1:28" x14ac:dyDescent="0.2">
      <c r="A7">
        <v>2011</v>
      </c>
      <c r="B7" s="3">
        <v>3</v>
      </c>
      <c r="C7" s="4" t="s">
        <v>10</v>
      </c>
      <c r="D7" s="4" t="s">
        <v>14</v>
      </c>
      <c r="E7" s="3">
        <v>9</v>
      </c>
      <c r="F7" s="3">
        <v>5</v>
      </c>
      <c r="G7" s="3">
        <v>0</v>
      </c>
      <c r="H7" s="3">
        <v>0.64300000000000002</v>
      </c>
      <c r="I7" s="3">
        <v>1478.7</v>
      </c>
      <c r="J7" s="3">
        <v>1376.34</v>
      </c>
      <c r="K7" s="3">
        <v>6</v>
      </c>
      <c r="L7" s="3">
        <v>1</v>
      </c>
      <c r="M7" s="3">
        <v>1</v>
      </c>
    </row>
    <row r="8" spans="1:28" x14ac:dyDescent="0.2">
      <c r="A8">
        <v>2010</v>
      </c>
      <c r="B8" s="3">
        <v>6</v>
      </c>
      <c r="C8" s="4" t="s">
        <v>10</v>
      </c>
      <c r="D8" s="4" t="s">
        <v>18</v>
      </c>
      <c r="E8" s="3">
        <v>6</v>
      </c>
      <c r="F8" s="3">
        <v>8</v>
      </c>
      <c r="G8" s="3">
        <v>0</v>
      </c>
      <c r="H8" s="3">
        <v>0.42899999999999999</v>
      </c>
      <c r="I8" s="3">
        <v>1289.7</v>
      </c>
      <c r="J8" s="3">
        <v>1325.18</v>
      </c>
      <c r="K8" s="3">
        <v>6</v>
      </c>
      <c r="L8" s="3">
        <v>0</v>
      </c>
      <c r="M8" s="3">
        <v>1</v>
      </c>
    </row>
    <row r="9" spans="1:28" x14ac:dyDescent="0.2">
      <c r="A9">
        <v>2009</v>
      </c>
      <c r="B9" s="3">
        <v>8</v>
      </c>
      <c r="C9" s="4" t="s">
        <v>10</v>
      </c>
      <c r="D9" s="4" t="s">
        <v>15</v>
      </c>
      <c r="E9" s="3">
        <v>6</v>
      </c>
      <c r="F9" s="3">
        <v>8</v>
      </c>
      <c r="G9" s="3">
        <v>0</v>
      </c>
      <c r="H9" s="3">
        <v>0.42899999999999999</v>
      </c>
      <c r="I9" s="3">
        <v>1199.76</v>
      </c>
      <c r="J9" s="3">
        <v>1332.34</v>
      </c>
      <c r="K9" s="3">
        <v>7</v>
      </c>
      <c r="L9" s="3">
        <v>0</v>
      </c>
      <c r="M9" s="3">
        <v>1</v>
      </c>
    </row>
    <row r="13" spans="1:28" x14ac:dyDescent="0.2">
      <c r="C13" s="4"/>
      <c r="D13" s="4"/>
    </row>
  </sheetData>
  <hyperlinks>
    <hyperlink ref="D2" r:id="rId1" display="https://football.fantasysports.yahoo.com/archive/nfl/2016/146057/11" xr:uid="{8AB7681A-4CD1-A945-97CB-49C5E148FA2A}"/>
    <hyperlink ref="D3" r:id="rId2" display="https://football.fantasysports.yahoo.com/archive/nfl/2015/6868/11" xr:uid="{F7DD3DF9-FEDE-F848-911E-8E0C11E5F4F2}"/>
    <hyperlink ref="D4" r:id="rId3" display="https://football.fantasysports.yahoo.com/archive/nfl/2014/39257/6" xr:uid="{5CFEFE57-C228-C848-A7B0-E82A1E78D600}"/>
    <hyperlink ref="D5" r:id="rId4" display="https://football.fantasysports.yahoo.com/archive/nfl/2013/257622/6" xr:uid="{4DF354FD-3098-D14C-A374-C25C5A7EACDF}"/>
    <hyperlink ref="D6" r:id="rId5" display="https://football.fantasysports.yahoo.com/archive/nfl/2012/354521/10" xr:uid="{D5EB38D4-3F7B-0243-B1A2-C7BAA6044ACF}"/>
    <hyperlink ref="D7" r:id="rId6" display="https://football.fantasysports.yahoo.com/archive/nfl/2011/593856/8" xr:uid="{B167EE8D-3535-B44E-B3C3-D4CB481581E7}"/>
    <hyperlink ref="D8" r:id="rId7" display="https://football.fantasysports.yahoo.com/archive/nfl/2010/531276/4" xr:uid="{EE375B10-22A7-2445-A1CF-EC9967B63E46}"/>
    <hyperlink ref="D9" r:id="rId8" display="https://football.fantasysports.yahoo.com/archive/nfl/2009/923942/4" xr:uid="{C792AB86-0E06-C343-BA15-059D78C99B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2019-08-16T22:46:22Z</dcterms:created>
  <dcterms:modified xsi:type="dcterms:W3CDTF">2019-08-17T00:37:45Z</dcterms:modified>
</cp:coreProperties>
</file>