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/Dropbox/Fantasy Football/Shiva Bowl/Owner Records/"/>
    </mc:Choice>
  </mc:AlternateContent>
  <xr:revisionPtr revIDLastSave="0" documentId="13_ncr:1_{2D3D5C2A-7651-2249-B739-A4958980DB9A}" xr6:coauthVersionLast="36" xr6:coauthVersionMax="36" xr10:uidLastSave="{00000000-0000-0000-0000-000000000000}"/>
  <bookViews>
    <workbookView xWindow="3980" yWindow="3060" windowWidth="26840" windowHeight="15940" xr2:uid="{A3D777A9-062D-7547-B6D0-F60359500F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" i="1" l="1"/>
  <c r="AA3" i="1"/>
  <c r="Z3" i="1" s="1"/>
  <c r="Y3" i="1"/>
  <c r="X3" i="1"/>
  <c r="W3" i="1"/>
  <c r="T3" i="1"/>
  <c r="V3" i="1" s="1"/>
  <c r="S3" i="1"/>
  <c r="U3" i="1" s="1"/>
  <c r="R3" i="1"/>
  <c r="Q3" i="1"/>
  <c r="P3" i="1"/>
  <c r="O3" i="1"/>
</calcChain>
</file>

<file path=xl/sharedStrings.xml><?xml version="1.0" encoding="utf-8"?>
<sst xmlns="http://schemas.openxmlformats.org/spreadsheetml/2006/main" count="33" uniqueCount="30">
  <si>
    <t>Year</t>
  </si>
  <si>
    <t>Rank</t>
  </si>
  <si>
    <t>Owner Name</t>
  </si>
  <si>
    <t>Team Name</t>
  </si>
  <si>
    <t>Wins</t>
  </si>
  <si>
    <t>Losses</t>
  </si>
  <si>
    <t>Ties</t>
  </si>
  <si>
    <t>Win%</t>
  </si>
  <si>
    <t>Pts For</t>
  </si>
  <si>
    <t>Pts Against</t>
  </si>
  <si>
    <t>Moves</t>
  </si>
  <si>
    <t>Playoffs</t>
  </si>
  <si>
    <t>Cole</t>
  </si>
  <si>
    <t>Kohl's Minions</t>
  </si>
  <si>
    <t>Soft nine</t>
  </si>
  <si>
    <t>Average Rank</t>
  </si>
  <si>
    <t>Playoff Appearances</t>
  </si>
  <si>
    <t>Playoff Ratio</t>
  </si>
  <si>
    <t>Championships</t>
  </si>
  <si>
    <t>Total Wins</t>
  </si>
  <si>
    <t>Total Losses</t>
  </si>
  <si>
    <t>Total Win %</t>
  </si>
  <si>
    <t>Average PPG</t>
  </si>
  <si>
    <t>Average PPGA</t>
  </si>
  <si>
    <t>Average +/-</t>
  </si>
  <si>
    <t>Total +/-</t>
  </si>
  <si>
    <t>Average Moves</t>
  </si>
  <si>
    <t>Played</t>
  </si>
  <si>
    <t>Average Wins per Year</t>
  </si>
  <si>
    <t>Average Losses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</si>
</sst>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ootball.fantasysports.yahoo.com/archive/nfl/2014/39257/12" TargetMode="External"/><Relationship Id="rId2" Type="http://schemas.openxmlformats.org/officeDocument/2006/relationships/hyperlink" Target="https://football.fantasysports.yahoo.com/archive/nfl/2015/6868/4" TargetMode="External"/><Relationship Id="rId1" Type="http://schemas.openxmlformats.org/officeDocument/2006/relationships/hyperlink" Target="https://football.fantasysports.yahoo.com/archive/nfl/2016/146057/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333A8-BB17-B645-9A5E-AA83C0CA8ABC}">
  <dimension ref="A1:AB4"/>
  <sheetViews>
    <sheetView tabSelected="1" topLeftCell="G1" workbookViewId="0">
      <selection activeCell="V3" sqref="U3:V3"/>
    </sheetView>
  </sheetViews>
  <sheetFormatPr baseColWidth="10" defaultRowHeight="16" x14ac:dyDescent="0.2"/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27</v>
      </c>
    </row>
    <row r="2" spans="1:28" x14ac:dyDescent="0.2">
      <c r="A2">
        <v>2016</v>
      </c>
      <c r="B2" s="3">
        <v>10</v>
      </c>
      <c r="C2" s="4" t="s">
        <v>12</v>
      </c>
      <c r="D2" s="4" t="s">
        <v>13</v>
      </c>
      <c r="E2" s="3">
        <v>4</v>
      </c>
      <c r="F2" s="3">
        <v>9</v>
      </c>
      <c r="G2" s="3">
        <v>0</v>
      </c>
      <c r="H2" s="3">
        <v>0.308</v>
      </c>
      <c r="I2" s="3">
        <v>1207.6600000000001</v>
      </c>
      <c r="J2" s="3">
        <v>1406.7</v>
      </c>
      <c r="K2" s="3">
        <v>4</v>
      </c>
      <c r="L2" s="3">
        <v>0</v>
      </c>
      <c r="M2" s="3">
        <v>1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28</v>
      </c>
      <c r="V2" t="s">
        <v>29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</row>
    <row r="3" spans="1:28" x14ac:dyDescent="0.2">
      <c r="A3">
        <v>2015</v>
      </c>
      <c r="B3" s="3">
        <v>8</v>
      </c>
      <c r="C3" s="4" t="s">
        <v>12</v>
      </c>
      <c r="D3" s="4" t="s">
        <v>14</v>
      </c>
      <c r="E3" s="3">
        <v>5</v>
      </c>
      <c r="F3" s="3">
        <v>8</v>
      </c>
      <c r="G3" s="3">
        <v>0</v>
      </c>
      <c r="H3" s="3">
        <v>0.38500000000000001</v>
      </c>
      <c r="I3" s="3">
        <v>1134.6400000000001</v>
      </c>
      <c r="J3" s="3">
        <v>1175.8399999999999</v>
      </c>
      <c r="K3" s="3">
        <v>16</v>
      </c>
      <c r="L3" s="3">
        <v>0</v>
      </c>
      <c r="M3" s="3">
        <v>1</v>
      </c>
      <c r="O3">
        <f>AVERAGE(B2:B99)</f>
        <v>7.333333333333333</v>
      </c>
      <c r="P3">
        <f>SUM(L2:L99)</f>
        <v>1</v>
      </c>
      <c r="Q3">
        <f>SUM(L2:L99)/SUM(M2:M99)</f>
        <v>0.33333333333333331</v>
      </c>
      <c r="R3">
        <f>COUNTIF(B2:B99,1)</f>
        <v>0</v>
      </c>
      <c r="S3">
        <f>SUM(E1:E98)</f>
        <v>18</v>
      </c>
      <c r="T3">
        <f>SUM(F2:F99)</f>
        <v>21</v>
      </c>
      <c r="U3">
        <f>S3/SUM(M2:M99)</f>
        <v>6</v>
      </c>
      <c r="V3">
        <f>T3/SUM(M2:M99)</f>
        <v>7</v>
      </c>
      <c r="W3">
        <f>(SUM(E2:E99)/(SUM(E2:E99)+SUM(F2:F99)))</f>
        <v>0.46153846153846156</v>
      </c>
      <c r="X3">
        <f>SUM(I2:I99)/(SUM(E2:G99))</f>
        <v>91.715897435897432</v>
      </c>
      <c r="Y3">
        <f>SUM(J2:J99)/SUM(E2:G99)</f>
        <v>96.185641025641019</v>
      </c>
      <c r="Z3">
        <f>AA3/SUM(E2:G99)</f>
        <v>-4.4697435897435822</v>
      </c>
      <c r="AA3">
        <f>SUM(I2:I99)-SUM(J2:J99)</f>
        <v>-174.31999999999971</v>
      </c>
      <c r="AB3">
        <f>AVERAGE(K2:K99)</f>
        <v>10.333333333333334</v>
      </c>
    </row>
    <row r="4" spans="1:28" x14ac:dyDescent="0.2">
      <c r="A4">
        <v>2014</v>
      </c>
      <c r="B4" s="3">
        <v>4</v>
      </c>
      <c r="C4" s="4" t="s">
        <v>12</v>
      </c>
      <c r="D4" s="4" t="s">
        <v>14</v>
      </c>
      <c r="E4" s="3">
        <v>9</v>
      </c>
      <c r="F4" s="3">
        <v>4</v>
      </c>
      <c r="G4" s="3">
        <v>0</v>
      </c>
      <c r="H4" s="3">
        <v>0.69199999999999995</v>
      </c>
      <c r="I4" s="3">
        <v>1234.6199999999999</v>
      </c>
      <c r="J4" s="3">
        <v>1168.7</v>
      </c>
      <c r="K4" s="3">
        <v>11</v>
      </c>
      <c r="L4" s="3">
        <v>1</v>
      </c>
      <c r="M4" s="3">
        <v>1</v>
      </c>
    </row>
  </sheetData>
  <hyperlinks>
    <hyperlink ref="D2" r:id="rId1" display="https://football.fantasysports.yahoo.com/archive/nfl/2016/146057/4" xr:uid="{D012176D-F740-7F47-BE5C-8C693AA9A013}"/>
    <hyperlink ref="D3" r:id="rId2" display="https://football.fantasysports.yahoo.com/archive/nfl/2015/6868/4" xr:uid="{F253A902-19EB-F946-B045-656B263CB19B}"/>
    <hyperlink ref="D4" r:id="rId3" display="https://football.fantasysports.yahoo.com/archive/nfl/2014/39257/12" xr:uid="{50DFA0FC-1141-A142-8645-E30F7268B7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2019-08-16T22:51:45Z</dcterms:created>
  <dcterms:modified xsi:type="dcterms:W3CDTF">2019-08-17T00:27:47Z</dcterms:modified>
</cp:coreProperties>
</file>