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43B2DF19-68A9-1542-A58A-5A5153B93486}" xr6:coauthVersionLast="36" xr6:coauthVersionMax="36" xr10:uidLastSave="{00000000-0000-0000-0000-000000000000}"/>
  <bookViews>
    <workbookView xWindow="3580" yWindow="2560" windowWidth="27240" windowHeight="16440" xr2:uid="{9F15B532-73E4-D244-AFF6-FE3EC5A167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 s="1"/>
  <c r="Y3" i="1"/>
  <c r="X3" i="1"/>
  <c r="W3" i="1"/>
  <c r="V3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<sst xmlns="http://schemas.openxmlformats.org/spreadsheetml/2006/main" count="47" uniqueCount="33">
  <si>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</si>
  <si>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</si>
  <si>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</si>
  <si>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</si>
  <si>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</si>
  <si>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</si>
  <si>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</si>
  <si>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</si>
  <si>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</si>
  <si>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</si>
  <si>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</si>
  <si>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</si>
  <si>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Jeff</t>
  </si>
  <si>
    <t>Eli for President</t>
  </si>
  <si>
    <t>Sunday Drivers</t>
  </si>
  <si>
    <t>Kurt Warner</t>
  </si>
  <si>
    <t>Premarital sex</t>
  </si>
  <si>
    <t>Scoregasms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</si>
  <si>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</si>
  <si>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</si>
  <si>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</si>
  <si>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</si>
  <si>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</si>
  <si>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</si>
  <si>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</si>
  <si>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Total Win %</t>
  </si>
  <si>
    <t>Average PPG</t>
  </si>
  <si>
    <t>Average PPGA</t>
  </si>
  <si>
    <t>Average +/-</t>
  </si>
  <si>
    <t>Total +/-</t>
  </si>
  <si>
    <t>Average Moves</t>
  </si>
  <si>
    <t>Average Wins per Year</t>
  </si>
  <si>
    <t>Average Losses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</si>
</sst>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000000"/>
      <name val="Verdana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.fantasysports.yahoo.com/archive/nfl/2011/593856/5" TargetMode="External"/><Relationship Id="rId3" Type="http://schemas.openxmlformats.org/officeDocument/2006/relationships/hyperlink" Target="https://football.fantasysports.yahoo.com/archive/nfl/2016/146057/6" TargetMode="External"/><Relationship Id="rId7" Type="http://schemas.openxmlformats.org/officeDocument/2006/relationships/hyperlink" Target="https://football.fantasysports.yahoo.com/archive/nfl/2012/354521/4" TargetMode="External"/><Relationship Id="rId2" Type="http://schemas.openxmlformats.org/officeDocument/2006/relationships/hyperlink" Target="https://football.fantasysports.yahoo.com/archive/nfl/2017/14499/3" TargetMode="External"/><Relationship Id="rId1" Type="http://schemas.openxmlformats.org/officeDocument/2006/relationships/hyperlink" Target="https://football.fantasysports.yahoo.com/archive/nfl/2018/83338/5" TargetMode="External"/><Relationship Id="rId6" Type="http://schemas.openxmlformats.org/officeDocument/2006/relationships/hyperlink" Target="https://football.fantasysports.yahoo.com/archive/nfl/2013/257622/5" TargetMode="External"/><Relationship Id="rId5" Type="http://schemas.openxmlformats.org/officeDocument/2006/relationships/hyperlink" Target="https://football.fantasysports.yahoo.com/archive/nfl/2014/39257/10" TargetMode="External"/><Relationship Id="rId10" Type="http://schemas.openxmlformats.org/officeDocument/2006/relationships/hyperlink" Target="https://football.fantasysports.yahoo.com/archive/nfl/2009/923942/3" TargetMode="External"/><Relationship Id="rId4" Type="http://schemas.openxmlformats.org/officeDocument/2006/relationships/hyperlink" Target="https://football.fantasysports.yahoo.com/archive/nfl/2015/6868/6" TargetMode="External"/><Relationship Id="rId9" Type="http://schemas.openxmlformats.org/officeDocument/2006/relationships/hyperlink" Target="https://football.fantasysports.yahoo.com/archive/nfl/2010/531276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FEA5-723A-AE4B-89CE-228610BE4DB0}">
  <dimension ref="A1:AB11"/>
  <sheetViews>
    <sheetView tabSelected="1" topLeftCell="E1" workbookViewId="0">
      <selection activeCell="V3" sqref="U3:V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18</v>
      </c>
    </row>
    <row r="2" spans="1:28" x14ac:dyDescent="0.2">
      <c r="A2">
        <v>2018</v>
      </c>
      <c r="B2" s="3">
        <v>1</v>
      </c>
      <c r="C2" s="4" t="s">
        <v>12</v>
      </c>
      <c r="D2" s="4" t="s">
        <v>13</v>
      </c>
      <c r="E2" s="3">
        <v>7</v>
      </c>
      <c r="F2" s="3">
        <v>6</v>
      </c>
      <c r="G2" s="3">
        <v>0</v>
      </c>
      <c r="H2" s="3">
        <v>0.53800000000000003</v>
      </c>
      <c r="I2" s="3">
        <v>1501.7</v>
      </c>
      <c r="J2" s="3">
        <v>1396.14</v>
      </c>
      <c r="K2" s="3">
        <v>39</v>
      </c>
      <c r="L2">
        <v>1</v>
      </c>
      <c r="M2" s="3">
        <v>1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31</v>
      </c>
      <c r="V2" t="s">
        <v>32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</row>
    <row r="3" spans="1:28" x14ac:dyDescent="0.2">
      <c r="A3">
        <v>2017</v>
      </c>
      <c r="B3" s="3">
        <v>6</v>
      </c>
      <c r="C3" s="4" t="s">
        <v>12</v>
      </c>
      <c r="D3" s="4" t="s">
        <v>13</v>
      </c>
      <c r="E3" s="3">
        <v>7</v>
      </c>
      <c r="F3" s="3">
        <v>6</v>
      </c>
      <c r="G3" s="3">
        <v>0</v>
      </c>
      <c r="H3" s="3">
        <v>0.53800000000000003</v>
      </c>
      <c r="I3" s="3">
        <v>1275.3800000000001</v>
      </c>
      <c r="J3" s="3">
        <v>1250.6600000000001</v>
      </c>
      <c r="K3" s="3">
        <v>33</v>
      </c>
      <c r="L3" s="3">
        <v>1</v>
      </c>
      <c r="M3" s="3">
        <v>1</v>
      </c>
      <c r="O3">
        <f>AVERAGE(B2:B99)</f>
        <v>4.7</v>
      </c>
      <c r="P3">
        <f>SUM(L2:L99)</f>
        <v>7</v>
      </c>
      <c r="Q3">
        <f>SUM(L2:L99)/SUM(M2:M99)</f>
        <v>0.7</v>
      </c>
      <c r="R3">
        <f>COUNTIF(B2:B99,1)</f>
        <v>3</v>
      </c>
      <c r="S3">
        <f>SUM(E1:E98)</f>
        <v>71</v>
      </c>
      <c r="T3">
        <f>SUM(F2:F99)</f>
        <v>64</v>
      </c>
      <c r="U3">
        <f>S3/SUM(M2:M99)</f>
        <v>7.1</v>
      </c>
      <c r="V3">
        <f>T3/SUM(M2:M99)</f>
        <v>6.4</v>
      </c>
      <c r="W3">
        <f>(SUM(E2:E99)/(SUM(E2:E99)+SUM(F2:F99)))</f>
        <v>0.52592592592592591</v>
      </c>
      <c r="X3">
        <f>SUM(I2:I99)/(SUM(E2:G99))</f>
        <v>99.244592592592596</v>
      </c>
      <c r="Y3">
        <f>SUM(J2:J99)/SUM(E2:G99)</f>
        <v>98.825185185185177</v>
      </c>
      <c r="Z3">
        <f>AA3/SUM(E2:G99)</f>
        <v>0.41940740740741334</v>
      </c>
      <c r="AA3">
        <f>SUM(I2:I99)-SUM(J2:J99)</f>
        <v>56.6200000000008</v>
      </c>
      <c r="AB3">
        <f>AVERAGE(K2:K99)</f>
        <v>24.7</v>
      </c>
    </row>
    <row r="4" spans="1:28" x14ac:dyDescent="0.2">
      <c r="A4">
        <v>2016</v>
      </c>
      <c r="B4" s="3">
        <v>1</v>
      </c>
      <c r="C4" s="4" t="s">
        <v>12</v>
      </c>
      <c r="D4" s="4" t="s">
        <v>13</v>
      </c>
      <c r="E4" s="3">
        <v>9</v>
      </c>
      <c r="F4" s="3">
        <v>4</v>
      </c>
      <c r="G4" s="3">
        <v>0</v>
      </c>
      <c r="H4" s="3">
        <v>0.69199999999999995</v>
      </c>
      <c r="I4" s="3">
        <v>1423.56</v>
      </c>
      <c r="J4" s="3">
        <v>1344.26</v>
      </c>
      <c r="K4" s="3">
        <v>26</v>
      </c>
      <c r="L4" s="3">
        <v>1</v>
      </c>
      <c r="M4" s="3">
        <v>1</v>
      </c>
    </row>
    <row r="5" spans="1:28" x14ac:dyDescent="0.2">
      <c r="A5">
        <v>2015</v>
      </c>
      <c r="B5" s="3">
        <v>1</v>
      </c>
      <c r="C5" s="4" t="s">
        <v>12</v>
      </c>
      <c r="D5" s="4" t="s">
        <v>13</v>
      </c>
      <c r="E5" s="3">
        <v>9</v>
      </c>
      <c r="F5" s="3">
        <v>4</v>
      </c>
      <c r="G5" s="3">
        <v>0</v>
      </c>
      <c r="H5" s="3">
        <v>0.69199999999999995</v>
      </c>
      <c r="I5" s="3">
        <v>1368.94</v>
      </c>
      <c r="J5" s="3">
        <v>1234.26</v>
      </c>
      <c r="K5" s="3">
        <v>29</v>
      </c>
      <c r="L5" s="3">
        <v>1</v>
      </c>
      <c r="M5" s="3">
        <v>1</v>
      </c>
    </row>
    <row r="6" spans="1:28" x14ac:dyDescent="0.2">
      <c r="A6">
        <v>2014</v>
      </c>
      <c r="B6" s="3">
        <v>6</v>
      </c>
      <c r="C6" s="4" t="s">
        <v>12</v>
      </c>
      <c r="D6" s="4" t="s">
        <v>13</v>
      </c>
      <c r="E6" s="3">
        <v>7</v>
      </c>
      <c r="F6" s="3">
        <v>6</v>
      </c>
      <c r="G6" s="3">
        <v>0</v>
      </c>
      <c r="H6" s="3">
        <v>0.53800000000000003</v>
      </c>
      <c r="I6" s="3">
        <v>1230.46</v>
      </c>
      <c r="J6" s="3">
        <v>1218.28</v>
      </c>
      <c r="K6" s="3">
        <v>27</v>
      </c>
      <c r="L6" s="3">
        <v>1</v>
      </c>
      <c r="M6" s="3">
        <v>1</v>
      </c>
    </row>
    <row r="7" spans="1:28" x14ac:dyDescent="0.2">
      <c r="A7">
        <v>2013</v>
      </c>
      <c r="B7" s="3">
        <v>5</v>
      </c>
      <c r="C7" s="4" t="s">
        <v>12</v>
      </c>
      <c r="D7" s="4" t="s">
        <v>14</v>
      </c>
      <c r="E7" s="3">
        <v>5</v>
      </c>
      <c r="F7" s="3">
        <v>9</v>
      </c>
      <c r="G7" s="3">
        <v>0</v>
      </c>
      <c r="H7" s="3">
        <v>0.35699999999999998</v>
      </c>
      <c r="I7" s="3">
        <v>1348.4</v>
      </c>
      <c r="J7" s="3">
        <v>1443.44</v>
      </c>
      <c r="K7" s="3">
        <v>23</v>
      </c>
      <c r="L7" s="3">
        <v>0</v>
      </c>
      <c r="M7" s="3">
        <v>1</v>
      </c>
    </row>
    <row r="8" spans="1:28" x14ac:dyDescent="0.2">
      <c r="A8">
        <v>2012</v>
      </c>
      <c r="B8" s="3">
        <v>10</v>
      </c>
      <c r="C8" s="4" t="s">
        <v>12</v>
      </c>
      <c r="D8" s="4" t="s">
        <v>15</v>
      </c>
      <c r="E8" s="3">
        <v>4</v>
      </c>
      <c r="F8" s="3">
        <v>10</v>
      </c>
      <c r="G8" s="3">
        <v>0</v>
      </c>
      <c r="H8" s="3">
        <v>0.28599999999999998</v>
      </c>
      <c r="I8" s="3">
        <v>1231.44</v>
      </c>
      <c r="J8" s="3">
        <v>1442.56</v>
      </c>
      <c r="K8" s="3">
        <v>20</v>
      </c>
      <c r="L8" s="3">
        <v>0</v>
      </c>
      <c r="M8" s="3">
        <v>1</v>
      </c>
    </row>
    <row r="9" spans="1:28" x14ac:dyDescent="0.2">
      <c r="A9">
        <v>2011</v>
      </c>
      <c r="B9" s="3">
        <v>10</v>
      </c>
      <c r="C9" s="4" t="s">
        <v>12</v>
      </c>
      <c r="D9" s="4" t="s">
        <v>16</v>
      </c>
      <c r="E9" s="3">
        <v>2</v>
      </c>
      <c r="F9" s="3">
        <v>12</v>
      </c>
      <c r="G9" s="3">
        <v>0</v>
      </c>
      <c r="H9" s="3">
        <v>0.14299999999999999</v>
      </c>
      <c r="I9" s="3">
        <v>1196.74</v>
      </c>
      <c r="J9" s="3">
        <v>1473.08</v>
      </c>
      <c r="K9" s="3">
        <v>13</v>
      </c>
      <c r="L9" s="3">
        <v>0</v>
      </c>
      <c r="M9" s="3">
        <v>1</v>
      </c>
    </row>
    <row r="10" spans="1:28" x14ac:dyDescent="0.2">
      <c r="A10">
        <v>2010</v>
      </c>
      <c r="B10" s="3">
        <v>4</v>
      </c>
      <c r="C10" s="4" t="s">
        <v>12</v>
      </c>
      <c r="D10" s="4" t="s">
        <v>16</v>
      </c>
      <c r="E10" s="3">
        <v>11</v>
      </c>
      <c r="F10" s="3">
        <v>3</v>
      </c>
      <c r="G10" s="3">
        <v>0</v>
      </c>
      <c r="H10" s="3">
        <v>0.78600000000000003</v>
      </c>
      <c r="I10" s="3">
        <v>1404.84</v>
      </c>
      <c r="J10" s="3">
        <v>1270.6600000000001</v>
      </c>
      <c r="K10" s="3">
        <v>19</v>
      </c>
      <c r="L10" s="3">
        <v>1</v>
      </c>
      <c r="M10" s="3">
        <v>1</v>
      </c>
    </row>
    <row r="11" spans="1:28" x14ac:dyDescent="0.2">
      <c r="A11">
        <v>2009</v>
      </c>
      <c r="B11" s="3">
        <v>3</v>
      </c>
      <c r="C11" s="4" t="s">
        <v>12</v>
      </c>
      <c r="D11" s="4" t="s">
        <v>17</v>
      </c>
      <c r="E11" s="3">
        <v>10</v>
      </c>
      <c r="F11" s="3">
        <v>4</v>
      </c>
      <c r="G11" s="3">
        <v>0</v>
      </c>
      <c r="H11" s="3">
        <v>0.71399999999999997</v>
      </c>
      <c r="I11" s="3">
        <v>1416.56</v>
      </c>
      <c r="J11" s="3">
        <v>1268.06</v>
      </c>
      <c r="K11" s="3">
        <v>18</v>
      </c>
      <c r="L11" s="3">
        <v>1</v>
      </c>
      <c r="M11" s="3">
        <v>1</v>
      </c>
    </row>
  </sheetData>
  <hyperlinks>
    <hyperlink ref="D2" r:id="rId1" display="https://football.fantasysports.yahoo.com/archive/nfl/2018/83338/5" xr:uid="{C1B31100-A261-DF45-A683-2EDDA2AACF3E}"/>
    <hyperlink ref="D3" r:id="rId2" display="https://football.fantasysports.yahoo.com/archive/nfl/2017/14499/3" xr:uid="{721B921A-57F2-A24E-8457-CB7FE707BC8B}"/>
    <hyperlink ref="D4" r:id="rId3" display="https://football.fantasysports.yahoo.com/archive/nfl/2016/146057/6" xr:uid="{89752E0D-F3F4-F943-8983-220641D959F0}"/>
    <hyperlink ref="D5" r:id="rId4" display="https://football.fantasysports.yahoo.com/archive/nfl/2015/6868/6" xr:uid="{A3A1DD52-45B7-154D-BFE6-DFDA2270CD8E}"/>
    <hyperlink ref="D6" r:id="rId5" display="https://football.fantasysports.yahoo.com/archive/nfl/2014/39257/10" xr:uid="{74979C92-4EB3-FC4D-A788-C3558964995B}"/>
    <hyperlink ref="D7" r:id="rId6" display="https://football.fantasysports.yahoo.com/archive/nfl/2013/257622/5" xr:uid="{69336527-876A-334D-9451-647BA144531C}"/>
    <hyperlink ref="D8" r:id="rId7" display="https://football.fantasysports.yahoo.com/archive/nfl/2012/354521/4" xr:uid="{95087A70-3DC3-5B4C-A44B-CF3421CBE6C4}"/>
    <hyperlink ref="D9" r:id="rId8" display="https://football.fantasysports.yahoo.com/archive/nfl/2011/593856/5" xr:uid="{61DA2614-667C-7D4F-B2F6-870F8443E938}"/>
    <hyperlink ref="D10" r:id="rId9" display="https://football.fantasysports.yahoo.com/archive/nfl/2010/531276/2" xr:uid="{6DB01B05-D8DE-3548-B65E-1D5F3A0F74A0}"/>
    <hyperlink ref="D11" r:id="rId10" display="https://football.fantasysports.yahoo.com/archive/nfl/2009/923942/3" xr:uid="{EE88447E-E3D2-9E44-A206-FA45600E17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2019-08-16T23:13:40Z</dcterms:created>
  <dcterms:modified xsi:type="dcterms:W3CDTF">2019-08-17T00:28:42Z</dcterms:modified>
</cp:coreProperties>
</file>