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049DD0B0-0EFB-CE45-A2BF-C2D6B86DC955}" xr6:coauthVersionLast="36" xr6:coauthVersionMax="36" xr10:uidLastSave="{00000000-0000-0000-0000-000000000000}"/>
  <bookViews>
    <workbookView xWindow="3580" yWindow="2560" windowWidth="27240" windowHeight="16440" xr2:uid="{D5AC9C32-77EB-4D43-9502-4A56A75EC2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<sst xmlns="http://schemas.openxmlformats.org/spreadsheetml/2006/main" count="41" uniqueCount="33">
  <si>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</si>
  <si>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</si>
  <si>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</si>
  <si>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</si>
  <si>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</si>
  <si>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</si>
  <si>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</si>
  <si>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</si>
  <si>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</si>
  <si>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</si>
  <si>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</si>
  <si>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</si>
  <si>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Jeremy</t>
  </si>
  <si>
    <t>Deflate My Balls</t>
  </si>
  <si>
    <t>How My Skittles Tast</t>
  </si>
  <si>
    <t>Notarizer</t>
  </si>
  <si>
    <t>Ripped Taint</t>
  </si>
  <si>
    <t>fatback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</si>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</sst>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tball.fantasysports.yahoo.com/archive/nfl/2013/257622/9" TargetMode="External"/><Relationship Id="rId7" Type="http://schemas.openxmlformats.org/officeDocument/2006/relationships/hyperlink" Target="https://football.fantasysports.yahoo.com/archive/nfl/2009/923942/7" TargetMode="External"/><Relationship Id="rId2" Type="http://schemas.openxmlformats.org/officeDocument/2006/relationships/hyperlink" Target="https://football.fantasysports.yahoo.com/archive/nfl/2014/39257/2" TargetMode="External"/><Relationship Id="rId1" Type="http://schemas.openxmlformats.org/officeDocument/2006/relationships/hyperlink" Target="https://football.fantasysports.yahoo.com/archive/nfl/2015/6868/8" TargetMode="External"/><Relationship Id="rId6" Type="http://schemas.openxmlformats.org/officeDocument/2006/relationships/hyperlink" Target="https://football.fantasysports.yahoo.com/archive/nfl/2010/531276/7" TargetMode="External"/><Relationship Id="rId5" Type="http://schemas.openxmlformats.org/officeDocument/2006/relationships/hyperlink" Target="https://football.fantasysports.yahoo.com/archive/nfl/2011/593856/3" TargetMode="External"/><Relationship Id="rId4" Type="http://schemas.openxmlformats.org/officeDocument/2006/relationships/hyperlink" Target="https://football.fantasysports.yahoo.com/archive/nfl/2012/354521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C68D-60C3-7C43-8C89-0A21E8A2552E}">
  <dimension ref="A1:AB8"/>
  <sheetViews>
    <sheetView tabSelected="1" topLeftCell="E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18</v>
      </c>
    </row>
    <row r="2" spans="1:28" x14ac:dyDescent="0.2">
      <c r="A2">
        <v>2015</v>
      </c>
      <c r="B2" s="3">
        <v>12</v>
      </c>
      <c r="C2" s="4" t="s">
        <v>12</v>
      </c>
      <c r="D2" s="4" t="s">
        <v>13</v>
      </c>
      <c r="E2" s="3">
        <v>4</v>
      </c>
      <c r="F2" s="3">
        <v>8</v>
      </c>
      <c r="G2" s="3">
        <v>1</v>
      </c>
      <c r="H2" s="3">
        <v>0.34599999999999997</v>
      </c>
      <c r="I2" s="3">
        <v>1104.6600000000001</v>
      </c>
      <c r="J2" s="3">
        <v>1213.44</v>
      </c>
      <c r="K2" s="3">
        <v>6</v>
      </c>
      <c r="L2" s="3">
        <v>0</v>
      </c>
      <c r="M2" s="3">
        <v>1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31</v>
      </c>
      <c r="V2" t="s">
        <v>32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</row>
    <row r="3" spans="1:28" x14ac:dyDescent="0.2">
      <c r="A3">
        <v>2014</v>
      </c>
      <c r="B3" s="3">
        <v>12</v>
      </c>
      <c r="C3" s="4" t="s">
        <v>12</v>
      </c>
      <c r="D3" s="4" t="s">
        <v>14</v>
      </c>
      <c r="E3" s="3">
        <v>4</v>
      </c>
      <c r="F3" s="3">
        <v>9</v>
      </c>
      <c r="G3" s="3">
        <v>0</v>
      </c>
      <c r="H3" s="3">
        <v>0.308</v>
      </c>
      <c r="I3" s="3">
        <v>1193.54</v>
      </c>
      <c r="J3" s="3">
        <v>1235.24</v>
      </c>
      <c r="K3" s="3">
        <v>7</v>
      </c>
      <c r="L3" s="3">
        <v>0</v>
      </c>
      <c r="M3" s="3">
        <v>1</v>
      </c>
      <c r="O3">
        <f>AVERAGE(B2:B99)</f>
        <v>8.2857142857142865</v>
      </c>
      <c r="P3">
        <f>SUM(L2:L99)</f>
        <v>0</v>
      </c>
      <c r="Q3">
        <f>SUM(L2:L99)/SUM(M2:M99)</f>
        <v>0</v>
      </c>
      <c r="R3">
        <f>COUNTIF(B2:B99,1)</f>
        <v>0</v>
      </c>
      <c r="S3">
        <f>SUM(E1:E98)</f>
        <v>31</v>
      </c>
      <c r="T3">
        <f>SUM(F2:F99)</f>
        <v>64</v>
      </c>
      <c r="U3">
        <f>S3/SUM(M2:M99)</f>
        <v>4.4285714285714288</v>
      </c>
      <c r="V3">
        <f>T3/SUM(M2:M99)</f>
        <v>9.1428571428571423</v>
      </c>
      <c r="W3">
        <f>(SUM(E2:E99)/(SUM(E2:E99)+SUM(F2:F99)))</f>
        <v>0.32631578947368423</v>
      </c>
      <c r="X3">
        <f>SUM(I2:I99)/(SUM(E2:G99))</f>
        <v>88.498541666666654</v>
      </c>
      <c r="Y3">
        <f>SUM(J2:J99)/SUM(E2:G99)</f>
        <v>95.743333333333339</v>
      </c>
      <c r="Z3">
        <f>AA3/SUM(E2:G99)</f>
        <v>-7.2447916666666856</v>
      </c>
      <c r="AA3">
        <f>SUM(I2:I99)-SUM(J2:J99)</f>
        <v>-695.50000000000182</v>
      </c>
      <c r="AB3">
        <f>AVERAGE(K2:K99)</f>
        <v>2.8571428571428572</v>
      </c>
    </row>
    <row r="4" spans="1:28" x14ac:dyDescent="0.2">
      <c r="A4">
        <v>2013</v>
      </c>
      <c r="B4" s="3">
        <v>10</v>
      </c>
      <c r="C4" s="4" t="s">
        <v>12</v>
      </c>
      <c r="D4" s="4" t="s">
        <v>15</v>
      </c>
      <c r="E4" s="3">
        <v>3</v>
      </c>
      <c r="F4" s="3">
        <v>11</v>
      </c>
      <c r="G4" s="3">
        <v>0</v>
      </c>
      <c r="H4" s="3">
        <v>0.214</v>
      </c>
      <c r="I4" s="3">
        <v>1092.78</v>
      </c>
      <c r="J4" s="3">
        <v>1418.62</v>
      </c>
      <c r="K4" s="3">
        <v>1</v>
      </c>
      <c r="L4" s="3">
        <v>0</v>
      </c>
      <c r="M4" s="3">
        <v>1</v>
      </c>
    </row>
    <row r="5" spans="1:28" x14ac:dyDescent="0.2">
      <c r="A5">
        <v>2012</v>
      </c>
      <c r="B5" s="3">
        <v>5</v>
      </c>
      <c r="C5" s="4" t="s">
        <v>12</v>
      </c>
      <c r="D5" s="4" t="s">
        <v>15</v>
      </c>
      <c r="E5" s="3">
        <v>5</v>
      </c>
      <c r="F5" s="3">
        <v>9</v>
      </c>
      <c r="G5" s="3">
        <v>0</v>
      </c>
      <c r="H5" s="3">
        <v>0.35699999999999998</v>
      </c>
      <c r="I5" s="3">
        <v>1333.66</v>
      </c>
      <c r="J5" s="3">
        <v>1359.7</v>
      </c>
      <c r="K5" s="3">
        <v>2</v>
      </c>
      <c r="L5" s="3">
        <v>0</v>
      </c>
      <c r="M5" s="3">
        <v>1</v>
      </c>
    </row>
    <row r="6" spans="1:28" x14ac:dyDescent="0.2">
      <c r="A6">
        <v>2011</v>
      </c>
      <c r="B6" s="3">
        <v>5</v>
      </c>
      <c r="C6" s="4" t="s">
        <v>12</v>
      </c>
      <c r="D6" s="4" t="s">
        <v>15</v>
      </c>
      <c r="E6" s="3">
        <v>7</v>
      </c>
      <c r="F6" s="3">
        <v>7</v>
      </c>
      <c r="G6" s="3">
        <v>0</v>
      </c>
      <c r="H6" s="3">
        <v>0.5</v>
      </c>
      <c r="I6" s="3">
        <v>1421.06</v>
      </c>
      <c r="J6" s="3">
        <v>1292.8800000000001</v>
      </c>
      <c r="K6" s="3">
        <v>2</v>
      </c>
      <c r="L6" s="3">
        <v>0</v>
      </c>
      <c r="M6" s="3">
        <v>1</v>
      </c>
    </row>
    <row r="7" spans="1:28" x14ac:dyDescent="0.2">
      <c r="A7">
        <v>2010</v>
      </c>
      <c r="B7" s="3">
        <v>8</v>
      </c>
      <c r="C7" s="4" t="s">
        <v>12</v>
      </c>
      <c r="D7" s="4" t="s">
        <v>16</v>
      </c>
      <c r="E7" s="3">
        <v>3</v>
      </c>
      <c r="F7" s="3">
        <v>11</v>
      </c>
      <c r="G7" s="3">
        <v>0</v>
      </c>
      <c r="H7" s="3">
        <v>0.214</v>
      </c>
      <c r="I7" s="3">
        <v>1075.76</v>
      </c>
      <c r="J7" s="3">
        <v>1372.3</v>
      </c>
      <c r="K7">
        <v>0</v>
      </c>
      <c r="L7" s="3">
        <v>0</v>
      </c>
      <c r="M7" s="3">
        <v>1</v>
      </c>
    </row>
    <row r="8" spans="1:28" x14ac:dyDescent="0.2">
      <c r="A8">
        <v>2009</v>
      </c>
      <c r="B8" s="3">
        <v>6</v>
      </c>
      <c r="C8" s="4" t="s">
        <v>12</v>
      </c>
      <c r="D8" s="4" t="s">
        <v>17</v>
      </c>
      <c r="E8" s="3">
        <v>5</v>
      </c>
      <c r="F8" s="3">
        <v>9</v>
      </c>
      <c r="G8" s="3">
        <v>0</v>
      </c>
      <c r="H8" s="3">
        <v>0.35699999999999998</v>
      </c>
      <c r="I8" s="3">
        <v>1274.4000000000001</v>
      </c>
      <c r="J8" s="3">
        <v>1299.18</v>
      </c>
      <c r="K8" s="3">
        <v>2</v>
      </c>
      <c r="L8" s="3">
        <v>0</v>
      </c>
      <c r="M8" s="3">
        <v>1</v>
      </c>
    </row>
  </sheetData>
  <hyperlinks>
    <hyperlink ref="D2" r:id="rId1" display="https://football.fantasysports.yahoo.com/archive/nfl/2015/6868/8" xr:uid="{9A7C7D29-1E1D-9046-9546-8DF0A079CAFA}"/>
    <hyperlink ref="D3" r:id="rId2" display="https://football.fantasysports.yahoo.com/archive/nfl/2014/39257/2" xr:uid="{9139A7BC-4448-B144-9558-3D9ADD20EB46}"/>
    <hyperlink ref="D4" r:id="rId3" display="https://football.fantasysports.yahoo.com/archive/nfl/2013/257622/9" xr:uid="{DBCB201A-7A15-1346-9713-58E61876D6F7}"/>
    <hyperlink ref="D5" r:id="rId4" display="https://football.fantasysports.yahoo.com/archive/nfl/2012/354521/2" xr:uid="{0B814C7C-7262-D14E-B7E2-FF49D9C3322A}"/>
    <hyperlink ref="D6" r:id="rId5" display="https://football.fantasysports.yahoo.com/archive/nfl/2011/593856/3" xr:uid="{B5165DD4-41E6-8641-BEC0-CCE8EAFB86E1}"/>
    <hyperlink ref="D7" r:id="rId6" display="https://football.fantasysports.yahoo.com/archive/nfl/2010/531276/7" xr:uid="{85F7AC7E-0330-8843-A37F-2C74A0EB319F}"/>
    <hyperlink ref="D8" r:id="rId7" display="https://football.fantasysports.yahoo.com/archive/nfl/2009/923942/7" xr:uid="{C7198CA7-1A7D-F040-95E5-C5AB58D098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2019-08-16T23:14:15Z</dcterms:created>
  <dcterms:modified xsi:type="dcterms:W3CDTF">2019-08-17T00:29:09Z</dcterms:modified>
</cp:coreProperties>
</file>