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EB42AC32-1421-5643-9D12-C3A29FBF5488}" xr6:coauthVersionLast="36" xr6:coauthVersionMax="36" xr10:uidLastSave="{00000000-0000-0000-0000-000000000000}"/>
  <bookViews>
    <workbookView xWindow="3980" yWindow="3060" windowWidth="26840" windowHeight="15940" xr2:uid="{D488A6CA-A864-FF4E-9788-502C29CFFD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<sst xmlns="http://schemas.openxmlformats.org/spreadsheetml/2006/main" count="47" uniqueCount="37">
  <si>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</si>
  <si>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</si>
  <si>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</si>
  <si>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</si>
  <si>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</si>
  <si>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</si>
  <si>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</si>
  <si>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</si>
  <si>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</si>
  <si>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</si>
  <si>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</si>
  <si>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</si>
  <si>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John</t>
  </si>
  <si>
    <t>Dumpster fire</t>
  </si>
  <si>
    <t>The replacements</t>
  </si>
  <si>
    <t>Lick my Tate</t>
  </si>
  <si>
    <t>Life's a brees</t>
  </si>
  <si>
    <t>Life's a Brees</t>
  </si>
  <si>
    <t>#operationjuicyfruit</t>
  </si>
  <si>
    <t>Top Gun</t>
  </si>
  <si>
    <t>in your face</t>
  </si>
  <si>
    <t>TF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</si>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</sst>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16/146057/5" TargetMode="External"/><Relationship Id="rId3" Type="http://schemas.openxmlformats.org/officeDocument/2006/relationships/hyperlink" Target="https://football.fantasysports.yahoo.com/archive/nfl/2011/593856/7" TargetMode="External"/><Relationship Id="rId7" Type="http://schemas.openxmlformats.org/officeDocument/2006/relationships/hyperlink" Target="https://football.fantasysports.yahoo.com/archive/nfl/2015/6868/5" TargetMode="External"/><Relationship Id="rId2" Type="http://schemas.openxmlformats.org/officeDocument/2006/relationships/hyperlink" Target="https://football.fantasysports.yahoo.com/archive/nfl/2010/531276/8" TargetMode="External"/><Relationship Id="rId1" Type="http://schemas.openxmlformats.org/officeDocument/2006/relationships/hyperlink" Target="https://football.fantasysports.yahoo.com/archive/nfl/2009/923942/9" TargetMode="External"/><Relationship Id="rId6" Type="http://schemas.openxmlformats.org/officeDocument/2006/relationships/hyperlink" Target="https://football.fantasysports.yahoo.com/archive/nfl/2014/39257/7" TargetMode="External"/><Relationship Id="rId5" Type="http://schemas.openxmlformats.org/officeDocument/2006/relationships/hyperlink" Target="https://football.fantasysports.yahoo.com/archive/nfl/2013/257622/7" TargetMode="External"/><Relationship Id="rId10" Type="http://schemas.openxmlformats.org/officeDocument/2006/relationships/hyperlink" Target="https://football.fantasysports.yahoo.com/archive/nfl/2018/83338/3" TargetMode="External"/><Relationship Id="rId4" Type="http://schemas.openxmlformats.org/officeDocument/2006/relationships/hyperlink" Target="https://football.fantasysports.yahoo.com/archive/nfl/2012/354521/5" TargetMode="External"/><Relationship Id="rId9" Type="http://schemas.openxmlformats.org/officeDocument/2006/relationships/hyperlink" Target="https://football.fantasysports.yahoo.com/archive/nfl/2017/14499/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B52-73CA-904D-BB7C-99A309C6B78F}">
  <dimension ref="A1:AB11"/>
  <sheetViews>
    <sheetView tabSelected="1" topLeftCell="G1" workbookViewId="0">
      <selection activeCell="V3" sqref="U3:V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22</v>
      </c>
    </row>
    <row r="2" spans="1:28" x14ac:dyDescent="0.2">
      <c r="A2">
        <v>2018</v>
      </c>
      <c r="B2" s="3">
        <v>10</v>
      </c>
      <c r="C2" s="4" t="s">
        <v>12</v>
      </c>
      <c r="D2" s="4" t="s">
        <v>13</v>
      </c>
      <c r="E2" s="3">
        <v>3</v>
      </c>
      <c r="F2" s="3">
        <v>10</v>
      </c>
      <c r="G2" s="3">
        <v>0</v>
      </c>
      <c r="H2" s="3">
        <v>0.23100000000000001</v>
      </c>
      <c r="I2" s="3">
        <v>1315.72</v>
      </c>
      <c r="J2" s="3">
        <v>1485.46</v>
      </c>
      <c r="K2" s="3">
        <v>80</v>
      </c>
      <c r="L2" s="3">
        <v>0</v>
      </c>
      <c r="M2" s="3">
        <v>1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35</v>
      </c>
      <c r="V2" t="s">
        <v>36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</row>
    <row r="3" spans="1:28" x14ac:dyDescent="0.2">
      <c r="A3">
        <v>2017</v>
      </c>
      <c r="B3" s="3">
        <v>2</v>
      </c>
      <c r="C3" s="4" t="s">
        <v>12</v>
      </c>
      <c r="D3" s="4" t="s">
        <v>13</v>
      </c>
      <c r="E3" s="3">
        <v>7</v>
      </c>
      <c r="F3" s="3">
        <v>6</v>
      </c>
      <c r="G3" s="3">
        <v>0</v>
      </c>
      <c r="H3" s="3">
        <v>0.53800000000000003</v>
      </c>
      <c r="I3" s="3">
        <v>1332.44</v>
      </c>
      <c r="J3" s="3">
        <v>1406.92</v>
      </c>
      <c r="K3" s="3">
        <v>47</v>
      </c>
      <c r="L3" s="3">
        <v>1</v>
      </c>
      <c r="M3" s="3">
        <v>1</v>
      </c>
      <c r="O3">
        <f>AVERAGE(B2:B99)</f>
        <v>4.9000000000000004</v>
      </c>
      <c r="P3">
        <f>SUM(L2:L99)</f>
        <v>6</v>
      </c>
      <c r="Q3">
        <f>SUM(L2:L99)/SUM(M2:M99)</f>
        <v>0.6</v>
      </c>
      <c r="R3">
        <f>COUNTIF(B2:B99,1)</f>
        <v>0</v>
      </c>
      <c r="S3">
        <f>SUM(E1:E98)</f>
        <v>68</v>
      </c>
      <c r="T3">
        <f>SUM(F2:F99)</f>
        <v>67</v>
      </c>
      <c r="U3">
        <f>S3/SUM(M2:M99)</f>
        <v>6.8</v>
      </c>
      <c r="V3">
        <f>T3/SUM(M2:M99)</f>
        <v>6.7</v>
      </c>
      <c r="W3">
        <f>(SUM(E2:E99)/(SUM(E2:E99)+SUM(F2:F99)))</f>
        <v>0.50370370370370365</v>
      </c>
      <c r="X3">
        <f>SUM(I2:I99)/(SUM(E2:G99))</f>
        <v>98.539555555555552</v>
      </c>
      <c r="Y3">
        <f>SUM(J2:J99)/SUM(E2:G99)</f>
        <v>98.697333333333347</v>
      </c>
      <c r="Z3">
        <f>AA3/SUM(E2:G99)</f>
        <v>-0.15777777777778587</v>
      </c>
      <c r="AA3">
        <f>SUM(I2:I99)-SUM(J2:J99)</f>
        <v>-21.300000000001091</v>
      </c>
      <c r="AB3">
        <f>AVERAGE(K2:K99)</f>
        <v>32.200000000000003</v>
      </c>
    </row>
    <row r="4" spans="1:28" x14ac:dyDescent="0.2">
      <c r="A4">
        <v>2016</v>
      </c>
      <c r="B4" s="3">
        <v>6</v>
      </c>
      <c r="C4" s="4" t="s">
        <v>12</v>
      </c>
      <c r="D4" s="4" t="s">
        <v>14</v>
      </c>
      <c r="E4" s="3">
        <v>7</v>
      </c>
      <c r="F4" s="3">
        <v>6</v>
      </c>
      <c r="G4" s="3">
        <v>0</v>
      </c>
      <c r="H4" s="3">
        <v>0.53800000000000003</v>
      </c>
      <c r="I4" s="3">
        <v>1336.82</v>
      </c>
      <c r="J4" s="3">
        <v>1385.76</v>
      </c>
      <c r="K4" s="3">
        <v>35</v>
      </c>
      <c r="L4" s="3">
        <v>1</v>
      </c>
      <c r="M4" s="3">
        <v>1</v>
      </c>
    </row>
    <row r="5" spans="1:28" x14ac:dyDescent="0.2">
      <c r="A5">
        <v>2015</v>
      </c>
      <c r="B5" s="3">
        <v>4</v>
      </c>
      <c r="C5" s="4" t="s">
        <v>12</v>
      </c>
      <c r="D5" s="4" t="s">
        <v>15</v>
      </c>
      <c r="E5" s="3">
        <v>8</v>
      </c>
      <c r="F5" s="3">
        <v>5</v>
      </c>
      <c r="G5" s="3">
        <v>0</v>
      </c>
      <c r="H5" s="3">
        <v>0.61499999999999999</v>
      </c>
      <c r="I5" s="3">
        <v>1315.54</v>
      </c>
      <c r="J5" s="3">
        <v>1231.78</v>
      </c>
      <c r="K5" s="3">
        <v>29</v>
      </c>
      <c r="L5" s="3">
        <v>1</v>
      </c>
      <c r="M5" s="3">
        <v>1</v>
      </c>
    </row>
    <row r="6" spans="1:28" x14ac:dyDescent="0.2">
      <c r="A6">
        <v>2014</v>
      </c>
      <c r="B6" s="3">
        <v>5</v>
      </c>
      <c r="C6" s="4" t="s">
        <v>12</v>
      </c>
      <c r="D6" s="4" t="s">
        <v>16</v>
      </c>
      <c r="E6" s="3">
        <v>7</v>
      </c>
      <c r="F6" s="3">
        <v>6</v>
      </c>
      <c r="G6" s="3">
        <v>0</v>
      </c>
      <c r="H6" s="3">
        <v>0.53800000000000003</v>
      </c>
      <c r="I6" s="3">
        <v>1383.06</v>
      </c>
      <c r="J6" s="3">
        <v>1234.1199999999999</v>
      </c>
      <c r="K6" s="3">
        <v>19</v>
      </c>
      <c r="L6" s="3">
        <v>1</v>
      </c>
      <c r="M6" s="3">
        <v>1</v>
      </c>
    </row>
    <row r="7" spans="1:28" x14ac:dyDescent="0.2">
      <c r="A7">
        <v>2013</v>
      </c>
      <c r="B7" s="3">
        <v>2</v>
      </c>
      <c r="C7" s="4" t="s">
        <v>12</v>
      </c>
      <c r="D7" s="4" t="s">
        <v>17</v>
      </c>
      <c r="E7" s="3">
        <v>11</v>
      </c>
      <c r="F7" s="3">
        <v>3</v>
      </c>
      <c r="G7" s="3">
        <v>0</v>
      </c>
      <c r="H7" s="3">
        <v>0.78600000000000003</v>
      </c>
      <c r="I7" s="3">
        <v>1483.94</v>
      </c>
      <c r="J7" s="3">
        <v>1262.6400000000001</v>
      </c>
      <c r="K7" s="3">
        <v>17</v>
      </c>
      <c r="L7" s="3">
        <v>1</v>
      </c>
      <c r="M7" s="3">
        <v>1</v>
      </c>
    </row>
    <row r="8" spans="1:28" x14ac:dyDescent="0.2">
      <c r="A8">
        <v>2012</v>
      </c>
      <c r="B8" s="3">
        <v>6</v>
      </c>
      <c r="C8" s="4" t="s">
        <v>12</v>
      </c>
      <c r="D8" s="4" t="s">
        <v>18</v>
      </c>
      <c r="E8" s="3">
        <v>5</v>
      </c>
      <c r="F8" s="3">
        <v>9</v>
      </c>
      <c r="G8" s="3">
        <v>0</v>
      </c>
      <c r="H8" s="3">
        <v>0.35699999999999998</v>
      </c>
      <c r="I8" s="3">
        <v>1131</v>
      </c>
      <c r="J8" s="3">
        <v>1312.84</v>
      </c>
      <c r="K8" s="3">
        <v>35</v>
      </c>
      <c r="L8" s="3">
        <v>0</v>
      </c>
      <c r="M8" s="3">
        <v>1</v>
      </c>
    </row>
    <row r="9" spans="1:28" x14ac:dyDescent="0.2">
      <c r="A9">
        <v>2011</v>
      </c>
      <c r="B9" s="3">
        <v>2</v>
      </c>
      <c r="C9" s="4" t="s">
        <v>12</v>
      </c>
      <c r="D9" s="4" t="s">
        <v>19</v>
      </c>
      <c r="E9" s="3">
        <v>10</v>
      </c>
      <c r="F9" s="3">
        <v>4</v>
      </c>
      <c r="G9" s="3">
        <v>0</v>
      </c>
      <c r="H9" s="3">
        <v>0.71399999999999997</v>
      </c>
      <c r="I9" s="3">
        <v>1499.48</v>
      </c>
      <c r="J9" s="3">
        <v>1286.76</v>
      </c>
      <c r="K9" s="3">
        <v>35</v>
      </c>
      <c r="L9" s="3">
        <v>1</v>
      </c>
      <c r="M9" s="3">
        <v>1</v>
      </c>
    </row>
    <row r="10" spans="1:28" x14ac:dyDescent="0.2">
      <c r="A10">
        <v>2010</v>
      </c>
      <c r="B10" s="3">
        <v>7</v>
      </c>
      <c r="C10" s="4" t="s">
        <v>12</v>
      </c>
      <c r="D10" s="4" t="s">
        <v>20</v>
      </c>
      <c r="E10" s="3">
        <v>4</v>
      </c>
      <c r="F10" s="3">
        <v>10</v>
      </c>
      <c r="G10" s="3">
        <v>0</v>
      </c>
      <c r="H10" s="3">
        <v>0.28599999999999998</v>
      </c>
      <c r="I10" s="3">
        <v>1200.32</v>
      </c>
      <c r="J10" s="3">
        <v>1309.52</v>
      </c>
      <c r="K10" s="3">
        <v>20</v>
      </c>
      <c r="L10" s="3">
        <v>0</v>
      </c>
      <c r="M10" s="3">
        <v>1</v>
      </c>
    </row>
    <row r="11" spans="1:28" x14ac:dyDescent="0.2">
      <c r="A11">
        <v>2009</v>
      </c>
      <c r="B11" s="3">
        <v>5</v>
      </c>
      <c r="C11" s="4" t="s">
        <v>12</v>
      </c>
      <c r="D11" s="4" t="s">
        <v>21</v>
      </c>
      <c r="E11" s="3">
        <v>6</v>
      </c>
      <c r="F11" s="3">
        <v>8</v>
      </c>
      <c r="G11" s="3">
        <v>0</v>
      </c>
      <c r="H11" s="3">
        <v>0.42899999999999999</v>
      </c>
      <c r="I11" s="3">
        <v>1304.52</v>
      </c>
      <c r="J11" s="3">
        <v>1408.34</v>
      </c>
      <c r="K11" s="3">
        <v>5</v>
      </c>
      <c r="L11" s="3">
        <v>0</v>
      </c>
      <c r="M11" s="3">
        <v>1</v>
      </c>
    </row>
  </sheetData>
  <hyperlinks>
    <hyperlink ref="D11" r:id="rId1" display="https://football.fantasysports.yahoo.com/archive/nfl/2009/923942/9" xr:uid="{F47FE970-D00A-EF45-835B-9B9834B61C47}"/>
    <hyperlink ref="D10" r:id="rId2" display="https://football.fantasysports.yahoo.com/archive/nfl/2010/531276/8" xr:uid="{4CA32445-70E6-5948-A05C-4B06CC2C0ECF}"/>
    <hyperlink ref="D9" r:id="rId3" display="https://football.fantasysports.yahoo.com/archive/nfl/2011/593856/7" xr:uid="{EADEF1FB-79F9-EB4D-A184-382E79ECF1A4}"/>
    <hyperlink ref="D8" r:id="rId4" display="https://football.fantasysports.yahoo.com/archive/nfl/2012/354521/5" xr:uid="{F16D466D-7349-C944-8818-B7CD1819870A}"/>
    <hyperlink ref="D7" r:id="rId5" display="https://football.fantasysports.yahoo.com/archive/nfl/2013/257622/7" xr:uid="{DABE667F-85E6-F743-95C3-37BF1328D74C}"/>
    <hyperlink ref="D6" r:id="rId6" display="https://football.fantasysports.yahoo.com/archive/nfl/2014/39257/7" xr:uid="{FBD41738-8A1B-1440-889C-07FBE0ED136C}"/>
    <hyperlink ref="D5" r:id="rId7" display="https://football.fantasysports.yahoo.com/archive/nfl/2015/6868/5" xr:uid="{310BB53A-8D1E-4342-A21B-A98EE772C907}"/>
    <hyperlink ref="D4" r:id="rId8" display="https://football.fantasysports.yahoo.com/archive/nfl/2016/146057/5" xr:uid="{806B7736-1984-374D-8A46-A13B3F669C22}"/>
    <hyperlink ref="D3" r:id="rId9" display="https://football.fantasysports.yahoo.com/archive/nfl/2017/14499/11" xr:uid="{EA5D5E9C-8831-1E43-9122-1D6D323DE706}"/>
    <hyperlink ref="D2" r:id="rId10" display="https://football.fantasysports.yahoo.com/archive/nfl/2018/83338/3" xr:uid="{568924EA-CDA8-404A-8186-5EEAF86607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2019-08-16T23:15:31Z</dcterms:created>
  <dcterms:modified xsi:type="dcterms:W3CDTF">2019-08-17T00:30:17Z</dcterms:modified>
</cp:coreProperties>
</file>