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FECD084A-D572-B746-8E89-C2078BECC3FB}" xr6:coauthVersionLast="36" xr6:coauthVersionMax="36" xr10:uidLastSave="{00000000-0000-0000-0000-000000000000}"/>
  <bookViews>
    <workbookView xWindow="3980" yWindow="3060" windowWidth="26840" windowHeight="15940" xr2:uid="{09136B1E-A878-C44D-8BB2-783CB1AB0F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 s="1"/>
  <c r="Y3" i="1"/>
  <c r="X3" i="1"/>
  <c r="W3" i="1"/>
  <c r="U3" i="1"/>
  <c r="T3" i="1"/>
  <c r="V3" i="1" s="1"/>
  <c r="S3" i="1"/>
  <c r="R3" i="1"/>
  <c r="Q3" i="1"/>
  <c r="P3" i="1"/>
  <c r="O3" i="1"/>
</calcChain>
</file>

<file path=xl/sharedStrings.xml><?xml version="1.0" encoding="utf-8"?>
<sst xmlns="http://schemas.openxmlformats.org/spreadsheetml/2006/main" count="47" uniqueCount="36">
  <si>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</si>
  <si>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</si>
  <si>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</si>
  <si>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</si>
  <si>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</si>
  <si>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</si>
  <si>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</si>
  <si>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</si>
  <si>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</si>
  <si>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</si>
  <si>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</si>
  <si>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</si>
  <si>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Josh</t>
  </si>
  <si>
    <t>Feelin' my Thielen</t>
  </si>
  <si>
    <t>Staring at Fairbairn</t>
  </si>
  <si>
    <t>josh</t>
  </si>
  <si>
    <t>BadonkaGronk</t>
  </si>
  <si>
    <t>The Hurt Locker</t>
  </si>
  <si>
    <t>Show me your TDs</t>
  </si>
  <si>
    <t>B Side Hopefuls</t>
  </si>
  <si>
    <t>Vagiants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</si>
  <si>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</si>
  <si>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</si>
  <si>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</si>
  <si>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</si>
  <si>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</si>
  <si>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</si>
  <si>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</si>
  <si>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Total Win %</t>
  </si>
  <si>
    <t>Average PPG</t>
  </si>
  <si>
    <t>Average PPGA</t>
  </si>
  <si>
    <t>Average +/-</t>
  </si>
  <si>
    <t>Total +/-</t>
  </si>
  <si>
    <t>Average Moves</t>
  </si>
  <si>
    <t>Average Wins per Year</t>
  </si>
  <si>
    <t>Average Losses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</si>
</sst>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.fantasysports.yahoo.com/archive/nfl/2011/593856/1" TargetMode="External"/><Relationship Id="rId3" Type="http://schemas.openxmlformats.org/officeDocument/2006/relationships/hyperlink" Target="https://profiles.sports.yahoo.com/user/5F4XUP4C6YIJYQPZD2M46OTW4I" TargetMode="External"/><Relationship Id="rId7" Type="http://schemas.openxmlformats.org/officeDocument/2006/relationships/hyperlink" Target="https://football.fantasysports.yahoo.com/archive/nfl/2012/354521/1" TargetMode="External"/><Relationship Id="rId2" Type="http://schemas.openxmlformats.org/officeDocument/2006/relationships/hyperlink" Target="https://football.fantasysports.yahoo.com/archive/nfl/2017/14499/1" TargetMode="External"/><Relationship Id="rId1" Type="http://schemas.openxmlformats.org/officeDocument/2006/relationships/hyperlink" Target="https://football.fantasysports.yahoo.com/archive/nfl/2018/83338/1" TargetMode="External"/><Relationship Id="rId6" Type="http://schemas.openxmlformats.org/officeDocument/2006/relationships/hyperlink" Target="https://football.fantasysports.yahoo.com/archive/nfl/2013/257622/1" TargetMode="External"/><Relationship Id="rId5" Type="http://schemas.openxmlformats.org/officeDocument/2006/relationships/hyperlink" Target="https://football.fantasysports.yahoo.com/archive/nfl/2014/39257/1" TargetMode="External"/><Relationship Id="rId10" Type="http://schemas.openxmlformats.org/officeDocument/2006/relationships/hyperlink" Target="https://football.fantasysports.yahoo.com/archive/nfl/2009/923942/2" TargetMode="External"/><Relationship Id="rId4" Type="http://schemas.openxmlformats.org/officeDocument/2006/relationships/hyperlink" Target="https://football.fantasysports.yahoo.com/archive/nfl/2015/6868/1" TargetMode="External"/><Relationship Id="rId9" Type="http://schemas.openxmlformats.org/officeDocument/2006/relationships/hyperlink" Target="https://football.fantasysports.yahoo.com/archive/nfl/2010/53127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FB99-B2F1-5D44-ACF3-50DF67F18345}">
  <dimension ref="A1:AB11"/>
  <sheetViews>
    <sheetView tabSelected="1" topLeftCell="J1" workbookViewId="0">
      <selection activeCell="V3" sqref="U3:V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21</v>
      </c>
    </row>
    <row r="2" spans="1:28" x14ac:dyDescent="0.2">
      <c r="A2">
        <v>2018</v>
      </c>
      <c r="B2" s="3">
        <v>4</v>
      </c>
      <c r="C2" s="4" t="s">
        <v>12</v>
      </c>
      <c r="D2" s="4" t="s">
        <v>13</v>
      </c>
      <c r="E2" s="3">
        <v>11</v>
      </c>
      <c r="F2" s="3">
        <v>2</v>
      </c>
      <c r="G2" s="3">
        <v>0</v>
      </c>
      <c r="H2" s="3">
        <v>0.84599999999999997</v>
      </c>
      <c r="I2" s="3">
        <v>1730.1</v>
      </c>
      <c r="J2" s="3">
        <v>1347.28</v>
      </c>
      <c r="K2" s="3">
        <v>38</v>
      </c>
      <c r="L2" s="3">
        <v>1</v>
      </c>
      <c r="M2" s="3">
        <v>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34</v>
      </c>
      <c r="V2" t="s">
        <v>35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</row>
    <row r="3" spans="1:28" x14ac:dyDescent="0.2">
      <c r="A3">
        <v>2017</v>
      </c>
      <c r="B3" s="3">
        <v>10</v>
      </c>
      <c r="C3" s="4" t="s">
        <v>12</v>
      </c>
      <c r="D3" s="4" t="s">
        <v>14</v>
      </c>
      <c r="E3" s="3">
        <v>3</v>
      </c>
      <c r="F3" s="3">
        <v>10</v>
      </c>
      <c r="G3" s="3">
        <v>0</v>
      </c>
      <c r="H3" s="3">
        <v>0.23100000000000001</v>
      </c>
      <c r="I3" s="3">
        <v>1158.9000000000001</v>
      </c>
      <c r="J3" s="3">
        <v>1235.8399999999999</v>
      </c>
      <c r="K3" s="3">
        <v>19</v>
      </c>
      <c r="L3" s="3">
        <v>0</v>
      </c>
      <c r="M3" s="3">
        <v>1</v>
      </c>
      <c r="O3">
        <f>AVERAGE(B2:B99)</f>
        <v>5.4</v>
      </c>
      <c r="P3">
        <f>SUM(L2:L99)</f>
        <v>6</v>
      </c>
      <c r="Q3">
        <f>SUM(L2:L99)/SUM(M2:M99)</f>
        <v>0.6</v>
      </c>
      <c r="R3">
        <f>COUNTIF(B2:B99,1)</f>
        <v>1</v>
      </c>
      <c r="S3">
        <f>SUM(E1:E98)</f>
        <v>71</v>
      </c>
      <c r="T3">
        <f>SUM(F2:F99)</f>
        <v>63</v>
      </c>
      <c r="U3">
        <f>S3/SUM(M2:M99)</f>
        <v>7.1</v>
      </c>
      <c r="V3">
        <f>T3/SUM(M2:M99)</f>
        <v>6.3</v>
      </c>
      <c r="W3">
        <f>(SUM(E2:E99)/(SUM(E2:E99)+SUM(F2:F99)))</f>
        <v>0.52985074626865669</v>
      </c>
      <c r="X3">
        <f>SUM(I2:I99)/(SUM(E2:G99))</f>
        <v>102.29348148148148</v>
      </c>
      <c r="Y3">
        <f>SUM(J2:J99)/SUM(E2:G99)</f>
        <v>95.161037037037033</v>
      </c>
      <c r="Z3">
        <f>AA3/SUM(E2:G99)</f>
        <v>7.1324444444444381</v>
      </c>
      <c r="AA3">
        <f>SUM(I2:I99)-SUM(J2:J99)</f>
        <v>962.8799999999992</v>
      </c>
      <c r="AB3">
        <f>AVERAGE(K2:K99)</f>
        <v>29.6</v>
      </c>
    </row>
    <row r="4" spans="1:28" x14ac:dyDescent="0.2">
      <c r="A4">
        <v>2016</v>
      </c>
      <c r="B4" s="3">
        <v>11</v>
      </c>
      <c r="C4" s="4" t="s">
        <v>15</v>
      </c>
      <c r="D4" s="4" t="s">
        <v>16</v>
      </c>
      <c r="E4" s="3">
        <v>2</v>
      </c>
      <c r="F4" s="3">
        <v>11</v>
      </c>
      <c r="G4" s="3">
        <v>0</v>
      </c>
      <c r="H4" s="3">
        <v>0.154</v>
      </c>
      <c r="I4" s="3">
        <v>1195.52</v>
      </c>
      <c r="J4" s="3">
        <v>1483.86</v>
      </c>
      <c r="K4" s="3">
        <v>13</v>
      </c>
      <c r="L4" s="3">
        <v>0</v>
      </c>
      <c r="M4" s="3">
        <v>1</v>
      </c>
    </row>
    <row r="5" spans="1:28" x14ac:dyDescent="0.2">
      <c r="A5">
        <v>2015</v>
      </c>
      <c r="B5" s="3">
        <v>5</v>
      </c>
      <c r="C5" s="4" t="s">
        <v>12</v>
      </c>
      <c r="D5" s="4" t="s">
        <v>16</v>
      </c>
      <c r="E5" s="3">
        <v>6</v>
      </c>
      <c r="F5" s="3">
        <v>6</v>
      </c>
      <c r="G5" s="3">
        <v>1</v>
      </c>
      <c r="H5" s="3">
        <v>0.5</v>
      </c>
      <c r="I5" s="3">
        <v>1141.54</v>
      </c>
      <c r="J5" s="3">
        <v>1095.26</v>
      </c>
      <c r="K5" s="3">
        <v>22</v>
      </c>
      <c r="L5" s="3">
        <v>1</v>
      </c>
      <c r="M5" s="3">
        <v>1</v>
      </c>
    </row>
    <row r="6" spans="1:28" x14ac:dyDescent="0.2">
      <c r="A6">
        <v>2014</v>
      </c>
      <c r="B6" s="3">
        <v>3</v>
      </c>
      <c r="C6" s="4" t="s">
        <v>12</v>
      </c>
      <c r="D6" s="4" t="s">
        <v>16</v>
      </c>
      <c r="E6" s="3">
        <v>7</v>
      </c>
      <c r="F6" s="3">
        <v>6</v>
      </c>
      <c r="G6" s="3">
        <v>0</v>
      </c>
      <c r="H6" s="3">
        <v>0.53800000000000003</v>
      </c>
      <c r="I6" s="3">
        <v>1336.56</v>
      </c>
      <c r="J6" s="3">
        <v>1246.3800000000001</v>
      </c>
      <c r="K6" s="3">
        <v>19</v>
      </c>
      <c r="L6" s="3">
        <v>1</v>
      </c>
      <c r="M6" s="3">
        <v>1</v>
      </c>
    </row>
    <row r="7" spans="1:28" x14ac:dyDescent="0.2">
      <c r="A7">
        <v>2013</v>
      </c>
      <c r="B7" s="3">
        <v>1</v>
      </c>
      <c r="C7" s="4" t="s">
        <v>12</v>
      </c>
      <c r="D7" s="4" t="s">
        <v>16</v>
      </c>
      <c r="E7" s="3">
        <v>9</v>
      </c>
      <c r="F7" s="3">
        <v>5</v>
      </c>
      <c r="G7" s="3">
        <v>0</v>
      </c>
      <c r="H7" s="3">
        <v>0.64300000000000002</v>
      </c>
      <c r="I7" s="3">
        <v>1614.18</v>
      </c>
      <c r="J7" s="3">
        <v>1398.76</v>
      </c>
      <c r="K7" s="3">
        <v>31</v>
      </c>
      <c r="L7" s="3">
        <v>1</v>
      </c>
      <c r="M7" s="3">
        <v>1</v>
      </c>
    </row>
    <row r="8" spans="1:28" x14ac:dyDescent="0.2">
      <c r="A8">
        <v>2012</v>
      </c>
      <c r="B8" s="3">
        <v>4</v>
      </c>
      <c r="C8" s="4" t="s">
        <v>12</v>
      </c>
      <c r="D8" s="4" t="s">
        <v>17</v>
      </c>
      <c r="E8" s="3">
        <v>11</v>
      </c>
      <c r="F8" s="3">
        <v>3</v>
      </c>
      <c r="G8" s="3">
        <v>0</v>
      </c>
      <c r="H8" s="3">
        <v>0.78600000000000003</v>
      </c>
      <c r="I8" s="3">
        <v>1459.5</v>
      </c>
      <c r="J8" s="3">
        <v>1219.4000000000001</v>
      </c>
      <c r="K8" s="3">
        <v>33</v>
      </c>
      <c r="L8" s="3">
        <v>1</v>
      </c>
      <c r="M8" s="3">
        <v>1</v>
      </c>
    </row>
    <row r="9" spans="1:28" x14ac:dyDescent="0.2">
      <c r="A9">
        <v>2011</v>
      </c>
      <c r="B9" s="3">
        <v>4</v>
      </c>
      <c r="C9" s="4" t="s">
        <v>12</v>
      </c>
      <c r="D9" s="4" t="s">
        <v>18</v>
      </c>
      <c r="E9" s="3">
        <v>10</v>
      </c>
      <c r="F9" s="3">
        <v>4</v>
      </c>
      <c r="G9" s="3">
        <v>0</v>
      </c>
      <c r="H9" s="3">
        <v>0.71399999999999997</v>
      </c>
      <c r="I9" s="3">
        <v>1413.02</v>
      </c>
      <c r="J9" s="3">
        <v>1205.06</v>
      </c>
      <c r="K9" s="3">
        <v>31</v>
      </c>
      <c r="L9" s="3">
        <v>1</v>
      </c>
      <c r="M9" s="3">
        <v>1</v>
      </c>
    </row>
    <row r="10" spans="1:28" x14ac:dyDescent="0.2">
      <c r="A10">
        <v>2010</v>
      </c>
      <c r="B10" s="3">
        <v>5</v>
      </c>
      <c r="C10" s="4" t="s">
        <v>12</v>
      </c>
      <c r="D10" s="4" t="s">
        <v>19</v>
      </c>
      <c r="E10" s="3">
        <v>6</v>
      </c>
      <c r="F10" s="3">
        <v>8</v>
      </c>
      <c r="G10" s="3">
        <v>0</v>
      </c>
      <c r="H10" s="3">
        <v>0.42899999999999999</v>
      </c>
      <c r="I10" s="3">
        <v>1413.14</v>
      </c>
      <c r="J10" s="3">
        <v>1280.68</v>
      </c>
      <c r="K10" s="3">
        <v>50</v>
      </c>
      <c r="L10" s="3">
        <v>0</v>
      </c>
      <c r="M10" s="3">
        <v>1</v>
      </c>
    </row>
    <row r="11" spans="1:28" x14ac:dyDescent="0.2">
      <c r="A11">
        <v>2009</v>
      </c>
      <c r="B11" s="3">
        <v>7</v>
      </c>
      <c r="C11" s="4" t="s">
        <v>12</v>
      </c>
      <c r="D11" s="4" t="s">
        <v>20</v>
      </c>
      <c r="E11" s="3">
        <v>6</v>
      </c>
      <c r="F11" s="3">
        <v>8</v>
      </c>
      <c r="G11" s="3">
        <v>0</v>
      </c>
      <c r="H11" s="3">
        <v>0.42899999999999999</v>
      </c>
      <c r="I11" s="3">
        <v>1347.16</v>
      </c>
      <c r="J11" s="3">
        <v>1334.22</v>
      </c>
      <c r="K11" s="3">
        <v>40</v>
      </c>
      <c r="L11" s="3">
        <v>0</v>
      </c>
      <c r="M11" s="3">
        <v>1</v>
      </c>
    </row>
  </sheetData>
  <hyperlinks>
    <hyperlink ref="D2" r:id="rId1" display="https://football.fantasysports.yahoo.com/archive/nfl/2018/83338/1" xr:uid="{16494457-6395-484F-A0BE-15561B9BB958}"/>
    <hyperlink ref="D3" r:id="rId2" display="https://football.fantasysports.yahoo.com/archive/nfl/2017/14499/1" xr:uid="{9CCD4E3A-2D6F-204B-81E3-7EE5B38D4FA0}"/>
    <hyperlink ref="E4" r:id="rId3" display="https://profiles.sports.yahoo.com/user/5F4XUP4C6YIJYQPZD2M46OTW4I" xr:uid="{96313626-405A-8D4A-A40F-C3FB8A7E6F53}"/>
    <hyperlink ref="D5" r:id="rId4" display="https://football.fantasysports.yahoo.com/archive/nfl/2015/6868/1" xr:uid="{54FC94DE-60B3-4C4F-BB50-BE91EFF4A2E0}"/>
    <hyperlink ref="D6" r:id="rId5" display="https://football.fantasysports.yahoo.com/archive/nfl/2014/39257/1" xr:uid="{53DE4E84-EA1D-F544-A153-873373096FD9}"/>
    <hyperlink ref="D7" r:id="rId6" display="https://football.fantasysports.yahoo.com/archive/nfl/2013/257622/1" xr:uid="{AE7E4384-EDB6-9E4D-89B7-A0B7B218FD8F}"/>
    <hyperlink ref="D8" r:id="rId7" display="https://football.fantasysports.yahoo.com/archive/nfl/2012/354521/1" xr:uid="{6CE26E5A-8417-5646-8823-D3DC1F5B0636}"/>
    <hyperlink ref="D9" r:id="rId8" display="https://football.fantasysports.yahoo.com/archive/nfl/2011/593856/1" xr:uid="{1CAE4F9F-AD0A-9241-A92D-7672947D8A2A}"/>
    <hyperlink ref="D10" r:id="rId9" display="https://football.fantasysports.yahoo.com/archive/nfl/2010/531276/1" xr:uid="{42A58604-5A1A-5B4F-8C92-628887494B3F}"/>
    <hyperlink ref="D11" r:id="rId10" display="https://football.fantasysports.yahoo.com/archive/nfl/2009/923942/2" xr:uid="{08325077-1E1E-AB41-BD0A-BF33611E41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2019-08-16T23:16:50Z</dcterms:created>
  <dcterms:modified xsi:type="dcterms:W3CDTF">2019-08-17T00:25:56Z</dcterms:modified>
</cp:coreProperties>
</file>