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A59A6733-1913-C640-99F8-18021D607A6C}" xr6:coauthVersionLast="36" xr6:coauthVersionMax="36" xr10:uidLastSave="{00000000-0000-0000-0000-000000000000}"/>
  <bookViews>
    <workbookView xWindow="3980" yWindow="3060" windowWidth="26840" windowHeight="15940" xr2:uid="{7DECE00C-CA3F-1F4A-B6A9-C5383D8A0D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/>
  <c r="Y3" i="1"/>
  <c r="X3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<sst xmlns="http://schemas.openxmlformats.org/spreadsheetml/2006/main" count="47" uniqueCount="35">
  <si>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</si>
  <si>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</si>
  <si>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</si>
  <si>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</si>
  <si>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</si>
  <si>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</si>
  <si>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</si>
  <si>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</si>
  <si>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</si>
  <si>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</si>
  <si>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</si>
  <si>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</si>
  <si>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Keaton</t>
  </si>
  <si>
    <t>Shady def did it</t>
  </si>
  <si>
    <t>Zeke def did it</t>
  </si>
  <si>
    <t>Keatons awesomeness</t>
  </si>
  <si>
    <t>#10 suck it</t>
  </si>
  <si>
    <t>Keatons Awesome</t>
  </si>
  <si>
    <t>Team GTL</t>
  </si>
  <si>
    <t>Bens Laptop Sucks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</si>
  <si>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</si>
  <si>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</si>
  <si>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</si>
  <si>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</si>
  <si>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</si>
  <si>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</si>
  <si>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</si>
  <si>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</si>
  <si>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Total +/-</t>
  </si>
  <si>
    <t>Average +/-</t>
  </si>
  <si>
    <t>Average Moves</t>
  </si>
  <si>
    <t>Average Wins per Year</t>
  </si>
  <si>
    <t>Average Losses per Year</t>
  </si>
  <si>
    <t>Average PPG</t>
  </si>
  <si>
    <t>Average PPGA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</si>
</sst>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11/593856/2" TargetMode="External"/><Relationship Id="rId3" Type="http://schemas.openxmlformats.org/officeDocument/2006/relationships/hyperlink" Target="https://football.fantasysports.yahoo.com/archive/nfl/2016/146057/2" TargetMode="External"/><Relationship Id="rId7" Type="http://schemas.openxmlformats.org/officeDocument/2006/relationships/hyperlink" Target="https://football.fantasysports.yahoo.com/archive/nfl/2012/354521/3" TargetMode="External"/><Relationship Id="rId2" Type="http://schemas.openxmlformats.org/officeDocument/2006/relationships/hyperlink" Target="https://football.fantasysports.yahoo.com/archive/nfl/2017/14499/4" TargetMode="External"/><Relationship Id="rId1" Type="http://schemas.openxmlformats.org/officeDocument/2006/relationships/hyperlink" Target="https://football.fantasysports.yahoo.com/archive/nfl/2018/83338/11" TargetMode="External"/><Relationship Id="rId6" Type="http://schemas.openxmlformats.org/officeDocument/2006/relationships/hyperlink" Target="https://football.fantasysports.yahoo.com/archive/nfl/2013/257622/2" TargetMode="External"/><Relationship Id="rId5" Type="http://schemas.openxmlformats.org/officeDocument/2006/relationships/hyperlink" Target="https://football.fantasysports.yahoo.com/archive/nfl/2014/39257/3" TargetMode="External"/><Relationship Id="rId10" Type="http://schemas.openxmlformats.org/officeDocument/2006/relationships/hyperlink" Target="https://football.fantasysports.yahoo.com/archive/nfl/2009/923942/1" TargetMode="External"/><Relationship Id="rId4" Type="http://schemas.openxmlformats.org/officeDocument/2006/relationships/hyperlink" Target="https://football.fantasysports.yahoo.com/archive/nfl/2015/6868/2" TargetMode="External"/><Relationship Id="rId9" Type="http://schemas.openxmlformats.org/officeDocument/2006/relationships/hyperlink" Target="https://football.fantasysports.yahoo.com/archive/nfl/2010/531276/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DD2B-C396-864D-A742-3F623D09D961}">
  <dimension ref="A1:AB11"/>
  <sheetViews>
    <sheetView tabSelected="1" topLeftCell="J1" workbookViewId="0">
      <selection activeCell="O3" sqref="O3:AB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20</v>
      </c>
    </row>
    <row r="2" spans="1:28" x14ac:dyDescent="0.2">
      <c r="A2">
        <v>2018</v>
      </c>
      <c r="B2" s="3">
        <v>5</v>
      </c>
      <c r="C2" s="4" t="s">
        <v>12</v>
      </c>
      <c r="D2" s="4" t="s">
        <v>13</v>
      </c>
      <c r="E2" s="3">
        <v>7</v>
      </c>
      <c r="F2" s="3">
        <v>6</v>
      </c>
      <c r="G2" s="3">
        <v>0</v>
      </c>
      <c r="H2" s="3">
        <v>0.53800000000000003</v>
      </c>
      <c r="I2" s="3">
        <v>1357.98</v>
      </c>
      <c r="J2" s="3">
        <v>1388.84</v>
      </c>
      <c r="K2" s="3">
        <v>14</v>
      </c>
      <c r="L2" s="3">
        <v>1</v>
      </c>
      <c r="M2" s="3">
        <v>1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31</v>
      </c>
      <c r="V2" t="s">
        <v>32</v>
      </c>
      <c r="W2" t="s">
        <v>27</v>
      </c>
      <c r="X2" t="s">
        <v>33</v>
      </c>
      <c r="Y2" t="s">
        <v>34</v>
      </c>
      <c r="Z2" t="s">
        <v>29</v>
      </c>
      <c r="AA2" t="s">
        <v>28</v>
      </c>
      <c r="AB2" t="s">
        <v>30</v>
      </c>
    </row>
    <row r="3" spans="1:28" x14ac:dyDescent="0.2">
      <c r="A3">
        <v>2017</v>
      </c>
      <c r="B3" s="3">
        <v>5</v>
      </c>
      <c r="C3" s="4" t="s">
        <v>12</v>
      </c>
      <c r="D3" s="4" t="s">
        <v>14</v>
      </c>
      <c r="E3" s="3">
        <v>7</v>
      </c>
      <c r="F3" s="3">
        <v>6</v>
      </c>
      <c r="G3" s="3">
        <v>0</v>
      </c>
      <c r="H3" s="3">
        <v>0.53800000000000003</v>
      </c>
      <c r="I3" s="3">
        <v>1338.94</v>
      </c>
      <c r="J3" s="3">
        <v>1290.26</v>
      </c>
      <c r="K3" s="3">
        <v>12</v>
      </c>
      <c r="L3" s="3">
        <v>1</v>
      </c>
      <c r="M3" s="3">
        <v>1</v>
      </c>
      <c r="O3">
        <f>AVERAGE(B2:B99)</f>
        <v>4</v>
      </c>
      <c r="P3">
        <f>SUM(L2:L99)</f>
        <v>8</v>
      </c>
      <c r="Q3">
        <f>SUM(L2:L99)/SUM(M2:M99)</f>
        <v>0.8</v>
      </c>
      <c r="R3">
        <f>COUNTIF(B2:B99,1)</f>
        <v>3</v>
      </c>
      <c r="S3">
        <f>SUM(E1:E98)</f>
        <v>81</v>
      </c>
      <c r="T3">
        <f>SUM(F2:F99)</f>
        <v>54</v>
      </c>
      <c r="U3">
        <f>S3/SUM(M2:M99)</f>
        <v>8.1</v>
      </c>
      <c r="V3">
        <f>T3/SUM(M2:M99)</f>
        <v>5.4</v>
      </c>
      <c r="W3">
        <f>(SUM(E2:E99)/(SUM(E2:E99)+SUM(F2:F99)))</f>
        <v>0.6</v>
      </c>
      <c r="X3">
        <f>SUM(I2:I99)/(SUM(E2:G99))</f>
        <v>101.90903703703704</v>
      </c>
      <c r="Y3">
        <f>SUM(J2:J99)/SUM(E2:G99)</f>
        <v>97.514370370370372</v>
      </c>
      <c r="Z3">
        <f>AA3/SUM(E2:G99)</f>
        <v>4.3946666666666578</v>
      </c>
      <c r="AA3">
        <f>SUM(I2:I99)-SUM(J2:J99)</f>
        <v>593.27999999999884</v>
      </c>
      <c r="AB3">
        <f>AVERAGE(K2:K99)</f>
        <v>21.6</v>
      </c>
    </row>
    <row r="4" spans="1:28" x14ac:dyDescent="0.2">
      <c r="A4">
        <v>2016</v>
      </c>
      <c r="B4" s="3">
        <v>4</v>
      </c>
      <c r="C4" s="4" t="s">
        <v>12</v>
      </c>
      <c r="D4" s="4" t="s">
        <v>15</v>
      </c>
      <c r="E4" s="3">
        <v>10</v>
      </c>
      <c r="F4" s="3">
        <v>3</v>
      </c>
      <c r="G4" s="3">
        <v>0</v>
      </c>
      <c r="H4" s="3">
        <v>0.76900000000000002</v>
      </c>
      <c r="I4" s="3">
        <v>1463.18</v>
      </c>
      <c r="J4" s="3">
        <v>1357.1</v>
      </c>
      <c r="K4" s="3">
        <v>24</v>
      </c>
      <c r="L4" s="3">
        <v>1</v>
      </c>
      <c r="M4" s="3">
        <v>1</v>
      </c>
    </row>
    <row r="5" spans="1:28" x14ac:dyDescent="0.2">
      <c r="A5">
        <v>2015</v>
      </c>
      <c r="B5" s="3">
        <v>2</v>
      </c>
      <c r="C5" s="4" t="s">
        <v>12</v>
      </c>
      <c r="D5" s="4" t="s">
        <v>15</v>
      </c>
      <c r="E5" s="3">
        <v>10</v>
      </c>
      <c r="F5" s="3">
        <v>3</v>
      </c>
      <c r="G5" s="3">
        <v>0</v>
      </c>
      <c r="H5" s="3">
        <v>0.76900000000000002</v>
      </c>
      <c r="I5" s="3">
        <v>1374.5</v>
      </c>
      <c r="J5" s="3">
        <v>1187.42</v>
      </c>
      <c r="K5" s="3">
        <v>20</v>
      </c>
      <c r="L5" s="3">
        <v>1</v>
      </c>
      <c r="M5" s="3">
        <v>1</v>
      </c>
    </row>
    <row r="6" spans="1:28" x14ac:dyDescent="0.2">
      <c r="A6">
        <v>2014</v>
      </c>
      <c r="B6" s="3">
        <v>11</v>
      </c>
      <c r="C6" s="4" t="s">
        <v>12</v>
      </c>
      <c r="D6" s="4" t="s">
        <v>16</v>
      </c>
      <c r="E6" s="3">
        <v>4</v>
      </c>
      <c r="F6" s="3">
        <v>9</v>
      </c>
      <c r="G6" s="3">
        <v>0</v>
      </c>
      <c r="H6" s="3">
        <v>0.308</v>
      </c>
      <c r="I6" s="3">
        <v>1108.48</v>
      </c>
      <c r="J6" s="3">
        <v>1314.8</v>
      </c>
      <c r="K6" s="3">
        <v>30</v>
      </c>
      <c r="L6" s="3">
        <v>0</v>
      </c>
      <c r="M6" s="3">
        <v>1</v>
      </c>
    </row>
    <row r="7" spans="1:28" x14ac:dyDescent="0.2">
      <c r="A7">
        <v>2013</v>
      </c>
      <c r="B7" s="3">
        <v>3</v>
      </c>
      <c r="C7" s="4" t="s">
        <v>12</v>
      </c>
      <c r="D7" s="4" t="s">
        <v>17</v>
      </c>
      <c r="E7" s="3">
        <v>9</v>
      </c>
      <c r="F7" s="3">
        <v>5</v>
      </c>
      <c r="G7" s="3">
        <v>0</v>
      </c>
      <c r="H7" s="3">
        <v>0.64300000000000002</v>
      </c>
      <c r="I7" s="3">
        <v>1373.12</v>
      </c>
      <c r="J7" s="3">
        <v>1210.56</v>
      </c>
      <c r="K7" s="3">
        <v>26</v>
      </c>
      <c r="L7" s="3">
        <v>1</v>
      </c>
      <c r="M7" s="3">
        <v>1</v>
      </c>
    </row>
    <row r="8" spans="1:28" x14ac:dyDescent="0.2">
      <c r="A8">
        <v>2012</v>
      </c>
      <c r="B8" s="3">
        <v>1</v>
      </c>
      <c r="C8" s="4" t="s">
        <v>12</v>
      </c>
      <c r="D8" s="4" t="s">
        <v>17</v>
      </c>
      <c r="E8" s="3">
        <v>12</v>
      </c>
      <c r="F8" s="3">
        <v>2</v>
      </c>
      <c r="G8" s="3">
        <v>0</v>
      </c>
      <c r="H8" s="3">
        <v>0.85699999999999998</v>
      </c>
      <c r="I8" s="3">
        <v>1561.44</v>
      </c>
      <c r="J8" s="3">
        <v>1289.1600000000001</v>
      </c>
      <c r="K8" s="3">
        <v>10</v>
      </c>
      <c r="L8" s="3">
        <v>1</v>
      </c>
      <c r="M8" s="3">
        <v>1</v>
      </c>
    </row>
    <row r="9" spans="1:28" x14ac:dyDescent="0.2">
      <c r="A9">
        <v>2011</v>
      </c>
      <c r="B9" s="3">
        <v>7</v>
      </c>
      <c r="C9" s="4" t="s">
        <v>12</v>
      </c>
      <c r="D9" s="4" t="s">
        <v>18</v>
      </c>
      <c r="E9" s="3">
        <v>7</v>
      </c>
      <c r="F9" s="3">
        <v>7</v>
      </c>
      <c r="G9" s="3">
        <v>0</v>
      </c>
      <c r="H9" s="3">
        <v>0.5</v>
      </c>
      <c r="I9" s="3">
        <v>1293.52</v>
      </c>
      <c r="J9" s="3">
        <v>1392.54</v>
      </c>
      <c r="K9" s="3">
        <v>26</v>
      </c>
      <c r="L9" s="3">
        <v>0</v>
      </c>
      <c r="M9" s="3">
        <v>1</v>
      </c>
    </row>
    <row r="10" spans="1:28" x14ac:dyDescent="0.2">
      <c r="A10">
        <v>2010</v>
      </c>
      <c r="B10" s="3">
        <v>1</v>
      </c>
      <c r="C10" s="4" t="s">
        <v>12</v>
      </c>
      <c r="D10" s="4" t="s">
        <v>18</v>
      </c>
      <c r="E10" s="3">
        <v>8</v>
      </c>
      <c r="F10" s="3">
        <v>6</v>
      </c>
      <c r="G10" s="3">
        <v>0</v>
      </c>
      <c r="H10" s="3">
        <v>0.57099999999999995</v>
      </c>
      <c r="I10" s="3">
        <v>1500.24</v>
      </c>
      <c r="J10" s="3">
        <v>1426.2</v>
      </c>
      <c r="K10" s="3">
        <v>39</v>
      </c>
      <c r="L10" s="3">
        <v>1</v>
      </c>
      <c r="M10">
        <v>1</v>
      </c>
    </row>
    <row r="11" spans="1:28" x14ac:dyDescent="0.2">
      <c r="A11">
        <v>2009</v>
      </c>
      <c r="B11" s="3">
        <v>1</v>
      </c>
      <c r="C11" s="4" t="s">
        <v>12</v>
      </c>
      <c r="D11" s="4" t="s">
        <v>19</v>
      </c>
      <c r="E11" s="3">
        <v>7</v>
      </c>
      <c r="F11" s="3">
        <v>7</v>
      </c>
      <c r="G11" s="3">
        <v>0</v>
      </c>
      <c r="H11" s="3">
        <v>0.5</v>
      </c>
      <c r="I11" s="3">
        <v>1386.32</v>
      </c>
      <c r="J11" s="3">
        <v>1307.56</v>
      </c>
      <c r="K11" s="3">
        <v>15</v>
      </c>
      <c r="L11" s="3">
        <v>1</v>
      </c>
      <c r="M11" s="3">
        <v>1</v>
      </c>
    </row>
  </sheetData>
  <hyperlinks>
    <hyperlink ref="D2" r:id="rId1" display="https://football.fantasysports.yahoo.com/archive/nfl/2018/83338/11" xr:uid="{87CB59C1-C087-2349-841A-5664BBB642E4}"/>
    <hyperlink ref="D3" r:id="rId2" display="https://football.fantasysports.yahoo.com/archive/nfl/2017/14499/4" xr:uid="{1B9D8F48-3459-FD4B-ACE3-6BC48C131B5D}"/>
    <hyperlink ref="D4" r:id="rId3" display="https://football.fantasysports.yahoo.com/archive/nfl/2016/146057/2" xr:uid="{519C8CE1-29C8-E34A-B29B-7C7E0D6752BC}"/>
    <hyperlink ref="D5" r:id="rId4" display="https://football.fantasysports.yahoo.com/archive/nfl/2015/6868/2" xr:uid="{9E22045E-BD8E-F24E-BC73-7CBC2D413797}"/>
    <hyperlink ref="D6" r:id="rId5" display="https://football.fantasysports.yahoo.com/archive/nfl/2014/39257/3" xr:uid="{C47DD3E0-D40D-3D48-8F42-1019FC9EE73E}"/>
    <hyperlink ref="D7" r:id="rId6" display="https://football.fantasysports.yahoo.com/archive/nfl/2013/257622/2" xr:uid="{8D492D4F-C828-774F-A25A-E28CC8AFA153}"/>
    <hyperlink ref="D8" r:id="rId7" display="https://football.fantasysports.yahoo.com/archive/nfl/2012/354521/3" xr:uid="{D628128A-3F00-8D45-8A0D-6BE4D07FC267}"/>
    <hyperlink ref="D9" r:id="rId8" display="https://football.fantasysports.yahoo.com/archive/nfl/2011/593856/2" xr:uid="{FD59FBDD-4D70-9940-938D-C059BA5AD962}"/>
    <hyperlink ref="D10" r:id="rId9" display="https://football.fantasysports.yahoo.com/archive/nfl/2010/531276/5" xr:uid="{17AD8726-75E8-F14D-983B-1F160C8C08A1}"/>
    <hyperlink ref="D11" r:id="rId10" display="https://football.fantasysports.yahoo.com/archive/nfl/2009/923942/1" xr:uid="{C67C0D94-E449-7C46-A2F4-7C0975FFAA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2019-08-16T23:17:45Z</dcterms:created>
  <dcterms:modified xsi:type="dcterms:W3CDTF">2019-08-17T00:32:16Z</dcterms:modified>
</cp:coreProperties>
</file>