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Owner Records/"/>
    </mc:Choice>
  </mc:AlternateContent>
  <xr:revisionPtr revIDLastSave="0" documentId="13_ncr:1_{CFB2829F-3C8E-E747-8953-1F0B7B051145}" xr6:coauthVersionLast="36" xr6:coauthVersionMax="36" xr10:uidLastSave="{00000000-0000-0000-0000-000000000000}"/>
  <bookViews>
    <workbookView xWindow="3980" yWindow="3060" windowWidth="26840" windowHeight="15940" xr2:uid="{12DB1FEE-BFD8-0D4B-8F98-CBD9EBAE0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AA3" i="1"/>
  <c r="Z3" i="1" s="1"/>
  <c r="Y3" i="1"/>
  <c r="X3" i="1"/>
  <c r="W3" i="1"/>
  <c r="V3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<sst xmlns="http://schemas.openxmlformats.org/spreadsheetml/2006/main" count="47" uniqueCount="35">
  <si>
    <t>Year</t>
  </si>
  <si>
    <t>Rank</t>
  </si>
  <si>
    <t>Owner Name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</si>
  <si>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</si>
  <si>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</si>
  <si>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</si>
  <si>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</si>
  <si>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</si>
  <si>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</si>
  <si>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</si>
  <si>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</si>
  <si>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</si>
  <si>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Kyle</t>
  </si>
  <si>
    <t>The Gentile Giants</t>
  </si>
  <si>
    <t>Sanchez's Hawt Dawgs</t>
  </si>
  <si>
    <t>The Hebrew Hammers</t>
  </si>
  <si>
    <t>The Diddlers</t>
  </si>
  <si>
    <t>Alabama Hot Pockets</t>
  </si>
  <si>
    <t>The French Ticklers</t>
  </si>
  <si>
    <t>The Christ Punchers</t>
  </si>
  <si>
    <t>Average Rank</t>
  </si>
  <si>
    <t>Playoff Appearances</t>
  </si>
  <si>
    <t>Playoff Ratio</t>
  </si>
  <si>
    <t>Championships</t>
  </si>
  <si>
    <t>Total Wins</t>
  </si>
  <si>
    <t>Total Losses</t>
  </si>
  <si>
    <t>Average Wins per Year</t>
  </si>
  <si>
    <t>Average Losses per Year</t>
  </si>
  <si>
    <t>Total Win %</t>
  </si>
  <si>
    <t>Average PPG</t>
  </si>
  <si>
    <t>Average PPGA</t>
  </si>
  <si>
    <t>Average +/-</t>
  </si>
  <si>
    <t>Total +/-</t>
  </si>
  <si>
    <t>Average Moves</t>
  </si>
  <si>
    <t>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</si>
</sst>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tball.fantasysports.yahoo.com/archive/nfl/2011/593856/6" TargetMode="External"/><Relationship Id="rId3" Type="http://schemas.openxmlformats.org/officeDocument/2006/relationships/hyperlink" Target="https://football.fantasysports.yahoo.com/archive/nfl/2016/146057/12" TargetMode="External"/><Relationship Id="rId7" Type="http://schemas.openxmlformats.org/officeDocument/2006/relationships/hyperlink" Target="https://football.fantasysports.yahoo.com/archive/nfl/2012/354521/6" TargetMode="External"/><Relationship Id="rId2" Type="http://schemas.openxmlformats.org/officeDocument/2006/relationships/hyperlink" Target="https://football.fantasysports.yahoo.com/archive/nfl/2017/14499/10" TargetMode="External"/><Relationship Id="rId1" Type="http://schemas.openxmlformats.org/officeDocument/2006/relationships/hyperlink" Target="https://football.fantasysports.yahoo.com/archive/nfl/2018/83338/10" TargetMode="External"/><Relationship Id="rId6" Type="http://schemas.openxmlformats.org/officeDocument/2006/relationships/hyperlink" Target="https://football.fantasysports.yahoo.com/archive/nfl/2013/257622/4" TargetMode="External"/><Relationship Id="rId5" Type="http://schemas.openxmlformats.org/officeDocument/2006/relationships/hyperlink" Target="https://football.fantasysports.yahoo.com/archive/nfl/2014/39257/4" TargetMode="External"/><Relationship Id="rId10" Type="http://schemas.openxmlformats.org/officeDocument/2006/relationships/hyperlink" Target="https://football.fantasysports.yahoo.com/archive/nfl/2009/923942/6" TargetMode="External"/><Relationship Id="rId4" Type="http://schemas.openxmlformats.org/officeDocument/2006/relationships/hyperlink" Target="https://football.fantasysports.yahoo.com/archive/nfl/2015/6868/12" TargetMode="External"/><Relationship Id="rId9" Type="http://schemas.openxmlformats.org/officeDocument/2006/relationships/hyperlink" Target="https://football.fantasysports.yahoo.com/archive/nfl/2010/531276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7016-1A6A-0E46-9506-F502DB187A17}">
  <dimension ref="A1:AB11"/>
  <sheetViews>
    <sheetView tabSelected="1" topLeftCell="K1" workbookViewId="0">
      <selection activeCell="O3" sqref="O3:AB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34</v>
      </c>
    </row>
    <row r="2" spans="1:28" x14ac:dyDescent="0.2">
      <c r="A2">
        <v>2018</v>
      </c>
      <c r="B2" s="3">
        <v>11</v>
      </c>
      <c r="C2" s="4" t="s">
        <v>12</v>
      </c>
      <c r="D2" s="4" t="s">
        <v>13</v>
      </c>
      <c r="E2" s="3">
        <v>4</v>
      </c>
      <c r="F2" s="3">
        <v>9</v>
      </c>
      <c r="G2" s="3">
        <v>0</v>
      </c>
      <c r="H2" s="3">
        <v>0.308</v>
      </c>
      <c r="I2" s="3">
        <v>1114.32</v>
      </c>
      <c r="J2" s="3">
        <v>1377.06</v>
      </c>
      <c r="K2" s="3">
        <v>7</v>
      </c>
      <c r="L2" s="3">
        <v>0</v>
      </c>
      <c r="M2" s="3">
        <v>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28" x14ac:dyDescent="0.2">
      <c r="A3">
        <v>2017</v>
      </c>
      <c r="B3" s="3">
        <v>11</v>
      </c>
      <c r="C3" s="4" t="s">
        <v>12</v>
      </c>
      <c r="D3" s="4" t="s">
        <v>13</v>
      </c>
      <c r="E3" s="3">
        <v>4</v>
      </c>
      <c r="F3" s="3">
        <v>9</v>
      </c>
      <c r="G3" s="3">
        <v>0</v>
      </c>
      <c r="H3" s="3">
        <v>0.308</v>
      </c>
      <c r="I3" s="3">
        <v>1004.88</v>
      </c>
      <c r="J3" s="3">
        <v>1323.62</v>
      </c>
      <c r="K3" s="3">
        <v>6</v>
      </c>
      <c r="L3" s="3">
        <v>0</v>
      </c>
      <c r="M3" s="3">
        <v>1</v>
      </c>
      <c r="O3">
        <f>AVERAGE(B2:B99)</f>
        <v>7.2</v>
      </c>
      <c r="P3">
        <f>SUM(L2:L99)</f>
        <v>4</v>
      </c>
      <c r="Q3">
        <f>SUM(L2:L99)/SUM(M2:M99)</f>
        <v>0.4</v>
      </c>
      <c r="R3">
        <f>COUNTIF(B2:B99,1)</f>
        <v>0</v>
      </c>
      <c r="S3">
        <f>SUM(E1:E98)</f>
        <v>62</v>
      </c>
      <c r="T3">
        <f>SUM(F2:F99)</f>
        <v>73</v>
      </c>
      <c r="U3">
        <f>S3/SUM(M2:M99)</f>
        <v>6.2</v>
      </c>
      <c r="V3">
        <f>T3/SUM(M2:M99)</f>
        <v>7.3</v>
      </c>
      <c r="W3">
        <f>(SUM(E2:E99)/(SUM(E2:E99)+SUM(F2:F99)))</f>
        <v>0.45925925925925926</v>
      </c>
      <c r="X3">
        <f>SUM(I2:I99)/(SUM(E2:G99))</f>
        <v>91.927111111111117</v>
      </c>
      <c r="Y3">
        <f>SUM(J2:J99)/SUM(E2:G99)</f>
        <v>97.637481481481473</v>
      </c>
      <c r="Z3">
        <f>AA3/SUM(E2:G99)</f>
        <v>-5.7103703703703674</v>
      </c>
      <c r="AA3">
        <f>SUM(I2:I99)-SUM(J2:J99)</f>
        <v>-770.89999999999964</v>
      </c>
      <c r="AB3">
        <f>AVERAGE(K2:K99)</f>
        <v>9.6999999999999993</v>
      </c>
    </row>
    <row r="4" spans="1:28" x14ac:dyDescent="0.2">
      <c r="A4">
        <v>2016</v>
      </c>
      <c r="B4" s="3">
        <v>12</v>
      </c>
      <c r="C4" s="4" t="s">
        <v>12</v>
      </c>
      <c r="D4" s="4" t="s">
        <v>13</v>
      </c>
      <c r="E4" s="3">
        <v>4</v>
      </c>
      <c r="F4" s="3">
        <v>9</v>
      </c>
      <c r="G4" s="3">
        <v>0</v>
      </c>
      <c r="H4" s="3">
        <v>0.308</v>
      </c>
      <c r="I4" s="3">
        <v>1375.38</v>
      </c>
      <c r="J4" s="3">
        <v>1305.3</v>
      </c>
      <c r="K4" s="3">
        <v>7</v>
      </c>
      <c r="L4" s="3">
        <v>0</v>
      </c>
      <c r="M4" s="3">
        <v>1</v>
      </c>
    </row>
    <row r="5" spans="1:28" x14ac:dyDescent="0.2">
      <c r="A5">
        <v>2015</v>
      </c>
      <c r="B5" s="3">
        <v>3</v>
      </c>
      <c r="C5" s="4" t="s">
        <v>12</v>
      </c>
      <c r="D5" s="4" t="s">
        <v>13</v>
      </c>
      <c r="E5" s="3">
        <v>9</v>
      </c>
      <c r="F5" s="3">
        <v>4</v>
      </c>
      <c r="G5" s="3">
        <v>0</v>
      </c>
      <c r="H5" s="3">
        <v>0.69199999999999995</v>
      </c>
      <c r="I5" s="3">
        <v>1219.08</v>
      </c>
      <c r="J5" s="3">
        <v>1161.3399999999999</v>
      </c>
      <c r="K5" s="3">
        <v>14</v>
      </c>
      <c r="L5" s="3">
        <v>1</v>
      </c>
      <c r="M5" s="3">
        <v>1</v>
      </c>
    </row>
    <row r="6" spans="1:28" x14ac:dyDescent="0.2">
      <c r="A6">
        <v>2014</v>
      </c>
      <c r="B6" s="3">
        <v>7</v>
      </c>
      <c r="C6" s="4" t="s">
        <v>12</v>
      </c>
      <c r="D6" s="4" t="s">
        <v>14</v>
      </c>
      <c r="E6" s="3">
        <v>6</v>
      </c>
      <c r="F6" s="3">
        <v>7</v>
      </c>
      <c r="G6" s="3">
        <v>0</v>
      </c>
      <c r="H6" s="3">
        <v>0.46200000000000002</v>
      </c>
      <c r="I6" s="3">
        <v>1290.26</v>
      </c>
      <c r="J6" s="3">
        <v>1304.4000000000001</v>
      </c>
      <c r="K6" s="3">
        <v>14</v>
      </c>
      <c r="L6" s="3">
        <v>0</v>
      </c>
      <c r="M6" s="3">
        <v>1</v>
      </c>
    </row>
    <row r="7" spans="1:28" x14ac:dyDescent="0.2">
      <c r="A7">
        <v>2013</v>
      </c>
      <c r="B7" s="3">
        <v>4</v>
      </c>
      <c r="C7" s="4" t="s">
        <v>12</v>
      </c>
      <c r="D7" s="4" t="s">
        <v>15</v>
      </c>
      <c r="E7" s="3">
        <v>10</v>
      </c>
      <c r="F7" s="3">
        <v>4</v>
      </c>
      <c r="G7" s="3">
        <v>0</v>
      </c>
      <c r="H7" s="3">
        <v>0.71399999999999997</v>
      </c>
      <c r="I7" s="3">
        <v>1346.66</v>
      </c>
      <c r="J7" s="3">
        <v>1289.5999999999999</v>
      </c>
      <c r="K7" s="3">
        <v>14</v>
      </c>
      <c r="L7" s="3">
        <v>1</v>
      </c>
      <c r="M7" s="3">
        <v>1</v>
      </c>
    </row>
    <row r="8" spans="1:28" x14ac:dyDescent="0.2">
      <c r="A8">
        <v>2012</v>
      </c>
      <c r="B8" s="3">
        <v>9</v>
      </c>
      <c r="C8" s="4" t="s">
        <v>12</v>
      </c>
      <c r="D8" s="4" t="s">
        <v>16</v>
      </c>
      <c r="E8" s="3">
        <v>4</v>
      </c>
      <c r="F8" s="3">
        <v>10</v>
      </c>
      <c r="G8" s="3">
        <v>0</v>
      </c>
      <c r="H8" s="3">
        <v>0.28599999999999998</v>
      </c>
      <c r="I8" s="3">
        <v>1235.06</v>
      </c>
      <c r="J8" s="3">
        <v>1393.86</v>
      </c>
      <c r="K8" s="3">
        <v>7</v>
      </c>
      <c r="L8" s="3">
        <v>0</v>
      </c>
      <c r="M8" s="3">
        <v>1</v>
      </c>
    </row>
    <row r="9" spans="1:28" x14ac:dyDescent="0.2">
      <c r="A9">
        <v>2011</v>
      </c>
      <c r="B9" s="3">
        <v>8</v>
      </c>
      <c r="C9" s="4" t="s">
        <v>12</v>
      </c>
      <c r="D9" s="4" t="s">
        <v>17</v>
      </c>
      <c r="E9" s="3">
        <v>4</v>
      </c>
      <c r="F9" s="3">
        <v>10</v>
      </c>
      <c r="G9" s="3">
        <v>0</v>
      </c>
      <c r="H9" s="3">
        <v>0.28599999999999998</v>
      </c>
      <c r="I9" s="3">
        <v>1226.26</v>
      </c>
      <c r="J9" s="3">
        <v>1479.76</v>
      </c>
      <c r="K9" s="3">
        <v>11</v>
      </c>
      <c r="L9" s="3">
        <v>0</v>
      </c>
      <c r="M9" s="3">
        <v>1</v>
      </c>
    </row>
    <row r="10" spans="1:28" x14ac:dyDescent="0.2">
      <c r="A10">
        <v>2010</v>
      </c>
      <c r="B10" s="3">
        <v>3</v>
      </c>
      <c r="C10" s="4" t="s">
        <v>12</v>
      </c>
      <c r="D10" s="4" t="s">
        <v>18</v>
      </c>
      <c r="E10" s="3">
        <v>9</v>
      </c>
      <c r="F10" s="3">
        <v>5</v>
      </c>
      <c r="G10" s="3">
        <v>0</v>
      </c>
      <c r="H10" s="3">
        <v>0.64300000000000002</v>
      </c>
      <c r="I10" s="3">
        <v>1303.24</v>
      </c>
      <c r="J10" s="3">
        <v>1264.04</v>
      </c>
      <c r="K10" s="3">
        <v>10</v>
      </c>
      <c r="L10" s="3">
        <v>1</v>
      </c>
      <c r="M10" s="3">
        <v>1</v>
      </c>
    </row>
    <row r="11" spans="1:28" x14ac:dyDescent="0.2">
      <c r="A11">
        <v>2009</v>
      </c>
      <c r="B11" s="3">
        <v>4</v>
      </c>
      <c r="C11" s="4" t="s">
        <v>12</v>
      </c>
      <c r="D11" s="4" t="s">
        <v>19</v>
      </c>
      <c r="E11" s="3">
        <v>8</v>
      </c>
      <c r="F11" s="3">
        <v>6</v>
      </c>
      <c r="G11" s="3">
        <v>0</v>
      </c>
      <c r="H11" s="3">
        <v>0.57099999999999995</v>
      </c>
      <c r="I11" s="3">
        <v>1295.02</v>
      </c>
      <c r="J11" s="3">
        <v>1282.08</v>
      </c>
      <c r="K11" s="3">
        <v>7</v>
      </c>
      <c r="L11" s="3">
        <v>1</v>
      </c>
      <c r="M11" s="3">
        <v>1</v>
      </c>
    </row>
  </sheetData>
  <hyperlinks>
    <hyperlink ref="D2" r:id="rId1" display="https://football.fantasysports.yahoo.com/archive/nfl/2018/83338/10" xr:uid="{74533380-C5F5-8E49-BC66-C1ED5B33684C}"/>
    <hyperlink ref="D3" r:id="rId2" display="https://football.fantasysports.yahoo.com/archive/nfl/2017/14499/10" xr:uid="{FDE1FEEA-2697-3749-AC28-A3A440632C84}"/>
    <hyperlink ref="D4" r:id="rId3" display="https://football.fantasysports.yahoo.com/archive/nfl/2016/146057/12" xr:uid="{9DD612C1-5D33-8D47-A890-958D343A5BBE}"/>
    <hyperlink ref="D5" r:id="rId4" display="https://football.fantasysports.yahoo.com/archive/nfl/2015/6868/12" xr:uid="{DAE663EE-EFCC-824D-8FCC-397106854614}"/>
    <hyperlink ref="D6" r:id="rId5" display="https://football.fantasysports.yahoo.com/archive/nfl/2014/39257/4" xr:uid="{39488924-7C42-454D-92E0-E46A34A2B8CF}"/>
    <hyperlink ref="D7" r:id="rId6" display="https://football.fantasysports.yahoo.com/archive/nfl/2013/257622/4" xr:uid="{3B759E29-6C62-9C43-A17A-03CA75E8BBCE}"/>
    <hyperlink ref="D8" r:id="rId7" display="https://football.fantasysports.yahoo.com/archive/nfl/2012/354521/6" xr:uid="{0159FADB-A1AE-9743-9CDA-E1048D3EE9FE}"/>
    <hyperlink ref="D9" r:id="rId8" display="https://football.fantasysports.yahoo.com/archive/nfl/2011/593856/6" xr:uid="{BF4FD731-49AF-8B49-A5B3-829DE7409996}"/>
    <hyperlink ref="D10" r:id="rId9" display="https://football.fantasysports.yahoo.com/archive/nfl/2010/531276/6" xr:uid="{C80C7676-F4DF-FD48-A3ED-771B2566B406}"/>
    <hyperlink ref="D11" r:id="rId10" display="https://football.fantasysports.yahoo.com/archive/nfl/2009/923942/6" xr:uid="{0DB1EAC6-BCE2-4840-8F84-D565C792C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2019-08-16T23:18:16Z</dcterms:created>
  <dcterms:modified xsi:type="dcterms:W3CDTF">2019-08-17T00:33:19Z</dcterms:modified>
</cp:coreProperties>
</file>