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/Dropbox/Fantasy Football/Shiva Bowl/Owner Records/"/>
    </mc:Choice>
  </mc:AlternateContent>
  <xr:revisionPtr revIDLastSave="0" documentId="13_ncr:1_{D2D88C76-2871-DF43-B5BB-F06C45ACBF21}" xr6:coauthVersionLast="36" xr6:coauthVersionMax="36" xr10:uidLastSave="{00000000-0000-0000-0000-000000000000}"/>
  <bookViews>
    <workbookView xWindow="3980" yWindow="3060" windowWidth="26840" windowHeight="15940" xr2:uid="{ADAA8B82-B271-6E41-B0D7-62EC69DF56C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" i="1" l="1"/>
  <c r="AA3" i="1"/>
  <c r="Z3" i="1" s="1"/>
  <c r="Y3" i="1"/>
  <c r="X3" i="1"/>
  <c r="W3" i="1"/>
  <c r="T3" i="1"/>
  <c r="V3" i="1" s="1"/>
  <c r="S3" i="1"/>
  <c r="U3" i="1" s="1"/>
  <c r="R3" i="1"/>
  <c r="Q3" i="1"/>
  <c r="P3" i="1"/>
  <c r="O3" i="1"/>
</calcChain>
</file>

<file path=xl/sharedStrings.xml><?xml version="1.0" encoding="utf-8"?>
<sst xmlns="http://schemas.openxmlformats.org/spreadsheetml/2006/main" count="47" uniqueCount="35">
  <si>
    <t>Year</t>
  </si>
  <si>
    <t>Rank</t>
  </si>
  <si>
    <t>Owner Name</t>
  </si>
  <si>
    <t>Team Name</t>
  </si>
  <si>
    <t>Wins</t>
  </si>
  <si>
    <t>Losses</t>
  </si>
  <si>
    <t>Ties</t>
  </si>
  <si>
    <t>Win%</t>
  </si>
  <si>
    <t>Pts For</t>
  </si>
  <si>
    <t>Pts Against</t>
  </si>
  <si>
    <t>Moves</t>
  </si>
  <si>
    <t>Playoffs</t>
  </si>
  <si>
    <t>Neil</t>
  </si>
  <si>
    <t>Zeke didn't do it</t>
  </si>
  <si>
    <t>Ben there raped that</t>
  </si>
  <si>
    <t>Laps for Staff</t>
  </si>
  <si>
    <t>not to schauby</t>
  </si>
  <si>
    <t>Suck on my Cobb</t>
  </si>
  <si>
    <t>Sner Regiment</t>
  </si>
  <si>
    <t>sner regiment</t>
  </si>
  <si>
    <t>Played</t>
  </si>
  <si>
    <t>Average Rank</t>
  </si>
  <si>
    <t>Playoff Appearances</t>
  </si>
  <si>
    <t>Playoff Ratio</t>
  </si>
  <si>
    <t>Championships</t>
  </si>
  <si>
    <t>Total Wins</t>
  </si>
  <si>
    <t>Total Losses</t>
  </si>
  <si>
    <t>Average Wins per Year</t>
  </si>
  <si>
    <t>Average Losses per Year</t>
  </si>
  <si>
    <t>Total Win %</t>
  </si>
  <si>
    <t>Average PPG</t>
  </si>
  <si>
    <t>Average PPGA</t>
  </si>
  <si>
    <t>Average +/-</t>
  </si>
  <si>
    <t>Total +/-</t>
  </si>
  <si>
    <t>Average Moves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</si>
</sst>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Verdana"/>
      <family val="2"/>
    </font>
    <font>
      <u/>
      <sz val="12"/>
      <color theme="10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ootball.fantasysports.yahoo.com/archive/nfl/2011/593856/10" TargetMode="External"/><Relationship Id="rId3" Type="http://schemas.openxmlformats.org/officeDocument/2006/relationships/hyperlink" Target="https://football.fantasysports.yahoo.com/archive/nfl/2016/146057/9" TargetMode="External"/><Relationship Id="rId7" Type="http://schemas.openxmlformats.org/officeDocument/2006/relationships/hyperlink" Target="https://football.fantasysports.yahoo.com/archive/nfl/2012/354521/9" TargetMode="External"/><Relationship Id="rId2" Type="http://schemas.openxmlformats.org/officeDocument/2006/relationships/hyperlink" Target="https://football.fantasysports.yahoo.com/archive/nfl/2017/14499/2" TargetMode="External"/><Relationship Id="rId1" Type="http://schemas.openxmlformats.org/officeDocument/2006/relationships/hyperlink" Target="https://football.fantasysports.yahoo.com/archive/nfl/2018/83338/12" TargetMode="External"/><Relationship Id="rId6" Type="http://schemas.openxmlformats.org/officeDocument/2006/relationships/hyperlink" Target="https://football.fantasysports.yahoo.com/archive/nfl/2013/257622/3" TargetMode="External"/><Relationship Id="rId5" Type="http://schemas.openxmlformats.org/officeDocument/2006/relationships/hyperlink" Target="https://football.fantasysports.yahoo.com/archive/nfl/2014/39257/11" TargetMode="External"/><Relationship Id="rId10" Type="http://schemas.openxmlformats.org/officeDocument/2006/relationships/hyperlink" Target="https://football.fantasysports.yahoo.com/archive/nfl/2009/923942/8" TargetMode="External"/><Relationship Id="rId4" Type="http://schemas.openxmlformats.org/officeDocument/2006/relationships/hyperlink" Target="https://football.fantasysports.yahoo.com/archive/nfl/2015/6868/9" TargetMode="External"/><Relationship Id="rId9" Type="http://schemas.openxmlformats.org/officeDocument/2006/relationships/hyperlink" Target="https://football.fantasysports.yahoo.com/archive/nfl/2010/531276/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2A33D-8481-C849-A25C-25C0197C5588}">
  <dimension ref="A1:AB11"/>
  <sheetViews>
    <sheetView tabSelected="1" topLeftCell="I1" workbookViewId="0">
      <selection activeCell="AB3" sqref="O3:AB3"/>
    </sheetView>
  </sheetViews>
  <sheetFormatPr baseColWidth="10" defaultRowHeight="16" x14ac:dyDescent="0.2"/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20</v>
      </c>
    </row>
    <row r="2" spans="1:28" x14ac:dyDescent="0.2">
      <c r="A2">
        <v>2018</v>
      </c>
      <c r="B2" s="3">
        <v>6</v>
      </c>
      <c r="C2" s="4" t="s">
        <v>12</v>
      </c>
      <c r="D2" s="4" t="s">
        <v>13</v>
      </c>
      <c r="E2" s="3">
        <v>8</v>
      </c>
      <c r="F2" s="3">
        <v>5</v>
      </c>
      <c r="G2" s="3">
        <v>0</v>
      </c>
      <c r="H2" s="3">
        <v>0.61499999999999999</v>
      </c>
      <c r="I2" s="3">
        <v>1628.64</v>
      </c>
      <c r="J2" s="3">
        <v>1419.5</v>
      </c>
      <c r="K2" s="3">
        <v>13</v>
      </c>
      <c r="L2" s="3">
        <v>1</v>
      </c>
      <c r="M2" s="3">
        <v>1</v>
      </c>
      <c r="O2" t="s">
        <v>21</v>
      </c>
      <c r="P2" t="s">
        <v>22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V2" t="s">
        <v>28</v>
      </c>
      <c r="W2" t="s">
        <v>29</v>
      </c>
      <c r="X2" t="s">
        <v>30</v>
      </c>
      <c r="Y2" t="s">
        <v>31</v>
      </c>
      <c r="Z2" t="s">
        <v>32</v>
      </c>
      <c r="AA2" t="s">
        <v>33</v>
      </c>
      <c r="AB2" t="s">
        <v>34</v>
      </c>
    </row>
    <row r="3" spans="1:28" x14ac:dyDescent="0.2">
      <c r="A3">
        <v>2017</v>
      </c>
      <c r="B3" s="3">
        <v>4</v>
      </c>
      <c r="C3" s="4" t="s">
        <v>12</v>
      </c>
      <c r="D3" s="4" t="s">
        <v>13</v>
      </c>
      <c r="E3" s="3">
        <v>10</v>
      </c>
      <c r="F3" s="3">
        <v>3</v>
      </c>
      <c r="G3" s="3">
        <v>0</v>
      </c>
      <c r="H3" s="3">
        <v>0.76900000000000002</v>
      </c>
      <c r="I3" s="3">
        <v>1399.2</v>
      </c>
      <c r="J3" s="3">
        <v>1242.76</v>
      </c>
      <c r="K3" s="3">
        <v>11</v>
      </c>
      <c r="L3" s="3">
        <v>1</v>
      </c>
      <c r="M3" s="3">
        <v>1</v>
      </c>
      <c r="O3">
        <f>AVERAGE(B2:B99)</f>
        <v>5</v>
      </c>
      <c r="P3">
        <f>SUM(L2:L99)</f>
        <v>5</v>
      </c>
      <c r="Q3">
        <f>SUM(L2:L99)/SUM(M2:M99)</f>
        <v>0.5</v>
      </c>
      <c r="R3">
        <f>COUNTIF(B2:B99,1)</f>
        <v>0</v>
      </c>
      <c r="S3">
        <f>SUM(E1:E98)</f>
        <v>75</v>
      </c>
      <c r="T3">
        <f>SUM(F2:F99)</f>
        <v>60</v>
      </c>
      <c r="U3">
        <f>S3/SUM(M2:M99)</f>
        <v>7.5</v>
      </c>
      <c r="V3">
        <f>T3/SUM(M2:M99)</f>
        <v>6</v>
      </c>
      <c r="W3">
        <f>(SUM(E2:E99)/(SUM(E2:E99)+SUM(F2:F99)))</f>
        <v>0.55555555555555558</v>
      </c>
      <c r="X3">
        <f>SUM(I2:I99)/(SUM(E2:G99))</f>
        <v>100.19377777777778</v>
      </c>
      <c r="Y3">
        <f>SUM(J2:J99)/SUM(E2:G99)</f>
        <v>96.152888888888882</v>
      </c>
      <c r="Z3">
        <f>AA3/SUM(E2:G99)</f>
        <v>4.0408888888888921</v>
      </c>
      <c r="AA3">
        <f>SUM(I2:I99)-SUM(J2:J99)</f>
        <v>545.52000000000044</v>
      </c>
      <c r="AB3">
        <f>AVERAGE(K2:K99)</f>
        <v>12.8</v>
      </c>
    </row>
    <row r="4" spans="1:28" x14ac:dyDescent="0.2">
      <c r="A4">
        <v>2016</v>
      </c>
      <c r="B4" s="3">
        <v>7</v>
      </c>
      <c r="C4" s="4" t="s">
        <v>12</v>
      </c>
      <c r="D4" s="4" t="s">
        <v>14</v>
      </c>
      <c r="E4" s="3">
        <v>5</v>
      </c>
      <c r="F4" s="3">
        <v>8</v>
      </c>
      <c r="G4" s="3">
        <v>0</v>
      </c>
      <c r="H4" s="3">
        <v>0.38500000000000001</v>
      </c>
      <c r="I4" s="3">
        <v>1356.86</v>
      </c>
      <c r="J4" s="3">
        <v>1396.96</v>
      </c>
      <c r="K4" s="3">
        <v>11</v>
      </c>
      <c r="L4" s="3">
        <v>0</v>
      </c>
      <c r="M4" s="3">
        <v>1</v>
      </c>
    </row>
    <row r="5" spans="1:28" x14ac:dyDescent="0.2">
      <c r="A5">
        <v>2015</v>
      </c>
      <c r="B5" s="3">
        <v>7</v>
      </c>
      <c r="C5" s="4" t="s">
        <v>12</v>
      </c>
      <c r="D5" s="4" t="s">
        <v>15</v>
      </c>
      <c r="E5" s="3">
        <v>6</v>
      </c>
      <c r="F5" s="3">
        <v>7</v>
      </c>
      <c r="G5" s="3">
        <v>0</v>
      </c>
      <c r="H5" s="3">
        <v>0.46200000000000002</v>
      </c>
      <c r="I5" s="3">
        <v>1202.74</v>
      </c>
      <c r="J5" s="3">
        <v>1213.08</v>
      </c>
      <c r="K5" s="3">
        <v>12</v>
      </c>
      <c r="L5" s="3">
        <v>0</v>
      </c>
      <c r="M5" s="3">
        <v>1</v>
      </c>
    </row>
    <row r="6" spans="1:28" x14ac:dyDescent="0.2">
      <c r="A6">
        <v>2014</v>
      </c>
      <c r="B6" s="3">
        <v>8</v>
      </c>
      <c r="C6" s="4" t="s">
        <v>12</v>
      </c>
      <c r="D6" s="4" t="s">
        <v>15</v>
      </c>
      <c r="E6" s="3">
        <v>7</v>
      </c>
      <c r="F6" s="3">
        <v>6</v>
      </c>
      <c r="G6" s="3">
        <v>0</v>
      </c>
      <c r="H6" s="3">
        <v>0.53800000000000003</v>
      </c>
      <c r="I6" s="3">
        <v>1178.3399999999999</v>
      </c>
      <c r="J6" s="3">
        <v>1204.24</v>
      </c>
      <c r="K6" s="3">
        <v>12</v>
      </c>
      <c r="L6" s="3">
        <v>0</v>
      </c>
      <c r="M6" s="3">
        <v>1</v>
      </c>
    </row>
    <row r="7" spans="1:28" x14ac:dyDescent="0.2">
      <c r="A7">
        <v>2013</v>
      </c>
      <c r="B7" s="3">
        <v>6</v>
      </c>
      <c r="C7" s="4" t="s">
        <v>12</v>
      </c>
      <c r="D7" s="4" t="s">
        <v>16</v>
      </c>
      <c r="E7" s="3">
        <v>5</v>
      </c>
      <c r="F7" s="3">
        <v>9</v>
      </c>
      <c r="G7" s="3">
        <v>0</v>
      </c>
      <c r="H7" s="3">
        <v>0.35699999999999998</v>
      </c>
      <c r="I7" s="3">
        <v>1296.94</v>
      </c>
      <c r="J7" s="3">
        <v>1323.32</v>
      </c>
      <c r="K7" s="3">
        <v>12</v>
      </c>
      <c r="L7" s="3">
        <v>0</v>
      </c>
      <c r="M7" s="3">
        <v>1</v>
      </c>
    </row>
    <row r="8" spans="1:28" x14ac:dyDescent="0.2">
      <c r="A8">
        <v>2012</v>
      </c>
      <c r="B8" s="3">
        <v>2</v>
      </c>
      <c r="C8" s="4" t="s">
        <v>12</v>
      </c>
      <c r="D8" s="4" t="s">
        <v>17</v>
      </c>
      <c r="E8" s="3">
        <v>9</v>
      </c>
      <c r="F8" s="3">
        <v>5</v>
      </c>
      <c r="G8" s="3">
        <v>0</v>
      </c>
      <c r="H8" s="3">
        <v>0.64300000000000002</v>
      </c>
      <c r="I8" s="3">
        <v>1462.44</v>
      </c>
      <c r="J8" s="3">
        <v>1290.04</v>
      </c>
      <c r="K8" s="3">
        <v>18</v>
      </c>
      <c r="L8" s="3">
        <v>1</v>
      </c>
      <c r="M8" s="3">
        <v>1</v>
      </c>
    </row>
    <row r="9" spans="1:28" x14ac:dyDescent="0.2">
      <c r="A9">
        <v>2011</v>
      </c>
      <c r="B9" s="3">
        <v>6</v>
      </c>
      <c r="C9" s="4" t="s">
        <v>12</v>
      </c>
      <c r="D9" s="4" t="s">
        <v>18</v>
      </c>
      <c r="E9" s="3">
        <v>8</v>
      </c>
      <c r="F9" s="3">
        <v>6</v>
      </c>
      <c r="G9" s="3">
        <v>0</v>
      </c>
      <c r="H9" s="3">
        <v>0.57099999999999995</v>
      </c>
      <c r="I9" s="3">
        <v>1336.96</v>
      </c>
      <c r="J9" s="3">
        <v>1296.08</v>
      </c>
      <c r="K9" s="3">
        <v>13</v>
      </c>
      <c r="L9" s="3">
        <v>0</v>
      </c>
      <c r="M9" s="3">
        <v>1</v>
      </c>
    </row>
    <row r="10" spans="1:28" x14ac:dyDescent="0.2">
      <c r="A10">
        <v>2010</v>
      </c>
      <c r="B10" s="3">
        <v>2</v>
      </c>
      <c r="C10" s="4" t="s">
        <v>12</v>
      </c>
      <c r="D10" s="4" t="s">
        <v>18</v>
      </c>
      <c r="E10" s="3">
        <v>9</v>
      </c>
      <c r="F10" s="3">
        <v>5</v>
      </c>
      <c r="G10" s="3">
        <v>0</v>
      </c>
      <c r="H10" s="3">
        <v>0.64300000000000002</v>
      </c>
      <c r="I10" s="3">
        <v>1391.42</v>
      </c>
      <c r="J10" s="3">
        <v>1330.08</v>
      </c>
      <c r="K10" s="3">
        <v>14</v>
      </c>
      <c r="L10" s="3">
        <v>1</v>
      </c>
      <c r="M10" s="3">
        <v>1</v>
      </c>
    </row>
    <row r="11" spans="1:28" x14ac:dyDescent="0.2">
      <c r="A11">
        <v>2009</v>
      </c>
      <c r="B11" s="3">
        <v>2</v>
      </c>
      <c r="C11" s="4" t="s">
        <v>12</v>
      </c>
      <c r="D11" s="4" t="s">
        <v>19</v>
      </c>
      <c r="E11" s="3">
        <v>8</v>
      </c>
      <c r="F11" s="3">
        <v>6</v>
      </c>
      <c r="G11" s="3">
        <v>0</v>
      </c>
      <c r="H11" s="3">
        <v>0.57099999999999995</v>
      </c>
      <c r="I11" s="3">
        <v>1272.6199999999999</v>
      </c>
      <c r="J11" s="3">
        <v>1264.58</v>
      </c>
      <c r="K11" s="3">
        <v>12</v>
      </c>
      <c r="L11" s="3">
        <v>1</v>
      </c>
      <c r="M11" s="3">
        <v>1</v>
      </c>
    </row>
  </sheetData>
  <hyperlinks>
    <hyperlink ref="D2" r:id="rId1" display="https://football.fantasysports.yahoo.com/archive/nfl/2018/83338/12" xr:uid="{7750E8D6-8970-144A-B8CD-4F2B1BC01752}"/>
    <hyperlink ref="D3" r:id="rId2" display="https://football.fantasysports.yahoo.com/archive/nfl/2017/14499/2" xr:uid="{98F69BF9-08BB-AC47-91FF-4CDDE2424AA9}"/>
    <hyperlink ref="D4" r:id="rId3" display="https://football.fantasysports.yahoo.com/archive/nfl/2016/146057/9" xr:uid="{C72D99B5-6C2E-AC4D-8B03-B6F242B162E8}"/>
    <hyperlink ref="D5" r:id="rId4" display="https://football.fantasysports.yahoo.com/archive/nfl/2015/6868/9" xr:uid="{3BC116C1-8F8A-0E47-A216-46870CEE6D88}"/>
    <hyperlink ref="D6" r:id="rId5" display="https://football.fantasysports.yahoo.com/archive/nfl/2014/39257/11" xr:uid="{67DF2377-DF90-E243-9C51-53E025BE08AE}"/>
    <hyperlink ref="D7" r:id="rId6" display="https://football.fantasysports.yahoo.com/archive/nfl/2013/257622/3" xr:uid="{A6EA19EF-EC85-F044-B757-C280EA1A8980}"/>
    <hyperlink ref="D8" r:id="rId7" display="https://football.fantasysports.yahoo.com/archive/nfl/2012/354521/9" xr:uid="{2924A753-E4A7-A443-9D90-79CDBA82946E}"/>
    <hyperlink ref="D9" r:id="rId8" display="https://football.fantasysports.yahoo.com/archive/nfl/2011/593856/10" xr:uid="{01035FCC-AD09-934A-94C3-02BF33494038}"/>
    <hyperlink ref="D10" r:id="rId9" display="https://football.fantasysports.yahoo.com/archive/nfl/2010/531276/3" xr:uid="{7529E8D3-6EBA-AC4B-AB5E-35C8EA9495BF}"/>
    <hyperlink ref="D11" r:id="rId10" display="https://football.fantasysports.yahoo.com/archive/nfl/2009/923942/8" xr:uid="{01F27861-C534-B44D-B874-0AE3AA151F8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2019-08-16T23:19:00Z</dcterms:created>
  <dcterms:modified xsi:type="dcterms:W3CDTF">2019-08-17T00:34:52Z</dcterms:modified>
</cp:coreProperties>
</file>