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ropbox/Fantasy Football/Shiva Bowl/Owner Records/"/>
    </mc:Choice>
  </mc:AlternateContent>
  <xr:revisionPtr revIDLastSave="0" documentId="13_ncr:1_{459C47C2-64E7-A54B-8D96-63F6D8E83FF0}" xr6:coauthVersionLast="36" xr6:coauthVersionMax="36" xr10:uidLastSave="{00000000-0000-0000-0000-000000000000}"/>
  <bookViews>
    <workbookView xWindow="3980" yWindow="3060" windowWidth="26840" windowHeight="15940" xr2:uid="{5D1D29EA-58FC-AE47-BA12-D9384DF83E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A3" i="1"/>
  <c r="Z3" i="1"/>
  <c r="Y3" i="1"/>
  <c r="X3" i="1"/>
  <c r="W3" i="1"/>
  <c r="T3" i="1"/>
  <c r="V3" i="1" s="1"/>
  <c r="S3" i="1"/>
  <c r="U3" i="1" s="1"/>
  <c r="R3" i="1"/>
  <c r="Q3" i="1"/>
  <c r="P3" i="1"/>
  <c r="O3" i="1"/>
</calcChain>
</file>

<file path=xl/sharedStrings.xml><?xml version="1.0" encoding="utf-8"?>
<sst xmlns="http://schemas.openxmlformats.org/spreadsheetml/2006/main" count="43" uniqueCount="34">
  <si>
    <t>Year</t>
  </si>
  <si>
    <t>Rank</t>
  </si>
  <si>
    <t>Owner Name</t>
  </si>
  <si>
    <t>Team Name</t>
  </si>
  <si>
    <t>Wins</t>
  </si>
  <si>
    <t>Losses</t>
  </si>
  <si>
    <t>Ties</t>
  </si>
  <si>
    <t>Win%</t>
  </si>
  <si>
    <t>Pts For</t>
  </si>
  <si>
    <t>Pts Against</t>
  </si>
  <si>
    <t>Moves</t>
  </si>
  <si>
    <t>Playoffs</t>
  </si>
  <si>
    <t>Travis</t>
  </si>
  <si>
    <t>Hangin wit Hernandez</t>
  </si>
  <si>
    <t>SUH NAMI</t>
  </si>
  <si>
    <t>Not Last Place</t>
  </si>
  <si>
    <t>Sanduskys Showerboys</t>
  </si>
  <si>
    <t>uGg for Men</t>
  </si>
  <si>
    <t>The Weekend Warriors</t>
  </si>
  <si>
    <t>Played</t>
  </si>
  <si>
    <t>Average Rank</t>
  </si>
  <si>
    <t>Playoff Appearances</t>
  </si>
  <si>
    <t>Playoff Ratio</t>
  </si>
  <si>
    <t>Championships</t>
  </si>
  <si>
    <t>Total Wins</t>
  </si>
  <si>
    <t>Total Losses</t>
  </si>
  <si>
    <t>Average Wins per Year</t>
  </si>
  <si>
    <t>Average Losses per Year</t>
  </si>
  <si>
    <t>Total Win %</t>
  </si>
  <si>
    <t>Average PPG</t>
  </si>
  <si>
    <t>Average PPGA</t>
  </si>
  <si>
    <t>Average +/-</t>
  </si>
  <si>
    <t>Total +/-</t>
  </si>
  <si>
    <t>Average Moves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</si>
</sst>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ootball.fantasysports.yahoo.com/archive/nfl/2011/593856/4" TargetMode="External"/><Relationship Id="rId3" Type="http://schemas.openxmlformats.org/officeDocument/2006/relationships/hyperlink" Target="https://football.fantasysports.yahoo.com/archive/nfl/2016/146057/3" TargetMode="External"/><Relationship Id="rId7" Type="http://schemas.openxmlformats.org/officeDocument/2006/relationships/hyperlink" Target="https://football.fantasysports.yahoo.com/archive/nfl/2012/354521/7" TargetMode="External"/><Relationship Id="rId2" Type="http://schemas.openxmlformats.org/officeDocument/2006/relationships/hyperlink" Target="https://football.fantasysports.yahoo.com/archive/nfl/2017/14499/9" TargetMode="External"/><Relationship Id="rId1" Type="http://schemas.openxmlformats.org/officeDocument/2006/relationships/hyperlink" Target="https://football.fantasysports.yahoo.com/archive/nfl/2018/83338/6" TargetMode="External"/><Relationship Id="rId6" Type="http://schemas.openxmlformats.org/officeDocument/2006/relationships/hyperlink" Target="https://football.fantasysports.yahoo.com/archive/nfl/2013/257622/8" TargetMode="External"/><Relationship Id="rId5" Type="http://schemas.openxmlformats.org/officeDocument/2006/relationships/hyperlink" Target="https://football.fantasysports.yahoo.com/archive/nfl/2014/39257/9" TargetMode="External"/><Relationship Id="rId4" Type="http://schemas.openxmlformats.org/officeDocument/2006/relationships/hyperlink" Target="https://football.fantasysports.yahoo.com/archive/nfl/2015/6868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BB8F-A506-BA42-BC51-DB3946147361}">
  <dimension ref="A1:AB9"/>
  <sheetViews>
    <sheetView tabSelected="1" topLeftCell="I1" workbookViewId="0">
      <selection activeCell="O3" sqref="O3:AB3"/>
    </sheetView>
  </sheetViews>
  <sheetFormatPr baseColWidth="10" defaultRowHeight="16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19</v>
      </c>
    </row>
    <row r="2" spans="1:28" x14ac:dyDescent="0.2">
      <c r="A2">
        <v>2018</v>
      </c>
      <c r="B2" s="3">
        <v>12</v>
      </c>
      <c r="C2" s="4" t="s">
        <v>12</v>
      </c>
      <c r="D2" s="4" t="s">
        <v>13</v>
      </c>
      <c r="E2" s="3">
        <v>3</v>
      </c>
      <c r="F2" s="3">
        <v>10</v>
      </c>
      <c r="G2" s="3">
        <v>0</v>
      </c>
      <c r="H2" s="3">
        <v>0.23100000000000001</v>
      </c>
      <c r="I2" s="3">
        <v>1214.5</v>
      </c>
      <c r="J2" s="3">
        <v>1433.58</v>
      </c>
      <c r="K2" s="3">
        <v>22</v>
      </c>
      <c r="L2" s="3">
        <v>0</v>
      </c>
      <c r="M2" s="3">
        <v>1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  <c r="Y2" t="s">
        <v>30</v>
      </c>
      <c r="Z2" t="s">
        <v>31</v>
      </c>
      <c r="AA2" t="s">
        <v>32</v>
      </c>
      <c r="AB2" t="s">
        <v>33</v>
      </c>
    </row>
    <row r="3" spans="1:28" x14ac:dyDescent="0.2">
      <c r="A3">
        <v>2017</v>
      </c>
      <c r="B3" s="3">
        <v>8</v>
      </c>
      <c r="C3" s="4" t="s">
        <v>12</v>
      </c>
      <c r="D3" s="4" t="s">
        <v>13</v>
      </c>
      <c r="E3" s="3">
        <v>5</v>
      </c>
      <c r="F3" s="3">
        <v>8</v>
      </c>
      <c r="G3" s="3">
        <v>0</v>
      </c>
      <c r="H3" s="3">
        <v>0.38500000000000001</v>
      </c>
      <c r="I3" s="3">
        <v>1241.46</v>
      </c>
      <c r="J3" s="3">
        <v>1312.28</v>
      </c>
      <c r="K3" s="3">
        <v>24</v>
      </c>
      <c r="L3" s="3">
        <v>0</v>
      </c>
      <c r="M3" s="3">
        <v>1</v>
      </c>
      <c r="O3">
        <f>AVERAGE(B2:B99)</f>
        <v>7.5</v>
      </c>
      <c r="P3">
        <f>SUM(L2:L99)</f>
        <v>2</v>
      </c>
      <c r="Q3">
        <f>SUM(L2:L99)/SUM(M2:M99)</f>
        <v>0.25</v>
      </c>
      <c r="R3">
        <f>COUNTIF(B2:B99,1)</f>
        <v>1</v>
      </c>
      <c r="S3">
        <f>SUM(E1:E98)</f>
        <v>46</v>
      </c>
      <c r="T3">
        <f>SUM(F2:F99)</f>
        <v>61</v>
      </c>
      <c r="U3">
        <f>S3/SUM(M2:M99)</f>
        <v>5.75</v>
      </c>
      <c r="V3">
        <f>T3/SUM(M2:M99)</f>
        <v>7.625</v>
      </c>
      <c r="W3">
        <f>(SUM(E2:E99)/(SUM(E2:E99)+SUM(F2:F99)))</f>
        <v>0.42990654205607476</v>
      </c>
      <c r="X3">
        <f>SUM(I2:I99)/(SUM(E2:G99))</f>
        <v>94.237383177570095</v>
      </c>
      <c r="Y3">
        <f>SUM(J2:J99)/SUM(E2:G99)</f>
        <v>99.56429906542057</v>
      </c>
      <c r="Z3">
        <f>AA3/SUM(E2:G99)</f>
        <v>-5.3269158878504799</v>
      </c>
      <c r="AA3">
        <f>SUM(I2:I99)-SUM(J2:J99)</f>
        <v>-569.98000000000138</v>
      </c>
      <c r="AB3">
        <f>AVERAGE(K2:K99)</f>
        <v>20.25</v>
      </c>
    </row>
    <row r="4" spans="1:28" x14ac:dyDescent="0.2">
      <c r="A4">
        <v>2016</v>
      </c>
      <c r="B4" s="3">
        <v>8</v>
      </c>
      <c r="C4" s="4" t="s">
        <v>12</v>
      </c>
      <c r="D4" s="4" t="s">
        <v>14</v>
      </c>
      <c r="E4" s="3">
        <v>6</v>
      </c>
      <c r="F4" s="3">
        <v>7</v>
      </c>
      <c r="G4" s="3">
        <v>0</v>
      </c>
      <c r="H4" s="3">
        <v>0.46200000000000002</v>
      </c>
      <c r="I4" s="3">
        <v>1360.14</v>
      </c>
      <c r="J4" s="3">
        <v>1431.58</v>
      </c>
      <c r="K4" s="3">
        <v>18</v>
      </c>
      <c r="L4" s="3">
        <v>0</v>
      </c>
      <c r="M4" s="3">
        <v>1</v>
      </c>
    </row>
    <row r="5" spans="1:28" x14ac:dyDescent="0.2">
      <c r="A5">
        <v>2015</v>
      </c>
      <c r="B5" s="3">
        <v>6</v>
      </c>
      <c r="C5" s="4" t="s">
        <v>12</v>
      </c>
      <c r="D5" s="4" t="s">
        <v>14</v>
      </c>
      <c r="E5" s="3">
        <v>6</v>
      </c>
      <c r="F5" s="3">
        <v>7</v>
      </c>
      <c r="G5" s="3">
        <v>0</v>
      </c>
      <c r="H5" s="3">
        <v>0.46200000000000002</v>
      </c>
      <c r="I5" s="3">
        <v>1202.82</v>
      </c>
      <c r="J5" s="3">
        <v>1254.5</v>
      </c>
      <c r="K5" s="3">
        <v>23</v>
      </c>
      <c r="L5" s="3">
        <v>1</v>
      </c>
      <c r="M5" s="3">
        <v>1</v>
      </c>
    </row>
    <row r="6" spans="1:28" x14ac:dyDescent="0.2">
      <c r="A6">
        <v>2014</v>
      </c>
      <c r="B6" s="3">
        <v>9</v>
      </c>
      <c r="C6" s="4" t="s">
        <v>12</v>
      </c>
      <c r="D6" s="4" t="s">
        <v>15</v>
      </c>
      <c r="E6" s="3">
        <v>4</v>
      </c>
      <c r="F6" s="3">
        <v>9</v>
      </c>
      <c r="G6" s="3">
        <v>0</v>
      </c>
      <c r="H6" s="3">
        <v>0.308</v>
      </c>
      <c r="I6" s="3">
        <v>1076.8399999999999</v>
      </c>
      <c r="J6" s="3">
        <v>1240.22</v>
      </c>
      <c r="K6" s="3">
        <v>25</v>
      </c>
      <c r="L6" s="3">
        <v>0</v>
      </c>
      <c r="M6" s="3">
        <v>1</v>
      </c>
    </row>
    <row r="7" spans="1:28" x14ac:dyDescent="0.2">
      <c r="A7">
        <v>2013</v>
      </c>
      <c r="B7" s="3">
        <v>8</v>
      </c>
      <c r="C7" s="4" t="s">
        <v>12</v>
      </c>
      <c r="D7" s="4" t="s">
        <v>16</v>
      </c>
      <c r="E7" s="3">
        <v>6</v>
      </c>
      <c r="F7" s="3">
        <v>8</v>
      </c>
      <c r="G7" s="3">
        <v>0</v>
      </c>
      <c r="H7" s="3">
        <v>0.42899999999999999</v>
      </c>
      <c r="I7" s="3">
        <v>1250.92</v>
      </c>
      <c r="J7" s="3">
        <v>1397.22</v>
      </c>
      <c r="K7" s="3">
        <v>13</v>
      </c>
      <c r="L7" s="3">
        <v>0</v>
      </c>
      <c r="M7" s="3">
        <v>1</v>
      </c>
    </row>
    <row r="8" spans="1:28" x14ac:dyDescent="0.2">
      <c r="A8">
        <v>2012</v>
      </c>
      <c r="B8" s="3">
        <v>8</v>
      </c>
      <c r="C8" s="4" t="s">
        <v>12</v>
      </c>
      <c r="D8" s="4" t="s">
        <v>17</v>
      </c>
      <c r="E8" s="3">
        <v>6</v>
      </c>
      <c r="F8" s="3">
        <v>8</v>
      </c>
      <c r="G8" s="3">
        <v>0</v>
      </c>
      <c r="H8" s="3">
        <v>0.42899999999999999</v>
      </c>
      <c r="I8" s="3">
        <v>1233.3</v>
      </c>
      <c r="J8" s="3">
        <v>1303.54</v>
      </c>
      <c r="K8" s="3">
        <v>22</v>
      </c>
      <c r="L8" s="3">
        <v>0</v>
      </c>
      <c r="M8" s="3">
        <v>1</v>
      </c>
    </row>
    <row r="9" spans="1:28" x14ac:dyDescent="0.2">
      <c r="A9">
        <v>2011</v>
      </c>
      <c r="B9" s="3">
        <v>1</v>
      </c>
      <c r="C9" s="4" t="s">
        <v>12</v>
      </c>
      <c r="D9" s="4" t="s">
        <v>18</v>
      </c>
      <c r="E9" s="3">
        <v>10</v>
      </c>
      <c r="F9" s="3">
        <v>4</v>
      </c>
      <c r="G9" s="3">
        <v>0</v>
      </c>
      <c r="H9" s="3">
        <v>0.71399999999999997</v>
      </c>
      <c r="I9" s="3">
        <v>1503.42</v>
      </c>
      <c r="J9" s="3">
        <v>1280.46</v>
      </c>
      <c r="K9" s="3">
        <v>15</v>
      </c>
      <c r="L9" s="3">
        <v>1</v>
      </c>
      <c r="M9" s="3">
        <v>1</v>
      </c>
    </row>
  </sheetData>
  <hyperlinks>
    <hyperlink ref="D2" r:id="rId1" display="https://football.fantasysports.yahoo.com/archive/nfl/2018/83338/6" xr:uid="{47D27DCE-AB52-F148-A15C-6788069F9AB4}"/>
    <hyperlink ref="D3" r:id="rId2" display="https://football.fantasysports.yahoo.com/archive/nfl/2017/14499/9" xr:uid="{748787EC-C742-D44E-B5D7-E86E1ED7A57F}"/>
    <hyperlink ref="D4" r:id="rId3" display="https://football.fantasysports.yahoo.com/archive/nfl/2016/146057/3" xr:uid="{D6166851-2012-F243-B1E7-AA3C48F5A291}"/>
    <hyperlink ref="D5" r:id="rId4" display="https://football.fantasysports.yahoo.com/archive/nfl/2015/6868/3" xr:uid="{6F73521E-AC0D-4649-AC3B-45E550B987CD}"/>
    <hyperlink ref="D6" r:id="rId5" display="https://football.fantasysports.yahoo.com/archive/nfl/2014/39257/9" xr:uid="{A6E0B696-2909-7A4D-BBED-24B71E33FE80}"/>
    <hyperlink ref="D7" r:id="rId6" display="https://football.fantasysports.yahoo.com/archive/nfl/2013/257622/8" xr:uid="{CB2614E4-B714-DA41-BE2C-C402EDA9722D}"/>
    <hyperlink ref="D8" r:id="rId7" display="https://football.fantasysports.yahoo.com/archive/nfl/2012/354521/7" xr:uid="{70DE7215-074D-F54E-B782-A67E40D60E67}"/>
    <hyperlink ref="D9" r:id="rId8" display="https://football.fantasysports.yahoo.com/archive/nfl/2011/593856/4" xr:uid="{FFEC080F-A03A-A543-8D7A-554EE907D5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2019-08-16T23:20:16Z</dcterms:created>
  <dcterms:modified xsi:type="dcterms:W3CDTF">2019-08-17T00:36:11Z</dcterms:modified>
</cp:coreProperties>
</file>