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D138"/>
  <c r="M137"/>
  <c r="L137"/>
  <c r="F137"/>
  <c r="F138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M136"/>
  <c r="D136"/>
  <c r="B136"/>
  <c r="A136"/>
  <c r="A134"/>
  <c r="C52"/>
  <c r="K340" s="1"/>
  <c r="D46"/>
  <c r="D45"/>
  <c r="J2"/>
  <c r="F377"/>
  <c r="K163"/>
  <c r="K169" s="1"/>
  <c r="K197" s="1"/>
  <c r="I363"/>
  <c r="E364"/>
  <c r="E365" s="1"/>
  <c r="I365"/>
  <c r="I367"/>
  <c r="I369"/>
  <c r="I371"/>
  <c r="I373"/>
  <c r="H363"/>
  <c r="I364"/>
  <c r="I366"/>
  <c r="I368"/>
  <c r="I370"/>
  <c r="L163"/>
  <c r="M163"/>
  <c r="M169" s="1"/>
  <c r="M197" s="1"/>
  <c r="M203" s="1"/>
  <c r="M231" s="1"/>
  <c r="M238" s="1"/>
  <c r="M266" s="1"/>
  <c r="M272" s="1"/>
  <c r="M300" s="1"/>
  <c r="L169"/>
  <c r="L197"/>
  <c r="L203" s="1"/>
  <c r="L231" s="1"/>
  <c r="L238" s="1"/>
  <c r="L266" s="1"/>
  <c r="L272" s="1"/>
  <c r="L300" s="1"/>
  <c r="I372"/>
  <c r="H371"/>
  <c r="H369"/>
  <c r="H367"/>
  <c r="H365"/>
  <c r="H374"/>
  <c r="H372"/>
  <c r="H370"/>
  <c r="H368"/>
  <c r="H366"/>
  <c r="H364"/>
  <c r="L34" l="1"/>
  <c r="L306"/>
  <c r="L334" s="1"/>
  <c r="K4" s="1"/>
  <c r="M34"/>
  <c r="M306"/>
  <c r="M334" s="1"/>
  <c r="K5" s="1"/>
  <c r="L365"/>
  <c r="E366"/>
  <c r="M365"/>
  <c r="K203"/>
  <c r="K231" s="1"/>
  <c r="K198"/>
  <c r="K367"/>
  <c r="K372"/>
  <c r="K364"/>
  <c r="L363"/>
  <c r="K365"/>
  <c r="K370"/>
  <c r="K371"/>
  <c r="L364"/>
  <c r="K363"/>
  <c r="M363"/>
  <c r="K369"/>
  <c r="K366"/>
  <c r="K373"/>
  <c r="K368"/>
  <c r="K374"/>
  <c r="K164"/>
  <c r="M364"/>
  <c r="K238" l="1"/>
  <c r="K266" s="1"/>
  <c r="K232"/>
  <c r="M366"/>
  <c r="L366"/>
  <c r="E367"/>
  <c r="E368" l="1"/>
  <c r="L367"/>
  <c r="M367"/>
  <c r="K267"/>
  <c r="K272"/>
  <c r="K300" s="1"/>
  <c r="K34" l="1"/>
  <c r="K301"/>
  <c r="K306"/>
  <c r="K334" s="1"/>
  <c r="M368"/>
  <c r="E369"/>
  <c r="L368"/>
  <c r="E370" l="1"/>
  <c r="L369"/>
  <c r="M369"/>
  <c r="K3"/>
  <c r="K335"/>
  <c r="K6" l="1"/>
  <c r="L37"/>
  <c r="L38" s="1"/>
  <c r="M370"/>
  <c r="L370"/>
  <c r="E371"/>
  <c r="M371" l="1"/>
  <c r="L371"/>
  <c r="E372"/>
  <c r="E373" l="1"/>
  <c r="L372"/>
  <c r="M372"/>
  <c r="M373" l="1"/>
  <c r="L373"/>
  <c r="E374"/>
  <c r="L374" l="1"/>
  <c r="L376" s="1"/>
  <c r="M374"/>
  <c r="L377" l="1"/>
  <c r="L42"/>
  <c r="L41"/>
  <c r="K8"/>
</calcChain>
</file>

<file path=xl/sharedStrings.xml><?xml version="1.0" encoding="utf-8"?>
<sst xmlns="http://schemas.openxmlformats.org/spreadsheetml/2006/main" count="17961" uniqueCount="582">
  <si>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</si>
  <si>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</si>
  <si>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</si>
  <si>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</si>
  <si>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</si>
  <si>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</si>
  <si>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</si>
  <si>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</si>
  <si>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</si>
  <si>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</si>
  <si>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</si>
  <si>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</si>
  <si>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</si>
  <si>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</si>
  <si>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</si>
  <si>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</si>
  <si>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</si>
  <si>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</si>
  <si>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</si>
  <si>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</si>
  <si>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</si>
  <si>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</si>
  <si>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</si>
  <si>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</si>
  <si>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</si>
  <si>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</si>
  <si>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</si>
  <si>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</si>
  <si>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</si>
  <si>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</si>
  <si>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</si>
  <si>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</si>
  <si>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</si>
  <si>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</si>
  <si>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</si>
  <si>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</si>
  <si>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</si>
  <si>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</si>
  <si>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</si>
  <si>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</si>
  <si>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</si>
  <si>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</si>
  <si>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</si>
  <si>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</si>
  <si>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</si>
  <si>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</si>
  <si>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</si>
  <si>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</si>
  <si>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</si>
  <si>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</si>
  <si>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</si>
  <si>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</si>
  <si>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</si>
  <si>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</si>
  <si>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</si>
  <si>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</si>
  <si>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</si>
  <si>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</si>
  <si>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</si>
  <si>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</si>
  <si>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</si>
  <si>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</si>
  <si>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</si>
  <si>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</si>
  <si>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</si>
  <si>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</si>
  <si>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</si>
  <si>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</si>
  <si>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</si>
  <si>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</si>
  <si>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</si>
  <si>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</si>
  <si>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</si>
  <si>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</si>
  <si>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</si>
  <si>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</si>
  <si>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</si>
  <si>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</si>
  <si>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</si>
  <si>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</si>
  <si>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</si>
  <si>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</si>
  <si>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</si>
  <si>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</si>
  <si>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</si>
  <si>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</si>
  <si>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</si>
  <si>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</si>
  <si>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</si>
  <si>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</si>
  <si>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</si>
  <si>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</si>
  <si>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</si>
  <si>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</si>
  <si>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</si>
  <si>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</si>
  <si>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</si>
  <si>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</si>
  <si>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</si>
  <si>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</si>
  <si>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</si>
  <si>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</si>
  <si>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</si>
  <si>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</si>
  <si>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</si>
  <si>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</si>
  <si>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</si>
  <si>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</si>
  <si>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</si>
  <si>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</si>
  <si>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</si>
  <si>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</si>
  <si>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</si>
  <si>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</si>
  <si>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</si>
  <si>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</si>
  <si>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</si>
  <si>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</si>
  <si>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</si>
  <si>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</si>
  <si>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</si>
  <si>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</si>
  <si>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</si>
  <si>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</si>
  <si>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</si>
  <si>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</si>
  <si>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</si>
  <si>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</si>
  <si>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</si>
  <si>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</si>
  <si>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</si>
  <si>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</si>
  <si>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</si>
  <si>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</si>
  <si>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</si>
  <si>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</si>
  <si>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</si>
  <si>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</si>
  <si>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</si>
  <si>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</si>
  <si>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</si>
  <si>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</si>
  <si>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</si>
  <si>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</si>
  <si>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</si>
  <si>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</si>
  <si>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</si>
  <si>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</si>
  <si>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</si>
  <si>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</si>
  <si>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</si>
  <si>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</si>
  <si>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</si>
  <si>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</si>
  <si>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</si>
  <si>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</si>
  <si>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</si>
  <si>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</si>
  <si>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</si>
  <si>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</si>
  <si>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</si>
  <si>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</si>
  <si>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</si>
  <si>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</si>
  <si>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</si>
  <si>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</si>
  <si>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</si>
  <si>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</si>
  <si>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</si>
  <si>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</si>
  <si>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</si>
  <si>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</si>
  <si>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</si>
  <si>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</si>
  <si>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</si>
  <si>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</si>
  <si>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</si>
  <si>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</si>
  <si>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</si>
  <si>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</si>
  <si>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</si>
  <si>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</si>
  <si>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</si>
  <si>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</si>
  <si>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</si>
  <si>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</si>
  <si>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</si>
  <si>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</si>
  <si>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</si>
  <si>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</si>
  <si>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</si>
  <si>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</si>
  <si>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</si>
  <si>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</si>
  <si>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</si>
  <si>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</si>
  <si>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</si>
  <si>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</si>
  <si>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</si>
  <si>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</si>
  <si>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</si>
  <si>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</si>
  <si>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</si>
  <si>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</si>
  <si>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</si>
  <si>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</si>
  <si>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</si>
  <si>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</si>
  <si>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</si>
  <si>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</si>
  <si>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</si>
  <si>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</si>
  <si>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</si>
  <si>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</si>
  <si>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</si>
  <si>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</si>
  <si>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</si>
  <si>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</si>
  <si>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</si>
  <si>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</si>
  <si>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</si>
  <si>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</si>
  <si>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</si>
  <si>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</si>
  <si>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</si>
  <si>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</si>
  <si>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</si>
  <si>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</si>
  <si>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</si>
  <si>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</si>
  <si>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</si>
  <si>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</si>
  <si>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</si>
  <si>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</si>
  <si>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</si>
  <si>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</si>
  <si>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</si>
  <si>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</si>
  <si>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</si>
  <si>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</si>
  <si>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</si>
  <si>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</si>
  <si>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</si>
  <si>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</si>
  <si>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</si>
  <si>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</si>
  <si>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</si>
  <si>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</si>
  <si>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</si>
  <si>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</si>
  <si>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</si>
  <si>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</si>
  <si>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</si>
  <si>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</si>
  <si>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</si>
  <si>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</si>
  <si>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</si>
  <si>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</si>
  <si>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</si>
  <si>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</si>
  <si>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</si>
  <si>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</si>
  <si>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</si>
  <si>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</si>
  <si>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</si>
  <si>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</si>
  <si>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</si>
  <si>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</si>
  <si>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</si>
  <si>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</si>
  <si>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</si>
  <si>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</si>
  <si>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</si>
  <si>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</si>
  <si>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</si>
  <si>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</si>
  <si>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</si>
  <si>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</si>
  <si>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</si>
  <si>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</si>
  <si>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</si>
  <si>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</si>
  <si>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</si>
  <si>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</si>
  <si>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</si>
  <si>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</si>
  <si>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</si>
  <si>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</si>
  <si>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</si>
  <si>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</si>
  <si>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</si>
  <si>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</si>
  <si>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</si>
  <si>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</si>
  <si>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</si>
  <si>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</si>
  <si>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</si>
  <si>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</si>
  <si>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</si>
  <si>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</si>
  <si>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</si>
  <si>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</si>
  <si>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</si>
  <si>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</si>
  <si>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</si>
  <si>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</si>
  <si>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</si>
  <si>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</si>
  <si>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</si>
  <si>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</si>
  <si>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</si>
  <si>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</si>
  <si>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</si>
  <si>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</si>
  <si>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</si>
  <si>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</si>
  <si>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</si>
  <si>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</si>
  <si>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</si>
  <si>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</si>
  <si>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</si>
  <si>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</si>
  <si>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</si>
  <si>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</si>
  <si>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</si>
  <si>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</si>
  <si>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</si>
  <si>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</si>
  <si>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</si>
  <si>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</si>
  <si>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</si>
  <si>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</si>
  <si>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</si>
  <si>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</si>
  <si>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</si>
  <si>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</si>
  <si>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</si>
  <si>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</si>
  <si>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</si>
  <si>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</si>
  <si>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</si>
  <si>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</si>
  <si>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</si>
  <si>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</si>
  <si>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</si>
  <si>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</si>
  <si>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</si>
  <si>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</si>
  <si>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</si>
  <si>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</si>
  <si>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</si>
  <si>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</si>
  <si>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</si>
  <si>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</si>
  <si>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</si>
  <si>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</si>
  <si>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</si>
  <si>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</si>
  <si>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</si>
  <si>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</si>
  <si>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</si>
  <si>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</si>
  <si>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</si>
  <si>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</si>
  <si>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</si>
  <si>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</si>
  <si>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</si>
  <si>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</si>
  <si>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</si>
  <si>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</si>
  <si>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</si>
  <si>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</si>
  <si>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</si>
  <si>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</si>
  <si>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</si>
  <si>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</si>
  <si>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</si>
  <si>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</si>
  <si>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</si>
  <si>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</si>
  <si>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</si>
  <si>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</si>
  <si>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</si>
  <si>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</si>
  <si>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</si>
  <si>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</si>
  <si>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</si>
  <si>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</si>
  <si>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</si>
  <si>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</si>
  <si>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</si>
  <si>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</si>
  <si>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</si>
  <si>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</si>
  <si>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</si>
  <si>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</si>
  <si>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</si>
  <si>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</si>
  <si>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</si>
  <si>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</si>
  <si>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</si>
  <si>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</si>
  <si>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</si>
  <si>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</si>
  <si>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</si>
  <si>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</si>
  <si>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</si>
  <si>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</si>
  <si>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</si>
  <si>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</si>
  <si>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</si>
  <si>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</si>
  <si>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</si>
  <si>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</si>
  <si>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</si>
  <si>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</si>
  <si>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</si>
  <si>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</si>
  <si>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</si>
  <si>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</si>
  <si>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</si>
  <si>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</si>
  <si>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</si>
  <si>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</si>
  <si>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</si>
  <si>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</si>
  <si>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</si>
  <si>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</si>
  <si>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</si>
  <si>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</si>
  <si>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</si>
  <si>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</si>
  <si>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</si>
  <si>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</si>
  <si>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</si>
  <si>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</si>
  <si>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</si>
  <si>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</si>
  <si>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</si>
  <si>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</si>
  <si>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</si>
  <si>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</si>
  <si>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</si>
  <si>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</si>
  <si>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</si>
  <si>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</si>
  <si>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</si>
  <si>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</si>
  <si>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</si>
  <si>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</si>
  <si>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</si>
  <si>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</si>
  <si>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</si>
  <si>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</si>
  <si>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</si>
  <si>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</si>
  <si>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</si>
  <si>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</si>
  <si>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</si>
  <si>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</si>
  <si>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</si>
  <si>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</si>
  <si>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</si>
  <si>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</si>
  <si>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</si>
  <si>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</si>
  <si>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</si>
  <si>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</si>
  <si>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</si>
  <si>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</si>
  <si>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</si>
  <si>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</si>
  <si>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</si>
  <si>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</si>
  <si>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</si>
  <si>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</si>
  <si>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</si>
  <si>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</si>
  <si>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</si>
  <si>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</si>
  <si>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</si>
  <si>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</si>
  <si>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</si>
  <si>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</si>
  <si>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</si>
  <si>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</si>
  <si>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</si>
  <si>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</si>
  <si>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</si>
  <si>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</si>
  <si>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</si>
  <si>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</si>
  <si>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</si>
  <si>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</si>
  <si>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</si>
  <si>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</si>
  <si>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</si>
  <si>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</si>
  <si>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</si>
  <si>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</si>
  <si>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</si>
  <si>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</si>
  <si>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</si>
  <si>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</si>
  <si>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</si>
  <si>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</si>
  <si>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</si>
  <si>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</si>
  <si>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</si>
  <si>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</si>
  <si>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</si>
  <si>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</si>
  <si>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</si>
  <si>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</si>
  <si>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</si>
  <si>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</si>
  <si>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</si>
  <si>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</si>
  <si>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</si>
  <si>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</si>
  <si>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</si>
  <si>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</si>
  <si>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</si>
  <si>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</si>
  <si>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</si>
  <si>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</si>
  <si>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</si>
  <si>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</si>
  <si>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</si>
  <si>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</si>
  <si>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</si>
  <si>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</si>
  <si>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</si>
  <si>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</si>
  <si>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</si>
  <si>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</si>
  <si>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</si>
  <si>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</si>
  <si>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</si>
  <si>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</si>
  <si>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</si>
  <si>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</si>
  <si>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</si>
  <si>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</si>
  <si>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</si>
  <si>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</si>
  <si>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</si>
  <si>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</si>
  <si>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</si>
  <si>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</si>
  <si>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</si>
  <si>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</si>
  <si>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</si>
  <si>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</si>
  <si>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</si>
  <si>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</si>
  <si>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</si>
  <si>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</si>
  <si>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</si>
  <si>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</si>
  <si>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</si>
  <si>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</si>
  <si>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</si>
  <si>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</si>
  <si>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</si>
  <si>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</si>
  <si>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</si>
  <si>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</si>
  <si>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</si>
  <si>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</si>
  <si>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</si>
  <si>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</si>
  <si>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</si>
  <si>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N°PF ilot 2/</t>
  </si>
  <si>
    <t>ilôt 2</t>
  </si>
  <si>
    <t>PF ilot 2</t>
  </si>
  <si>
    <t>59010/GRN109/0058</t>
  </si>
  <si>
    <t>050911002325</t>
  </si>
  <si>
    <t>59010/GRN109/0049</t>
  </si>
  <si>
    <t>Date de la dernière vérification : 23/02/2011</t>
  </si>
  <si>
    <t>Date de la dernière vérification :23/02/2011</t>
  </si>
  <si>
    <t>59010/GRN109/0092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</si>
</sst>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14" fillId="0" borderId="25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25" fillId="0" borderId="28" xfId="1" applyFont="1" applyBorder="1" applyAlignment="1" applyProtection="1">
      <alignment horizontal="center" vertic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30" fillId="0" borderId="31" xfId="1" applyFont="1" applyBorder="1" applyAlignment="1" applyProtection="1">
      <alignment horizontal="center"/>
      <protection hidden="1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3" xfId="1" applyFont="1" applyFill="1" applyBorder="1" applyAlignment="1" applyProtection="1">
      <alignment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3" xfId="1" applyNumberFormat="1" applyFont="1" applyBorder="1" applyAlignment="1" applyProtection="1">
      <alignment vertical="center"/>
      <protection hidden="1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7" xfId="1" applyNumberFormat="1" applyFont="1" applyBorder="1" applyAlignment="1" applyProtection="1">
      <alignment horizontal="center" vertical="center"/>
      <protection hidden="1"/>
    </xf>
    <xf numFmtId="0" fontId="23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27" fillId="0" borderId="36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7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alignment horizontal="center"/>
      <protection hidden="1"/>
    </xf>
    <xf numFmtId="0" fontId="32" fillId="0" borderId="39" xfId="1" applyFont="1" applyBorder="1" applyAlignment="1" applyProtection="1">
      <alignment vertical="center"/>
      <protection hidden="1"/>
    </xf>
    <xf numFmtId="0" fontId="32" fillId="0" borderId="38" xfId="1" applyFont="1" applyBorder="1" applyProtection="1">
      <protection locked="0"/>
    </xf>
    <xf numFmtId="0" fontId="35" fillId="0" borderId="40" xfId="1" applyFont="1" applyBorder="1" applyAlignment="1" applyProtection="1">
      <alignment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38" xfId="1" applyFont="1" applyBorder="1" applyProtection="1">
      <protection locked="0"/>
    </xf>
    <xf numFmtId="0" fontId="14" fillId="0" borderId="42" xfId="1" applyFont="1" applyBorder="1" applyProtection="1">
      <protection locked="0"/>
    </xf>
    <xf numFmtId="0" fontId="29" fillId="0" borderId="43" xfId="1" applyFont="1" applyBorder="1" applyAlignment="1" applyProtection="1">
      <alignment horizontal="center" vertical="center"/>
      <protection hidden="1"/>
    </xf>
    <xf numFmtId="0" fontId="38" fillId="0" borderId="44" xfId="1" applyFont="1" applyBorder="1" applyAlignment="1" applyProtection="1">
      <alignment horizontal="center" vertical="top"/>
      <protection hidden="1"/>
    </xf>
    <xf numFmtId="0" fontId="30" fillId="0" borderId="38" xfId="1" applyFont="1" applyBorder="1" applyAlignment="1" applyProtection="1">
      <alignment horizontal="center" vertical="center"/>
      <protection hidden="1"/>
    </xf>
    <xf numFmtId="0" fontId="30" fillId="0" borderId="45" xfId="1" applyFont="1" applyBorder="1" applyAlignment="1" applyProtection="1">
      <alignment horizontal="center" vertical="center"/>
      <protection hidden="1"/>
    </xf>
    <xf numFmtId="0" fontId="32" fillId="0" borderId="46" xfId="1" applyFont="1" applyBorder="1" applyAlignment="1" applyProtection="1">
      <alignment vertical="center"/>
      <protection hidden="1"/>
    </xf>
    <xf numFmtId="2" fontId="14" fillId="0" borderId="38" xfId="1" applyNumberFormat="1" applyFont="1" applyFill="1" applyBorder="1" applyAlignment="1" applyProtection="1">
      <alignment horizontal="center" vertical="center"/>
      <protection hidden="1"/>
    </xf>
    <xf numFmtId="2" fontId="14" fillId="0" borderId="45" xfId="1" applyNumberFormat="1" applyFont="1" applyFill="1" applyBorder="1" applyAlignment="1" applyProtection="1">
      <alignment horizontal="center" vertical="center"/>
      <protection hidden="1"/>
    </xf>
    <xf numFmtId="49" fontId="14" fillId="0" borderId="38" xfId="1" applyNumberFormat="1" applyFont="1" applyBorder="1" applyProtection="1">
      <protection locked="0"/>
    </xf>
    <xf numFmtId="167" fontId="14" fillId="0" borderId="47" xfId="1" applyNumberFormat="1" applyFont="1" applyBorder="1" applyAlignment="1" applyProtection="1">
      <alignment horizontal="right" vertical="center"/>
      <protection hidden="1"/>
    </xf>
    <xf numFmtId="167" fontId="14" fillId="0" borderId="48" xfId="1" applyNumberFormat="1" applyFont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left" vertical="center"/>
      <protection hidden="1"/>
    </xf>
    <xf numFmtId="0" fontId="39" fillId="2" borderId="46" xfId="1" applyFont="1" applyFill="1" applyBorder="1" applyAlignment="1" applyProtection="1">
      <alignment horizontal="center" vertical="center"/>
      <protection locked="0"/>
    </xf>
    <xf numFmtId="2" fontId="14" fillId="0" borderId="38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2" xfId="1" applyNumberFormat="1" applyFont="1" applyFill="1" applyBorder="1" applyAlignment="1" applyProtection="1">
      <alignment horizontal="center" vertical="center"/>
      <protection hidden="1"/>
    </xf>
    <xf numFmtId="2" fontId="14" fillId="0" borderId="49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5" xfId="1" applyFont="1" applyBorder="1" applyAlignment="1" applyProtection="1">
      <alignment horizontal="center"/>
      <protection hidden="1"/>
    </xf>
    <xf numFmtId="0" fontId="17" fillId="0" borderId="25" xfId="1" applyFont="1" applyBorder="1" applyAlignment="1" applyProtection="1">
      <alignment horizontal="center"/>
      <protection hidden="1"/>
    </xf>
    <xf numFmtId="0" fontId="41" fillId="0" borderId="25" xfId="1" applyFont="1" applyBorder="1" applyAlignment="1" applyProtection="1">
      <alignment horizontal="center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52" xfId="1" applyNumberFormat="1" applyFont="1" applyBorder="1" applyAlignment="1" applyProtection="1">
      <alignment horizontal="center"/>
      <protection hidden="1"/>
    </xf>
    <xf numFmtId="2" fontId="32" fillId="0" borderId="52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0" fontId="32" fillId="0" borderId="53" xfId="1" applyNumberFormat="1" applyFont="1" applyBorder="1" applyAlignment="1" applyProtection="1">
      <alignment horizontal="center"/>
      <protection hidden="1"/>
    </xf>
    <xf numFmtId="169" fontId="32" fillId="0" borderId="54" xfId="1" applyNumberFormat="1" applyFont="1" applyBorder="1" applyAlignment="1" applyProtection="1">
      <alignment horizontal="center"/>
      <protection hidden="1"/>
    </xf>
    <xf numFmtId="168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6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7" xfId="1" applyNumberFormat="1" applyFont="1" applyFill="1" applyBorder="1" applyAlignment="1" applyProtection="1">
      <alignment horizontal="center" vertical="center"/>
      <protection locked="0"/>
    </xf>
    <xf numFmtId="2" fontId="32" fillId="2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0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9" xfId="1" applyNumberFormat="1" applyFont="1" applyBorder="1" applyAlignment="1" applyProtection="1">
      <alignment horizontal="center" vertical="center"/>
      <protection hidden="1"/>
    </xf>
    <xf numFmtId="168" fontId="32" fillId="2" borderId="60" xfId="1" applyNumberFormat="1" applyFont="1" applyFill="1" applyBorder="1" applyAlignment="1" applyProtection="1">
      <alignment horizontal="center" vertical="center"/>
      <protection locked="0"/>
    </xf>
    <xf numFmtId="2" fontId="32" fillId="2" borderId="60" xfId="1" applyNumberFormat="1" applyFont="1" applyFill="1" applyBorder="1" applyAlignment="1" applyProtection="1">
      <alignment horizontal="center" vertical="center"/>
      <protection locked="0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55" xfId="1" applyNumberFormat="1" applyFont="1" applyFill="1" applyBorder="1" applyAlignment="1" applyProtection="1">
      <alignment horizontal="center" vertical="center"/>
      <protection locked="0"/>
    </xf>
    <xf numFmtId="2" fontId="32" fillId="2" borderId="55" xfId="1" applyNumberFormat="1" applyFont="1" applyFill="1" applyBorder="1" applyAlignment="1" applyProtection="1">
      <alignment horizontal="center" vertical="center"/>
      <protection locked="0"/>
    </xf>
    <xf numFmtId="0" fontId="32" fillId="0" borderId="55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6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62" xfId="1" applyNumberFormat="1" applyFont="1" applyBorder="1" applyAlignment="1" applyProtection="1">
      <alignment horizontal="center" vertical="center"/>
      <protection hidden="1"/>
    </xf>
    <xf numFmtId="0" fontId="45" fillId="0" borderId="62" xfId="1" applyNumberFormat="1" applyFont="1" applyBorder="1" applyAlignment="1" applyProtection="1">
      <alignment horizontal="left" vertical="center"/>
      <protection hidden="1"/>
    </xf>
    <xf numFmtId="166" fontId="45" fillId="0" borderId="62" xfId="1" applyNumberFormat="1" applyFont="1" applyBorder="1" applyAlignment="1" applyProtection="1">
      <alignment horizontal="center" vertical="center"/>
      <protection hidden="1"/>
    </xf>
    <xf numFmtId="169" fontId="45" fillId="0" borderId="33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4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5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9" xfId="1" applyFont="1" applyBorder="1" applyProtection="1">
      <protection hidden="1"/>
    </xf>
    <xf numFmtId="0" fontId="32" fillId="0" borderId="66" xfId="1" applyFont="1" applyBorder="1" applyAlignment="1" applyProtection="1">
      <protection locked="0"/>
    </xf>
    <xf numFmtId="0" fontId="17" fillId="0" borderId="63" xfId="1" applyFont="1" applyBorder="1" applyProtection="1">
      <protection hidden="1"/>
    </xf>
    <xf numFmtId="0" fontId="14" fillId="0" borderId="64" xfId="1" applyFont="1" applyBorder="1" applyProtection="1">
      <protection hidden="1"/>
    </xf>
    <xf numFmtId="0" fontId="14" fillId="0" borderId="67" xfId="1" applyFont="1" applyBorder="1" applyProtection="1">
      <protection hidden="1"/>
    </xf>
    <xf numFmtId="0" fontId="35" fillId="0" borderId="38" xfId="1" applyFont="1" applyBorder="1" applyAlignment="1" applyProtection="1">
      <alignment horizontal="center" vertical="top" wrapText="1"/>
      <protection hidden="1"/>
    </xf>
    <xf numFmtId="0" fontId="29" fillId="0" borderId="3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8" xfId="1" applyFont="1" applyBorder="1" applyAlignment="1" applyProtection="1">
      <alignment vertical="top" wrapText="1"/>
      <protection hidden="1"/>
    </xf>
    <xf numFmtId="0" fontId="29" fillId="0" borderId="53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7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2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3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8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2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25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65" xfId="1" applyFont="1" applyBorder="1" applyAlignment="1" applyProtection="1">
      <alignment horizontal="center" vertical="center"/>
      <protection hidden="1"/>
    </xf>
    <xf numFmtId="0" fontId="17" fillId="0" borderId="80" xfId="1" applyFont="1" applyBorder="1" applyAlignment="1" applyProtection="1">
      <alignment horizontal="center" vertical="center"/>
      <protection hidden="1"/>
    </xf>
    <xf numFmtId="166" fontId="17" fillId="0" borderId="24" xfId="1" applyNumberFormat="1" applyFont="1" applyBorder="1" applyAlignment="1" applyProtection="1">
      <alignment horizontal="center" vertical="center"/>
      <protection hidden="1"/>
    </xf>
    <xf numFmtId="0" fontId="16" fillId="0" borderId="81" xfId="1" applyFont="1" applyBorder="1" applyAlignment="1" applyProtection="1">
      <alignment horizontal="center" vertical="center" textRotation="90"/>
      <protection hidden="1"/>
    </xf>
    <xf numFmtId="0" fontId="17" fillId="0" borderId="82" xfId="1" applyFont="1" applyBorder="1" applyAlignment="1" applyProtection="1">
      <alignment horizontal="center" vertical="center"/>
      <protection hidden="1"/>
    </xf>
    <xf numFmtId="0" fontId="17" fillId="0" borderId="67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5" fillId="2" borderId="27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4" fillId="0" borderId="83" xfId="1" applyFont="1" applyBorder="1" applyAlignment="1" applyProtection="1">
      <alignment vertical="center"/>
      <protection hidden="1"/>
    </xf>
    <xf numFmtId="0" fontId="23" fillId="0" borderId="84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23" fillId="0" borderId="85" xfId="1" applyFont="1" applyBorder="1" applyAlignment="1" applyProtection="1">
      <alignment vertical="center"/>
      <protection hidden="1"/>
    </xf>
    <xf numFmtId="0" fontId="24" fillId="2" borderId="86" xfId="1" applyFont="1" applyFill="1" applyBorder="1" applyAlignment="1" applyProtection="1">
      <alignment vertical="center"/>
      <protection locked="0"/>
    </xf>
    <xf numFmtId="0" fontId="23" fillId="0" borderId="83" xfId="1" applyFont="1" applyBorder="1" applyAlignment="1" applyProtection="1">
      <alignment vertical="center"/>
      <protection hidden="1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29" xfId="1" applyFont="1" applyBorder="1" applyAlignment="1" applyProtection="1">
      <alignment horizontal="center" vertical="center"/>
      <protection hidden="1"/>
    </xf>
    <xf numFmtId="0" fontId="26" fillId="0" borderId="26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26" xfId="1" applyFont="1" applyBorder="1" applyAlignment="1" applyProtection="1">
      <alignment horizontal="center" vertical="center"/>
      <protection hidden="1"/>
    </xf>
    <xf numFmtId="0" fontId="23" fillId="0" borderId="75" xfId="1" applyFont="1" applyBorder="1" applyAlignment="1" applyProtection="1">
      <alignment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vertical="center"/>
      <protection hidden="1"/>
    </xf>
    <xf numFmtId="14" fontId="25" fillId="2" borderId="29" xfId="1" applyNumberFormat="1" applyFont="1" applyFill="1" applyBorder="1" applyAlignment="1" applyProtection="1">
      <alignment horizontal="center" vertical="center"/>
      <protection locked="0"/>
    </xf>
    <xf numFmtId="14" fontId="26" fillId="0" borderId="26" xfId="1" applyNumberFormat="1" applyFont="1" applyBorder="1" applyAlignment="1" applyProtection="1">
      <alignment horizontal="center" vertical="center"/>
      <protection hidden="1"/>
    </xf>
    <xf numFmtId="0" fontId="16" fillId="0" borderId="76" xfId="1" applyFont="1" applyBorder="1" applyAlignment="1" applyProtection="1">
      <alignment vertical="center" textRotation="90" wrapText="1"/>
      <protection hidden="1"/>
    </xf>
    <xf numFmtId="0" fontId="27" fillId="0" borderId="77" xfId="1" applyFont="1" applyBorder="1" applyAlignment="1" applyProtection="1">
      <alignment horizontal="right" vertical="center"/>
      <protection hidden="1"/>
    </xf>
    <xf numFmtId="14" fontId="28" fillId="2" borderId="78" xfId="1" applyNumberFormat="1" applyFont="1" applyFill="1" applyBorder="1" applyAlignment="1" applyProtection="1">
      <alignment horizontal="center" vertical="center"/>
      <protection locked="0"/>
    </xf>
    <xf numFmtId="0" fontId="29" fillId="0" borderId="79" xfId="1" applyFont="1" applyBorder="1" applyAlignment="1" applyProtection="1">
      <alignment horizontal="center"/>
      <protection hidden="1"/>
    </xf>
    <xf numFmtId="0" fontId="14" fillId="0" borderId="48" xfId="1" applyFont="1" applyBorder="1" applyAlignment="1" applyProtection="1">
      <protection hidden="1"/>
    </xf>
    <xf numFmtId="0" fontId="23" fillId="0" borderId="38" xfId="1" applyFont="1" applyBorder="1" applyAlignment="1" applyProtection="1">
      <alignment horizontal="center" vertical="center"/>
      <protection hidden="1"/>
    </xf>
    <xf numFmtId="0" fontId="32" fillId="0" borderId="34" xfId="1" applyFont="1" applyBorder="1" applyAlignment="1" applyProtection="1">
      <alignment vertical="center"/>
      <protection hidden="1"/>
    </xf>
    <xf numFmtId="0" fontId="28" fillId="0" borderId="36" xfId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7" xfId="1" applyFont="1" applyBorder="1" applyAlignment="1" applyProtection="1">
      <alignment horizontal="right" vertical="center"/>
      <protection hidden="1"/>
    </xf>
    <xf numFmtId="0" fontId="32" fillId="0" borderId="53" xfId="1" applyFont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vertical="top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14" fontId="33" fillId="0" borderId="68" xfId="1" applyNumberFormat="1" applyFont="1" applyBorder="1" applyAlignment="1" applyProtection="1">
      <alignment horizontal="left"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23" fillId="0" borderId="87" xfId="1" applyFont="1" applyBorder="1" applyAlignment="1" applyProtection="1">
      <alignment horizontal="center" vertical="center"/>
      <protection hidden="1"/>
    </xf>
    <xf numFmtId="0" fontId="27" fillId="0" borderId="48" xfId="1" applyFont="1" applyBorder="1" applyAlignment="1" applyProtection="1">
      <alignment horizontal="center" vertical="center"/>
      <protection hidden="1"/>
    </xf>
    <xf numFmtId="0" fontId="32" fillId="2" borderId="36" xfId="1" applyFont="1" applyFill="1" applyBorder="1" applyAlignment="1" applyProtection="1">
      <alignment horizontal="left" vertical="center"/>
      <protection locked="0"/>
    </xf>
    <xf numFmtId="0" fontId="14" fillId="0" borderId="36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hidden="1"/>
    </xf>
    <xf numFmtId="0" fontId="32" fillId="0" borderId="36" xfId="1" applyFont="1" applyBorder="1" applyAlignment="1" applyProtection="1">
      <alignment horizontal="left" vertical="center"/>
      <protection locked="0"/>
    </xf>
    <xf numFmtId="0" fontId="32" fillId="0" borderId="35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38" xfId="1" applyFont="1" applyBorder="1" applyAlignment="1" applyProtection="1">
      <alignment vertical="top"/>
      <protection locked="0"/>
    </xf>
    <xf numFmtId="0" fontId="32" fillId="0" borderId="88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protection hidden="1"/>
    </xf>
    <xf numFmtId="0" fontId="32" fillId="0" borderId="45" xfId="1" applyFont="1" applyBorder="1" applyAlignment="1" applyProtection="1">
      <alignment horizontal="center"/>
      <protection hidden="1"/>
    </xf>
    <xf numFmtId="0" fontId="14" fillId="0" borderId="40" xfId="1" applyFont="1" applyBorder="1" applyAlignment="1" applyProtection="1">
      <protection locked="0"/>
    </xf>
    <xf numFmtId="15" fontId="14" fillId="0" borderId="89" xfId="1" applyNumberFormat="1" applyFont="1" applyBorder="1" applyAlignment="1" applyProtection="1">
      <protection locked="0"/>
    </xf>
    <xf numFmtId="0" fontId="14" fillId="0" borderId="89" xfId="1" applyFont="1" applyBorder="1" applyAlignment="1" applyProtection="1">
      <protection locked="0"/>
    </xf>
    <xf numFmtId="0" fontId="14" fillId="0" borderId="90" xfId="1" applyFont="1" applyBorder="1" applyAlignment="1" applyProtection="1">
      <protection hidden="1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7" xfId="1" applyFont="1" applyBorder="1" applyAlignment="1" applyProtection="1">
      <protection hidden="1"/>
    </xf>
    <xf numFmtId="0" fontId="32" fillId="0" borderId="68" xfId="1" applyFont="1" applyBorder="1" applyAlignment="1" applyProtection="1">
      <alignment vertical="center" wrapText="1"/>
      <protection locked="0"/>
    </xf>
    <xf numFmtId="0" fontId="17" fillId="0" borderId="91" xfId="1" applyFont="1" applyBorder="1" applyAlignment="1" applyProtection="1">
      <alignment vertical="center"/>
      <protection hidden="1"/>
    </xf>
    <xf numFmtId="0" fontId="14" fillId="0" borderId="92" xfId="1" applyFont="1" applyBorder="1" applyAlignment="1" applyProtection="1">
      <alignment horizontal="center"/>
      <protection hidden="1"/>
    </xf>
    <xf numFmtId="0" fontId="32" fillId="0" borderId="36" xfId="1" applyFont="1" applyBorder="1" applyAlignment="1" applyProtection="1">
      <alignment vertical="center" wrapText="1"/>
      <protection locked="0"/>
    </xf>
    <xf numFmtId="0" fontId="32" fillId="0" borderId="93" xfId="1" applyFont="1" applyBorder="1" applyAlignment="1" applyProtection="1">
      <alignment vertical="center"/>
      <protection locked="0"/>
    </xf>
    <xf numFmtId="0" fontId="32" fillId="0" borderId="43" xfId="1" applyFont="1" applyBorder="1" applyAlignment="1" applyProtection="1">
      <alignment vertical="center"/>
      <protection hidden="1"/>
    </xf>
    <xf numFmtId="0" fontId="32" fillId="0" borderId="87" xfId="1" applyFont="1" applyBorder="1" applyAlignment="1" applyProtection="1">
      <alignment horizontal="center"/>
      <protection hidden="1"/>
    </xf>
    <xf numFmtId="0" fontId="32" fillId="0" borderId="96" xfId="1" applyFont="1" applyBorder="1" applyAlignment="1" applyProtection="1">
      <alignment vertical="center" wrapText="1"/>
      <protection hidden="1"/>
    </xf>
    <xf numFmtId="0" fontId="32" fillId="0" borderId="97" xfId="1" applyFont="1" applyBorder="1" applyAlignment="1" applyProtection="1">
      <alignment horizontal="center" vertical="center"/>
      <protection locked="0"/>
    </xf>
    <xf numFmtId="0" fontId="32" fillId="0" borderId="66" xfId="1" applyFont="1" applyFill="1" applyBorder="1" applyAlignment="1" applyProtection="1">
      <alignment horizontal="right" vertical="center"/>
      <protection locked="0"/>
    </xf>
    <xf numFmtId="0" fontId="32" fillId="0" borderId="94" xfId="1" applyFont="1" applyBorder="1" applyAlignment="1" applyProtection="1">
      <alignment vertical="center"/>
      <protection hidden="1"/>
    </xf>
    <xf numFmtId="0" fontId="14" fillId="0" borderId="38" xfId="1" applyFont="1" applyBorder="1" applyAlignment="1" applyProtection="1">
      <protection locked="0"/>
    </xf>
    <xf numFmtId="0" fontId="14" fillId="0" borderId="45" xfId="1" applyFont="1" applyBorder="1" applyAlignment="1" applyProtection="1">
      <protection locked="0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91" xfId="1" applyFont="1" applyBorder="1" applyAlignment="1" applyProtection="1">
      <alignment horizontal="center"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32" fillId="0" borderId="94" xfId="1" applyFont="1" applyBorder="1" applyAlignment="1" applyProtection="1">
      <alignment vertical="center" wrapText="1"/>
      <protection hidden="1"/>
    </xf>
    <xf numFmtId="0" fontId="32" fillId="0" borderId="98" xfId="1" applyFont="1" applyBorder="1" applyAlignment="1" applyProtection="1">
      <protection locked="0"/>
    </xf>
    <xf numFmtId="0" fontId="29" fillId="0" borderId="92" xfId="1" applyFont="1" applyBorder="1" applyAlignment="1" applyProtection="1">
      <alignment vertical="top"/>
      <protection hidden="1"/>
    </xf>
    <xf numFmtId="0" fontId="14" fillId="0" borderId="42" xfId="1" applyFont="1" applyBorder="1" applyAlignment="1" applyProtection="1">
      <protection locked="0"/>
    </xf>
    <xf numFmtId="0" fontId="14" fillId="0" borderId="49" xfId="1" applyFont="1" applyBorder="1" applyAlignment="1" applyProtection="1"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3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32" fillId="0" borderId="93" xfId="1" applyFont="1" applyBorder="1" applyAlignment="1" applyProtection="1">
      <alignment vertical="center"/>
      <protection hidden="1"/>
    </xf>
    <xf numFmtId="0" fontId="32" fillId="0" borderId="44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6" fillId="0" borderId="91" xfId="1" applyFont="1" applyBorder="1" applyAlignment="1" applyProtection="1">
      <alignment horizontal="center"/>
      <protection hidden="1"/>
    </xf>
    <xf numFmtId="0" fontId="36" fillId="0" borderId="92" xfId="1" applyFont="1" applyBorder="1" applyAlignment="1" applyProtection="1">
      <alignment horizontal="center"/>
      <protection hidden="1"/>
    </xf>
    <xf numFmtId="0" fontId="14" fillId="0" borderId="99" xfId="1" applyFont="1" applyBorder="1" applyAlignment="1" applyProtection="1">
      <protection locked="0"/>
    </xf>
    <xf numFmtId="0" fontId="17" fillId="0" borderId="91" xfId="1" applyFont="1" applyBorder="1" applyAlignment="1" applyProtection="1">
      <alignment horizontal="center"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47" xfId="1" applyFont="1" applyBorder="1" applyAlignment="1" applyProtection="1">
      <protection locked="0"/>
    </xf>
    <xf numFmtId="0" fontId="32" fillId="0" borderId="64" xfId="1" applyFont="1" applyBorder="1" applyAlignment="1" applyProtection="1">
      <protection hidden="1"/>
    </xf>
    <xf numFmtId="0" fontId="29" fillId="0" borderId="101" xfId="1" applyFont="1" applyBorder="1" applyAlignment="1" applyProtection="1">
      <alignment horizontal="center"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88" xfId="1" applyFont="1" applyBorder="1" applyAlignment="1" applyProtection="1">
      <alignment horizontal="center"/>
      <protection hidden="1"/>
    </xf>
    <xf numFmtId="0" fontId="29" fillId="0" borderId="38" xfId="1" applyFont="1" applyBorder="1" applyAlignment="1" applyProtection="1">
      <alignment horizontal="center" vertical="center" wrapText="1"/>
      <protection hidden="1"/>
    </xf>
    <xf numFmtId="0" fontId="29" fillId="0" borderId="47" xfId="1" applyFont="1" applyBorder="1" applyAlignment="1" applyProtection="1">
      <alignment horizontal="center" vertical="center"/>
      <protection hidden="1"/>
    </xf>
    <xf numFmtId="0" fontId="35" fillId="0" borderId="46" xfId="1" applyFont="1" applyBorder="1" applyAlignment="1" applyProtection="1">
      <alignment horizontal="center" vertical="center" textRotation="90"/>
      <protection hidden="1"/>
    </xf>
    <xf numFmtId="0" fontId="14" fillId="0" borderId="102" xfId="1" applyFont="1" applyBorder="1" applyAlignment="1" applyProtection="1">
      <alignment horizontal="right" vertical="center"/>
      <protection hidden="1"/>
    </xf>
    <xf numFmtId="2" fontId="14" fillId="0" borderId="98" xfId="1" applyNumberFormat="1" applyFont="1" applyFill="1" applyBorder="1" applyAlignment="1" applyProtection="1">
      <alignment vertical="center"/>
      <protection hidden="1"/>
    </xf>
    <xf numFmtId="0" fontId="40" fillId="0" borderId="43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left" vertical="center"/>
      <protection hidden="1"/>
    </xf>
    <xf numFmtId="0" fontId="25" fillId="0" borderId="66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3" xfId="1" applyFont="1" applyBorder="1" applyAlignment="1" applyProtection="1">
      <alignment horizontal="center" wrapText="1"/>
      <protection hidden="1"/>
    </xf>
    <xf numFmtId="0" fontId="43" fillId="0" borderId="104" xfId="1" applyFont="1" applyBorder="1" applyAlignment="1" applyProtection="1">
      <alignment wrapText="1"/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62" xfId="1" applyFont="1" applyBorder="1" applyAlignment="1" applyProtection="1">
      <protection hidden="1"/>
    </xf>
    <xf numFmtId="0" fontId="14" fillId="0" borderId="51" xfId="1" applyFont="1" applyBorder="1" applyAlignment="1" applyProtection="1">
      <protection hidden="1"/>
    </xf>
    <xf numFmtId="0" fontId="17" fillId="0" borderId="33" xfId="1" applyFont="1" applyBorder="1" applyAlignment="1" applyProtection="1">
      <alignment horizontal="center"/>
      <protection hidden="1"/>
    </xf>
    <xf numFmtId="0" fontId="14" fillId="0" borderId="29" xfId="1" applyFont="1" applyBorder="1" applyAlignment="1" applyProtection="1">
      <protection hidden="1"/>
    </xf>
    <xf numFmtId="0" fontId="14" fillId="0" borderId="105" xfId="1" applyFont="1" applyBorder="1" applyAlignment="1" applyProtection="1">
      <alignment horizontal="center" vertical="center"/>
      <protection hidden="1"/>
    </xf>
    <xf numFmtId="2" fontId="32" fillId="0" borderId="58" xfId="1" applyNumberFormat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08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7" fillId="0" borderId="25" xfId="1" applyFont="1" applyBorder="1" applyAlignment="1" applyProtection="1">
      <alignment horizontal="right"/>
      <protection hidden="1"/>
    </xf>
    <xf numFmtId="0" fontId="37" fillId="0" borderId="104" xfId="1" applyFont="1" applyBorder="1" applyAlignment="1" applyProtection="1">
      <alignment horizontal="right"/>
      <protection hidden="1"/>
    </xf>
    <xf numFmtId="0" fontId="32" fillId="0" borderId="62" xfId="1" applyNumberFormat="1" applyFont="1" applyBorder="1" applyAlignment="1" applyProtection="1">
      <alignment horizontal="right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10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8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4" fillId="0" borderId="111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50" xfId="1" applyFont="1" applyBorder="1" applyAlignment="1" applyProtection="1">
      <alignment horizontal="right" vertical="center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61" xfId="1" applyNumberFormat="1" applyFont="1" applyBorder="1" applyAlignment="1" applyProtection="1">
      <alignment horizontal="center" vertical="center"/>
      <protection hidden="1"/>
    </xf>
    <xf numFmtId="0" fontId="30" fillId="0" borderId="38" xfId="1" applyFont="1" applyBorder="1" applyAlignment="1" applyProtection="1">
      <alignment horizontal="center" vertical="center" wrapText="1"/>
      <protection hidden="1"/>
    </xf>
    <xf numFmtId="0" fontId="29" fillId="0" borderId="113" xfId="1" applyFont="1" applyBorder="1" applyAlignment="1" applyProtection="1">
      <alignment vertical="top"/>
      <protection hidden="1"/>
    </xf>
    <xf numFmtId="0" fontId="30" fillId="0" borderId="112" xfId="1" applyFont="1" applyBorder="1" applyAlignment="1" applyProtection="1">
      <alignment horizontal="center" vertical="center"/>
      <protection hidden="1"/>
    </xf>
    <xf numFmtId="0" fontId="30" fillId="0" borderId="113" xfId="1" applyFont="1" applyBorder="1" applyAlignment="1" applyProtection="1">
      <alignment horizontal="center" vertical="center"/>
      <protection hidden="1"/>
    </xf>
    <xf numFmtId="0" fontId="29" fillId="0" borderId="38" xfId="1" applyFont="1" applyBorder="1" applyAlignment="1" applyProtection="1">
      <alignment vertical="top"/>
      <protection hidden="1"/>
    </xf>
    <xf numFmtId="0" fontId="42" fillId="0" borderId="24" xfId="1" applyFont="1" applyBorder="1" applyAlignment="1" applyProtection="1">
      <alignment horizontal="left"/>
      <protection hidden="1"/>
    </xf>
    <xf numFmtId="168" fontId="32" fillId="0" borderId="67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65" xfId="1" applyNumberFormat="1" applyFont="1" applyBorder="1" applyAlignment="1" applyProtection="1">
      <protection locked="0"/>
    </xf>
    <xf numFmtId="0" fontId="32" fillId="0" borderId="39" xfId="1" applyFont="1" applyBorder="1" applyAlignment="1" applyProtection="1">
      <protection locked="0"/>
    </xf>
    <xf numFmtId="0" fontId="30" fillId="0" borderId="114" xfId="1" applyFont="1" applyFill="1" applyBorder="1" applyAlignment="1" applyProtection="1">
      <alignment horizontal="center" vertical="center" wrapText="1"/>
      <protection hidden="1"/>
    </xf>
    <xf numFmtId="0" fontId="29" fillId="0" borderId="115" xfId="1" applyFont="1" applyBorder="1" applyAlignment="1" applyProtection="1">
      <alignment vertical="top"/>
      <protection hidden="1"/>
    </xf>
    <xf numFmtId="0" fontId="30" fillId="0" borderId="115" xfId="1" applyFont="1" applyBorder="1" applyAlignment="1" applyProtection="1">
      <alignment horizontal="center" vertical="center" wrapText="1"/>
      <protection hidden="1"/>
    </xf>
    <xf numFmtId="0" fontId="29" fillId="0" borderId="116" xfId="1" applyFont="1" applyBorder="1" applyAlignment="1" applyProtection="1">
      <alignment vertical="top"/>
      <protection hidden="1"/>
    </xf>
    <xf numFmtId="0" fontId="30" fillId="0" borderId="112" xfId="1" applyFont="1" applyFill="1" applyBorder="1" applyAlignment="1" applyProtection="1">
      <alignment horizontal="center" vertical="center" wrapText="1"/>
      <protection hidden="1"/>
    </xf>
    <xf numFmtId="0" fontId="14" fillId="0" borderId="118" xfId="1" applyFont="1" applyBorder="1" applyAlignment="1" applyProtection="1">
      <protection hidden="1"/>
    </xf>
    <xf numFmtId="0" fontId="17" fillId="0" borderId="91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0" fontId="14" fillId="0" borderId="117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43" xfId="1" applyFont="1" applyBorder="1" applyAlignment="1" applyProtection="1">
      <protection hidden="1"/>
    </xf>
    <xf numFmtId="0" fontId="32" fillId="0" borderId="87" xfId="1" applyFont="1" applyBorder="1" applyAlignment="1" applyProtection="1">
      <protection hidden="1"/>
    </xf>
    <xf numFmtId="0" fontId="32" fillId="0" borderId="96" xfId="1" applyFont="1" applyBorder="1" applyAlignment="1" applyProtection="1">
      <alignment horizontal="left"/>
      <protection hidden="1"/>
    </xf>
    <xf numFmtId="0" fontId="32" fillId="0" borderId="99" xfId="1" applyFont="1" applyBorder="1" applyAlignment="1" applyProtection="1">
      <alignment vertical="top" wrapText="1"/>
      <protection hidden="1"/>
    </xf>
    <xf numFmtId="0" fontId="32" fillId="0" borderId="68" xfId="1" applyFont="1" applyBorder="1" applyAlignment="1" applyProtection="1">
      <protection locked="0"/>
    </xf>
    <xf numFmtId="0" fontId="32" fillId="0" borderId="53" xfId="1" applyFont="1" applyBorder="1" applyAlignment="1" applyProtection="1">
      <protection hidden="1"/>
    </xf>
    <xf numFmtId="0" fontId="32" fillId="0" borderId="119" xfId="1" applyFont="1" applyBorder="1" applyAlignment="1" applyProtection="1">
      <protection hidden="1"/>
    </xf>
    <xf numFmtId="0" fontId="32" fillId="0" borderId="93" xfId="1" applyFont="1" applyBorder="1" applyAlignment="1" applyProtection="1">
      <protection locked="0"/>
    </xf>
    <xf numFmtId="0" fontId="29" fillId="0" borderId="96" xfId="1" applyFont="1" applyBorder="1" applyAlignment="1" applyProtection="1">
      <alignment vertical="top" wrapText="1"/>
      <protection locked="0"/>
    </xf>
    <xf numFmtId="0" fontId="35" fillId="0" borderId="93" xfId="1" applyFont="1" applyBorder="1" applyAlignment="1" applyProtection="1">
      <alignment vertical="top"/>
      <protection hidden="1"/>
    </xf>
    <xf numFmtId="0" fontId="29" fillId="0" borderId="119" xfId="1" applyFont="1" applyBorder="1" applyAlignment="1" applyProtection="1">
      <alignment vertical="top" wrapText="1"/>
      <protection locked="0"/>
    </xf>
    <xf numFmtId="0" fontId="32" fillId="0" borderId="52" xfId="1" applyFont="1" applyBorder="1" applyAlignment="1" applyProtection="1">
      <protection locked="0"/>
    </xf>
    <xf numFmtId="0" fontId="32" fillId="0" borderId="119" xfId="1" applyFont="1" applyBorder="1" applyAlignment="1" applyProtection="1">
      <protection locked="0"/>
    </xf>
    <xf numFmtId="0" fontId="17" fillId="0" borderId="91" xfId="1" applyFont="1" applyBorder="1" applyAlignment="1" applyProtection="1">
      <alignment vertical="top"/>
      <protection hidden="1"/>
    </xf>
    <xf numFmtId="0" fontId="32" fillId="0" borderId="120" xfId="1" applyFont="1" applyBorder="1" applyAlignment="1" applyProtection="1">
      <protection locked="0"/>
    </xf>
    <xf numFmtId="0" fontId="32" fillId="0" borderId="121" xfId="1" applyFont="1" applyBorder="1" applyAlignment="1" applyProtection="1">
      <protection hidden="1"/>
    </xf>
    <xf numFmtId="0" fontId="17" fillId="0" borderId="94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/>
      <protection hidden="1"/>
    </xf>
    <xf numFmtId="0" fontId="32" fillId="0" borderId="94" xfId="1" applyFont="1" applyBorder="1" applyAlignment="1" applyProtection="1">
      <alignment vertical="top"/>
      <protection hidden="1"/>
    </xf>
    <xf numFmtId="0" fontId="47" fillId="0" borderId="43" xfId="1" applyFont="1" applyBorder="1" applyAlignment="1" applyProtection="1">
      <alignment vertical="top" wrapText="1"/>
      <protection hidden="1"/>
    </xf>
    <xf numFmtId="0" fontId="35" fillId="0" borderId="93" xfId="1" applyFont="1" applyBorder="1" applyAlignment="1" applyProtection="1">
      <alignment vertical="top" wrapText="1"/>
      <protection hidden="1"/>
    </xf>
    <xf numFmtId="0" fontId="35" fillId="0" borderId="44" xfId="1" applyFont="1" applyBorder="1" applyAlignment="1" applyProtection="1">
      <alignment vertical="top"/>
      <protection hidden="1"/>
    </xf>
    <xf numFmtId="0" fontId="29" fillId="0" borderId="101" xfId="1" applyFont="1" applyBorder="1" applyAlignment="1" applyProtection="1">
      <alignment vertical="top" wrapText="1"/>
      <protection locked="0"/>
    </xf>
    <xf numFmtId="0" fontId="47" fillId="0" borderId="94" xfId="1" applyFont="1" applyBorder="1" applyAlignment="1" applyProtection="1">
      <alignment vertical="top" wrapText="1"/>
      <protection hidden="1"/>
    </xf>
    <xf numFmtId="0" fontId="35" fillId="0" borderId="44" xfId="1" applyFont="1" applyBorder="1" applyAlignment="1" applyProtection="1">
      <alignment vertical="top" wrapText="1"/>
      <protection hidden="1"/>
    </xf>
    <xf numFmtId="0" fontId="47" fillId="0" borderId="93" xfId="1" applyFont="1" applyBorder="1" applyAlignment="1" applyProtection="1">
      <alignment vertical="top" wrapText="1"/>
      <protection hidden="1"/>
    </xf>
    <xf numFmtId="0" fontId="35" fillId="0" borderId="120" xfId="1" applyFont="1" applyBorder="1" applyAlignment="1" applyProtection="1">
      <alignment vertical="top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3" fillId="0" borderId="124" xfId="0" applyFont="1" applyBorder="1" applyAlignment="1">
      <alignment horizontal="center"/>
    </xf>
    <xf numFmtId="0" fontId="3" fillId="0" borderId="125" xfId="0" applyFont="1" applyBorder="1" applyAlignment="1">
      <alignment horizontal="center"/>
    </xf>
    <xf numFmtId="0" fontId="3" fillId="0" borderId="126" xfId="0" applyFont="1" applyBorder="1" applyAlignment="1">
      <alignment horizontal="center"/>
    </xf>
    <xf numFmtId="0" fontId="12" fillId="0" borderId="12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2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70" xfId="0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123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51" fillId="0" borderId="128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8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9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10" fillId="0" borderId="131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70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2" xfId="0" applyFill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131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70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63"/>
          <c:y val="2.8517110266159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9480448"/>
        <c:axId val="49481984"/>
      </c:lineChart>
      <c:catAx>
        <c:axId val="494804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481984"/>
        <c:crosses val="autoZero"/>
        <c:auto val="1"/>
        <c:lblAlgn val="ctr"/>
        <c:lblOffset val="100"/>
        <c:tickLblSkip val="1"/>
        <c:tickMarkSkip val="1"/>
      </c:catAx>
      <c:valAx>
        <c:axId val="4948198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48044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0063291139240517"/>
          <c:y val="0.93726322746779522"/>
          <c:w val="0.27056962025316456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44" r="0.75000000000000044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3" zoomScale="120" zoomScaleSheetLayoutView="100" zoomScalePageLayoutView="120" workbookViewId="0">
      <selection activeCell="H15" sqref="H15:J15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274"/>
      <c r="B1" s="274"/>
      <c r="C1" s="274"/>
      <c r="D1" s="274"/>
      <c r="E1" s="274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274"/>
      <c r="B2" s="274"/>
      <c r="C2" s="274"/>
      <c r="D2" s="274"/>
      <c r="E2" s="274"/>
      <c r="F2" s="56"/>
      <c r="G2" s="284" t="s">
        <v>78</v>
      </c>
      <c r="H2" s="285" t="s">
        <v>79</v>
      </c>
      <c r="I2" s="285"/>
      <c r="J2" s="286" t="str">
        <f>$C$51</f>
        <v>R404A</v>
      </c>
      <c r="K2" s="286"/>
      <c r="L2" s="286"/>
      <c r="M2" s="286"/>
    </row>
    <row r="3" spans="1:14" ht="20.100000000000001" customHeight="1" thickBot="1">
      <c r="A3" s="274"/>
      <c r="B3" s="274"/>
      <c r="C3" s="274"/>
      <c r="D3" s="274"/>
      <c r="E3" s="274"/>
      <c r="F3" s="56"/>
      <c r="G3" s="284"/>
      <c r="H3" s="279" t="s">
        <v>80</v>
      </c>
      <c r="I3" s="279"/>
      <c r="J3" s="59"/>
      <c r="K3" s="280">
        <f>$K$334</f>
        <v>0</v>
      </c>
      <c r="L3" s="280"/>
      <c r="M3" s="60" t="s">
        <v>12</v>
      </c>
    </row>
    <row r="4" spans="1:14" ht="20.100000000000001" customHeight="1" thickBot="1">
      <c r="A4" s="274"/>
      <c r="B4" s="274"/>
      <c r="C4" s="274"/>
      <c r="D4" s="274"/>
      <c r="E4" s="274"/>
      <c r="F4" s="56"/>
      <c r="G4" s="284"/>
      <c r="H4" s="279" t="s">
        <v>81</v>
      </c>
      <c r="I4" s="279"/>
      <c r="J4" s="59"/>
      <c r="K4" s="280">
        <f>$L$334</f>
        <v>0</v>
      </c>
      <c r="L4" s="280"/>
      <c r="M4" s="60" t="s">
        <v>12</v>
      </c>
    </row>
    <row r="5" spans="1:14" ht="20.100000000000001" customHeight="1" thickBot="1">
      <c r="A5" s="274"/>
      <c r="B5" s="274"/>
      <c r="C5" s="274"/>
      <c r="D5" s="274"/>
      <c r="E5" s="274"/>
      <c r="F5" s="56"/>
      <c r="G5" s="284"/>
      <c r="H5" s="279" t="s">
        <v>82</v>
      </c>
      <c r="I5" s="279"/>
      <c r="J5" s="59"/>
      <c r="K5" s="280">
        <f>$M$334</f>
        <v>0</v>
      </c>
      <c r="L5" s="280"/>
      <c r="M5" s="60" t="s">
        <v>12</v>
      </c>
    </row>
    <row r="6" spans="1:14" ht="20.100000000000001" customHeight="1" thickBot="1">
      <c r="A6" s="274"/>
      <c r="B6" s="274"/>
      <c r="C6" s="274"/>
      <c r="D6" s="274"/>
      <c r="E6" s="274"/>
      <c r="F6" s="56"/>
      <c r="G6" s="284"/>
      <c r="H6" s="279" t="s">
        <v>83</v>
      </c>
      <c r="I6" s="279"/>
      <c r="J6" s="59"/>
      <c r="K6" s="280">
        <f>$K$335</f>
        <v>0</v>
      </c>
      <c r="L6" s="280"/>
      <c r="M6" s="60" t="s">
        <v>12</v>
      </c>
    </row>
    <row r="7" spans="1:14" ht="20.100000000000001" customHeight="1" thickBot="1">
      <c r="A7" s="274"/>
      <c r="B7" s="274"/>
      <c r="C7" s="274"/>
      <c r="D7" s="274"/>
      <c r="E7" s="274"/>
      <c r="F7" s="56"/>
      <c r="G7" s="284"/>
      <c r="H7" s="279" t="s">
        <v>84</v>
      </c>
      <c r="I7" s="279"/>
      <c r="J7" s="59"/>
      <c r="K7" s="281">
        <f>$K$343</f>
        <v>0</v>
      </c>
      <c r="L7" s="281"/>
      <c r="M7" s="281"/>
    </row>
    <row r="8" spans="1:14" ht="20.100000000000001" customHeight="1" thickBot="1">
      <c r="A8" s="274"/>
      <c r="B8" s="274"/>
      <c r="C8" s="274"/>
      <c r="D8" s="274"/>
      <c r="E8" s="274"/>
      <c r="F8" s="56"/>
      <c r="G8" s="284"/>
      <c r="H8" s="282" t="s">
        <v>85</v>
      </c>
      <c r="I8" s="282"/>
      <c r="J8" s="61"/>
      <c r="K8" s="283" t="e">
        <f>$L$376</f>
        <v>#DIV/0!</v>
      </c>
      <c r="L8" s="283"/>
      <c r="M8" s="61" t="s">
        <v>86</v>
      </c>
    </row>
    <row r="9" spans="1:14" ht="8.1" customHeight="1">
      <c r="A9" s="274"/>
      <c r="B9" s="274"/>
      <c r="C9" s="274"/>
      <c r="D9" s="274"/>
      <c r="E9" s="274"/>
      <c r="F9" s="56"/>
      <c r="G9" s="62"/>
      <c r="H9" s="63"/>
      <c r="I9" s="63"/>
      <c r="J9" s="63"/>
      <c r="K9" s="64"/>
      <c r="L9" s="57"/>
      <c r="M9" s="57"/>
    </row>
    <row r="10" spans="1:14">
      <c r="A10" s="274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</row>
    <row r="11" spans="1:14" ht="30">
      <c r="A11" s="275" t="s">
        <v>87</v>
      </c>
      <c r="B11" s="275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M11" s="275"/>
      <c r="N11" s="65"/>
    </row>
    <row r="12" spans="1:14" ht="18.75" customHeight="1">
      <c r="A12" s="275"/>
      <c r="B12" s="275"/>
      <c r="C12" s="275"/>
      <c r="D12" s="275"/>
      <c r="E12" s="275"/>
      <c r="F12" s="275"/>
      <c r="G12" s="275"/>
      <c r="H12" s="275"/>
      <c r="I12" s="275"/>
      <c r="J12" s="275"/>
      <c r="K12" s="275"/>
      <c r="L12" s="275"/>
      <c r="M12" s="275"/>
    </row>
    <row r="13" spans="1:14" ht="42.95" customHeight="1">
      <c r="A13" s="276" t="s">
        <v>88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65"/>
    </row>
    <row r="14" spans="1:14" ht="18.75" customHeight="1">
      <c r="A14" s="274"/>
      <c r="B14" s="274"/>
      <c r="C14" s="274"/>
      <c r="D14" s="274"/>
      <c r="E14" s="274"/>
      <c r="F14" s="274"/>
      <c r="G14" s="274"/>
      <c r="H14" s="274"/>
      <c r="I14" s="274"/>
      <c r="J14" s="274"/>
      <c r="K14" s="274"/>
      <c r="L14" s="274"/>
      <c r="M14" s="274"/>
    </row>
    <row r="15" spans="1:14" ht="30" customHeight="1">
      <c r="A15" s="277" t="s">
        <v>89</v>
      </c>
      <c r="B15" s="277"/>
      <c r="C15" s="277"/>
      <c r="D15" s="277"/>
      <c r="E15" s="277"/>
      <c r="F15" s="277"/>
      <c r="G15" s="66"/>
      <c r="H15" s="278">
        <v>2013</v>
      </c>
      <c r="I15" s="278"/>
      <c r="J15" s="278"/>
      <c r="K15" s="67"/>
      <c r="L15" s="67"/>
      <c r="M15" s="67"/>
    </row>
    <row r="16" spans="1:14" ht="18" customHeight="1" thickBot="1">
      <c r="A16" s="274"/>
      <c r="B16" s="274"/>
      <c r="C16" s="274"/>
      <c r="D16" s="274"/>
      <c r="E16" s="274"/>
      <c r="F16" s="274"/>
      <c r="G16" s="274"/>
      <c r="H16" s="274"/>
      <c r="I16" s="274"/>
      <c r="J16" s="274"/>
      <c r="K16" s="274"/>
      <c r="L16" s="274"/>
      <c r="M16" s="274"/>
    </row>
    <row r="17" spans="1:13" ht="30" customHeight="1">
      <c r="A17" s="293" t="s">
        <v>90</v>
      </c>
      <c r="B17" s="293"/>
      <c r="C17" s="293"/>
      <c r="D17" s="293"/>
      <c r="E17" s="293"/>
      <c r="F17" s="293"/>
      <c r="G17" s="294" t="s">
        <v>576</v>
      </c>
      <c r="H17" s="294"/>
      <c r="I17" s="294"/>
      <c r="J17" s="294"/>
      <c r="K17" s="294"/>
      <c r="L17" s="294"/>
      <c r="M17" s="294"/>
    </row>
    <row r="18" spans="1:13" ht="9.9499999999999993" customHeight="1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ht="30" customHeight="1">
      <c r="A19" s="291" t="s">
        <v>91</v>
      </c>
      <c r="B19" s="291"/>
      <c r="C19" s="291"/>
      <c r="D19" s="291"/>
      <c r="E19" s="291"/>
      <c r="F19" s="291"/>
      <c r="G19" s="304" t="s">
        <v>575</v>
      </c>
      <c r="H19" s="304"/>
      <c r="I19" s="304"/>
      <c r="J19" s="304"/>
      <c r="K19" s="305"/>
      <c r="L19" s="305"/>
      <c r="M19" s="305"/>
    </row>
    <row r="20" spans="1:13" ht="9.9499999999999993" customHeight="1">
      <c r="A20" s="290"/>
      <c r="B20" s="290"/>
      <c r="C20" s="290"/>
      <c r="D20" s="290"/>
      <c r="E20" s="290"/>
      <c r="F20" s="290"/>
      <c r="G20" s="290"/>
      <c r="H20" s="290"/>
      <c r="I20" s="290"/>
      <c r="J20" s="290"/>
      <c r="K20" s="290"/>
      <c r="L20" s="290"/>
      <c r="M20" s="290"/>
    </row>
    <row r="21" spans="1:13" ht="15" customHeight="1">
      <c r="A21" s="291" t="s">
        <v>92</v>
      </c>
      <c r="B21" s="291"/>
      <c r="C21" s="291"/>
      <c r="D21" s="291"/>
      <c r="E21" s="291"/>
      <c r="F21" s="291"/>
      <c r="G21" s="299"/>
      <c r="H21" s="297" t="s">
        <v>93</v>
      </c>
      <c r="I21" s="297"/>
      <c r="J21" s="68"/>
      <c r="K21" s="300"/>
      <c r="L21" s="300"/>
      <c r="M21" s="300"/>
    </row>
    <row r="22" spans="1:13" ht="20.25" customHeight="1">
      <c r="A22" s="291"/>
      <c r="B22" s="291"/>
      <c r="C22" s="291"/>
      <c r="D22" s="291"/>
      <c r="E22" s="291"/>
      <c r="F22" s="291"/>
      <c r="G22" s="299"/>
      <c r="H22" s="306">
        <v>40182</v>
      </c>
      <c r="I22" s="306"/>
      <c r="J22" s="69"/>
      <c r="K22" s="307"/>
      <c r="L22" s="307"/>
      <c r="M22" s="307"/>
    </row>
    <row r="23" spans="1:13" ht="9.9499999999999993" customHeight="1">
      <c r="A23" s="290"/>
      <c r="B23" s="290"/>
      <c r="C23" s="290"/>
      <c r="D23" s="290"/>
      <c r="E23" s="290"/>
      <c r="F23" s="290"/>
      <c r="G23" s="290"/>
      <c r="H23" s="290"/>
      <c r="I23" s="290"/>
      <c r="J23" s="290"/>
      <c r="K23" s="290"/>
      <c r="L23" s="290"/>
      <c r="M23" s="290"/>
    </row>
    <row r="24" spans="1:13" ht="20.25" customHeight="1">
      <c r="A24" s="291" t="s">
        <v>94</v>
      </c>
      <c r="B24" s="291"/>
      <c r="C24" s="291"/>
      <c r="D24" s="291"/>
      <c r="E24" s="291"/>
      <c r="F24" s="291"/>
      <c r="G24" s="291"/>
      <c r="H24" s="291"/>
      <c r="I24" s="292">
        <v>1.2</v>
      </c>
      <c r="J24" s="292"/>
      <c r="K24" s="70" t="s">
        <v>12</v>
      </c>
      <c r="L24" s="70"/>
      <c r="M24" s="71"/>
    </row>
    <row r="25" spans="1:13" ht="9.9499999999999993" customHeight="1">
      <c r="A25" s="290"/>
      <c r="B25" s="290"/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</row>
    <row r="26" spans="1:13" ht="20.25" customHeight="1">
      <c r="A26" s="291" t="s">
        <v>95</v>
      </c>
      <c r="B26" s="291"/>
      <c r="C26" s="291"/>
      <c r="D26" s="291"/>
      <c r="E26" s="291"/>
      <c r="F26" s="291"/>
      <c r="G26" s="296"/>
      <c r="H26" s="297" t="s">
        <v>93</v>
      </c>
      <c r="I26" s="297"/>
      <c r="J26" s="68"/>
      <c r="K26" s="300"/>
      <c r="L26" s="300"/>
      <c r="M26" s="300"/>
    </row>
    <row r="27" spans="1:13" ht="20.25" customHeight="1">
      <c r="A27" s="291"/>
      <c r="B27" s="291"/>
      <c r="C27" s="291"/>
      <c r="D27" s="291"/>
      <c r="E27" s="291"/>
      <c r="F27" s="291"/>
      <c r="G27" s="296"/>
      <c r="H27" s="306"/>
      <c r="I27" s="306"/>
      <c r="J27" s="69"/>
      <c r="K27" s="298"/>
      <c r="L27" s="298"/>
      <c r="M27" s="298"/>
    </row>
    <row r="28" spans="1:13" ht="9.9499999999999993" customHeight="1">
      <c r="A28" s="290"/>
      <c r="B28" s="290"/>
      <c r="C28" s="290"/>
      <c r="D28" s="290"/>
      <c r="E28" s="290"/>
      <c r="F28" s="290"/>
      <c r="G28" s="290"/>
      <c r="H28" s="290"/>
      <c r="I28" s="290"/>
      <c r="J28" s="290"/>
      <c r="K28" s="290"/>
      <c r="L28" s="290"/>
      <c r="M28" s="290"/>
    </row>
    <row r="29" spans="1:13" ht="20.25" customHeight="1" thickBot="1">
      <c r="A29" s="301" t="s">
        <v>96</v>
      </c>
      <c r="B29" s="301"/>
      <c r="C29" s="301"/>
      <c r="D29" s="301"/>
      <c r="E29" s="301"/>
      <c r="F29" s="301"/>
      <c r="G29" s="301"/>
      <c r="H29" s="301"/>
      <c r="I29" s="288"/>
      <c r="J29" s="288"/>
      <c r="K29" s="72" t="s">
        <v>12</v>
      </c>
      <c r="L29" s="72"/>
      <c r="M29" s="73"/>
    </row>
    <row r="30" spans="1:13" ht="15" customHeight="1" thickBot="1">
      <c r="A30" s="289"/>
      <c r="B30" s="289"/>
      <c r="C30" s="289"/>
      <c r="D30" s="289"/>
      <c r="E30" s="289"/>
      <c r="F30" s="289"/>
      <c r="G30" s="289"/>
      <c r="H30" s="289"/>
      <c r="I30" s="289"/>
      <c r="J30" s="289"/>
      <c r="K30" s="289"/>
      <c r="L30" s="289"/>
      <c r="M30" s="289"/>
    </row>
    <row r="31" spans="1:13" ht="15" customHeight="1" thickBot="1">
      <c r="A31" s="308" t="s">
        <v>97</v>
      </c>
      <c r="B31" s="309" t="s">
        <v>98</v>
      </c>
      <c r="C31" s="309"/>
      <c r="D31" s="309"/>
      <c r="E31" s="309"/>
      <c r="F31" s="309"/>
      <c r="G31" s="309"/>
      <c r="H31" s="309"/>
      <c r="I31" s="310"/>
      <c r="J31" s="310"/>
      <c r="K31" s="311" t="s">
        <v>99</v>
      </c>
      <c r="L31" s="311"/>
      <c r="M31" s="311"/>
    </row>
    <row r="32" spans="1:13" ht="12" customHeight="1" thickBot="1">
      <c r="A32" s="308"/>
      <c r="B32" s="287"/>
      <c r="C32" s="287"/>
      <c r="D32" s="287"/>
      <c r="E32" s="287"/>
      <c r="F32" s="287"/>
      <c r="G32" s="287"/>
      <c r="H32" s="287"/>
      <c r="I32" s="287"/>
      <c r="J32" s="287"/>
      <c r="K32" s="74" t="s">
        <v>100</v>
      </c>
      <c r="L32" s="75" t="s">
        <v>101</v>
      </c>
      <c r="M32" s="76" t="s">
        <v>102</v>
      </c>
    </row>
    <row r="33" spans="1:13" ht="15" customHeight="1" thickBot="1">
      <c r="A33" s="308"/>
      <c r="B33" s="287" t="s">
        <v>103</v>
      </c>
      <c r="C33" s="287"/>
      <c r="D33" s="287"/>
      <c r="E33" s="287"/>
      <c r="F33" s="287"/>
      <c r="G33" s="287"/>
      <c r="H33" s="287"/>
      <c r="I33" s="287"/>
      <c r="J33" s="287"/>
      <c r="K33" s="77"/>
      <c r="L33" s="78"/>
      <c r="M33" s="79"/>
    </row>
    <row r="34" spans="1:13" ht="15" customHeight="1" thickBot="1">
      <c r="A34" s="308"/>
      <c r="B34" s="287" t="s">
        <v>104</v>
      </c>
      <c r="C34" s="287"/>
      <c r="D34" s="287"/>
      <c r="E34" s="287"/>
      <c r="F34" s="287"/>
      <c r="G34" s="287"/>
      <c r="H34" s="287"/>
      <c r="I34" s="287"/>
      <c r="J34" s="287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308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</row>
    <row r="36" spans="1:13" ht="15" customHeight="1" thickBot="1">
      <c r="A36" s="308"/>
      <c r="B36" s="303" t="s">
        <v>105</v>
      </c>
      <c r="C36" s="303"/>
      <c r="D36" s="303"/>
      <c r="E36" s="303"/>
      <c r="F36" s="303"/>
      <c r="G36" s="303"/>
      <c r="H36" s="303"/>
      <c r="I36" s="303"/>
      <c r="J36" s="303"/>
      <c r="K36" s="303"/>
      <c r="L36" s="83"/>
      <c r="M36" s="71" t="s">
        <v>12</v>
      </c>
    </row>
    <row r="37" spans="1:13" ht="15" customHeight="1" thickBot="1">
      <c r="A37" s="308"/>
      <c r="B37" s="303" t="s">
        <v>106</v>
      </c>
      <c r="C37" s="303"/>
      <c r="D37" s="303"/>
      <c r="E37" s="303"/>
      <c r="F37" s="303"/>
      <c r="G37" s="303"/>
      <c r="H37" s="303"/>
      <c r="I37" s="303"/>
      <c r="J37" s="303"/>
      <c r="K37" s="303"/>
      <c r="L37" s="84">
        <f>$K$335</f>
        <v>0</v>
      </c>
      <c r="M37" s="71" t="s">
        <v>12</v>
      </c>
    </row>
    <row r="38" spans="1:13" ht="15" customHeight="1" thickBot="1">
      <c r="A38" s="308"/>
      <c r="B38" s="303" t="s">
        <v>107</v>
      </c>
      <c r="C38" s="303"/>
      <c r="D38" s="303"/>
      <c r="E38" s="303"/>
      <c r="F38" s="303"/>
      <c r="G38" s="303"/>
      <c r="H38" s="303"/>
      <c r="I38" s="303"/>
      <c r="J38" s="303"/>
      <c r="K38" s="303"/>
      <c r="L38" s="84">
        <f>SUM(L36:L37)</f>
        <v>0</v>
      </c>
      <c r="M38" s="71" t="s">
        <v>12</v>
      </c>
    </row>
    <row r="39" spans="1:13" ht="11.1" customHeight="1" thickBot="1">
      <c r="A39" s="308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</row>
    <row r="40" spans="1:13" ht="15" customHeight="1" thickBot="1">
      <c r="A40" s="308"/>
      <c r="B40" s="316" t="s">
        <v>108</v>
      </c>
      <c r="C40" s="316"/>
      <c r="D40" s="316"/>
      <c r="E40" s="316"/>
      <c r="F40" s="316"/>
      <c r="G40" s="316"/>
      <c r="H40" s="316"/>
      <c r="I40" s="316"/>
      <c r="J40" s="316"/>
      <c r="K40" s="316"/>
      <c r="L40" s="85"/>
      <c r="M40" s="71" t="s">
        <v>86</v>
      </c>
    </row>
    <row r="41" spans="1:13" ht="15" customHeight="1" thickBot="1">
      <c r="A41" s="308"/>
      <c r="B41" s="316" t="s">
        <v>109</v>
      </c>
      <c r="C41" s="316"/>
      <c r="D41" s="316"/>
      <c r="E41" s="316"/>
      <c r="F41" s="316"/>
      <c r="G41" s="316"/>
      <c r="H41" s="316"/>
      <c r="I41" s="316"/>
      <c r="J41" s="316"/>
      <c r="K41" s="316"/>
      <c r="L41" s="86" t="e">
        <f>$L$376</f>
        <v>#DIV/0!</v>
      </c>
      <c r="M41" s="71" t="s">
        <v>86</v>
      </c>
    </row>
    <row r="42" spans="1:13" ht="15" customHeight="1" thickBot="1">
      <c r="A42" s="308"/>
      <c r="B42" s="317" t="s">
        <v>110</v>
      </c>
      <c r="C42" s="317"/>
      <c r="D42" s="317"/>
      <c r="E42" s="317"/>
      <c r="F42" s="317"/>
      <c r="G42" s="317"/>
      <c r="H42" s="317"/>
      <c r="I42" s="317"/>
      <c r="J42" s="317"/>
      <c r="K42" s="317"/>
      <c r="L42" s="87">
        <f>$M$374</f>
        <v>0</v>
      </c>
      <c r="M42" s="73" t="s">
        <v>86</v>
      </c>
    </row>
    <row r="43" spans="1:13" ht="4.5" customHeight="1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</row>
    <row r="44" spans="1:13" ht="18.75" customHeight="1">
      <c r="A44" s="313" t="s">
        <v>111</v>
      </c>
      <c r="B44" s="313"/>
      <c r="C44" s="313"/>
      <c r="D44" s="313"/>
      <c r="E44" s="313"/>
      <c r="F44" s="313"/>
      <c r="G44" s="313"/>
      <c r="H44" s="313"/>
      <c r="I44" s="313"/>
      <c r="J44" s="313"/>
      <c r="K44" s="313"/>
      <c r="L44" s="313"/>
      <c r="M44" s="313"/>
    </row>
    <row r="45" spans="1:13" ht="18" customHeight="1">
      <c r="A45" s="314" t="s">
        <v>90</v>
      </c>
      <c r="B45" s="314"/>
      <c r="C45" s="314"/>
      <c r="D45" s="315" t="str">
        <f>$G$19</f>
        <v>PF ilot 2</v>
      </c>
      <c r="E45" s="315"/>
      <c r="F45" s="315"/>
      <c r="G45" s="315"/>
      <c r="H45" s="315"/>
      <c r="I45" s="315"/>
      <c r="J45" s="315"/>
      <c r="K45" s="315"/>
      <c r="L45" s="315"/>
      <c r="M45" s="315"/>
    </row>
    <row r="46" spans="1:13" ht="18" customHeight="1">
      <c r="A46" s="318" t="s">
        <v>112</v>
      </c>
      <c r="B46" s="318"/>
      <c r="C46" s="318"/>
      <c r="D46" s="323">
        <f>$H$22</f>
        <v>40182</v>
      </c>
      <c r="E46" s="323"/>
      <c r="F46" s="323"/>
      <c r="G46" s="323"/>
      <c r="H46" s="323"/>
      <c r="I46" s="323"/>
      <c r="J46" s="323"/>
      <c r="K46" s="323"/>
      <c r="L46" s="323"/>
      <c r="M46" s="323"/>
    </row>
    <row r="47" spans="1:13" ht="18" customHeight="1">
      <c r="A47" s="319" t="s">
        <v>113</v>
      </c>
      <c r="B47" s="319"/>
      <c r="C47" s="319"/>
      <c r="D47" s="324" t="s">
        <v>570</v>
      </c>
      <c r="E47" s="324"/>
      <c r="F47" s="324"/>
      <c r="G47" s="324"/>
      <c r="H47" s="324"/>
      <c r="I47" s="324"/>
      <c r="J47" s="324"/>
      <c r="K47" s="324"/>
      <c r="L47" s="324"/>
      <c r="M47" s="324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25" t="s">
        <v>114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M49" s="325"/>
    </row>
    <row r="50" spans="1:13" ht="18">
      <c r="A50" s="88"/>
      <c r="B50" s="89"/>
      <c r="C50" s="326"/>
      <c r="D50" s="326"/>
      <c r="E50" s="326"/>
      <c r="F50" s="326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314" t="s">
        <v>115</v>
      </c>
      <c r="B51" s="314"/>
      <c r="C51" s="327" t="s">
        <v>428</v>
      </c>
      <c r="D51" s="327"/>
      <c r="E51" s="327"/>
      <c r="F51" s="327"/>
      <c r="G51" s="314" t="s">
        <v>117</v>
      </c>
      <c r="H51" s="314"/>
      <c r="I51" s="328" t="s">
        <v>521</v>
      </c>
      <c r="J51" s="328"/>
      <c r="K51" s="328"/>
      <c r="L51" s="328"/>
      <c r="M51" s="328"/>
    </row>
    <row r="52" spans="1:13" s="91" customFormat="1" ht="18" customHeight="1">
      <c r="A52" s="318" t="s">
        <v>118</v>
      </c>
      <c r="B52" s="318"/>
      <c r="C52" s="329">
        <f>$I$24</f>
        <v>1.2</v>
      </c>
      <c r="D52" s="329"/>
      <c r="E52" s="329"/>
      <c r="F52" s="329"/>
      <c r="G52" s="318" t="s">
        <v>119</v>
      </c>
      <c r="H52" s="318"/>
      <c r="I52" s="322" t="s">
        <v>522</v>
      </c>
      <c r="J52" s="322"/>
      <c r="K52" s="322"/>
      <c r="L52" s="322"/>
      <c r="M52" s="322"/>
    </row>
    <row r="53" spans="1:13" s="91" customFormat="1" ht="18" customHeight="1">
      <c r="A53" s="319" t="s">
        <v>120</v>
      </c>
      <c r="B53" s="319"/>
      <c r="C53" s="320" t="s">
        <v>529</v>
      </c>
      <c r="D53" s="320"/>
      <c r="E53" s="320"/>
      <c r="F53" s="320"/>
      <c r="G53" s="319" t="s">
        <v>121</v>
      </c>
      <c r="H53" s="319"/>
      <c r="I53" s="324" t="s">
        <v>523</v>
      </c>
      <c r="J53" s="324"/>
      <c r="K53" s="324"/>
      <c r="L53" s="324"/>
      <c r="M53" s="324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3" t="s">
        <v>122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</row>
    <row r="56" spans="1:13" s="91" customFormat="1" ht="18" customHeight="1">
      <c r="A56" s="314" t="s">
        <v>123</v>
      </c>
      <c r="B56" s="314"/>
      <c r="C56" s="314"/>
      <c r="D56" s="328" t="s">
        <v>525</v>
      </c>
      <c r="E56" s="328"/>
      <c r="F56" s="328"/>
      <c r="G56" s="328"/>
      <c r="H56" s="328"/>
      <c r="I56" s="328"/>
      <c r="J56" s="328"/>
      <c r="K56" s="328"/>
      <c r="L56" s="328"/>
      <c r="M56" s="328"/>
    </row>
    <row r="57" spans="1:13" s="91" customFormat="1" ht="18" customHeight="1">
      <c r="A57" s="318" t="s">
        <v>124</v>
      </c>
      <c r="B57" s="318"/>
      <c r="C57" s="318"/>
      <c r="D57" s="322" t="s">
        <v>524</v>
      </c>
      <c r="E57" s="322"/>
      <c r="F57" s="322"/>
      <c r="G57" s="322"/>
      <c r="H57" s="322"/>
      <c r="I57" s="322"/>
      <c r="J57" s="322"/>
      <c r="K57" s="322"/>
      <c r="L57" s="322"/>
      <c r="M57" s="322"/>
    </row>
    <row r="58" spans="1:13" s="91" customFormat="1" ht="18" customHeight="1">
      <c r="A58" s="318" t="s">
        <v>125</v>
      </c>
      <c r="B58" s="318"/>
      <c r="C58" s="318"/>
      <c r="D58" s="322" t="s">
        <v>526</v>
      </c>
      <c r="E58" s="322"/>
      <c r="F58" s="322"/>
      <c r="G58" s="322"/>
      <c r="H58" s="322"/>
      <c r="I58" s="322"/>
      <c r="J58" s="322"/>
      <c r="K58" s="322"/>
      <c r="L58" s="322"/>
      <c r="M58" s="322"/>
    </row>
    <row r="59" spans="1:13" s="91" customFormat="1" ht="18" customHeight="1">
      <c r="A59" s="318" t="s">
        <v>126</v>
      </c>
      <c r="B59" s="318"/>
      <c r="C59" s="318"/>
      <c r="D59" s="322" t="s">
        <v>527</v>
      </c>
      <c r="E59" s="322"/>
      <c r="F59" s="322"/>
      <c r="G59" s="322"/>
      <c r="H59" s="322"/>
      <c r="I59" s="322"/>
      <c r="J59" s="322"/>
      <c r="K59" s="322"/>
      <c r="L59" s="322"/>
      <c r="M59" s="322"/>
    </row>
    <row r="60" spans="1:13" s="91" customFormat="1" ht="18" customHeight="1">
      <c r="A60" s="319" t="s">
        <v>127</v>
      </c>
      <c r="B60" s="319"/>
      <c r="C60" s="319"/>
      <c r="D60" s="324" t="s">
        <v>528</v>
      </c>
      <c r="E60" s="324"/>
      <c r="F60" s="324"/>
      <c r="G60" s="324"/>
      <c r="H60" s="324"/>
      <c r="I60" s="324"/>
      <c r="J60" s="324"/>
      <c r="K60" s="324"/>
      <c r="L60" s="324"/>
      <c r="M60" s="324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25" t="s">
        <v>128</v>
      </c>
      <c r="B62" s="325"/>
      <c r="C62" s="325"/>
      <c r="D62" s="325"/>
      <c r="E62" s="325"/>
      <c r="F62" s="325"/>
      <c r="G62" s="325"/>
      <c r="H62" s="325"/>
      <c r="I62" s="325"/>
      <c r="J62" s="325"/>
      <c r="K62" s="325"/>
      <c r="L62" s="325"/>
      <c r="M62" s="325"/>
    </row>
    <row r="63" spans="1:13" s="91" customFormat="1" ht="18" customHeight="1">
      <c r="A63" s="314" t="s">
        <v>129</v>
      </c>
      <c r="B63" s="314"/>
      <c r="C63" s="330" t="s">
        <v>530</v>
      </c>
      <c r="D63" s="330"/>
      <c r="E63" s="330"/>
      <c r="F63" s="330"/>
      <c r="G63" s="331" t="s">
        <v>129</v>
      </c>
      <c r="H63" s="331"/>
      <c r="I63" s="328" t="s">
        <v>530</v>
      </c>
      <c r="J63" s="328"/>
      <c r="K63" s="328"/>
      <c r="L63" s="328"/>
      <c r="M63" s="328"/>
    </row>
    <row r="64" spans="1:13" s="91" customFormat="1" ht="18" customHeight="1">
      <c r="A64" s="318" t="s">
        <v>130</v>
      </c>
      <c r="B64" s="318"/>
      <c r="C64" s="332" t="s">
        <v>531</v>
      </c>
      <c r="D64" s="332"/>
      <c r="E64" s="332"/>
      <c r="F64" s="332"/>
      <c r="G64" s="333" t="s">
        <v>131</v>
      </c>
      <c r="H64" s="333"/>
      <c r="I64" s="322" t="s">
        <v>534</v>
      </c>
      <c r="J64" s="322"/>
      <c r="K64" s="322"/>
      <c r="L64" s="322"/>
      <c r="M64" s="322"/>
    </row>
    <row r="65" spans="1:14" s="91" customFormat="1" ht="18" customHeight="1">
      <c r="A65" s="318" t="s">
        <v>132</v>
      </c>
      <c r="B65" s="318"/>
      <c r="C65" s="332" t="s">
        <v>532</v>
      </c>
      <c r="D65" s="332"/>
      <c r="E65" s="332"/>
      <c r="F65" s="332"/>
      <c r="G65" s="333" t="s">
        <v>133</v>
      </c>
      <c r="H65" s="333"/>
      <c r="I65" s="322" t="s">
        <v>533</v>
      </c>
      <c r="J65" s="322"/>
      <c r="K65" s="322"/>
      <c r="L65" s="322"/>
      <c r="M65" s="322"/>
    </row>
    <row r="66" spans="1:14" s="91" customFormat="1" ht="18" customHeight="1">
      <c r="A66" s="318" t="s">
        <v>134</v>
      </c>
      <c r="B66" s="318"/>
      <c r="C66" s="332"/>
      <c r="D66" s="332"/>
      <c r="E66" s="332"/>
      <c r="F66" s="332"/>
      <c r="G66" s="333" t="s">
        <v>135</v>
      </c>
      <c r="H66" s="333"/>
      <c r="I66" s="322"/>
      <c r="J66" s="322"/>
      <c r="K66" s="322"/>
      <c r="L66" s="322"/>
      <c r="M66" s="322"/>
    </row>
    <row r="67" spans="1:14" s="91" customFormat="1" ht="18" customHeight="1">
      <c r="A67" s="319" t="s">
        <v>136</v>
      </c>
      <c r="B67" s="319"/>
      <c r="C67" s="320" t="s">
        <v>533</v>
      </c>
      <c r="D67" s="320"/>
      <c r="E67" s="320"/>
      <c r="F67" s="320"/>
      <c r="G67" s="335" t="s">
        <v>137</v>
      </c>
      <c r="H67" s="335"/>
      <c r="I67" s="324"/>
      <c r="J67" s="324"/>
      <c r="K67" s="324"/>
      <c r="L67" s="324"/>
      <c r="M67" s="324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92"/>
    </row>
    <row r="69" spans="1:14" ht="18">
      <c r="A69" s="325" t="s">
        <v>138</v>
      </c>
      <c r="B69" s="325"/>
      <c r="C69" s="325"/>
      <c r="D69" s="325"/>
      <c r="E69" s="325"/>
      <c r="F69" s="325"/>
      <c r="G69" s="325"/>
      <c r="H69" s="325"/>
      <c r="I69" s="325"/>
      <c r="J69" s="325"/>
      <c r="K69" s="325"/>
      <c r="L69" s="325"/>
      <c r="M69" s="325"/>
    </row>
    <row r="70" spans="1:14" s="91" customFormat="1" ht="18" customHeight="1">
      <c r="A70" s="314" t="s">
        <v>139</v>
      </c>
      <c r="B70" s="314"/>
      <c r="C70" s="330" t="s">
        <v>535</v>
      </c>
      <c r="D70" s="330"/>
      <c r="E70" s="330"/>
      <c r="F70" s="330"/>
      <c r="G70" s="314" t="s">
        <v>140</v>
      </c>
      <c r="H70" s="314"/>
      <c r="I70" s="328" t="s">
        <v>537</v>
      </c>
      <c r="J70" s="328"/>
      <c r="K70" s="328"/>
      <c r="L70" s="328"/>
      <c r="M70" s="328"/>
    </row>
    <row r="71" spans="1:14" s="91" customFormat="1" ht="18" customHeight="1">
      <c r="A71" s="319" t="s">
        <v>141</v>
      </c>
      <c r="B71" s="319"/>
      <c r="C71" s="320" t="s">
        <v>536</v>
      </c>
      <c r="D71" s="320"/>
      <c r="E71" s="320"/>
      <c r="F71" s="320"/>
      <c r="G71" s="319" t="s">
        <v>142</v>
      </c>
      <c r="H71" s="319"/>
      <c r="I71" s="324" t="s">
        <v>538</v>
      </c>
      <c r="J71" s="324"/>
      <c r="K71" s="324"/>
      <c r="L71" s="324"/>
      <c r="M71" s="324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25" t="s">
        <v>143</v>
      </c>
      <c r="B73" s="325"/>
      <c r="C73" s="325"/>
      <c r="D73" s="325"/>
      <c r="E73" s="325"/>
      <c r="F73" s="325"/>
      <c r="G73" s="325"/>
      <c r="H73" s="325"/>
      <c r="I73" s="325"/>
      <c r="J73" s="325"/>
      <c r="K73" s="325"/>
      <c r="L73" s="325"/>
      <c r="M73" s="325"/>
    </row>
    <row r="74" spans="1:14">
      <c r="A74" s="334" t="s">
        <v>539</v>
      </c>
      <c r="B74" s="334"/>
      <c r="C74" s="334"/>
      <c r="D74" s="334"/>
      <c r="E74" s="334"/>
      <c r="F74" s="334"/>
      <c r="G74" s="334"/>
      <c r="H74" s="334"/>
      <c r="I74" s="334"/>
      <c r="J74" s="334"/>
      <c r="K74" s="334"/>
      <c r="L74" s="334"/>
      <c r="M74" s="334"/>
    </row>
    <row r="75" spans="1:14">
      <c r="A75" s="334"/>
      <c r="B75" s="334"/>
      <c r="C75" s="334"/>
      <c r="D75" s="334"/>
      <c r="E75" s="334"/>
      <c r="F75" s="334"/>
      <c r="G75" s="334"/>
      <c r="H75" s="334"/>
      <c r="I75" s="334"/>
      <c r="J75" s="334"/>
      <c r="K75" s="334"/>
      <c r="L75" s="334"/>
      <c r="M75" s="334"/>
    </row>
    <row r="76" spans="1:14">
      <c r="A76" s="334"/>
      <c r="B76" s="334"/>
      <c r="C76" s="334"/>
      <c r="D76" s="334"/>
      <c r="E76" s="334"/>
      <c r="F76" s="334"/>
      <c r="G76" s="334"/>
      <c r="H76" s="334"/>
      <c r="I76" s="334"/>
      <c r="J76" s="334"/>
      <c r="K76" s="334"/>
      <c r="L76" s="334"/>
      <c r="M76" s="334"/>
    </row>
    <row r="77" spans="1:14">
      <c r="A77" s="334"/>
      <c r="B77" s="334"/>
      <c r="C77" s="334"/>
      <c r="D77" s="334"/>
      <c r="E77" s="334"/>
      <c r="F77" s="334"/>
      <c r="G77" s="334"/>
      <c r="H77" s="334"/>
      <c r="I77" s="334"/>
      <c r="J77" s="334"/>
      <c r="K77" s="334"/>
      <c r="L77" s="334"/>
      <c r="M77" s="334"/>
    </row>
    <row r="78" spans="1:14">
      <c r="A78" s="334"/>
      <c r="B78" s="334"/>
      <c r="C78" s="334"/>
      <c r="D78" s="334"/>
      <c r="E78" s="334"/>
      <c r="F78" s="334"/>
      <c r="G78" s="334"/>
      <c r="H78" s="334"/>
      <c r="I78" s="334"/>
      <c r="J78" s="334"/>
      <c r="K78" s="334"/>
      <c r="L78" s="334"/>
      <c r="M78" s="334"/>
    </row>
    <row r="79" spans="1:14">
      <c r="A79" s="334"/>
      <c r="B79" s="334"/>
      <c r="C79" s="334"/>
      <c r="D79" s="334"/>
      <c r="E79" s="334"/>
      <c r="F79" s="334"/>
      <c r="G79" s="334"/>
      <c r="H79" s="334"/>
      <c r="I79" s="334"/>
      <c r="J79" s="334"/>
      <c r="K79" s="334"/>
      <c r="L79" s="334"/>
      <c r="M79" s="334"/>
    </row>
    <row r="80" spans="1:14">
      <c r="A80" s="334"/>
      <c r="B80" s="334"/>
      <c r="C80" s="334"/>
      <c r="D80" s="334"/>
      <c r="E80" s="334"/>
      <c r="F80" s="334"/>
      <c r="G80" s="334"/>
      <c r="H80" s="334"/>
      <c r="I80" s="334"/>
      <c r="J80" s="334"/>
      <c r="K80" s="334"/>
      <c r="L80" s="334"/>
      <c r="M80" s="334"/>
    </row>
    <row r="81" spans="1:13">
      <c r="A81" s="334"/>
      <c r="B81" s="334"/>
      <c r="C81" s="334"/>
      <c r="D81" s="334"/>
      <c r="E81" s="334"/>
      <c r="F81" s="334"/>
      <c r="G81" s="334"/>
      <c r="H81" s="334"/>
      <c r="I81" s="334"/>
      <c r="J81" s="334"/>
      <c r="K81" s="334"/>
      <c r="L81" s="334"/>
      <c r="M81" s="334"/>
    </row>
    <row r="82" spans="1:13">
      <c r="A82" s="334"/>
      <c r="B82" s="334"/>
      <c r="C82" s="334"/>
      <c r="D82" s="334"/>
      <c r="E82" s="334"/>
      <c r="F82" s="334"/>
      <c r="G82" s="334"/>
      <c r="H82" s="334"/>
      <c r="I82" s="334"/>
      <c r="J82" s="334"/>
      <c r="K82" s="334"/>
      <c r="L82" s="334"/>
      <c r="M82" s="334"/>
    </row>
    <row r="83" spans="1:13">
      <c r="A83" s="334"/>
      <c r="B83" s="334"/>
      <c r="C83" s="334"/>
      <c r="D83" s="334"/>
      <c r="E83" s="334"/>
      <c r="F83" s="334"/>
      <c r="G83" s="334"/>
      <c r="H83" s="334"/>
      <c r="I83" s="334"/>
      <c r="J83" s="334"/>
      <c r="K83" s="334"/>
      <c r="L83" s="334"/>
      <c r="M83" s="334"/>
    </row>
    <row r="84" spans="1:13">
      <c r="A84" s="334"/>
      <c r="B84" s="334"/>
      <c r="C84" s="334"/>
      <c r="D84" s="334"/>
      <c r="E84" s="334"/>
      <c r="F84" s="334"/>
      <c r="G84" s="334"/>
      <c r="H84" s="334"/>
      <c r="I84" s="334"/>
      <c r="J84" s="334"/>
      <c r="K84" s="334"/>
      <c r="L84" s="334"/>
      <c r="M84" s="334"/>
    </row>
    <row r="85" spans="1:13" ht="90" customHeight="1">
      <c r="A85" s="334"/>
      <c r="B85" s="334"/>
      <c r="C85" s="334"/>
      <c r="D85" s="334"/>
      <c r="E85" s="334"/>
      <c r="F85" s="334"/>
      <c r="G85" s="334"/>
      <c r="H85" s="334"/>
      <c r="I85" s="334"/>
      <c r="J85" s="334"/>
      <c r="K85" s="334"/>
      <c r="L85" s="334"/>
      <c r="M85" s="334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342" t="s">
        <v>144</v>
      </c>
      <c r="B87" s="342"/>
      <c r="C87" s="342"/>
      <c r="D87" s="342"/>
      <c r="E87" s="342"/>
      <c r="F87" s="342"/>
      <c r="G87" s="342"/>
      <c r="H87" s="342"/>
      <c r="I87" s="342"/>
      <c r="J87" s="342"/>
      <c r="K87" s="342"/>
      <c r="L87" s="342"/>
      <c r="M87" s="342"/>
    </row>
    <row r="88" spans="1:13">
      <c r="A88" s="343" t="s">
        <v>145</v>
      </c>
      <c r="B88" s="343"/>
      <c r="C88" s="343"/>
      <c r="D88" s="343"/>
      <c r="E88" s="343"/>
      <c r="F88" s="343"/>
      <c r="G88" s="344" t="s">
        <v>146</v>
      </c>
      <c r="H88" s="344"/>
      <c r="I88" s="344"/>
      <c r="J88" s="344"/>
      <c r="K88" s="344"/>
      <c r="L88" s="344"/>
      <c r="M88" s="344"/>
    </row>
    <row r="89" spans="1:13" ht="33.75" customHeight="1" thickBot="1">
      <c r="A89" s="338" t="s">
        <v>540</v>
      </c>
      <c r="B89" s="338"/>
      <c r="C89" s="338"/>
      <c r="D89" s="338"/>
      <c r="E89" s="338"/>
      <c r="F89" s="338"/>
      <c r="G89" s="339">
        <v>40143</v>
      </c>
      <c r="H89" s="340"/>
      <c r="I89" s="340"/>
      <c r="J89" s="340"/>
      <c r="K89" s="340"/>
      <c r="L89" s="340"/>
      <c r="M89" s="340"/>
    </row>
    <row r="90" spans="1:13" ht="8.1" customHeight="1" thickBot="1">
      <c r="A90" s="341"/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</row>
    <row r="91" spans="1:13" ht="15.95" customHeight="1">
      <c r="A91" s="346" t="s">
        <v>147</v>
      </c>
      <c r="B91" s="346"/>
      <c r="C91" s="346"/>
      <c r="D91" s="347" t="s">
        <v>148</v>
      </c>
      <c r="E91" s="347"/>
      <c r="F91" s="347"/>
      <c r="G91" s="347"/>
      <c r="H91" s="347"/>
      <c r="I91" s="347"/>
      <c r="J91" s="347"/>
      <c r="K91" s="347"/>
      <c r="L91" s="347"/>
      <c r="M91" s="347"/>
    </row>
    <row r="92" spans="1:13" ht="15.95" customHeight="1">
      <c r="A92" s="94" t="s">
        <v>21</v>
      </c>
      <c r="B92" s="348" t="s">
        <v>541</v>
      </c>
      <c r="C92" s="348"/>
      <c r="D92" s="336" t="s">
        <v>149</v>
      </c>
      <c r="E92" s="336"/>
      <c r="F92" s="336"/>
      <c r="G92" s="336"/>
      <c r="H92" s="95" t="s">
        <v>150</v>
      </c>
      <c r="I92" s="95" t="s">
        <v>151</v>
      </c>
      <c r="J92" s="337" t="s">
        <v>152</v>
      </c>
      <c r="K92" s="337"/>
      <c r="L92" s="337"/>
      <c r="M92" s="337"/>
    </row>
    <row r="93" spans="1:13" ht="15.95" customHeight="1">
      <c r="A93" s="96"/>
      <c r="B93" s="348"/>
      <c r="C93" s="348"/>
      <c r="D93" s="336" t="s">
        <v>153</v>
      </c>
      <c r="E93" s="336"/>
      <c r="F93" s="336"/>
      <c r="G93" s="336"/>
      <c r="H93" s="97"/>
      <c r="I93" s="97"/>
      <c r="J93" s="337"/>
      <c r="K93" s="337"/>
      <c r="L93" s="337"/>
      <c r="M93" s="337"/>
    </row>
    <row r="94" spans="1:13" ht="15.95" customHeight="1">
      <c r="A94" s="96" t="s">
        <v>63</v>
      </c>
      <c r="B94" s="345" t="s">
        <v>542</v>
      </c>
      <c r="C94" s="345"/>
      <c r="D94" s="336" t="s">
        <v>154</v>
      </c>
      <c r="E94" s="336"/>
      <c r="F94" s="336"/>
      <c r="G94" s="336"/>
      <c r="H94" s="97"/>
      <c r="I94" s="97"/>
      <c r="J94" s="337"/>
      <c r="K94" s="337"/>
      <c r="L94" s="337"/>
      <c r="M94" s="337"/>
    </row>
    <row r="95" spans="1:13" ht="15.95" customHeight="1">
      <c r="A95" s="96"/>
      <c r="B95" s="345"/>
      <c r="C95" s="345"/>
      <c r="D95" s="336" t="s">
        <v>429</v>
      </c>
      <c r="E95" s="336"/>
      <c r="F95" s="336"/>
      <c r="G95" s="336"/>
      <c r="H95" s="97"/>
      <c r="I95" s="97"/>
      <c r="J95" s="337"/>
      <c r="K95" s="337"/>
      <c r="L95" s="337"/>
      <c r="M95" s="337"/>
    </row>
    <row r="96" spans="1:13" ht="15.95" customHeight="1">
      <c r="A96" s="96" t="s">
        <v>149</v>
      </c>
      <c r="B96" s="345" t="s">
        <v>543</v>
      </c>
      <c r="C96" s="345"/>
      <c r="D96" s="336" t="s">
        <v>155</v>
      </c>
      <c r="E96" s="336"/>
      <c r="F96" s="336"/>
      <c r="G96" s="336"/>
      <c r="H96" s="97" t="s">
        <v>554</v>
      </c>
      <c r="I96" s="97"/>
      <c r="J96" s="337"/>
      <c r="K96" s="337"/>
      <c r="L96" s="337"/>
      <c r="M96" s="337"/>
    </row>
    <row r="97" spans="1:13" ht="15.95" customHeight="1">
      <c r="A97" s="96"/>
      <c r="B97" s="345"/>
      <c r="C97" s="345"/>
      <c r="D97" s="336" t="s">
        <v>156</v>
      </c>
      <c r="E97" s="336"/>
      <c r="F97" s="336"/>
      <c r="G97" s="336"/>
      <c r="H97" s="97" t="s">
        <v>544</v>
      </c>
      <c r="I97" s="97" t="s">
        <v>545</v>
      </c>
      <c r="J97" s="337" t="s">
        <v>546</v>
      </c>
      <c r="K97" s="337"/>
      <c r="L97" s="337"/>
      <c r="M97" s="337"/>
    </row>
    <row r="98" spans="1:13" ht="15.95" customHeight="1">
      <c r="A98" s="358" t="s">
        <v>157</v>
      </c>
      <c r="B98" s="358"/>
      <c r="C98" s="243">
        <v>2</v>
      </c>
      <c r="D98" s="336" t="s">
        <v>158</v>
      </c>
      <c r="E98" s="336"/>
      <c r="F98" s="336"/>
      <c r="G98" s="336"/>
      <c r="H98" s="97" t="s">
        <v>555</v>
      </c>
      <c r="I98" s="97"/>
      <c r="J98" s="337"/>
      <c r="K98" s="337"/>
      <c r="L98" s="337"/>
      <c r="M98" s="337"/>
    </row>
    <row r="99" spans="1:13" ht="15.95" customHeight="1">
      <c r="A99" s="350" t="s">
        <v>159</v>
      </c>
      <c r="B99" s="350"/>
      <c r="C99" s="350"/>
      <c r="D99" s="351" t="s">
        <v>160</v>
      </c>
      <c r="E99" s="351"/>
      <c r="F99" s="351"/>
      <c r="G99" s="351"/>
      <c r="H99" s="352" t="s">
        <v>161</v>
      </c>
      <c r="I99" s="352"/>
      <c r="J99" s="352"/>
      <c r="K99" s="352"/>
      <c r="L99" s="352"/>
      <c r="M99" s="352"/>
    </row>
    <row r="100" spans="1:13" ht="15.95" customHeight="1" thickBot="1">
      <c r="A100" s="349" t="s">
        <v>548</v>
      </c>
      <c r="B100" s="349"/>
      <c r="C100" s="349"/>
      <c r="D100" s="353"/>
      <c r="E100" s="353"/>
      <c r="F100" s="353"/>
      <c r="G100" s="353"/>
      <c r="H100" s="352"/>
      <c r="I100" s="352"/>
      <c r="J100" s="352"/>
      <c r="K100" s="352"/>
      <c r="L100" s="352"/>
      <c r="M100" s="352"/>
    </row>
    <row r="101" spans="1:13" ht="15.95" customHeight="1" thickBot="1">
      <c r="A101" s="98" t="s">
        <v>162</v>
      </c>
      <c r="B101" s="354" t="s">
        <v>549</v>
      </c>
      <c r="C101" s="354"/>
      <c r="D101" s="353"/>
      <c r="E101" s="353"/>
      <c r="F101" s="353"/>
      <c r="G101" s="353"/>
      <c r="H101" s="362" t="s">
        <v>547</v>
      </c>
      <c r="I101" s="362"/>
      <c r="J101" s="362"/>
      <c r="K101" s="362"/>
      <c r="L101" s="362"/>
      <c r="M101" s="362"/>
    </row>
    <row r="102" spans="1:13" ht="8.1" customHeight="1" thickBot="1">
      <c r="A102" s="341"/>
      <c r="B102" s="341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</row>
    <row r="103" spans="1:13" ht="24.75" customHeight="1">
      <c r="A103" s="359" t="s">
        <v>163</v>
      </c>
      <c r="B103" s="359"/>
      <c r="C103" s="359"/>
      <c r="D103" s="99" t="s">
        <v>164</v>
      </c>
      <c r="E103" s="360" t="s">
        <v>165</v>
      </c>
      <c r="F103" s="360"/>
      <c r="G103" s="363" t="s">
        <v>166</v>
      </c>
      <c r="H103" s="363"/>
      <c r="I103" s="363"/>
      <c r="J103" s="363"/>
      <c r="K103" s="363"/>
      <c r="L103" s="363"/>
      <c r="M103" s="363"/>
    </row>
    <row r="104" spans="1:13" ht="15.95" customHeight="1">
      <c r="A104" s="355" t="s">
        <v>167</v>
      </c>
      <c r="B104" s="355"/>
      <c r="C104" s="355"/>
      <c r="D104" s="100" t="s">
        <v>550</v>
      </c>
      <c r="E104" s="356"/>
      <c r="F104" s="356"/>
      <c r="G104" s="357"/>
      <c r="H104" s="357"/>
      <c r="I104" s="357"/>
      <c r="J104" s="357"/>
      <c r="K104" s="357"/>
      <c r="L104" s="357"/>
      <c r="M104" s="357"/>
    </row>
    <row r="105" spans="1:13" ht="15.95" customHeight="1">
      <c r="A105" s="355" t="s">
        <v>168</v>
      </c>
      <c r="B105" s="355"/>
      <c r="C105" s="355"/>
      <c r="D105" s="100" t="s">
        <v>550</v>
      </c>
      <c r="E105" s="356"/>
      <c r="F105" s="356"/>
      <c r="G105" s="357"/>
      <c r="H105" s="357"/>
      <c r="I105" s="357"/>
      <c r="J105" s="357"/>
      <c r="K105" s="357"/>
      <c r="L105" s="357"/>
      <c r="M105" s="357"/>
    </row>
    <row r="106" spans="1:13" ht="15.95" customHeight="1">
      <c r="A106" s="355" t="s">
        <v>169</v>
      </c>
      <c r="B106" s="355"/>
      <c r="C106" s="355"/>
      <c r="D106" s="100" t="s">
        <v>550</v>
      </c>
      <c r="E106" s="356"/>
      <c r="F106" s="356"/>
      <c r="G106" s="357"/>
      <c r="H106" s="357"/>
      <c r="I106" s="357"/>
      <c r="J106" s="357"/>
      <c r="K106" s="357"/>
      <c r="L106" s="357"/>
      <c r="M106" s="357"/>
    </row>
    <row r="107" spans="1:13" ht="15.95" customHeight="1">
      <c r="A107" s="355" t="s">
        <v>170</v>
      </c>
      <c r="B107" s="355"/>
      <c r="C107" s="355"/>
      <c r="D107" s="100" t="s">
        <v>550</v>
      </c>
      <c r="E107" s="356"/>
      <c r="F107" s="356"/>
      <c r="G107" s="357"/>
      <c r="H107" s="357"/>
      <c r="I107" s="357"/>
      <c r="J107" s="357"/>
      <c r="K107" s="357"/>
      <c r="L107" s="357"/>
      <c r="M107" s="357"/>
    </row>
    <row r="108" spans="1:13" ht="22.5" customHeight="1">
      <c r="A108" s="361" t="s">
        <v>171</v>
      </c>
      <c r="B108" s="361"/>
      <c r="C108" s="361"/>
      <c r="D108" s="100" t="s">
        <v>551</v>
      </c>
      <c r="E108" s="356"/>
      <c r="F108" s="356"/>
      <c r="G108" s="357"/>
      <c r="H108" s="357"/>
      <c r="I108" s="357"/>
      <c r="J108" s="357"/>
      <c r="K108" s="357"/>
      <c r="L108" s="357"/>
      <c r="M108" s="357"/>
    </row>
    <row r="109" spans="1:13" ht="15.95" customHeight="1">
      <c r="A109" s="361" t="s">
        <v>172</v>
      </c>
      <c r="B109" s="361"/>
      <c r="C109" s="361"/>
      <c r="D109" s="356" t="s">
        <v>551</v>
      </c>
      <c r="E109" s="356"/>
      <c r="F109" s="356"/>
      <c r="G109" s="357"/>
      <c r="H109" s="357"/>
      <c r="I109" s="357"/>
      <c r="J109" s="357"/>
      <c r="K109" s="357"/>
      <c r="L109" s="357"/>
      <c r="M109" s="357"/>
    </row>
    <row r="110" spans="1:13" ht="15.95" customHeight="1">
      <c r="A110" s="361"/>
      <c r="B110" s="361"/>
      <c r="C110" s="361"/>
      <c r="D110" s="356"/>
      <c r="E110" s="356"/>
      <c r="F110" s="356"/>
      <c r="G110" s="357"/>
      <c r="H110" s="357"/>
      <c r="I110" s="357"/>
      <c r="J110" s="357"/>
      <c r="K110" s="357"/>
      <c r="L110" s="357"/>
      <c r="M110" s="357"/>
    </row>
    <row r="111" spans="1:13" ht="15.95" customHeight="1">
      <c r="A111" s="355" t="s">
        <v>173</v>
      </c>
      <c r="B111" s="355"/>
      <c r="C111" s="355"/>
      <c r="D111" s="100" t="s">
        <v>552</v>
      </c>
      <c r="E111" s="356"/>
      <c r="F111" s="356"/>
      <c r="G111" s="357"/>
      <c r="H111" s="357"/>
      <c r="I111" s="357"/>
      <c r="J111" s="357"/>
      <c r="K111" s="357"/>
      <c r="L111" s="357"/>
      <c r="M111" s="357"/>
    </row>
    <row r="112" spans="1:13" ht="15.95" customHeight="1" thickBot="1">
      <c r="A112" s="371" t="s">
        <v>174</v>
      </c>
      <c r="B112" s="371"/>
      <c r="C112" s="371"/>
      <c r="D112" s="364" t="s">
        <v>552</v>
      </c>
      <c r="E112" s="364"/>
      <c r="F112" s="364"/>
      <c r="G112" s="365" t="s">
        <v>553</v>
      </c>
      <c r="H112" s="365"/>
      <c r="I112" s="365"/>
      <c r="J112" s="365"/>
      <c r="K112" s="365"/>
      <c r="L112" s="365"/>
      <c r="M112" s="365"/>
    </row>
    <row r="113" spans="1:13" ht="15.95" customHeight="1" thickBot="1">
      <c r="A113" s="371"/>
      <c r="B113" s="371"/>
      <c r="C113" s="371"/>
      <c r="D113" s="364"/>
      <c r="E113" s="364"/>
      <c r="F113" s="364"/>
      <c r="G113" s="365"/>
      <c r="H113" s="365"/>
      <c r="I113" s="365"/>
      <c r="J113" s="365"/>
      <c r="K113" s="365"/>
      <c r="L113" s="365"/>
      <c r="M113" s="365"/>
    </row>
    <row r="114" spans="1:13" ht="8.1" customHeight="1" thickBot="1">
      <c r="A114" s="341"/>
      <c r="B114" s="341"/>
      <c r="C114" s="341"/>
      <c r="D114" s="341"/>
      <c r="E114" s="341"/>
      <c r="F114" s="341"/>
      <c r="G114" s="341"/>
      <c r="H114" s="341"/>
      <c r="I114" s="341"/>
      <c r="J114" s="341"/>
      <c r="K114" s="341"/>
      <c r="L114" s="341"/>
      <c r="M114" s="341"/>
    </row>
    <row r="115" spans="1:13" ht="23.25" customHeight="1">
      <c r="A115" s="359" t="s">
        <v>175</v>
      </c>
      <c r="B115" s="359"/>
      <c r="C115" s="359"/>
      <c r="D115" s="99" t="s">
        <v>164</v>
      </c>
      <c r="E115" s="360" t="s">
        <v>165</v>
      </c>
      <c r="F115" s="360"/>
      <c r="G115" s="363" t="s">
        <v>166</v>
      </c>
      <c r="H115" s="363"/>
      <c r="I115" s="363"/>
      <c r="J115" s="363"/>
      <c r="K115" s="363"/>
      <c r="L115" s="363"/>
      <c r="M115" s="363"/>
    </row>
    <row r="116" spans="1:13" ht="15.95" customHeight="1">
      <c r="A116" s="350" t="s">
        <v>176</v>
      </c>
      <c r="B116" s="350"/>
      <c r="C116" s="350"/>
      <c r="D116" s="366" t="s">
        <v>552</v>
      </c>
      <c r="E116" s="367"/>
      <c r="F116" s="367"/>
      <c r="G116" s="368"/>
      <c r="H116" s="368"/>
      <c r="I116" s="368"/>
      <c r="J116" s="368"/>
      <c r="K116" s="368"/>
      <c r="L116" s="368"/>
      <c r="M116" s="368"/>
    </row>
    <row r="117" spans="1:13" ht="15.95" customHeight="1">
      <c r="A117" s="369" t="s">
        <v>177</v>
      </c>
      <c r="B117" s="369"/>
      <c r="C117" s="369"/>
      <c r="D117" s="366"/>
      <c r="E117" s="367"/>
      <c r="F117" s="367"/>
      <c r="G117" s="368"/>
      <c r="H117" s="368"/>
      <c r="I117" s="368"/>
      <c r="J117" s="368"/>
      <c r="K117" s="368"/>
      <c r="L117" s="368"/>
      <c r="M117" s="368"/>
    </row>
    <row r="118" spans="1:13" ht="15.95" customHeight="1">
      <c r="A118" s="370" t="s">
        <v>178</v>
      </c>
      <c r="B118" s="370"/>
      <c r="C118" s="370"/>
      <c r="D118" s="366"/>
      <c r="E118" s="367"/>
      <c r="F118" s="367"/>
      <c r="G118" s="368"/>
      <c r="H118" s="368"/>
      <c r="I118" s="368"/>
      <c r="J118" s="368"/>
      <c r="K118" s="368"/>
      <c r="L118" s="368"/>
      <c r="M118" s="368"/>
    </row>
    <row r="119" spans="1:13" ht="15.95" customHeight="1" thickBot="1">
      <c r="A119" s="372" t="s">
        <v>179</v>
      </c>
      <c r="B119" s="372"/>
      <c r="C119" s="372"/>
      <c r="D119" s="101"/>
      <c r="E119" s="364"/>
      <c r="F119" s="364"/>
      <c r="G119" s="365"/>
      <c r="H119" s="365"/>
      <c r="I119" s="365"/>
      <c r="J119" s="365"/>
      <c r="K119" s="365"/>
      <c r="L119" s="365"/>
      <c r="M119" s="365"/>
    </row>
    <row r="120" spans="1:13" ht="8.1" customHeight="1" thickBot="1">
      <c r="A120" s="341"/>
      <c r="B120" s="341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</row>
    <row r="121" spans="1:13" ht="27.75" customHeight="1">
      <c r="A121" s="376" t="s">
        <v>180</v>
      </c>
      <c r="B121" s="376"/>
      <c r="C121" s="376"/>
      <c r="D121" s="99" t="s">
        <v>164</v>
      </c>
      <c r="E121" s="360" t="s">
        <v>165</v>
      </c>
      <c r="F121" s="360"/>
      <c r="G121" s="363" t="s">
        <v>166</v>
      </c>
      <c r="H121" s="363"/>
      <c r="I121" s="363"/>
      <c r="J121" s="363"/>
      <c r="K121" s="363"/>
      <c r="L121" s="363"/>
      <c r="M121" s="363"/>
    </row>
    <row r="122" spans="1:13" ht="15" customHeight="1">
      <c r="A122" s="361" t="s">
        <v>181</v>
      </c>
      <c r="B122" s="361"/>
      <c r="C122" s="361"/>
      <c r="D122" s="356" t="s">
        <v>552</v>
      </c>
      <c r="E122" s="356"/>
      <c r="F122" s="356"/>
      <c r="G122" s="357" t="s">
        <v>553</v>
      </c>
      <c r="H122" s="357"/>
      <c r="I122" s="357"/>
      <c r="J122" s="357"/>
      <c r="K122" s="357"/>
      <c r="L122" s="357"/>
      <c r="M122" s="357"/>
    </row>
    <row r="123" spans="1:13" ht="15" customHeight="1">
      <c r="A123" s="361"/>
      <c r="B123" s="361"/>
      <c r="C123" s="361"/>
      <c r="D123" s="356"/>
      <c r="E123" s="356"/>
      <c r="F123" s="356"/>
      <c r="G123" s="357"/>
      <c r="H123" s="357"/>
      <c r="I123" s="357"/>
      <c r="J123" s="357"/>
      <c r="K123" s="357"/>
      <c r="L123" s="357"/>
      <c r="M123" s="357"/>
    </row>
    <row r="124" spans="1:13" ht="15" customHeight="1" thickBot="1">
      <c r="A124" s="371" t="s">
        <v>182</v>
      </c>
      <c r="B124" s="371"/>
      <c r="C124" s="371"/>
      <c r="D124" s="364" t="s">
        <v>551</v>
      </c>
      <c r="E124" s="364"/>
      <c r="F124" s="364"/>
      <c r="G124" s="365"/>
      <c r="H124" s="365"/>
      <c r="I124" s="365"/>
      <c r="J124" s="365"/>
      <c r="K124" s="365"/>
      <c r="L124" s="365"/>
      <c r="M124" s="365"/>
    </row>
    <row r="125" spans="1:13" ht="15" customHeight="1" thickBot="1">
      <c r="A125" s="371"/>
      <c r="B125" s="371"/>
      <c r="C125" s="371"/>
      <c r="D125" s="364"/>
      <c r="E125" s="364"/>
      <c r="F125" s="364"/>
      <c r="G125" s="365"/>
      <c r="H125" s="365"/>
      <c r="I125" s="365"/>
      <c r="J125" s="365"/>
      <c r="K125" s="365"/>
      <c r="L125" s="365"/>
      <c r="M125" s="365"/>
    </row>
    <row r="126" spans="1:13" ht="8.1" customHeight="1" thickBot="1">
      <c r="A126" s="341"/>
      <c r="B126" s="341"/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</row>
    <row r="127" spans="1:13" ht="12.75" customHeight="1">
      <c r="A127" s="373" t="s">
        <v>183</v>
      </c>
      <c r="B127" s="373"/>
      <c r="C127" s="373"/>
      <c r="D127" s="373"/>
      <c r="E127" s="373"/>
      <c r="F127" s="373"/>
      <c r="G127" s="374" t="s">
        <v>184</v>
      </c>
      <c r="H127" s="374"/>
      <c r="I127" s="374"/>
      <c r="J127" s="374"/>
      <c r="K127" s="374"/>
      <c r="L127" s="374"/>
      <c r="M127" s="374"/>
    </row>
    <row r="128" spans="1:13" ht="12.75" customHeight="1" thickBot="1">
      <c r="A128" s="375"/>
      <c r="B128" s="375"/>
      <c r="C128" s="375"/>
      <c r="D128" s="375"/>
      <c r="E128" s="375"/>
      <c r="F128" s="375"/>
      <c r="G128" s="365"/>
      <c r="H128" s="365"/>
      <c r="I128" s="365"/>
      <c r="J128" s="365"/>
      <c r="K128" s="365"/>
      <c r="L128" s="365"/>
      <c r="M128" s="365"/>
    </row>
    <row r="129" spans="1:13" ht="33" customHeight="1" thickBot="1">
      <c r="A129" s="375"/>
      <c r="B129" s="375"/>
      <c r="C129" s="375"/>
      <c r="D129" s="375"/>
      <c r="E129" s="375"/>
      <c r="F129" s="375"/>
      <c r="G129" s="365"/>
      <c r="H129" s="365"/>
      <c r="I129" s="365"/>
      <c r="J129" s="365"/>
      <c r="K129" s="365"/>
      <c r="L129" s="365"/>
      <c r="M129" s="365"/>
    </row>
    <row r="130" spans="1:13">
      <c r="A130" s="379" t="s">
        <v>185</v>
      </c>
      <c r="B130" s="379"/>
      <c r="C130" s="379"/>
      <c r="D130" s="379"/>
      <c r="E130" s="379"/>
      <c r="F130" s="379"/>
      <c r="G130" s="379"/>
      <c r="H130" s="379"/>
      <c r="I130" s="379"/>
      <c r="J130" s="379"/>
      <c r="K130" s="379"/>
      <c r="L130" s="379"/>
      <c r="M130" s="379"/>
    </row>
    <row r="131" spans="1:13" ht="20.25">
      <c r="A131" s="381" t="s">
        <v>186</v>
      </c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</row>
    <row r="132" spans="1:13" ht="9" customHeight="1">
      <c r="A132" s="382"/>
      <c r="B132" s="382"/>
      <c r="C132" s="382"/>
      <c r="D132" s="382"/>
      <c r="E132" s="382"/>
      <c r="F132" s="382"/>
      <c r="G132" s="382"/>
      <c r="H132" s="382"/>
      <c r="I132" s="382"/>
      <c r="J132" s="382"/>
      <c r="K132" s="382"/>
      <c r="L132" s="382"/>
      <c r="M132" s="382"/>
    </row>
    <row r="133" spans="1:13" ht="21.95" customHeight="1">
      <c r="A133" s="102" t="s">
        <v>187</v>
      </c>
      <c r="B133" s="383" t="s">
        <v>188</v>
      </c>
      <c r="C133" s="383"/>
      <c r="D133" s="383" t="s">
        <v>189</v>
      </c>
      <c r="E133" s="383"/>
      <c r="F133" s="383"/>
      <c r="G133" s="384" t="s">
        <v>190</v>
      </c>
      <c r="H133" s="384"/>
      <c r="I133" s="384"/>
      <c r="J133" s="385" t="s">
        <v>191</v>
      </c>
      <c r="K133" s="380" t="s">
        <v>99</v>
      </c>
      <c r="L133" s="380"/>
      <c r="M133" s="380"/>
    </row>
    <row r="134" spans="1:13" ht="21.95" customHeight="1">
      <c r="A134" s="103">
        <f>$H$15</f>
        <v>2013</v>
      </c>
      <c r="B134" s="383"/>
      <c r="C134" s="383"/>
      <c r="D134" s="383"/>
      <c r="E134" s="383"/>
      <c r="F134" s="383"/>
      <c r="G134" s="384"/>
      <c r="H134" s="384"/>
      <c r="I134" s="384"/>
      <c r="J134" s="385"/>
      <c r="K134" s="104" t="s">
        <v>100</v>
      </c>
      <c r="L134" s="104" t="s">
        <v>101</v>
      </c>
      <c r="M134" s="105" t="s">
        <v>102</v>
      </c>
    </row>
    <row r="135" spans="1:13" ht="21.95" customHeight="1">
      <c r="A135" s="377" t="s">
        <v>192</v>
      </c>
      <c r="B135" s="377"/>
      <c r="C135" s="377"/>
      <c r="D135" s="377"/>
      <c r="E135" s="377"/>
      <c r="F135" s="377"/>
      <c r="G135" s="377"/>
      <c r="H135" s="377"/>
      <c r="I135" s="377"/>
      <c r="J135" s="106"/>
      <c r="K135" s="107"/>
      <c r="L135" s="107"/>
      <c r="M135" s="108"/>
    </row>
    <row r="136" spans="1:13" s="115" customFormat="1" ht="21.95" customHeight="1">
      <c r="A136" s="109">
        <f>'Fiche N° 1'!$C$53</f>
        <v>0</v>
      </c>
      <c r="B136" s="356">
        <f>'Fiche N° 1'!$C$51</f>
        <v>0</v>
      </c>
      <c r="C136" s="356"/>
      <c r="D136" s="110" t="str">
        <f t="shared" ref="D136:D160" si="0">$G$19</f>
        <v>PF ilot 2</v>
      </c>
      <c r="E136" s="111" t="s">
        <v>193</v>
      </c>
      <c r="F136" s="112">
        <v>1</v>
      </c>
      <c r="G136" s="378">
        <f>'Fiche N° 1'!$E$14</f>
        <v>0</v>
      </c>
      <c r="H136" s="378"/>
      <c r="I136" s="378"/>
      <c r="J136" s="113"/>
      <c r="K136" s="114">
        <f>'Fiche N° 1'!F31</f>
        <v>0</v>
      </c>
      <c r="L136" s="114">
        <f>'Fiche N° 1'!F32</f>
        <v>0</v>
      </c>
      <c r="M136" s="114">
        <f>'Fiche N° 1'!$F$33</f>
        <v>0</v>
      </c>
    </row>
    <row r="137" spans="1:13" s="115" customFormat="1" ht="21.95" customHeight="1">
      <c r="A137" s="109">
        <f>'Fiche N° 1'!$C$53</f>
        <v>0</v>
      </c>
      <c r="B137" s="356">
        <f>'Fiche N° 1'!$C$51</f>
        <v>0</v>
      </c>
      <c r="C137" s="356"/>
      <c r="D137" s="110" t="str">
        <f t="shared" si="0"/>
        <v>PF ilot 2</v>
      </c>
      <c r="E137" s="111" t="s">
        <v>193</v>
      </c>
      <c r="F137" s="112">
        <f t="shared" ref="F137:F160" si="1">SUM(F136,1)</f>
        <v>2</v>
      </c>
      <c r="G137" s="378">
        <f>'Fiche N° 2'!$E$14</f>
        <v>0</v>
      </c>
      <c r="H137" s="378"/>
      <c r="I137" s="378"/>
      <c r="J137" s="113"/>
      <c r="K137" s="114">
        <f>'Fiche N° 2'!F31</f>
        <v>0</v>
      </c>
      <c r="L137" s="114">
        <f>'Fiche N° 2'!$F$32</f>
        <v>0</v>
      </c>
      <c r="M137" s="114">
        <f>'Fiche N° 2'!$F$33</f>
        <v>0</v>
      </c>
    </row>
    <row r="138" spans="1:13" s="115" customFormat="1" ht="21.95" customHeight="1">
      <c r="A138" s="109">
        <f>'Fiche N° 1'!$C$53</f>
        <v>0</v>
      </c>
      <c r="B138" s="356">
        <f>'Fiche N° 1'!$C$51</f>
        <v>0</v>
      </c>
      <c r="C138" s="356"/>
      <c r="D138" s="110" t="str">
        <f t="shared" si="0"/>
        <v>PF ilot 2</v>
      </c>
      <c r="E138" s="111" t="s">
        <v>193</v>
      </c>
      <c r="F138" s="112">
        <f t="shared" si="1"/>
        <v>3</v>
      </c>
      <c r="G138" s="378">
        <f>'Fiche N° 3'!$E$14</f>
        <v>0</v>
      </c>
      <c r="H138" s="378"/>
      <c r="I138" s="378"/>
      <c r="J138" s="113"/>
      <c r="K138" s="114">
        <f>'Fiche N° 3'!$F$31</f>
        <v>0</v>
      </c>
      <c r="L138" s="114">
        <f>'Fiche N° 2'!$F$32</f>
        <v>0</v>
      </c>
      <c r="M138" s="114">
        <f>'Fiche N° 2'!$F$33</f>
        <v>0</v>
      </c>
    </row>
    <row r="139" spans="1:13" s="115" customFormat="1" ht="21.95" customHeight="1">
      <c r="A139" s="109">
        <f>'Fiche N° 1'!$C$53</f>
        <v>0</v>
      </c>
      <c r="B139" s="356">
        <f>'Fiche N° 1'!$C$51</f>
        <v>0</v>
      </c>
      <c r="C139" s="356"/>
      <c r="D139" s="110" t="str">
        <f t="shared" si="0"/>
        <v>PF ilot 2</v>
      </c>
      <c r="E139" s="111" t="s">
        <v>193</v>
      </c>
      <c r="F139" s="112">
        <f t="shared" si="1"/>
        <v>4</v>
      </c>
      <c r="G139" s="378">
        <f>'Fiche N° 4'!$E$14</f>
        <v>0</v>
      </c>
      <c r="H139" s="378"/>
      <c r="I139" s="378"/>
      <c r="J139" s="113"/>
      <c r="K139" s="114">
        <f>'Fiche N° 4'!$F$31</f>
        <v>0</v>
      </c>
      <c r="L139" s="114">
        <f>'Fiche N° 2'!$F$32</f>
        <v>0</v>
      </c>
      <c r="M139" s="114">
        <f>'Fiche N° 2'!$F$33</f>
        <v>0</v>
      </c>
    </row>
    <row r="140" spans="1:13" s="115" customFormat="1" ht="21.95" customHeight="1">
      <c r="A140" s="109">
        <f>'Fiche N° 1'!$C$53</f>
        <v>0</v>
      </c>
      <c r="B140" s="356">
        <f>'Fiche N° 1'!$C$51</f>
        <v>0</v>
      </c>
      <c r="C140" s="356"/>
      <c r="D140" s="110" t="str">
        <f t="shared" si="0"/>
        <v>PF ilot 2</v>
      </c>
      <c r="E140" s="111" t="s">
        <v>193</v>
      </c>
      <c r="F140" s="112">
        <f t="shared" si="1"/>
        <v>5</v>
      </c>
      <c r="G140" s="378">
        <f>'Fiche N° 5'!$E$14</f>
        <v>0</v>
      </c>
      <c r="H140" s="378"/>
      <c r="I140" s="378"/>
      <c r="J140" s="113"/>
      <c r="K140" s="114">
        <f>'Fiche N° 5'!$F$31</f>
        <v>0</v>
      </c>
      <c r="L140" s="114">
        <f>'Fiche N° 2'!$F$32</f>
        <v>0</v>
      </c>
      <c r="M140" s="114">
        <f>'Fiche N° 2'!$F$33</f>
        <v>0</v>
      </c>
    </row>
    <row r="141" spans="1:13" s="115" customFormat="1" ht="21.95" customHeight="1">
      <c r="A141" s="109">
        <f>'Fiche N° 1'!$C$53</f>
        <v>0</v>
      </c>
      <c r="B141" s="356">
        <f>'Fiche N° 1'!$C$51</f>
        <v>0</v>
      </c>
      <c r="C141" s="356"/>
      <c r="D141" s="110" t="str">
        <f t="shared" si="0"/>
        <v>PF ilot 2</v>
      </c>
      <c r="E141" s="111" t="s">
        <v>193</v>
      </c>
      <c r="F141" s="112">
        <f t="shared" si="1"/>
        <v>6</v>
      </c>
      <c r="G141" s="378">
        <f>'Fiche N° 6'!$E$14</f>
        <v>0</v>
      </c>
      <c r="H141" s="378"/>
      <c r="I141" s="378"/>
      <c r="J141" s="113"/>
      <c r="K141" s="114">
        <f>'Fiche N° 6'!$F$31</f>
        <v>0</v>
      </c>
      <c r="L141" s="114">
        <f>'Fiche N° 2'!$F$32</f>
        <v>0</v>
      </c>
      <c r="M141" s="114">
        <f>'Fiche N° 2'!$F$33</f>
        <v>0</v>
      </c>
    </row>
    <row r="142" spans="1:13" s="115" customFormat="1" ht="21.95" customHeight="1">
      <c r="A142" s="109">
        <f>'Fiche N° 1'!$C$53</f>
        <v>0</v>
      </c>
      <c r="B142" s="356">
        <f>'Fiche N° 7'!$C$51</f>
        <v>0</v>
      </c>
      <c r="C142" s="356"/>
      <c r="D142" s="110" t="str">
        <f t="shared" si="0"/>
        <v>PF ilot 2</v>
      </c>
      <c r="E142" s="111" t="s">
        <v>193</v>
      </c>
      <c r="F142" s="112">
        <f t="shared" si="1"/>
        <v>7</v>
      </c>
      <c r="G142" s="378">
        <f>'Fiche N° 7'!$E$14</f>
        <v>0</v>
      </c>
      <c r="H142" s="378"/>
      <c r="I142" s="378"/>
      <c r="J142" s="113"/>
      <c r="K142" s="114">
        <f>'Fiche N° 7'!$F$31</f>
        <v>0</v>
      </c>
      <c r="L142" s="114">
        <f>'Fiche N° 7'!$F$32</f>
        <v>0</v>
      </c>
      <c r="M142" s="114">
        <f>'Fiche N° 7'!$F$33</f>
        <v>0</v>
      </c>
    </row>
    <row r="143" spans="1:13" s="115" customFormat="1" ht="21.95" customHeight="1">
      <c r="A143" s="109">
        <f>'Fiche N° 1'!$C$53</f>
        <v>0</v>
      </c>
      <c r="B143" s="356">
        <f>'Fiche N° 8'!$C$51</f>
        <v>0</v>
      </c>
      <c r="C143" s="356"/>
      <c r="D143" s="110" t="str">
        <f t="shared" si="0"/>
        <v>PF ilot 2</v>
      </c>
      <c r="E143" s="111" t="s">
        <v>193</v>
      </c>
      <c r="F143" s="112">
        <f t="shared" si="1"/>
        <v>8</v>
      </c>
      <c r="G143" s="378">
        <f>'Fiche N° 8'!$E$14</f>
        <v>0</v>
      </c>
      <c r="H143" s="378"/>
      <c r="I143" s="378"/>
      <c r="J143" s="113"/>
      <c r="K143" s="114">
        <f>'Fiche N° 8'!$F$31</f>
        <v>0</v>
      </c>
      <c r="L143" s="114">
        <f>'Fiche N° 8'!$F$32</f>
        <v>0</v>
      </c>
      <c r="M143" s="114">
        <f>'Fiche N° 8'!$F$33</f>
        <v>0</v>
      </c>
    </row>
    <row r="144" spans="1:13" s="115" customFormat="1" ht="21.95" customHeight="1">
      <c r="A144" s="109">
        <f>'Fiche N° 1'!$C$53</f>
        <v>0</v>
      </c>
      <c r="B144" s="356">
        <f>'Fiche N° 9'!$C$51</f>
        <v>0</v>
      </c>
      <c r="C144" s="356"/>
      <c r="D144" s="110" t="str">
        <f t="shared" si="0"/>
        <v>PF ilot 2</v>
      </c>
      <c r="E144" s="111" t="s">
        <v>193</v>
      </c>
      <c r="F144" s="112">
        <f t="shared" si="1"/>
        <v>9</v>
      </c>
      <c r="G144" s="378">
        <f>'Fiche N° 9'!$E$14</f>
        <v>0</v>
      </c>
      <c r="H144" s="378"/>
      <c r="I144" s="378"/>
      <c r="J144" s="113"/>
      <c r="K144" s="114">
        <f>'Fiche N° 9'!$F$31</f>
        <v>0</v>
      </c>
      <c r="L144" s="114">
        <f>'Fiche N° 9'!$F$32</f>
        <v>0</v>
      </c>
      <c r="M144" s="114">
        <f>'Fiche N° 9'!$F$33</f>
        <v>0</v>
      </c>
    </row>
    <row r="145" spans="1:13" s="115" customFormat="1" ht="21.95" customHeight="1">
      <c r="A145" s="109">
        <f>'Fiche N° 1'!$C$53</f>
        <v>0</v>
      </c>
      <c r="B145" s="356">
        <f>'Fiche N° 10'!$C$51</f>
        <v>0</v>
      </c>
      <c r="C145" s="356"/>
      <c r="D145" s="110" t="str">
        <f t="shared" si="0"/>
        <v>PF ilot 2</v>
      </c>
      <c r="E145" s="111" t="s">
        <v>193</v>
      </c>
      <c r="F145" s="112">
        <f t="shared" si="1"/>
        <v>10</v>
      </c>
      <c r="G145" s="378">
        <f>'Fiche N° 10'!$E$14</f>
        <v>0</v>
      </c>
      <c r="H145" s="378"/>
      <c r="I145" s="378"/>
      <c r="J145" s="113"/>
      <c r="K145" s="114">
        <f>'Fiche N° 10'!$F$31</f>
        <v>0</v>
      </c>
      <c r="L145" s="114">
        <f>'Fiche N° 9'!$F$32</f>
        <v>0</v>
      </c>
      <c r="M145" s="114">
        <f>'Fiche N° 10'!$F$33</f>
        <v>0</v>
      </c>
    </row>
    <row r="146" spans="1:13" s="115" customFormat="1" ht="21.95" customHeight="1">
      <c r="A146" s="109">
        <f>'Fiche N° 1'!$C$53</f>
        <v>0</v>
      </c>
      <c r="B146" s="356">
        <f>'Fiche N° 11'!$C$51</f>
        <v>0</v>
      </c>
      <c r="C146" s="356"/>
      <c r="D146" s="110" t="str">
        <f t="shared" si="0"/>
        <v>PF ilot 2</v>
      </c>
      <c r="E146" s="111" t="s">
        <v>193</v>
      </c>
      <c r="F146" s="112">
        <f t="shared" si="1"/>
        <v>11</v>
      </c>
      <c r="G146" s="378">
        <f>'Fiche N° 11'!$E$14</f>
        <v>0</v>
      </c>
      <c r="H146" s="378"/>
      <c r="I146" s="378"/>
      <c r="J146" s="113"/>
      <c r="K146" s="114">
        <f>'Fiche N° 11'!$F$31</f>
        <v>0</v>
      </c>
      <c r="L146" s="114">
        <f>'Fiche N° 11'!$F$32</f>
        <v>0</v>
      </c>
      <c r="M146" s="114">
        <f>'Fiche N° 11'!$F$33</f>
        <v>0</v>
      </c>
    </row>
    <row r="147" spans="1:13" s="115" customFormat="1" ht="21.95" customHeight="1">
      <c r="A147" s="109">
        <f>'Fiche N° 1'!$C$53</f>
        <v>0</v>
      </c>
      <c r="B147" s="356">
        <f>'Fiche N° 12'!$C$51</f>
        <v>0</v>
      </c>
      <c r="C147" s="356"/>
      <c r="D147" s="110" t="str">
        <f t="shared" si="0"/>
        <v>PF ilot 2</v>
      </c>
      <c r="E147" s="111" t="s">
        <v>193</v>
      </c>
      <c r="F147" s="112">
        <f t="shared" si="1"/>
        <v>12</v>
      </c>
      <c r="G147" s="378">
        <f>'Fiche N° 12'!$E$14</f>
        <v>0</v>
      </c>
      <c r="H147" s="378"/>
      <c r="I147" s="378"/>
      <c r="J147" s="113"/>
      <c r="K147" s="114">
        <f>'Fiche N° 12'!$F$31</f>
        <v>0</v>
      </c>
      <c r="L147" s="114">
        <f>'Fiche N° 12'!$F$32</f>
        <v>0</v>
      </c>
      <c r="M147" s="114">
        <f>'Fiche N° 12'!$F$33</f>
        <v>0</v>
      </c>
    </row>
    <row r="148" spans="1:13" s="115" customFormat="1" ht="21.95" customHeight="1">
      <c r="A148" s="109">
        <f>'Fiche N° 13'!$C$53</f>
        <v>0</v>
      </c>
      <c r="B148" s="356">
        <f>'Fiche N° 13'!$C$51</f>
        <v>0</v>
      </c>
      <c r="C148" s="356"/>
      <c r="D148" s="110" t="str">
        <f t="shared" si="0"/>
        <v>PF ilot 2</v>
      </c>
      <c r="E148" s="111" t="s">
        <v>193</v>
      </c>
      <c r="F148" s="112">
        <f t="shared" si="1"/>
        <v>13</v>
      </c>
      <c r="G148" s="378">
        <f>'Fiche N° 13'!$E$14</f>
        <v>0</v>
      </c>
      <c r="H148" s="378"/>
      <c r="I148" s="378"/>
      <c r="J148" s="113"/>
      <c r="K148" s="114">
        <f>'Fiche N° 13'!$F$31</f>
        <v>0</v>
      </c>
      <c r="L148" s="114">
        <f>'Fiche N° 13'!$F$32</f>
        <v>0</v>
      </c>
      <c r="M148" s="114">
        <f>'Fiche N° 13'!$F$33</f>
        <v>0</v>
      </c>
    </row>
    <row r="149" spans="1:13" s="115" customFormat="1" ht="21.95" customHeight="1">
      <c r="A149" s="109">
        <f>'Fiche N° 14'!$C$53</f>
        <v>0</v>
      </c>
      <c r="B149" s="356">
        <f>'Fiche N° 14'!$C$51</f>
        <v>0</v>
      </c>
      <c r="C149" s="356"/>
      <c r="D149" s="110" t="str">
        <f t="shared" si="0"/>
        <v>PF ilot 2</v>
      </c>
      <c r="E149" s="111" t="s">
        <v>193</v>
      </c>
      <c r="F149" s="112">
        <f t="shared" si="1"/>
        <v>14</v>
      </c>
      <c r="G149" s="378">
        <f>'Fiche N° 14'!$E$14</f>
        <v>0</v>
      </c>
      <c r="H149" s="378"/>
      <c r="I149" s="378"/>
      <c r="J149" s="113"/>
      <c r="K149" s="114">
        <f>'Fiche N° 14'!$F$31</f>
        <v>0</v>
      </c>
      <c r="L149" s="114">
        <f>'Fiche N° 14'!$F$32</f>
        <v>0</v>
      </c>
      <c r="M149" s="114">
        <f>'Fiche N° 14'!$F$33</f>
        <v>0</v>
      </c>
    </row>
    <row r="150" spans="1:13" s="115" customFormat="1" ht="21.95" customHeight="1">
      <c r="A150" s="109">
        <f>'Fiche N° 15'!$C$53</f>
        <v>0</v>
      </c>
      <c r="B150" s="356">
        <f>'Fiche N° 15'!$C$51</f>
        <v>0</v>
      </c>
      <c r="C150" s="356"/>
      <c r="D150" s="110" t="str">
        <f t="shared" si="0"/>
        <v>PF ilot 2</v>
      </c>
      <c r="E150" s="111" t="s">
        <v>193</v>
      </c>
      <c r="F150" s="112">
        <f t="shared" si="1"/>
        <v>15</v>
      </c>
      <c r="G150" s="378">
        <f>'Fiche N° 15'!$E$14</f>
        <v>0</v>
      </c>
      <c r="H150" s="378"/>
      <c r="I150" s="378"/>
      <c r="J150" s="113"/>
      <c r="K150" s="114">
        <f>'Fiche N° 15'!$F$31</f>
        <v>0</v>
      </c>
      <c r="L150" s="114">
        <f>'Fiche N° 15'!$F$32</f>
        <v>0</v>
      </c>
      <c r="M150" s="114">
        <f>'Fiche N° 15'!$F$33</f>
        <v>0</v>
      </c>
    </row>
    <row r="151" spans="1:13" s="115" customFormat="1" ht="21.95" customHeight="1">
      <c r="A151" s="109">
        <f>'Fiche N° 16'!$C$53</f>
        <v>0</v>
      </c>
      <c r="B151" s="356">
        <f>'Fiche N° 16'!$C$51</f>
        <v>0</v>
      </c>
      <c r="C151" s="356"/>
      <c r="D151" s="110" t="str">
        <f t="shared" si="0"/>
        <v>PF ilot 2</v>
      </c>
      <c r="E151" s="111" t="s">
        <v>193</v>
      </c>
      <c r="F151" s="112">
        <f t="shared" si="1"/>
        <v>16</v>
      </c>
      <c r="G151" s="378">
        <f>'Fiche N° 16'!$E$14</f>
        <v>0</v>
      </c>
      <c r="H151" s="378"/>
      <c r="I151" s="378"/>
      <c r="J151" s="113"/>
      <c r="K151" s="114">
        <f>'Fiche N° 16'!$F$31</f>
        <v>0</v>
      </c>
      <c r="L151" s="114">
        <f>'Fiche N° 16'!$F$32</f>
        <v>0</v>
      </c>
      <c r="M151" s="114">
        <f>'Fiche N° 16'!$F$33</f>
        <v>0</v>
      </c>
    </row>
    <row r="152" spans="1:13" s="115" customFormat="1" ht="21.95" customHeight="1">
      <c r="A152" s="109">
        <f>'Fiche N° 17'!$C$53</f>
        <v>0</v>
      </c>
      <c r="B152" s="356">
        <f>'Fiche N° 17'!$C$51</f>
        <v>0</v>
      </c>
      <c r="C152" s="356"/>
      <c r="D152" s="110" t="str">
        <f t="shared" si="0"/>
        <v>PF ilot 2</v>
      </c>
      <c r="E152" s="111" t="s">
        <v>193</v>
      </c>
      <c r="F152" s="112">
        <f t="shared" si="1"/>
        <v>17</v>
      </c>
      <c r="G152" s="378">
        <f>'Fiche N° 17'!$E$14</f>
        <v>0</v>
      </c>
      <c r="H152" s="378"/>
      <c r="I152" s="378"/>
      <c r="J152" s="113"/>
      <c r="K152" s="114">
        <f>'Fiche N° 17'!$F$31</f>
        <v>0</v>
      </c>
      <c r="L152" s="114">
        <f>'Fiche N° 17'!$F$32</f>
        <v>0</v>
      </c>
      <c r="M152" s="114">
        <f>'Fiche N° 17'!$F$33</f>
        <v>0</v>
      </c>
    </row>
    <row r="153" spans="1:13" s="115" customFormat="1" ht="21.95" customHeight="1">
      <c r="A153" s="109">
        <f>'Fiche N° 18'!$C$53</f>
        <v>0</v>
      </c>
      <c r="B153" s="356">
        <f>'Fiche N° 18'!$C$51</f>
        <v>0</v>
      </c>
      <c r="C153" s="356"/>
      <c r="D153" s="110" t="str">
        <f t="shared" si="0"/>
        <v>PF ilot 2</v>
      </c>
      <c r="E153" s="111" t="s">
        <v>193</v>
      </c>
      <c r="F153" s="112">
        <f t="shared" si="1"/>
        <v>18</v>
      </c>
      <c r="G153" s="378">
        <f>'Fiche N° 18'!$E$14</f>
        <v>0</v>
      </c>
      <c r="H153" s="378"/>
      <c r="I153" s="378"/>
      <c r="J153" s="113"/>
      <c r="K153" s="114">
        <f>'Fiche N° 18'!$F$31</f>
        <v>0</v>
      </c>
      <c r="L153" s="114">
        <f>'Fiche N° 18'!$F$32</f>
        <v>0</v>
      </c>
      <c r="M153" s="114">
        <f>'Fiche N° 18'!$F$33</f>
        <v>0</v>
      </c>
    </row>
    <row r="154" spans="1:13" s="115" customFormat="1" ht="21.95" customHeight="1">
      <c r="A154" s="109">
        <f>'Fiche N° 19'!$C$53</f>
        <v>0</v>
      </c>
      <c r="B154" s="356">
        <f>'Fiche N° 19'!$C$51</f>
        <v>0</v>
      </c>
      <c r="C154" s="356"/>
      <c r="D154" s="110" t="str">
        <f t="shared" si="0"/>
        <v>PF ilot 2</v>
      </c>
      <c r="E154" s="111" t="s">
        <v>193</v>
      </c>
      <c r="F154" s="112">
        <f t="shared" si="1"/>
        <v>19</v>
      </c>
      <c r="G154" s="378">
        <f>'Fiche N° 19'!$E$14</f>
        <v>0</v>
      </c>
      <c r="H154" s="378"/>
      <c r="I154" s="378"/>
      <c r="J154" s="113"/>
      <c r="K154" s="114">
        <f>'Fiche N° 19'!$F$31</f>
        <v>0</v>
      </c>
      <c r="L154" s="114">
        <f>'Fiche N° 19'!$F$32</f>
        <v>0</v>
      </c>
      <c r="M154" s="114">
        <f>'Fiche N° 19'!$F$33</f>
        <v>0</v>
      </c>
    </row>
    <row r="155" spans="1:13" s="115" customFormat="1" ht="21.95" customHeight="1">
      <c r="A155" s="109">
        <f>'Fiche N° 20'!$C$53</f>
        <v>0</v>
      </c>
      <c r="B155" s="356">
        <f>'Fiche N° 20'!$C$51</f>
        <v>0</v>
      </c>
      <c r="C155" s="356"/>
      <c r="D155" s="110" t="str">
        <f t="shared" si="0"/>
        <v>PF ilot 2</v>
      </c>
      <c r="E155" s="111" t="s">
        <v>193</v>
      </c>
      <c r="F155" s="112">
        <f t="shared" si="1"/>
        <v>20</v>
      </c>
      <c r="G155" s="378">
        <f>'Fiche N° 20'!$E$14</f>
        <v>0</v>
      </c>
      <c r="H155" s="378"/>
      <c r="I155" s="378"/>
      <c r="J155" s="113"/>
      <c r="K155" s="114">
        <f>'Fiche N° 20'!$F$31</f>
        <v>0</v>
      </c>
      <c r="L155" s="114">
        <f>'Fiche N° 20'!$F$32</f>
        <v>0</v>
      </c>
      <c r="M155" s="114">
        <f>'Fiche N° 20'!$F$33</f>
        <v>0</v>
      </c>
    </row>
    <row r="156" spans="1:13" s="115" customFormat="1" ht="21.95" customHeight="1">
      <c r="A156" s="109">
        <f>'Fiche N° 21'!$C$53</f>
        <v>0</v>
      </c>
      <c r="B156" s="356">
        <f>'Fiche N° 21'!$C$51</f>
        <v>0</v>
      </c>
      <c r="C156" s="356"/>
      <c r="D156" s="110" t="str">
        <f t="shared" si="0"/>
        <v>PF ilot 2</v>
      </c>
      <c r="E156" s="111" t="s">
        <v>193</v>
      </c>
      <c r="F156" s="112">
        <f t="shared" si="1"/>
        <v>21</v>
      </c>
      <c r="G156" s="378">
        <f>'Fiche N° 21'!$E$14</f>
        <v>0</v>
      </c>
      <c r="H156" s="378"/>
      <c r="I156" s="378"/>
      <c r="J156" s="113"/>
      <c r="K156" s="114">
        <f>'Fiche N° 21'!$F$31</f>
        <v>0</v>
      </c>
      <c r="L156" s="114">
        <f>'Fiche N° 21'!$F$32</f>
        <v>0</v>
      </c>
      <c r="M156" s="114">
        <f>'Fiche N° 21'!$F$33</f>
        <v>0</v>
      </c>
    </row>
    <row r="157" spans="1:13" s="115" customFormat="1" ht="21.95" customHeight="1">
      <c r="A157" s="109">
        <f>'Fiche N° 22'!$C$53</f>
        <v>0</v>
      </c>
      <c r="B157" s="356">
        <f>'Fiche N° 22'!$C$51</f>
        <v>0</v>
      </c>
      <c r="C157" s="356"/>
      <c r="D157" s="110" t="str">
        <f t="shared" si="0"/>
        <v>PF ilot 2</v>
      </c>
      <c r="E157" s="111" t="s">
        <v>193</v>
      </c>
      <c r="F157" s="112">
        <f t="shared" si="1"/>
        <v>22</v>
      </c>
      <c r="G157" s="378">
        <f>'Fiche N° 22'!$E$14</f>
        <v>0</v>
      </c>
      <c r="H157" s="378"/>
      <c r="I157" s="378"/>
      <c r="J157" s="113"/>
      <c r="K157" s="114">
        <f>'Fiche N° 22'!$F$31</f>
        <v>0</v>
      </c>
      <c r="L157" s="114">
        <f>'Fiche N° 22'!$F$32</f>
        <v>0</v>
      </c>
      <c r="M157" s="114">
        <f>'Fiche N° 22'!$F$33</f>
        <v>0</v>
      </c>
    </row>
    <row r="158" spans="1:13" s="115" customFormat="1" ht="21.95" customHeight="1">
      <c r="A158" s="109">
        <f>'Fiche N° 23'!$C$53</f>
        <v>0</v>
      </c>
      <c r="B158" s="356">
        <f>'Fiche N° 23'!$C$51</f>
        <v>0</v>
      </c>
      <c r="C158" s="356"/>
      <c r="D158" s="110" t="str">
        <f t="shared" si="0"/>
        <v>PF ilot 2</v>
      </c>
      <c r="E158" s="111" t="s">
        <v>193</v>
      </c>
      <c r="F158" s="112">
        <f t="shared" si="1"/>
        <v>23</v>
      </c>
      <c r="G158" s="378">
        <f>'Fiche N° 23'!$E$14</f>
        <v>0</v>
      </c>
      <c r="H158" s="378"/>
      <c r="I158" s="378"/>
      <c r="J158" s="113"/>
      <c r="K158" s="114">
        <f>'Fiche N° 23'!$F$31</f>
        <v>0</v>
      </c>
      <c r="L158" s="114">
        <f>'Fiche N° 23'!$F$32</f>
        <v>0</v>
      </c>
      <c r="M158" s="114">
        <f>'Fiche N° 23'!$F$33</f>
        <v>0</v>
      </c>
    </row>
    <row r="159" spans="1:13" s="115" customFormat="1" ht="21.95" customHeight="1">
      <c r="A159" s="109">
        <f>'Fiche N° 24'!$C$53</f>
        <v>0</v>
      </c>
      <c r="B159" s="356">
        <f>'Fiche N° 24'!$C$51</f>
        <v>0</v>
      </c>
      <c r="C159" s="356"/>
      <c r="D159" s="110" t="str">
        <f t="shared" si="0"/>
        <v>PF ilot 2</v>
      </c>
      <c r="E159" s="111" t="s">
        <v>193</v>
      </c>
      <c r="F159" s="112">
        <f t="shared" si="1"/>
        <v>24</v>
      </c>
      <c r="G159" s="378">
        <f>'Fiche N° 24'!$E$14</f>
        <v>0</v>
      </c>
      <c r="H159" s="378"/>
      <c r="I159" s="378"/>
      <c r="J159" s="113"/>
      <c r="K159" s="114">
        <f>'Fiche N° 24'!$F$31</f>
        <v>0</v>
      </c>
      <c r="L159" s="114">
        <f>'Fiche N° 24'!$F$32</f>
        <v>0</v>
      </c>
      <c r="M159" s="114">
        <f>'Fiche N° 24'!$F$33</f>
        <v>0</v>
      </c>
    </row>
    <row r="160" spans="1:13" s="115" customFormat="1" ht="21.95" customHeight="1">
      <c r="A160" s="109">
        <f>'Fiche N° 25'!$C$53</f>
        <v>0</v>
      </c>
      <c r="B160" s="356">
        <f>'Fiche N° 25'!$C$51</f>
        <v>0</v>
      </c>
      <c r="C160" s="356"/>
      <c r="D160" s="110" t="str">
        <f t="shared" si="0"/>
        <v>PF ilot 2</v>
      </c>
      <c r="E160" s="111" t="s">
        <v>193</v>
      </c>
      <c r="F160" s="112">
        <f t="shared" si="1"/>
        <v>25</v>
      </c>
      <c r="G160" s="378">
        <f>'Fiche N° 25'!$E$14</f>
        <v>0</v>
      </c>
      <c r="H160" s="378"/>
      <c r="I160" s="378"/>
      <c r="J160" s="113"/>
      <c r="K160" s="114">
        <f>'Fiche N° 25'!$F$31</f>
        <v>0</v>
      </c>
      <c r="L160" s="114">
        <f>'Fiche N° 25'!$F$32</f>
        <v>0</v>
      </c>
      <c r="M160" s="114">
        <f>'Fiche N° 25'!$F$33</f>
        <v>0</v>
      </c>
    </row>
    <row r="161" spans="1:13" s="115" customFormat="1" ht="12" customHeight="1">
      <c r="A161" s="312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8" t="s">
        <v>194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04" t="s">
        <v>100</v>
      </c>
      <c r="L162" s="104" t="s">
        <v>101</v>
      </c>
      <c r="M162" s="105" t="s">
        <v>102</v>
      </c>
    </row>
    <row r="163" spans="1:13" ht="21.95" customHeight="1" thickBot="1">
      <c r="A163" s="389" t="s">
        <v>195</v>
      </c>
      <c r="B163" s="389"/>
      <c r="C163" s="389"/>
      <c r="D163" s="389"/>
      <c r="E163" s="389"/>
      <c r="F163" s="389"/>
      <c r="G163" s="389"/>
      <c r="H163" s="389"/>
      <c r="I163" s="390" t="s">
        <v>196</v>
      </c>
      <c r="J163" s="390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86" t="s">
        <v>197</v>
      </c>
      <c r="B164" s="386"/>
      <c r="C164" s="386"/>
      <c r="D164" s="386"/>
      <c r="E164" s="386"/>
      <c r="F164" s="386"/>
      <c r="G164" s="386"/>
      <c r="H164" s="386"/>
      <c r="I164" s="386"/>
      <c r="J164" s="386"/>
      <c r="K164" s="387">
        <f>K163+L163-M163</f>
        <v>0</v>
      </c>
      <c r="L164" s="387"/>
      <c r="M164" s="387"/>
    </row>
    <row r="165" spans="1:13" ht="20.25">
      <c r="A165" s="381" t="s">
        <v>186</v>
      </c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</row>
    <row r="166" spans="1:13" ht="8.25" customHeight="1">
      <c r="A166" s="382"/>
      <c r="B166" s="382"/>
      <c r="C166" s="382"/>
      <c r="D166" s="382"/>
      <c r="E166" s="382"/>
      <c r="F166" s="382"/>
      <c r="G166" s="382"/>
      <c r="H166" s="382"/>
      <c r="I166" s="382"/>
      <c r="J166" s="382"/>
      <c r="K166" s="382"/>
      <c r="L166" s="382"/>
      <c r="M166" s="382"/>
    </row>
    <row r="167" spans="1:13" ht="21.95" customHeight="1">
      <c r="A167" s="102" t="s">
        <v>187</v>
      </c>
      <c r="B167" s="383" t="s">
        <v>188</v>
      </c>
      <c r="C167" s="383"/>
      <c r="D167" s="383" t="s">
        <v>189</v>
      </c>
      <c r="E167" s="383"/>
      <c r="F167" s="383"/>
      <c r="G167" s="384" t="s">
        <v>190</v>
      </c>
      <c r="H167" s="384"/>
      <c r="I167" s="384"/>
      <c r="J167" s="385" t="s">
        <v>191</v>
      </c>
      <c r="K167" s="380" t="s">
        <v>99</v>
      </c>
      <c r="L167" s="380"/>
      <c r="M167" s="380"/>
    </row>
    <row r="168" spans="1:13" ht="21.95" customHeight="1">
      <c r="A168" s="103">
        <f>$H$15</f>
        <v>2013</v>
      </c>
      <c r="B168" s="383"/>
      <c r="C168" s="383"/>
      <c r="D168" s="383"/>
      <c r="E168" s="383"/>
      <c r="F168" s="383"/>
      <c r="G168" s="384"/>
      <c r="H168" s="384"/>
      <c r="I168" s="384"/>
      <c r="J168" s="385"/>
      <c r="K168" s="104" t="s">
        <v>100</v>
      </c>
      <c r="L168" s="104" t="s">
        <v>101</v>
      </c>
      <c r="M168" s="105" t="s">
        <v>102</v>
      </c>
    </row>
    <row r="169" spans="1:13" ht="21.95" customHeight="1">
      <c r="A169" s="391" t="s">
        <v>198</v>
      </c>
      <c r="B169" s="391"/>
      <c r="C169" s="391"/>
      <c r="D169" s="391"/>
      <c r="E169" s="391"/>
      <c r="F169" s="391"/>
      <c r="G169" s="391"/>
      <c r="H169" s="391"/>
      <c r="I169" s="391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>'Fiche N° 26'!C53</f>
        <v>0</v>
      </c>
      <c r="B170" s="356">
        <f>'Fiche N° 26'!C51</f>
        <v>0</v>
      </c>
      <c r="C170" s="356"/>
      <c r="D170" s="110" t="str">
        <f t="shared" ref="D170:D194" si="2">$G$19</f>
        <v>PF ilot 2</v>
      </c>
      <c r="E170" s="111" t="s">
        <v>193</v>
      </c>
      <c r="F170" s="112">
        <f>SUM(F160,1)</f>
        <v>26</v>
      </c>
      <c r="G170" s="378">
        <f>'Fiche N° 26'!E14</f>
        <v>0</v>
      </c>
      <c r="H170" s="378"/>
      <c r="I170" s="378"/>
      <c r="J170" s="113"/>
      <c r="K170" s="114">
        <f>'Fiche N° 26'!F31</f>
        <v>0</v>
      </c>
      <c r="L170" s="114">
        <f>'Fiche N° 26'!F32</f>
        <v>0</v>
      </c>
      <c r="M170" s="114">
        <f>'Fiche N° 26'!F33</f>
        <v>0</v>
      </c>
    </row>
    <row r="171" spans="1:13" ht="21.95" customHeight="1">
      <c r="A171" s="109">
        <f>'Fiche N° 27'!C53</f>
        <v>0</v>
      </c>
      <c r="B171" s="356">
        <f>'Fiche N° 27'!C51</f>
        <v>0</v>
      </c>
      <c r="C171" s="356"/>
      <c r="D171" s="110" t="str">
        <f t="shared" si="2"/>
        <v>PF ilot 2</v>
      </c>
      <c r="E171" s="111" t="s">
        <v>193</v>
      </c>
      <c r="F171" s="112">
        <f t="shared" ref="F171:F194" si="3">SUM(F170,1)</f>
        <v>27</v>
      </c>
      <c r="G171" s="378">
        <f>'Fiche N° 27'!E14</f>
        <v>0</v>
      </c>
      <c r="H171" s="378"/>
      <c r="I171" s="378"/>
      <c r="J171" s="113"/>
      <c r="K171" s="114">
        <f>'Fiche N° 27'!F31</f>
        <v>0</v>
      </c>
      <c r="L171" s="114">
        <f>'Fiche N° 27'!F32</f>
        <v>0</v>
      </c>
      <c r="M171" s="114">
        <f>'Fiche N° 27'!F33</f>
        <v>0</v>
      </c>
    </row>
    <row r="172" spans="1:13" ht="21.95" customHeight="1">
      <c r="A172" s="109">
        <f>'Fiche N° 28'!C53</f>
        <v>0</v>
      </c>
      <c r="B172" s="356">
        <f>'Fiche N° 28'!C51</f>
        <v>0</v>
      </c>
      <c r="C172" s="356"/>
      <c r="D172" s="110" t="str">
        <f t="shared" si="2"/>
        <v>PF ilot 2</v>
      </c>
      <c r="E172" s="111" t="s">
        <v>193</v>
      </c>
      <c r="F172" s="112">
        <f t="shared" si="3"/>
        <v>28</v>
      </c>
      <c r="G172" s="378">
        <f>'Fiche N° 28'!E14</f>
        <v>0</v>
      </c>
      <c r="H172" s="378"/>
      <c r="I172" s="378"/>
      <c r="J172" s="113"/>
      <c r="K172" s="114">
        <f>'Fiche N° 28'!F31</f>
        <v>0</v>
      </c>
      <c r="L172" s="114">
        <f>'Fiche N° 28'!F32</f>
        <v>0</v>
      </c>
      <c r="M172" s="114">
        <f>'Fiche N° 28'!F33</f>
        <v>0</v>
      </c>
    </row>
    <row r="173" spans="1:13" ht="21.95" customHeight="1">
      <c r="A173" s="109">
        <f>'Fiche N° 29'!C53</f>
        <v>0</v>
      </c>
      <c r="B173" s="356">
        <f>'Fiche N° 29'!C51</f>
        <v>0</v>
      </c>
      <c r="C173" s="356"/>
      <c r="D173" s="110" t="str">
        <f t="shared" si="2"/>
        <v>PF ilot 2</v>
      </c>
      <c r="E173" s="111" t="s">
        <v>193</v>
      </c>
      <c r="F173" s="112">
        <f t="shared" si="3"/>
        <v>29</v>
      </c>
      <c r="G173" s="378">
        <f>'Fiche N° 29'!E14</f>
        <v>0</v>
      </c>
      <c r="H173" s="378"/>
      <c r="I173" s="378"/>
      <c r="J173" s="113"/>
      <c r="K173" s="114">
        <f>'Fiche N° 29'!F31</f>
        <v>0</v>
      </c>
      <c r="L173" s="114">
        <f>'Fiche N° 29'!F32</f>
        <v>0</v>
      </c>
      <c r="M173" s="114">
        <f>'Fiche N° 29'!F33</f>
        <v>0</v>
      </c>
    </row>
    <row r="174" spans="1:13" ht="21.95" customHeight="1">
      <c r="A174" s="109">
        <f>'Fiche N° 30'!C53</f>
        <v>0</v>
      </c>
      <c r="B174" s="356">
        <f>'Fiche N° 30'!C51</f>
        <v>0</v>
      </c>
      <c r="C174" s="356"/>
      <c r="D174" s="110" t="str">
        <f t="shared" si="2"/>
        <v>PF ilot 2</v>
      </c>
      <c r="E174" s="111" t="s">
        <v>193</v>
      </c>
      <c r="F174" s="112">
        <f t="shared" si="3"/>
        <v>30</v>
      </c>
      <c r="G174" s="378">
        <f>'Fiche N° 30'!E14</f>
        <v>0</v>
      </c>
      <c r="H174" s="378"/>
      <c r="I174" s="378"/>
      <c r="J174" s="113"/>
      <c r="K174" s="114">
        <f>'Fiche N° 30'!F31</f>
        <v>0</v>
      </c>
      <c r="L174" s="114">
        <f>'Fiche N° 30'!F32</f>
        <v>0</v>
      </c>
      <c r="M174" s="114">
        <f>'Fiche N° 30'!F33</f>
        <v>0</v>
      </c>
    </row>
    <row r="175" spans="1:13" ht="21.95" customHeight="1">
      <c r="A175" s="109">
        <f>'Fiche N° 31'!C53</f>
        <v>0</v>
      </c>
      <c r="B175" s="356">
        <f>'Fiche N° 31'!C51</f>
        <v>0</v>
      </c>
      <c r="C175" s="356"/>
      <c r="D175" s="110" t="str">
        <f t="shared" si="2"/>
        <v>PF ilot 2</v>
      </c>
      <c r="E175" s="111" t="s">
        <v>193</v>
      </c>
      <c r="F175" s="112">
        <f t="shared" si="3"/>
        <v>31</v>
      </c>
      <c r="G175" s="378">
        <f>'Fiche N° 31'!E14</f>
        <v>0</v>
      </c>
      <c r="H175" s="378"/>
      <c r="I175" s="378"/>
      <c r="J175" s="113"/>
      <c r="K175" s="114">
        <f>'Fiche N° 31'!F31</f>
        <v>0</v>
      </c>
      <c r="L175" s="114">
        <f>'Fiche N° 31'!F32</f>
        <v>0</v>
      </c>
      <c r="M175" s="114">
        <f>'Fiche N° 31'!F33</f>
        <v>0</v>
      </c>
    </row>
    <row r="176" spans="1:13" ht="21.95" customHeight="1">
      <c r="A176" s="109">
        <f>'Fiche N° 32'!C53</f>
        <v>0</v>
      </c>
      <c r="B176" s="356">
        <f>'Fiche N° 32'!C51</f>
        <v>0</v>
      </c>
      <c r="C176" s="356"/>
      <c r="D176" s="110" t="str">
        <f t="shared" si="2"/>
        <v>PF ilot 2</v>
      </c>
      <c r="E176" s="111" t="s">
        <v>193</v>
      </c>
      <c r="F176" s="112">
        <f t="shared" si="3"/>
        <v>32</v>
      </c>
      <c r="G176" s="378">
        <f>'Fiche N° 32'!E14</f>
        <v>0</v>
      </c>
      <c r="H176" s="378"/>
      <c r="I176" s="378"/>
      <c r="J176" s="113"/>
      <c r="K176" s="114">
        <f>'Fiche N° 32'!F31</f>
        <v>0</v>
      </c>
      <c r="L176" s="114">
        <f>'Fiche N° 32'!F32</f>
        <v>0</v>
      </c>
      <c r="M176" s="114">
        <f>'Fiche N° 32'!F33</f>
        <v>0</v>
      </c>
    </row>
    <row r="177" spans="1:13" ht="21.95" customHeight="1">
      <c r="A177" s="109">
        <f>'Fiche N° 33'!C53</f>
        <v>0</v>
      </c>
      <c r="B177" s="356">
        <f>'Fiche N° 33'!C51</f>
        <v>0</v>
      </c>
      <c r="C177" s="356"/>
      <c r="D177" s="110" t="str">
        <f t="shared" si="2"/>
        <v>PF ilot 2</v>
      </c>
      <c r="E177" s="111" t="s">
        <v>193</v>
      </c>
      <c r="F177" s="112">
        <f t="shared" si="3"/>
        <v>33</v>
      </c>
      <c r="G177" s="378">
        <f>'Fiche N° 33'!E14</f>
        <v>0</v>
      </c>
      <c r="H177" s="378"/>
      <c r="I177" s="378"/>
      <c r="J177" s="113"/>
      <c r="K177" s="114">
        <f>'Fiche N° 33'!F31</f>
        <v>0</v>
      </c>
      <c r="L177" s="114">
        <f>'Fiche N° 33'!F32</f>
        <v>0</v>
      </c>
      <c r="M177" s="114">
        <f>'Fiche N° 33'!F33</f>
        <v>0</v>
      </c>
    </row>
    <row r="178" spans="1:13" ht="21.95" customHeight="1">
      <c r="A178" s="109">
        <f>'Fiche N° 34'!C53</f>
        <v>0</v>
      </c>
      <c r="B178" s="356">
        <f>'Fiche N° 34'!C51</f>
        <v>0</v>
      </c>
      <c r="C178" s="356"/>
      <c r="D178" s="110" t="str">
        <f t="shared" si="2"/>
        <v>PF ilot 2</v>
      </c>
      <c r="E178" s="111" t="s">
        <v>193</v>
      </c>
      <c r="F178" s="112">
        <f t="shared" si="3"/>
        <v>34</v>
      </c>
      <c r="G178" s="378">
        <f>'Fiche N° 34'!E14</f>
        <v>0</v>
      </c>
      <c r="H178" s="378"/>
      <c r="I178" s="378"/>
      <c r="J178" s="113"/>
      <c r="K178" s="114">
        <f>'Fiche N° 34'!F31</f>
        <v>0</v>
      </c>
      <c r="L178" s="114">
        <f>'Fiche N° 34'!F32</f>
        <v>0</v>
      </c>
      <c r="M178" s="114">
        <f>'Fiche N° 34'!F33</f>
        <v>0</v>
      </c>
    </row>
    <row r="179" spans="1:13" ht="21.95" customHeight="1">
      <c r="A179" s="109">
        <f>'Fiche N° 35'!C53</f>
        <v>0</v>
      </c>
      <c r="B179" s="356">
        <f>'Fiche N° 35'!C51</f>
        <v>0</v>
      </c>
      <c r="C179" s="356"/>
      <c r="D179" s="110" t="str">
        <f t="shared" si="2"/>
        <v>PF ilot 2</v>
      </c>
      <c r="E179" s="111" t="s">
        <v>193</v>
      </c>
      <c r="F179" s="112">
        <f t="shared" si="3"/>
        <v>35</v>
      </c>
      <c r="G179" s="378">
        <f>'Fiche N° 35'!E14</f>
        <v>0</v>
      </c>
      <c r="H179" s="378"/>
      <c r="I179" s="378"/>
      <c r="J179" s="113"/>
      <c r="K179" s="114">
        <f>'Fiche N° 35'!F31</f>
        <v>0</v>
      </c>
      <c r="L179" s="114">
        <f>'Fiche N° 35'!F32</f>
        <v>0</v>
      </c>
      <c r="M179" s="114">
        <f>'Fiche N° 35'!F33</f>
        <v>0</v>
      </c>
    </row>
    <row r="180" spans="1:13" ht="21.95" customHeight="1">
      <c r="A180" s="109">
        <f>'Fiche N° 36'!C53</f>
        <v>0</v>
      </c>
      <c r="B180" s="356">
        <f>'Fiche N° 36'!C51</f>
        <v>0</v>
      </c>
      <c r="C180" s="356"/>
      <c r="D180" s="110" t="str">
        <f t="shared" si="2"/>
        <v>PF ilot 2</v>
      </c>
      <c r="E180" s="111" t="s">
        <v>193</v>
      </c>
      <c r="F180" s="112">
        <f t="shared" si="3"/>
        <v>36</v>
      </c>
      <c r="G180" s="378">
        <f>'Fiche N° 36'!E14</f>
        <v>0</v>
      </c>
      <c r="H180" s="378"/>
      <c r="I180" s="378"/>
      <c r="J180" s="113"/>
      <c r="K180" s="114">
        <f>'Fiche N° 36'!F31</f>
        <v>0</v>
      </c>
      <c r="L180" s="114">
        <f>'Fiche N° 36'!F32</f>
        <v>0</v>
      </c>
      <c r="M180" s="114">
        <f>'Fiche N° 36'!F33</f>
        <v>0</v>
      </c>
    </row>
    <row r="181" spans="1:13" ht="21.95" customHeight="1">
      <c r="A181" s="109">
        <f>'Fiche N° 37'!C53</f>
        <v>0</v>
      </c>
      <c r="B181" s="356">
        <f>'Fiche N° 37'!C51</f>
        <v>0</v>
      </c>
      <c r="C181" s="356"/>
      <c r="D181" s="110" t="str">
        <f t="shared" si="2"/>
        <v>PF ilot 2</v>
      </c>
      <c r="E181" s="111" t="s">
        <v>193</v>
      </c>
      <c r="F181" s="112">
        <f t="shared" si="3"/>
        <v>37</v>
      </c>
      <c r="G181" s="378">
        <f>'Fiche N° 37'!E14</f>
        <v>0</v>
      </c>
      <c r="H181" s="378"/>
      <c r="I181" s="378"/>
      <c r="J181" s="113"/>
      <c r="K181" s="114">
        <f>'Fiche N° 37'!F31</f>
        <v>0</v>
      </c>
      <c r="L181" s="114">
        <f>'Fiche N° 37'!F32</f>
        <v>0</v>
      </c>
      <c r="M181" s="114">
        <f>'Fiche N° 37'!F33</f>
        <v>0</v>
      </c>
    </row>
    <row r="182" spans="1:13" ht="21.95" customHeight="1">
      <c r="A182" s="109">
        <f>'Fiche N° 38'!C53</f>
        <v>0</v>
      </c>
      <c r="B182" s="356">
        <f>'Fiche N° 38'!C51</f>
        <v>0</v>
      </c>
      <c r="C182" s="356"/>
      <c r="D182" s="110" t="str">
        <f t="shared" si="2"/>
        <v>PF ilot 2</v>
      </c>
      <c r="E182" s="111" t="s">
        <v>193</v>
      </c>
      <c r="F182" s="112">
        <f t="shared" si="3"/>
        <v>38</v>
      </c>
      <c r="G182" s="378">
        <f>'Fiche N° 38'!E14</f>
        <v>0</v>
      </c>
      <c r="H182" s="378"/>
      <c r="I182" s="378"/>
      <c r="J182" s="113"/>
      <c r="K182" s="114">
        <f>'Fiche N° 38'!F31</f>
        <v>0</v>
      </c>
      <c r="L182" s="114">
        <f>'Fiche N° 38'!F32</f>
        <v>0</v>
      </c>
      <c r="M182" s="114">
        <f>'Fiche N° 38'!F33</f>
        <v>0</v>
      </c>
    </row>
    <row r="183" spans="1:13" ht="21.95" customHeight="1">
      <c r="A183" s="109">
        <f>'Fiche N° 39'!C53</f>
        <v>0</v>
      </c>
      <c r="B183" s="356">
        <f>'Fiche N° 39'!C51</f>
        <v>0</v>
      </c>
      <c r="C183" s="356"/>
      <c r="D183" s="110" t="str">
        <f t="shared" si="2"/>
        <v>PF ilot 2</v>
      </c>
      <c r="E183" s="111" t="s">
        <v>193</v>
      </c>
      <c r="F183" s="112">
        <f t="shared" si="3"/>
        <v>39</v>
      </c>
      <c r="G183" s="378">
        <f>'Fiche N° 39'!E14</f>
        <v>0</v>
      </c>
      <c r="H183" s="378"/>
      <c r="I183" s="378"/>
      <c r="J183" s="113"/>
      <c r="K183" s="114">
        <f>'Fiche N° 39'!F31</f>
        <v>0</v>
      </c>
      <c r="L183" s="114">
        <f>'Fiche N° 39'!F32</f>
        <v>0</v>
      </c>
      <c r="M183" s="114">
        <f>'Fiche N° 39'!F33</f>
        <v>0</v>
      </c>
    </row>
    <row r="184" spans="1:13" ht="21.95" customHeight="1">
      <c r="A184" s="109">
        <f>'Fiche N° 40'!C53</f>
        <v>0</v>
      </c>
      <c r="B184" s="356">
        <f>'Fiche N° 40'!C51</f>
        <v>0</v>
      </c>
      <c r="C184" s="356"/>
      <c r="D184" s="110" t="str">
        <f t="shared" si="2"/>
        <v>PF ilot 2</v>
      </c>
      <c r="E184" s="111" t="s">
        <v>193</v>
      </c>
      <c r="F184" s="112">
        <f t="shared" si="3"/>
        <v>40</v>
      </c>
      <c r="G184" s="378">
        <f>'Fiche N° 40'!E14</f>
        <v>0</v>
      </c>
      <c r="H184" s="378"/>
      <c r="I184" s="378"/>
      <c r="J184" s="113"/>
      <c r="K184" s="114">
        <f>'Fiche N° 40'!F31</f>
        <v>0</v>
      </c>
      <c r="L184" s="114">
        <f>'Fiche N° 40'!F32</f>
        <v>0</v>
      </c>
      <c r="M184" s="114">
        <f>'Fiche N° 40'!F33</f>
        <v>0</v>
      </c>
    </row>
    <row r="185" spans="1:13" ht="21.95" customHeight="1">
      <c r="A185" s="109">
        <f>'Fiche N° 41'!C53</f>
        <v>0</v>
      </c>
      <c r="B185" s="356">
        <f>'Fiche N° 41'!C51</f>
        <v>0</v>
      </c>
      <c r="C185" s="356"/>
      <c r="D185" s="110" t="str">
        <f t="shared" si="2"/>
        <v>PF ilot 2</v>
      </c>
      <c r="E185" s="111" t="s">
        <v>193</v>
      </c>
      <c r="F185" s="112">
        <f t="shared" si="3"/>
        <v>41</v>
      </c>
      <c r="G185" s="378">
        <f>'Fiche N° 41'!E14</f>
        <v>0</v>
      </c>
      <c r="H185" s="378"/>
      <c r="I185" s="378"/>
      <c r="J185" s="113"/>
      <c r="K185" s="114">
        <f>'Fiche N° 41'!F31</f>
        <v>0</v>
      </c>
      <c r="L185" s="114">
        <f>'Fiche N° 41'!F32</f>
        <v>0</v>
      </c>
      <c r="M185" s="114">
        <f>'Fiche N° 41'!F33</f>
        <v>0</v>
      </c>
    </row>
    <row r="186" spans="1:13" ht="21.95" customHeight="1">
      <c r="A186" s="109">
        <f>'Fiche N° 42'!C53</f>
        <v>0</v>
      </c>
      <c r="B186" s="356">
        <f>'Fiche N° 42'!C51</f>
        <v>0</v>
      </c>
      <c r="C186" s="356"/>
      <c r="D186" s="110" t="str">
        <f t="shared" si="2"/>
        <v>PF ilot 2</v>
      </c>
      <c r="E186" s="111" t="s">
        <v>193</v>
      </c>
      <c r="F186" s="112">
        <f t="shared" si="3"/>
        <v>42</v>
      </c>
      <c r="G186" s="378">
        <f>'Fiche N° 42'!E14</f>
        <v>0</v>
      </c>
      <c r="H186" s="378"/>
      <c r="I186" s="378"/>
      <c r="J186" s="113"/>
      <c r="K186" s="114">
        <f>'Fiche N° 42'!F31</f>
        <v>0</v>
      </c>
      <c r="L186" s="114">
        <f>'Fiche N° 42'!F32</f>
        <v>0</v>
      </c>
      <c r="M186" s="114">
        <f>'Fiche N° 42'!F33</f>
        <v>0</v>
      </c>
    </row>
    <row r="187" spans="1:13" ht="21.95" customHeight="1">
      <c r="A187" s="109">
        <f>'Fiche N° 43'!C53</f>
        <v>0</v>
      </c>
      <c r="B187" s="356">
        <f>'Fiche N° 43'!C51</f>
        <v>0</v>
      </c>
      <c r="C187" s="356"/>
      <c r="D187" s="110" t="str">
        <f t="shared" si="2"/>
        <v>PF ilot 2</v>
      </c>
      <c r="E187" s="111" t="s">
        <v>193</v>
      </c>
      <c r="F187" s="112">
        <f t="shared" si="3"/>
        <v>43</v>
      </c>
      <c r="G187" s="378">
        <f>'Fiche N° 43'!E14</f>
        <v>0</v>
      </c>
      <c r="H187" s="378"/>
      <c r="I187" s="378"/>
      <c r="J187" s="113"/>
      <c r="K187" s="114">
        <f>'Fiche N° 43'!F31</f>
        <v>0</v>
      </c>
      <c r="L187" s="114">
        <f>'Fiche N° 43'!F32</f>
        <v>0</v>
      </c>
      <c r="M187" s="114">
        <f>'Fiche N° 43'!F33</f>
        <v>0</v>
      </c>
    </row>
    <row r="188" spans="1:13" ht="21.95" customHeight="1">
      <c r="A188" s="109">
        <f>'Fiche N° 44'!C53</f>
        <v>0</v>
      </c>
      <c r="B188" s="356">
        <f>'Fiche N° 44'!C51</f>
        <v>0</v>
      </c>
      <c r="C188" s="356"/>
      <c r="D188" s="110" t="str">
        <f t="shared" si="2"/>
        <v>PF ilot 2</v>
      </c>
      <c r="E188" s="111" t="s">
        <v>193</v>
      </c>
      <c r="F188" s="112">
        <f t="shared" si="3"/>
        <v>44</v>
      </c>
      <c r="G188" s="378">
        <f>'Fiche N° 44'!E14</f>
        <v>0</v>
      </c>
      <c r="H188" s="378"/>
      <c r="I188" s="378"/>
      <c r="J188" s="113"/>
      <c r="K188" s="114">
        <f>'Fiche N° 44'!F31</f>
        <v>0</v>
      </c>
      <c r="L188" s="114">
        <f>'Fiche N° 44'!F32</f>
        <v>0</v>
      </c>
      <c r="M188" s="114">
        <f>'Fiche N° 44'!F33</f>
        <v>0</v>
      </c>
    </row>
    <row r="189" spans="1:13" ht="21.95" customHeight="1">
      <c r="A189" s="109">
        <f>'Fiche N° 45'!C53</f>
        <v>0</v>
      </c>
      <c r="B189" s="356">
        <f>'Fiche N° 45'!C51</f>
        <v>0</v>
      </c>
      <c r="C189" s="356"/>
      <c r="D189" s="110" t="str">
        <f t="shared" si="2"/>
        <v>PF ilot 2</v>
      </c>
      <c r="E189" s="111" t="s">
        <v>193</v>
      </c>
      <c r="F189" s="112">
        <f t="shared" si="3"/>
        <v>45</v>
      </c>
      <c r="G189" s="378">
        <f>'Fiche N° 45'!E14</f>
        <v>0</v>
      </c>
      <c r="H189" s="378"/>
      <c r="I189" s="378"/>
      <c r="J189" s="113"/>
      <c r="K189" s="114">
        <f>'Fiche N° 45'!F31</f>
        <v>0</v>
      </c>
      <c r="L189" s="114">
        <f>'Fiche N° 45'!F32</f>
        <v>0</v>
      </c>
      <c r="M189" s="114">
        <f>'Fiche N° 45'!F33</f>
        <v>0</v>
      </c>
    </row>
    <row r="190" spans="1:13" ht="21.95" customHeight="1">
      <c r="A190" s="109">
        <f>'Fiche N° 46'!C53</f>
        <v>0</v>
      </c>
      <c r="B190" s="356">
        <f>'Fiche N° 46'!C51</f>
        <v>0</v>
      </c>
      <c r="C190" s="356"/>
      <c r="D190" s="110" t="str">
        <f t="shared" si="2"/>
        <v>PF ilot 2</v>
      </c>
      <c r="E190" s="111" t="s">
        <v>193</v>
      </c>
      <c r="F190" s="112">
        <f t="shared" si="3"/>
        <v>46</v>
      </c>
      <c r="G190" s="378">
        <f>'Fiche N° 46'!E14</f>
        <v>0</v>
      </c>
      <c r="H190" s="378"/>
      <c r="I190" s="378"/>
      <c r="J190" s="113"/>
      <c r="K190" s="114">
        <f>'Fiche N° 46'!F31</f>
        <v>0</v>
      </c>
      <c r="L190" s="114">
        <f>'Fiche N° 46'!F32</f>
        <v>0</v>
      </c>
      <c r="M190" s="114">
        <f>'Fiche N° 46'!F33</f>
        <v>0</v>
      </c>
    </row>
    <row r="191" spans="1:13" ht="21.95" customHeight="1">
      <c r="A191" s="109">
        <f>'Fiche N° 47'!C53</f>
        <v>0</v>
      </c>
      <c r="B191" s="356">
        <f>'Fiche N° 47'!C51</f>
        <v>0</v>
      </c>
      <c r="C191" s="356"/>
      <c r="D191" s="110" t="str">
        <f t="shared" si="2"/>
        <v>PF ilot 2</v>
      </c>
      <c r="E191" s="111" t="s">
        <v>193</v>
      </c>
      <c r="F191" s="112">
        <f t="shared" si="3"/>
        <v>47</v>
      </c>
      <c r="G191" s="378">
        <f>'Fiche N° 47'!E14</f>
        <v>0</v>
      </c>
      <c r="H191" s="378"/>
      <c r="I191" s="378"/>
      <c r="J191" s="113"/>
      <c r="K191" s="114">
        <f>'Fiche N° 47'!F31</f>
        <v>0</v>
      </c>
      <c r="L191" s="114">
        <f>'Fiche N° 47'!F32</f>
        <v>0</v>
      </c>
      <c r="M191" s="114">
        <f>'Fiche N° 47'!F33</f>
        <v>0</v>
      </c>
    </row>
    <row r="192" spans="1:13" ht="21.95" customHeight="1">
      <c r="A192" s="109">
        <f>'Fiche N° 48'!C53</f>
        <v>0</v>
      </c>
      <c r="B192" s="356">
        <f>'Fiche N° 48'!C51</f>
        <v>0</v>
      </c>
      <c r="C192" s="356"/>
      <c r="D192" s="110" t="str">
        <f t="shared" si="2"/>
        <v>PF ilot 2</v>
      </c>
      <c r="E192" s="111" t="s">
        <v>193</v>
      </c>
      <c r="F192" s="112">
        <f t="shared" si="3"/>
        <v>48</v>
      </c>
      <c r="G192" s="378">
        <f>'Fiche N° 48'!E14</f>
        <v>0</v>
      </c>
      <c r="H192" s="378"/>
      <c r="I192" s="378"/>
      <c r="J192" s="113"/>
      <c r="K192" s="114">
        <f>'Fiche N° 48'!F31</f>
        <v>0</v>
      </c>
      <c r="L192" s="114">
        <f>'Fiche N° 48'!F32</f>
        <v>0</v>
      </c>
      <c r="M192" s="114">
        <f>'Fiche N° 48'!F33</f>
        <v>0</v>
      </c>
    </row>
    <row r="193" spans="1:13" ht="21.95" customHeight="1">
      <c r="A193" s="109">
        <f>'Fiche N° 49'!C53</f>
        <v>0</v>
      </c>
      <c r="B193" s="356">
        <f>'Fiche N° 49'!C51</f>
        <v>0</v>
      </c>
      <c r="C193" s="356"/>
      <c r="D193" s="110" t="str">
        <f t="shared" si="2"/>
        <v>PF ilot 2</v>
      </c>
      <c r="E193" s="111" t="s">
        <v>193</v>
      </c>
      <c r="F193" s="112">
        <f t="shared" si="3"/>
        <v>49</v>
      </c>
      <c r="G193" s="378">
        <f>'Fiche N° 49'!E14</f>
        <v>0</v>
      </c>
      <c r="H193" s="378"/>
      <c r="I193" s="378"/>
      <c r="J193" s="113"/>
      <c r="K193" s="114">
        <f>'Fiche N° 49'!F31</f>
        <v>0</v>
      </c>
      <c r="L193" s="114">
        <f>'Fiche N° 49'!F32</f>
        <v>0</v>
      </c>
      <c r="M193" s="114">
        <f>'Fiche N° 49'!F33</f>
        <v>0</v>
      </c>
    </row>
    <row r="194" spans="1:13" ht="21.95" customHeight="1">
      <c r="A194" s="109">
        <f>'Fiche N° 50'!C53</f>
        <v>0</v>
      </c>
      <c r="B194" s="356">
        <f>'Fiche N° 50'!C51</f>
        <v>0</v>
      </c>
      <c r="C194" s="356"/>
      <c r="D194" s="110" t="str">
        <f t="shared" si="2"/>
        <v>PF ilot 2</v>
      </c>
      <c r="E194" s="111" t="s">
        <v>193</v>
      </c>
      <c r="F194" s="112">
        <f t="shared" si="3"/>
        <v>50</v>
      </c>
      <c r="G194" s="378">
        <f>'Fiche N° 50'!E14</f>
        <v>0</v>
      </c>
      <c r="H194" s="378"/>
      <c r="I194" s="378"/>
      <c r="J194" s="113"/>
      <c r="K194" s="114">
        <f>'Fiche N° 50'!F31</f>
        <v>0</v>
      </c>
      <c r="L194" s="114">
        <f>'Fiche N° 50'!F32</f>
        <v>0</v>
      </c>
      <c r="M194" s="114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8" t="s">
        <v>194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04" t="s">
        <v>100</v>
      </c>
      <c r="L196" s="104" t="s">
        <v>101</v>
      </c>
      <c r="M196" s="105" t="s">
        <v>102</v>
      </c>
    </row>
    <row r="197" spans="1:13" ht="21.95" customHeight="1" thickBot="1">
      <c r="A197" s="389" t="s">
        <v>195</v>
      </c>
      <c r="B197" s="389"/>
      <c r="C197" s="389"/>
      <c r="D197" s="389"/>
      <c r="E197" s="389"/>
      <c r="F197" s="389"/>
      <c r="G197" s="389"/>
      <c r="H197" s="389"/>
      <c r="I197" s="390" t="s">
        <v>196</v>
      </c>
      <c r="J197" s="390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86" t="s">
        <v>197</v>
      </c>
      <c r="B198" s="386"/>
      <c r="C198" s="386"/>
      <c r="D198" s="386"/>
      <c r="E198" s="386"/>
      <c r="F198" s="386"/>
      <c r="G198" s="386"/>
      <c r="H198" s="386"/>
      <c r="I198" s="386"/>
      <c r="J198" s="386"/>
      <c r="K198" s="387">
        <f>K197+L197-M197</f>
        <v>0</v>
      </c>
      <c r="L198" s="387"/>
      <c r="M198" s="387"/>
    </row>
    <row r="199" spans="1:13" ht="20.25">
      <c r="A199" s="381" t="s">
        <v>186</v>
      </c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</row>
    <row r="200" spans="1:13" ht="12" customHeight="1">
      <c r="A200" s="382"/>
      <c r="B200" s="382"/>
      <c r="C200" s="382"/>
      <c r="D200" s="382"/>
      <c r="E200" s="382"/>
      <c r="F200" s="382"/>
      <c r="G200" s="382"/>
      <c r="H200" s="382"/>
      <c r="I200" s="382"/>
      <c r="J200" s="382"/>
      <c r="K200" s="382"/>
      <c r="L200" s="382"/>
      <c r="M200" s="382"/>
    </row>
    <row r="201" spans="1:13" ht="21.95" customHeight="1">
      <c r="A201" s="102" t="s">
        <v>187</v>
      </c>
      <c r="B201" s="383" t="s">
        <v>188</v>
      </c>
      <c r="C201" s="383"/>
      <c r="D201" s="383" t="s">
        <v>189</v>
      </c>
      <c r="E201" s="383"/>
      <c r="F201" s="383"/>
      <c r="G201" s="384" t="s">
        <v>190</v>
      </c>
      <c r="H201" s="384"/>
      <c r="I201" s="384"/>
      <c r="J201" s="385" t="s">
        <v>191</v>
      </c>
      <c r="K201" s="380" t="s">
        <v>99</v>
      </c>
      <c r="L201" s="380"/>
      <c r="M201" s="380"/>
    </row>
    <row r="202" spans="1:13" ht="21.95" customHeight="1">
      <c r="A202" s="103">
        <f>$H$15</f>
        <v>2013</v>
      </c>
      <c r="B202" s="383"/>
      <c r="C202" s="383"/>
      <c r="D202" s="383"/>
      <c r="E202" s="383"/>
      <c r="F202" s="383"/>
      <c r="G202" s="384"/>
      <c r="H202" s="384"/>
      <c r="I202" s="384"/>
      <c r="J202" s="385"/>
      <c r="K202" s="104" t="s">
        <v>100</v>
      </c>
      <c r="L202" s="104" t="s">
        <v>101</v>
      </c>
      <c r="M202" s="105" t="s">
        <v>102</v>
      </c>
    </row>
    <row r="203" spans="1:13" s="91" customFormat="1" ht="21.95" customHeight="1">
      <c r="A203" s="391" t="s">
        <v>198</v>
      </c>
      <c r="B203" s="391"/>
      <c r="C203" s="391"/>
      <c r="D203" s="391"/>
      <c r="E203" s="391"/>
      <c r="F203" s="391"/>
      <c r="G203" s="391"/>
      <c r="H203" s="391"/>
      <c r="I203" s="391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>'Fiche N° 51'!C53</f>
        <v>0</v>
      </c>
      <c r="B204" s="356">
        <f>'Fiche N° 51'!C51</f>
        <v>0</v>
      </c>
      <c r="C204" s="356"/>
      <c r="D204" s="110" t="str">
        <f t="shared" ref="D204:D228" si="4">$G$19</f>
        <v>PF ilot 2</v>
      </c>
      <c r="E204" s="111" t="s">
        <v>193</v>
      </c>
      <c r="F204" s="112">
        <f>SUM(F194,1)</f>
        <v>51</v>
      </c>
      <c r="G204" s="378">
        <f>'Fiche N° 51'!E14</f>
        <v>0</v>
      </c>
      <c r="H204" s="378"/>
      <c r="I204" s="378"/>
      <c r="J204" s="113"/>
      <c r="K204" s="114">
        <f>'Fiche N° 51'!F31</f>
        <v>0</v>
      </c>
      <c r="L204" s="114">
        <f>'Fiche N° 51'!F32</f>
        <v>0</v>
      </c>
      <c r="M204" s="114">
        <f>'Fiche N° 51'!F33</f>
        <v>0</v>
      </c>
    </row>
    <row r="205" spans="1:13" s="91" customFormat="1" ht="21.95" customHeight="1">
      <c r="A205" s="109">
        <f>'Fiche N° 52'!C53</f>
        <v>0</v>
      </c>
      <c r="B205" s="356">
        <f>'Fiche N° 52'!C51</f>
        <v>0</v>
      </c>
      <c r="C205" s="356"/>
      <c r="D205" s="110" t="str">
        <f t="shared" si="4"/>
        <v>PF ilot 2</v>
      </c>
      <c r="E205" s="111" t="s">
        <v>193</v>
      </c>
      <c r="F205" s="112">
        <f t="shared" ref="F205:F228" si="5">SUM(F204,1)</f>
        <v>52</v>
      </c>
      <c r="G205" s="378">
        <f>'Fiche N° 52'!E14</f>
        <v>0</v>
      </c>
      <c r="H205" s="378"/>
      <c r="I205" s="378"/>
      <c r="J205" s="113"/>
      <c r="K205" s="114">
        <f>'Fiche N° 52'!F31</f>
        <v>0</v>
      </c>
      <c r="L205" s="114">
        <f>'Fiche N° 52'!F32</f>
        <v>0</v>
      </c>
      <c r="M205" s="114">
        <f>'Fiche N° 52'!F33</f>
        <v>0</v>
      </c>
    </row>
    <row r="206" spans="1:13" s="91" customFormat="1" ht="21.95" customHeight="1">
      <c r="A206" s="109">
        <f>'Fiche N° 53'!C53</f>
        <v>0</v>
      </c>
      <c r="B206" s="356">
        <f>'Fiche N° 53'!C51</f>
        <v>0</v>
      </c>
      <c r="C206" s="356"/>
      <c r="D206" s="110" t="str">
        <f t="shared" si="4"/>
        <v>PF ilot 2</v>
      </c>
      <c r="E206" s="111" t="s">
        <v>193</v>
      </c>
      <c r="F206" s="112">
        <f t="shared" si="5"/>
        <v>53</v>
      </c>
      <c r="G206" s="378">
        <f>'Fiche N° 53'!E14</f>
        <v>0</v>
      </c>
      <c r="H206" s="378"/>
      <c r="I206" s="378"/>
      <c r="J206" s="113"/>
      <c r="K206" s="114">
        <f>'Fiche N° 53'!F31</f>
        <v>0</v>
      </c>
      <c r="L206" s="114">
        <f>'Fiche N° 53'!F32</f>
        <v>0</v>
      </c>
      <c r="M206" s="114">
        <f>'Fiche N° 53'!F33</f>
        <v>0</v>
      </c>
    </row>
    <row r="207" spans="1:13" s="91" customFormat="1" ht="21.95" customHeight="1">
      <c r="A207" s="109">
        <f>'Fiche N° 54'!C53</f>
        <v>0</v>
      </c>
      <c r="B207" s="356">
        <f>'Fiche N° 54'!C51</f>
        <v>0</v>
      </c>
      <c r="C207" s="356"/>
      <c r="D207" s="110" t="str">
        <f t="shared" si="4"/>
        <v>PF ilot 2</v>
      </c>
      <c r="E207" s="111" t="s">
        <v>193</v>
      </c>
      <c r="F207" s="112">
        <f t="shared" si="5"/>
        <v>54</v>
      </c>
      <c r="G207" s="378">
        <f>'Fiche N° 54'!E14</f>
        <v>0</v>
      </c>
      <c r="H207" s="378"/>
      <c r="I207" s="378"/>
      <c r="J207" s="113"/>
      <c r="K207" s="114">
        <f>'Fiche N° 54'!F31</f>
        <v>0</v>
      </c>
      <c r="L207" s="114">
        <f>'Fiche N° 54'!F32</f>
        <v>0</v>
      </c>
      <c r="M207" s="114">
        <f>'Fiche N° 54'!F33</f>
        <v>0</v>
      </c>
    </row>
    <row r="208" spans="1:13" s="91" customFormat="1" ht="21.95" customHeight="1">
      <c r="A208" s="109">
        <f>'Fiche N° 55'!C53</f>
        <v>0</v>
      </c>
      <c r="B208" s="356">
        <f>'Fiche N° 55'!C51</f>
        <v>0</v>
      </c>
      <c r="C208" s="356"/>
      <c r="D208" s="110" t="str">
        <f t="shared" si="4"/>
        <v>PF ilot 2</v>
      </c>
      <c r="E208" s="111" t="s">
        <v>193</v>
      </c>
      <c r="F208" s="112">
        <f t="shared" si="5"/>
        <v>55</v>
      </c>
      <c r="G208" s="378">
        <f>'Fiche N° 55'!E14</f>
        <v>0</v>
      </c>
      <c r="H208" s="378"/>
      <c r="I208" s="378"/>
      <c r="J208" s="113"/>
      <c r="K208" s="114">
        <f>'Fiche N° 55'!F31</f>
        <v>0</v>
      </c>
      <c r="L208" s="114">
        <f>'Fiche N° 55'!F32</f>
        <v>0</v>
      </c>
      <c r="M208" s="114">
        <f>'Fiche N° 55'!F33</f>
        <v>0</v>
      </c>
    </row>
    <row r="209" spans="1:13" s="91" customFormat="1" ht="21.95" customHeight="1">
      <c r="A209" s="109">
        <f>'Fiche N° 56'!C53</f>
        <v>0</v>
      </c>
      <c r="B209" s="356">
        <f>'Fiche N° 56'!C51</f>
        <v>0</v>
      </c>
      <c r="C209" s="356"/>
      <c r="D209" s="110" t="str">
        <f t="shared" si="4"/>
        <v>PF ilot 2</v>
      </c>
      <c r="E209" s="111" t="s">
        <v>193</v>
      </c>
      <c r="F209" s="112">
        <f t="shared" si="5"/>
        <v>56</v>
      </c>
      <c r="G209" s="378">
        <f>'Fiche N° 56'!E14</f>
        <v>0</v>
      </c>
      <c r="H209" s="378"/>
      <c r="I209" s="378"/>
      <c r="J209" s="113"/>
      <c r="K209" s="114">
        <f>'Fiche N° 56'!F31</f>
        <v>0</v>
      </c>
      <c r="L209" s="114">
        <f>'Fiche N° 56'!F32</f>
        <v>0</v>
      </c>
      <c r="M209" s="114">
        <f>'Fiche N° 56'!F33</f>
        <v>0</v>
      </c>
    </row>
    <row r="210" spans="1:13" s="91" customFormat="1" ht="21.95" customHeight="1">
      <c r="A210" s="109">
        <f>'Fiche N° 57'!C53</f>
        <v>0</v>
      </c>
      <c r="B210" s="356">
        <f>'Fiche N° 57'!C51</f>
        <v>0</v>
      </c>
      <c r="C210" s="356"/>
      <c r="D210" s="110" t="str">
        <f t="shared" si="4"/>
        <v>PF ilot 2</v>
      </c>
      <c r="E210" s="111" t="s">
        <v>193</v>
      </c>
      <c r="F210" s="112">
        <f t="shared" si="5"/>
        <v>57</v>
      </c>
      <c r="G210" s="378">
        <f>'Fiche N° 57'!E14</f>
        <v>0</v>
      </c>
      <c r="H210" s="378"/>
      <c r="I210" s="378"/>
      <c r="J210" s="113"/>
      <c r="K210" s="114">
        <f>'Fiche N° 57'!F31</f>
        <v>0</v>
      </c>
      <c r="L210" s="114">
        <f>'Fiche N° 57'!F32</f>
        <v>0</v>
      </c>
      <c r="M210" s="114">
        <f>'Fiche N° 57'!F33</f>
        <v>0</v>
      </c>
    </row>
    <row r="211" spans="1:13" s="91" customFormat="1" ht="21.95" customHeight="1">
      <c r="A211" s="109">
        <f>'Fiche N° 58'!C53</f>
        <v>0</v>
      </c>
      <c r="B211" s="356">
        <f>'Fiche N° 58'!C51</f>
        <v>0</v>
      </c>
      <c r="C211" s="356"/>
      <c r="D211" s="110" t="str">
        <f t="shared" si="4"/>
        <v>PF ilot 2</v>
      </c>
      <c r="E211" s="111" t="s">
        <v>193</v>
      </c>
      <c r="F211" s="112">
        <f t="shared" si="5"/>
        <v>58</v>
      </c>
      <c r="G211" s="378">
        <f>'Fiche N° 58'!E14</f>
        <v>0</v>
      </c>
      <c r="H211" s="378"/>
      <c r="I211" s="378"/>
      <c r="J211" s="113"/>
      <c r="K211" s="114">
        <f>'Fiche N° 58'!F31</f>
        <v>0</v>
      </c>
      <c r="L211" s="114">
        <f>'Fiche N° 58'!F32</f>
        <v>0</v>
      </c>
      <c r="M211" s="114">
        <f>'Fiche N° 58'!F33</f>
        <v>0</v>
      </c>
    </row>
    <row r="212" spans="1:13" s="91" customFormat="1" ht="21.95" customHeight="1">
      <c r="A212" s="109">
        <f>'Fiche N° 59'!C53</f>
        <v>0</v>
      </c>
      <c r="B212" s="356">
        <f>'Fiche N° 59'!C51</f>
        <v>0</v>
      </c>
      <c r="C212" s="356"/>
      <c r="D212" s="110" t="str">
        <f t="shared" si="4"/>
        <v>PF ilot 2</v>
      </c>
      <c r="E212" s="111" t="s">
        <v>193</v>
      </c>
      <c r="F212" s="112">
        <f t="shared" si="5"/>
        <v>59</v>
      </c>
      <c r="G212" s="378">
        <f>'Fiche N° 59'!E14</f>
        <v>0</v>
      </c>
      <c r="H212" s="378"/>
      <c r="I212" s="378"/>
      <c r="J212" s="113"/>
      <c r="K212" s="114">
        <f>'Fiche N° 59'!F31</f>
        <v>0</v>
      </c>
      <c r="L212" s="114">
        <f>'Fiche N° 59'!F32</f>
        <v>0</v>
      </c>
      <c r="M212" s="114">
        <f>'Fiche N° 59'!F33</f>
        <v>0</v>
      </c>
    </row>
    <row r="213" spans="1:13" s="91" customFormat="1" ht="21.95" customHeight="1">
      <c r="A213" s="109">
        <f>'Fiche N° 60'!C53</f>
        <v>0</v>
      </c>
      <c r="B213" s="356">
        <f>'Fiche N° 60'!C51</f>
        <v>0</v>
      </c>
      <c r="C213" s="356"/>
      <c r="D213" s="110" t="str">
        <f t="shared" si="4"/>
        <v>PF ilot 2</v>
      </c>
      <c r="E213" s="111" t="s">
        <v>193</v>
      </c>
      <c r="F213" s="112">
        <f t="shared" si="5"/>
        <v>60</v>
      </c>
      <c r="G213" s="378">
        <f>'Fiche N° 60'!E14</f>
        <v>0</v>
      </c>
      <c r="H213" s="378"/>
      <c r="I213" s="378"/>
      <c r="J213" s="113"/>
      <c r="K213" s="114">
        <f>'Fiche N° 60'!F31</f>
        <v>0</v>
      </c>
      <c r="L213" s="114">
        <f>'Fiche N° 60'!F32</f>
        <v>0</v>
      </c>
      <c r="M213" s="114">
        <f>'Fiche N° 60'!F33</f>
        <v>0</v>
      </c>
    </row>
    <row r="214" spans="1:13" s="91" customFormat="1" ht="21.95" customHeight="1">
      <c r="A214" s="109">
        <f>'Fiche N° 61'!C53</f>
        <v>0</v>
      </c>
      <c r="B214" s="356">
        <f>'Fiche N° 61'!C51</f>
        <v>0</v>
      </c>
      <c r="C214" s="356"/>
      <c r="D214" s="110" t="str">
        <f t="shared" si="4"/>
        <v>PF ilot 2</v>
      </c>
      <c r="E214" s="111" t="s">
        <v>193</v>
      </c>
      <c r="F214" s="112">
        <f t="shared" si="5"/>
        <v>61</v>
      </c>
      <c r="G214" s="378">
        <f>'Fiche N° 61'!E14</f>
        <v>0</v>
      </c>
      <c r="H214" s="378"/>
      <c r="I214" s="378"/>
      <c r="J214" s="113"/>
      <c r="K214" s="114">
        <f>'Fiche N° 61'!F31</f>
        <v>0</v>
      </c>
      <c r="L214" s="114">
        <f>'Fiche N° 61'!F32</f>
        <v>0</v>
      </c>
      <c r="M214" s="114">
        <f>'Fiche N° 61'!F33</f>
        <v>0</v>
      </c>
    </row>
    <row r="215" spans="1:13" s="91" customFormat="1" ht="21.95" customHeight="1">
      <c r="A215" s="109">
        <f>'Fiche N° 62'!C53</f>
        <v>0</v>
      </c>
      <c r="B215" s="356">
        <f>'Fiche N° 62'!C51</f>
        <v>0</v>
      </c>
      <c r="C215" s="356"/>
      <c r="D215" s="110" t="str">
        <f t="shared" si="4"/>
        <v>PF ilot 2</v>
      </c>
      <c r="E215" s="111" t="s">
        <v>193</v>
      </c>
      <c r="F215" s="112">
        <f t="shared" si="5"/>
        <v>62</v>
      </c>
      <c r="G215" s="378">
        <f>'Fiche N° 62'!E14</f>
        <v>0</v>
      </c>
      <c r="H215" s="378"/>
      <c r="I215" s="378"/>
      <c r="J215" s="113"/>
      <c r="K215" s="114">
        <f>'Fiche N° 62'!F31</f>
        <v>0</v>
      </c>
      <c r="L215" s="114">
        <f>'Fiche N° 62'!F32</f>
        <v>0</v>
      </c>
      <c r="M215" s="114">
        <f>'Fiche N° 62'!F33</f>
        <v>0</v>
      </c>
    </row>
    <row r="216" spans="1:13" s="91" customFormat="1" ht="21.95" customHeight="1">
      <c r="A216" s="109">
        <f>'Fiche N° 63'!C53</f>
        <v>0</v>
      </c>
      <c r="B216" s="356">
        <f>'Fiche N° 63'!C51</f>
        <v>0</v>
      </c>
      <c r="C216" s="356"/>
      <c r="D216" s="110" t="str">
        <f t="shared" si="4"/>
        <v>PF ilot 2</v>
      </c>
      <c r="E216" s="111" t="s">
        <v>193</v>
      </c>
      <c r="F216" s="112">
        <f t="shared" si="5"/>
        <v>63</v>
      </c>
      <c r="G216" s="378">
        <f>'Fiche N° 63'!E14</f>
        <v>0</v>
      </c>
      <c r="H216" s="378"/>
      <c r="I216" s="378"/>
      <c r="J216" s="113"/>
      <c r="K216" s="114">
        <f>'Fiche N° 63'!F31</f>
        <v>0</v>
      </c>
      <c r="L216" s="114">
        <f>'Fiche N° 63'!F32</f>
        <v>0</v>
      </c>
      <c r="M216" s="114">
        <f>'Fiche N° 63'!F33</f>
        <v>0</v>
      </c>
    </row>
    <row r="217" spans="1:13" s="91" customFormat="1" ht="21.95" customHeight="1">
      <c r="A217" s="109">
        <f>'Fiche N° 64'!C53</f>
        <v>0</v>
      </c>
      <c r="B217" s="356">
        <f>'Fiche N° 64'!C51</f>
        <v>0</v>
      </c>
      <c r="C217" s="356"/>
      <c r="D217" s="110" t="str">
        <f t="shared" si="4"/>
        <v>PF ilot 2</v>
      </c>
      <c r="E217" s="111" t="s">
        <v>193</v>
      </c>
      <c r="F217" s="112">
        <f t="shared" si="5"/>
        <v>64</v>
      </c>
      <c r="G217" s="378">
        <f>'Fiche N° 64'!E14</f>
        <v>0</v>
      </c>
      <c r="H217" s="378"/>
      <c r="I217" s="378"/>
      <c r="J217" s="113"/>
      <c r="K217" s="114">
        <f>'Fiche N° 64'!F31</f>
        <v>0</v>
      </c>
      <c r="L217" s="114">
        <f>'Fiche N° 64'!F32</f>
        <v>0</v>
      </c>
      <c r="M217" s="114">
        <f>'Fiche N° 64'!F33</f>
        <v>0</v>
      </c>
    </row>
    <row r="218" spans="1:13" s="91" customFormat="1" ht="21.95" customHeight="1">
      <c r="A218" s="109">
        <f>'Fiche N° 65'!C53</f>
        <v>0</v>
      </c>
      <c r="B218" s="356">
        <f>'Fiche N° 65'!C51</f>
        <v>0</v>
      </c>
      <c r="C218" s="356"/>
      <c r="D218" s="110" t="str">
        <f t="shared" si="4"/>
        <v>PF ilot 2</v>
      </c>
      <c r="E218" s="111" t="s">
        <v>193</v>
      </c>
      <c r="F218" s="112">
        <f t="shared" si="5"/>
        <v>65</v>
      </c>
      <c r="G218" s="378">
        <f>'Fiche N° 65'!E14</f>
        <v>0</v>
      </c>
      <c r="H218" s="378"/>
      <c r="I218" s="378"/>
      <c r="J218" s="113"/>
      <c r="K218" s="114">
        <f>'Fiche N° 65'!F31</f>
        <v>0</v>
      </c>
      <c r="L218" s="114">
        <f>'Fiche N° 65'!F32</f>
        <v>0</v>
      </c>
      <c r="M218" s="114">
        <f>'Fiche N° 65'!F33</f>
        <v>0</v>
      </c>
    </row>
    <row r="219" spans="1:13" s="91" customFormat="1" ht="21.95" customHeight="1">
      <c r="A219" s="109">
        <f>'Fiche N° 66'!C53</f>
        <v>0</v>
      </c>
      <c r="B219" s="356">
        <f>'Fiche N° 66'!C51</f>
        <v>0</v>
      </c>
      <c r="C219" s="356"/>
      <c r="D219" s="110" t="str">
        <f t="shared" si="4"/>
        <v>PF ilot 2</v>
      </c>
      <c r="E219" s="111" t="s">
        <v>193</v>
      </c>
      <c r="F219" s="112">
        <f t="shared" si="5"/>
        <v>66</v>
      </c>
      <c r="G219" s="378">
        <f>'Fiche N° 66'!E14</f>
        <v>0</v>
      </c>
      <c r="H219" s="378"/>
      <c r="I219" s="378"/>
      <c r="J219" s="113"/>
      <c r="K219" s="114">
        <f>'Fiche N° 66'!F31</f>
        <v>0</v>
      </c>
      <c r="L219" s="114">
        <f>'Fiche N° 66'!F32</f>
        <v>0</v>
      </c>
      <c r="M219" s="114">
        <f>'Fiche N° 66'!F33</f>
        <v>0</v>
      </c>
    </row>
    <row r="220" spans="1:13" s="91" customFormat="1" ht="21.95" customHeight="1">
      <c r="A220" s="109">
        <f>'Fiche N° 67'!C53</f>
        <v>0</v>
      </c>
      <c r="B220" s="356">
        <f>'Fiche N° 67'!C51</f>
        <v>0</v>
      </c>
      <c r="C220" s="356"/>
      <c r="D220" s="110" t="str">
        <f t="shared" si="4"/>
        <v>PF ilot 2</v>
      </c>
      <c r="E220" s="111" t="s">
        <v>193</v>
      </c>
      <c r="F220" s="112">
        <f t="shared" si="5"/>
        <v>67</v>
      </c>
      <c r="G220" s="378">
        <f>'Fiche N° 67'!E14</f>
        <v>0</v>
      </c>
      <c r="H220" s="378"/>
      <c r="I220" s="378"/>
      <c r="J220" s="113"/>
      <c r="K220" s="114">
        <f>'Fiche N° 67'!F31</f>
        <v>0</v>
      </c>
      <c r="L220" s="114">
        <f>'Fiche N° 67'!F32</f>
        <v>0</v>
      </c>
      <c r="M220" s="114">
        <f>'Fiche N° 67'!F33</f>
        <v>0</v>
      </c>
    </row>
    <row r="221" spans="1:13" s="91" customFormat="1" ht="21.95" customHeight="1">
      <c r="A221" s="109">
        <f>'Fiche N° 68'!C53</f>
        <v>0</v>
      </c>
      <c r="B221" s="356">
        <f>'Fiche N° 68'!C51</f>
        <v>0</v>
      </c>
      <c r="C221" s="356"/>
      <c r="D221" s="110" t="str">
        <f t="shared" si="4"/>
        <v>PF ilot 2</v>
      </c>
      <c r="E221" s="111" t="s">
        <v>193</v>
      </c>
      <c r="F221" s="112">
        <f t="shared" si="5"/>
        <v>68</v>
      </c>
      <c r="G221" s="378">
        <f>'Fiche N° 68'!E14</f>
        <v>0</v>
      </c>
      <c r="H221" s="378"/>
      <c r="I221" s="378"/>
      <c r="J221" s="113"/>
      <c r="K221" s="114">
        <f>'Fiche N° 68'!F31</f>
        <v>0</v>
      </c>
      <c r="L221" s="114">
        <f>'Fiche N° 68'!F32</f>
        <v>0</v>
      </c>
      <c r="M221" s="114">
        <f>'Fiche N° 68'!F33</f>
        <v>0</v>
      </c>
    </row>
    <row r="222" spans="1:13" s="91" customFormat="1" ht="21.95" customHeight="1">
      <c r="A222" s="109">
        <f>'Fiche N° 69'!C53</f>
        <v>0</v>
      </c>
      <c r="B222" s="356">
        <f>'Fiche N° 69'!C51</f>
        <v>0</v>
      </c>
      <c r="C222" s="356"/>
      <c r="D222" s="110" t="str">
        <f t="shared" si="4"/>
        <v>PF ilot 2</v>
      </c>
      <c r="E222" s="111" t="s">
        <v>193</v>
      </c>
      <c r="F222" s="112">
        <f t="shared" si="5"/>
        <v>69</v>
      </c>
      <c r="G222" s="378">
        <f>'Fiche N° 69'!E14</f>
        <v>0</v>
      </c>
      <c r="H222" s="378"/>
      <c r="I222" s="378"/>
      <c r="J222" s="113"/>
      <c r="K222" s="114">
        <f>'Fiche N° 69'!F31</f>
        <v>0</v>
      </c>
      <c r="L222" s="114">
        <f>'Fiche N° 69'!F32</f>
        <v>0</v>
      </c>
      <c r="M222" s="114">
        <f>'Fiche N° 69'!F33</f>
        <v>0</v>
      </c>
    </row>
    <row r="223" spans="1:13" s="91" customFormat="1" ht="21.95" customHeight="1">
      <c r="A223" s="109">
        <f>'Fiche N° 70'!C53</f>
        <v>0</v>
      </c>
      <c r="B223" s="356">
        <f>'Fiche N° 70'!C51</f>
        <v>0</v>
      </c>
      <c r="C223" s="356"/>
      <c r="D223" s="110" t="str">
        <f t="shared" si="4"/>
        <v>PF ilot 2</v>
      </c>
      <c r="E223" s="111" t="s">
        <v>193</v>
      </c>
      <c r="F223" s="112">
        <f t="shared" si="5"/>
        <v>70</v>
      </c>
      <c r="G223" s="378">
        <f>'Fiche N° 70'!E14</f>
        <v>0</v>
      </c>
      <c r="H223" s="378"/>
      <c r="I223" s="378"/>
      <c r="J223" s="113"/>
      <c r="K223" s="114">
        <f>'Fiche N° 70'!F31</f>
        <v>0</v>
      </c>
      <c r="L223" s="114">
        <f>'Fiche N° 70'!F32</f>
        <v>0</v>
      </c>
      <c r="M223" s="114">
        <f>'Fiche N° 70'!F33</f>
        <v>0</v>
      </c>
    </row>
    <row r="224" spans="1:13" s="91" customFormat="1" ht="21.95" customHeight="1">
      <c r="A224" s="109">
        <f>'Fiche N° 71'!C53</f>
        <v>0</v>
      </c>
      <c r="B224" s="356">
        <f>'Fiche N° 71'!C51</f>
        <v>0</v>
      </c>
      <c r="C224" s="356"/>
      <c r="D224" s="110" t="str">
        <f t="shared" si="4"/>
        <v>PF ilot 2</v>
      </c>
      <c r="E224" s="111" t="s">
        <v>193</v>
      </c>
      <c r="F224" s="112">
        <f t="shared" si="5"/>
        <v>71</v>
      </c>
      <c r="G224" s="378">
        <f>'Fiche N° 71'!E14</f>
        <v>0</v>
      </c>
      <c r="H224" s="378"/>
      <c r="I224" s="378"/>
      <c r="J224" s="113"/>
      <c r="K224" s="114">
        <f>'Fiche N° 71'!F31</f>
        <v>0</v>
      </c>
      <c r="L224" s="114">
        <f>'Fiche N° 71'!F32</f>
        <v>0</v>
      </c>
      <c r="M224" s="114">
        <f>'Fiche N° 71'!F33</f>
        <v>0</v>
      </c>
    </row>
    <row r="225" spans="1:13" s="91" customFormat="1" ht="21.95" customHeight="1">
      <c r="A225" s="109">
        <f>'Fiche N° 72'!C53</f>
        <v>0</v>
      </c>
      <c r="B225" s="356">
        <f>'Fiche N° 72'!C51</f>
        <v>0</v>
      </c>
      <c r="C225" s="356"/>
      <c r="D225" s="110" t="str">
        <f t="shared" si="4"/>
        <v>PF ilot 2</v>
      </c>
      <c r="E225" s="111" t="s">
        <v>193</v>
      </c>
      <c r="F225" s="112">
        <f t="shared" si="5"/>
        <v>72</v>
      </c>
      <c r="G225" s="378">
        <f>'Fiche N° 72'!E14</f>
        <v>0</v>
      </c>
      <c r="H225" s="378"/>
      <c r="I225" s="378"/>
      <c r="J225" s="113"/>
      <c r="K225" s="114">
        <f>'Fiche N° 72'!F31</f>
        <v>0</v>
      </c>
      <c r="L225" s="114">
        <f>'Fiche N° 72'!F32</f>
        <v>0</v>
      </c>
      <c r="M225" s="114">
        <f>'Fiche N° 72'!F33</f>
        <v>0</v>
      </c>
    </row>
    <row r="226" spans="1:13" s="91" customFormat="1" ht="21.95" customHeight="1">
      <c r="A226" s="109">
        <f>'Fiche N° 73'!C53</f>
        <v>0</v>
      </c>
      <c r="B226" s="356">
        <f>'Fiche N° 73'!C51</f>
        <v>0</v>
      </c>
      <c r="C226" s="356"/>
      <c r="D226" s="110" t="str">
        <f t="shared" si="4"/>
        <v>PF ilot 2</v>
      </c>
      <c r="E226" s="111" t="s">
        <v>193</v>
      </c>
      <c r="F226" s="112">
        <f t="shared" si="5"/>
        <v>73</v>
      </c>
      <c r="G226" s="378">
        <f>'Fiche N° 73'!E14</f>
        <v>0</v>
      </c>
      <c r="H226" s="378"/>
      <c r="I226" s="378"/>
      <c r="J226" s="113"/>
      <c r="K226" s="114">
        <f>'Fiche N° 73'!F31</f>
        <v>0</v>
      </c>
      <c r="L226" s="114">
        <f>'Fiche N° 73'!F32</f>
        <v>0</v>
      </c>
      <c r="M226" s="114">
        <f>'Fiche N° 73'!F33</f>
        <v>0</v>
      </c>
    </row>
    <row r="227" spans="1:13" s="91" customFormat="1" ht="21.95" customHeight="1">
      <c r="A227" s="109">
        <f>'Fiche N° 74'!C53</f>
        <v>0</v>
      </c>
      <c r="B227" s="356">
        <f>'Fiche N° 74'!C51</f>
        <v>0</v>
      </c>
      <c r="C227" s="356"/>
      <c r="D227" s="110" t="str">
        <f t="shared" si="4"/>
        <v>PF ilot 2</v>
      </c>
      <c r="E227" s="111" t="s">
        <v>193</v>
      </c>
      <c r="F227" s="112">
        <f t="shared" si="5"/>
        <v>74</v>
      </c>
      <c r="G227" s="378">
        <f>'Fiche N° 74'!E14</f>
        <v>0</v>
      </c>
      <c r="H227" s="378"/>
      <c r="I227" s="378"/>
      <c r="J227" s="113"/>
      <c r="K227" s="114">
        <f>'Fiche N° 74'!F31</f>
        <v>0</v>
      </c>
      <c r="L227" s="114">
        <f>'Fiche N° 74'!F32</f>
        <v>0</v>
      </c>
      <c r="M227" s="114">
        <f>'Fiche N° 74'!F33</f>
        <v>0</v>
      </c>
    </row>
    <row r="228" spans="1:13" s="91" customFormat="1" ht="21.95" customHeight="1">
      <c r="A228" s="109">
        <f>'Fiche N° 75'!C53</f>
        <v>0</v>
      </c>
      <c r="B228" s="356">
        <f>'Fiche N° 75'!C51</f>
        <v>0</v>
      </c>
      <c r="C228" s="356"/>
      <c r="D228" s="110" t="str">
        <f t="shared" si="4"/>
        <v>PF ilot 2</v>
      </c>
      <c r="E228" s="111" t="s">
        <v>193</v>
      </c>
      <c r="F228" s="112">
        <f t="shared" si="5"/>
        <v>75</v>
      </c>
      <c r="G228" s="378">
        <f>'Fiche N° 75'!E14</f>
        <v>0</v>
      </c>
      <c r="H228" s="378"/>
      <c r="I228" s="378"/>
      <c r="J228" s="113"/>
      <c r="K228" s="114">
        <f>'Fiche N° 75'!F31</f>
        <v>0</v>
      </c>
      <c r="L228" s="114">
        <f>'Fiche N° 75'!F32</f>
        <v>0</v>
      </c>
      <c r="M228" s="114">
        <f>'Fiche N° 75'!F33</f>
        <v>0</v>
      </c>
    </row>
    <row r="229" spans="1:13" s="91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91" customFormat="1" ht="21.95" customHeight="1">
      <c r="A230" s="388" t="s">
        <v>194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04" t="s">
        <v>100</v>
      </c>
      <c r="L230" s="104" t="s">
        <v>101</v>
      </c>
      <c r="M230" s="105" t="s">
        <v>102</v>
      </c>
    </row>
    <row r="231" spans="1:13" s="91" customFormat="1" ht="21.95" customHeight="1" thickBot="1">
      <c r="A231" s="389" t="s">
        <v>195</v>
      </c>
      <c r="B231" s="389"/>
      <c r="C231" s="389"/>
      <c r="D231" s="389"/>
      <c r="E231" s="389"/>
      <c r="F231" s="389"/>
      <c r="G231" s="389"/>
      <c r="H231" s="389"/>
      <c r="I231" s="390" t="s">
        <v>196</v>
      </c>
      <c r="J231" s="390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86" t="s">
        <v>197</v>
      </c>
      <c r="B232" s="386"/>
      <c r="C232" s="386"/>
      <c r="D232" s="386"/>
      <c r="E232" s="386"/>
      <c r="F232" s="386"/>
      <c r="G232" s="386"/>
      <c r="H232" s="386"/>
      <c r="I232" s="386"/>
      <c r="J232" s="386"/>
      <c r="K232" s="387">
        <f>K231+L231-M231</f>
        <v>0</v>
      </c>
      <c r="L232" s="387"/>
      <c r="M232" s="387"/>
    </row>
    <row r="233" spans="1:13" s="91" customFormat="1" ht="21.95" customHeight="1">
      <c r="A233" s="299"/>
      <c r="B233" s="299"/>
      <c r="C233" s="299"/>
      <c r="D233" s="299"/>
      <c r="E233" s="299"/>
      <c r="F233" s="299"/>
      <c r="G233" s="299"/>
      <c r="H233" s="299"/>
      <c r="I233" s="299"/>
      <c r="J233" s="299"/>
      <c r="K233" s="299"/>
      <c r="L233" s="299"/>
      <c r="M233" s="299"/>
    </row>
    <row r="234" spans="1:13" ht="20.25">
      <c r="A234" s="381" t="s">
        <v>186</v>
      </c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</row>
    <row r="235" spans="1:13" ht="12" customHeight="1">
      <c r="A235" s="382"/>
      <c r="B235" s="382"/>
      <c r="C235" s="382"/>
      <c r="D235" s="382"/>
      <c r="E235" s="382"/>
      <c r="F235" s="382"/>
      <c r="G235" s="382"/>
      <c r="H235" s="382"/>
      <c r="I235" s="382"/>
      <c r="J235" s="382"/>
      <c r="K235" s="382"/>
      <c r="L235" s="382"/>
      <c r="M235" s="382"/>
    </row>
    <row r="236" spans="1:13" ht="21.95" customHeight="1">
      <c r="A236" s="102" t="s">
        <v>187</v>
      </c>
      <c r="B236" s="383" t="s">
        <v>188</v>
      </c>
      <c r="C236" s="383"/>
      <c r="D236" s="383" t="s">
        <v>189</v>
      </c>
      <c r="E236" s="383"/>
      <c r="F236" s="383"/>
      <c r="G236" s="384" t="s">
        <v>190</v>
      </c>
      <c r="H236" s="384"/>
      <c r="I236" s="384"/>
      <c r="J236" s="385" t="s">
        <v>191</v>
      </c>
      <c r="K236" s="380" t="s">
        <v>99</v>
      </c>
      <c r="L236" s="380"/>
      <c r="M236" s="380"/>
    </row>
    <row r="237" spans="1:13" ht="21.95" customHeight="1">
      <c r="A237" s="103">
        <f>$H$15</f>
        <v>2013</v>
      </c>
      <c r="B237" s="383"/>
      <c r="C237" s="383"/>
      <c r="D237" s="383"/>
      <c r="E237" s="383"/>
      <c r="F237" s="383"/>
      <c r="G237" s="384"/>
      <c r="H237" s="384"/>
      <c r="I237" s="384"/>
      <c r="J237" s="385"/>
      <c r="K237" s="104" t="s">
        <v>100</v>
      </c>
      <c r="L237" s="104" t="s">
        <v>101</v>
      </c>
      <c r="M237" s="105" t="s">
        <v>102</v>
      </c>
    </row>
    <row r="238" spans="1:13" s="91" customFormat="1" ht="21.95" customHeight="1">
      <c r="A238" s="391" t="s">
        <v>198</v>
      </c>
      <c r="B238" s="391"/>
      <c r="C238" s="391"/>
      <c r="D238" s="391"/>
      <c r="E238" s="391"/>
      <c r="F238" s="391"/>
      <c r="G238" s="391"/>
      <c r="H238" s="391"/>
      <c r="I238" s="391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>'Fiche N° 76'!C53</f>
        <v>0</v>
      </c>
      <c r="B239" s="356">
        <f>'Fiche N° 76'!C51</f>
        <v>0</v>
      </c>
      <c r="C239" s="356"/>
      <c r="D239" s="110" t="str">
        <f t="shared" ref="D239:D263" si="6">$G$19</f>
        <v>PF ilot 2</v>
      </c>
      <c r="E239" s="111" t="s">
        <v>193</v>
      </c>
      <c r="F239" s="112">
        <f>SUM(F228,1)</f>
        <v>76</v>
      </c>
      <c r="G239" s="378">
        <f>'Fiche N° 76'!E14</f>
        <v>0</v>
      </c>
      <c r="H239" s="378"/>
      <c r="I239" s="378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56">
        <f>'Fiche N° 77'!C51</f>
        <v>0</v>
      </c>
      <c r="C240" s="356"/>
      <c r="D240" s="110" t="str">
        <f t="shared" si="6"/>
        <v>PF ilot 2</v>
      </c>
      <c r="E240" s="111" t="s">
        <v>193</v>
      </c>
      <c r="F240" s="112">
        <f t="shared" ref="F240:F263" si="7">SUM(F239,1)</f>
        <v>77</v>
      </c>
      <c r="G240" s="378">
        <f>'Fiche N° 77'!E14</f>
        <v>0</v>
      </c>
      <c r="H240" s="378"/>
      <c r="I240" s="378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56">
        <f>'Fiche N° 78'!C51</f>
        <v>0</v>
      </c>
      <c r="C241" s="356"/>
      <c r="D241" s="110" t="str">
        <f t="shared" si="6"/>
        <v>PF ilot 2</v>
      </c>
      <c r="E241" s="111" t="s">
        <v>193</v>
      </c>
      <c r="F241" s="112">
        <f t="shared" si="7"/>
        <v>78</v>
      </c>
      <c r="G241" s="378">
        <f>'Fiche N° 78'!E14</f>
        <v>0</v>
      </c>
      <c r="H241" s="378"/>
      <c r="I241" s="378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56">
        <f>'Fiche N° 79'!C51</f>
        <v>0</v>
      </c>
      <c r="C242" s="356"/>
      <c r="D242" s="110" t="str">
        <f t="shared" si="6"/>
        <v>PF ilot 2</v>
      </c>
      <c r="E242" s="111" t="s">
        <v>193</v>
      </c>
      <c r="F242" s="112">
        <f t="shared" si="7"/>
        <v>79</v>
      </c>
      <c r="G242" s="378">
        <f>'Fiche N° 79'!E14</f>
        <v>0</v>
      </c>
      <c r="H242" s="378"/>
      <c r="I242" s="378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56">
        <f>'Fiche N° 80'!C51</f>
        <v>0</v>
      </c>
      <c r="C243" s="356"/>
      <c r="D243" s="110" t="str">
        <f t="shared" si="6"/>
        <v>PF ilot 2</v>
      </c>
      <c r="E243" s="111" t="s">
        <v>193</v>
      </c>
      <c r="F243" s="112">
        <f t="shared" si="7"/>
        <v>80</v>
      </c>
      <c r="G243" s="378">
        <f>'Fiche N° 80'!E14</f>
        <v>0</v>
      </c>
      <c r="H243" s="378"/>
      <c r="I243" s="378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56">
        <f>'Fiche N° 81'!C51</f>
        <v>0</v>
      </c>
      <c r="C244" s="356"/>
      <c r="D244" s="110" t="str">
        <f t="shared" si="6"/>
        <v>PF ilot 2</v>
      </c>
      <c r="E244" s="111" t="s">
        <v>193</v>
      </c>
      <c r="F244" s="112">
        <f t="shared" si="7"/>
        <v>81</v>
      </c>
      <c r="G244" s="378">
        <f>'Fiche N° 81'!E14</f>
        <v>0</v>
      </c>
      <c r="H244" s="378"/>
      <c r="I244" s="378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56">
        <f>'Fiche N° 82'!C51</f>
        <v>0</v>
      </c>
      <c r="C245" s="356"/>
      <c r="D245" s="110" t="str">
        <f t="shared" si="6"/>
        <v>PF ilot 2</v>
      </c>
      <c r="E245" s="111" t="s">
        <v>193</v>
      </c>
      <c r="F245" s="112">
        <f t="shared" si="7"/>
        <v>82</v>
      </c>
      <c r="G245" s="378">
        <f>'Fiche N° 82'!E14</f>
        <v>0</v>
      </c>
      <c r="H245" s="378"/>
      <c r="I245" s="378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56">
        <f>'Fiche N° 83'!C51</f>
        <v>0</v>
      </c>
      <c r="C246" s="356"/>
      <c r="D246" s="110" t="str">
        <f t="shared" si="6"/>
        <v>PF ilot 2</v>
      </c>
      <c r="E246" s="111" t="s">
        <v>193</v>
      </c>
      <c r="F246" s="112">
        <f t="shared" si="7"/>
        <v>83</v>
      </c>
      <c r="G246" s="378">
        <f>'Fiche N° 83'!E14</f>
        <v>0</v>
      </c>
      <c r="H246" s="378"/>
      <c r="I246" s="378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56">
        <f>'Fiche N° 84'!C51</f>
        <v>0</v>
      </c>
      <c r="C247" s="356"/>
      <c r="D247" s="110" t="str">
        <f t="shared" si="6"/>
        <v>PF ilot 2</v>
      </c>
      <c r="E247" s="111" t="s">
        <v>193</v>
      </c>
      <c r="F247" s="112">
        <f t="shared" si="7"/>
        <v>84</v>
      </c>
      <c r="G247" s="378">
        <f>'Fiche N° 84'!E14</f>
        <v>0</v>
      </c>
      <c r="H247" s="378"/>
      <c r="I247" s="378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56">
        <f>'Fiche N° 85'!C51</f>
        <v>0</v>
      </c>
      <c r="C248" s="356"/>
      <c r="D248" s="110" t="str">
        <f t="shared" si="6"/>
        <v>PF ilot 2</v>
      </c>
      <c r="E248" s="111" t="s">
        <v>193</v>
      </c>
      <c r="F248" s="112">
        <f t="shared" si="7"/>
        <v>85</v>
      </c>
      <c r="G248" s="378">
        <f>'Fiche N° 85'!E14</f>
        <v>0</v>
      </c>
      <c r="H248" s="378"/>
      <c r="I248" s="378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56">
        <f>'Fiche N° 86'!C51</f>
        <v>0</v>
      </c>
      <c r="C249" s="356"/>
      <c r="D249" s="110" t="str">
        <f t="shared" si="6"/>
        <v>PF ilot 2</v>
      </c>
      <c r="E249" s="111" t="s">
        <v>193</v>
      </c>
      <c r="F249" s="112">
        <f t="shared" si="7"/>
        <v>86</v>
      </c>
      <c r="G249" s="378">
        <f>'Fiche N° 86'!E14</f>
        <v>0</v>
      </c>
      <c r="H249" s="378"/>
      <c r="I249" s="378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56">
        <f>'Fiche N° 87'!C51</f>
        <v>0</v>
      </c>
      <c r="C250" s="356"/>
      <c r="D250" s="110" t="str">
        <f t="shared" si="6"/>
        <v>PF ilot 2</v>
      </c>
      <c r="E250" s="111" t="s">
        <v>193</v>
      </c>
      <c r="F250" s="112">
        <f t="shared" si="7"/>
        <v>87</v>
      </c>
      <c r="G250" s="378">
        <f>'Fiche N° 87'!E14</f>
        <v>0</v>
      </c>
      <c r="H250" s="378"/>
      <c r="I250" s="378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56">
        <f>'Fiche N° 88'!C51</f>
        <v>0</v>
      </c>
      <c r="C251" s="356"/>
      <c r="D251" s="110" t="str">
        <f t="shared" si="6"/>
        <v>PF ilot 2</v>
      </c>
      <c r="E251" s="111" t="s">
        <v>193</v>
      </c>
      <c r="F251" s="112">
        <f t="shared" si="7"/>
        <v>88</v>
      </c>
      <c r="G251" s="378">
        <f>'Fiche N° 88'!E14</f>
        <v>0</v>
      </c>
      <c r="H251" s="378"/>
      <c r="I251" s="378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56">
        <f>'Fiche N° 89'!C51</f>
        <v>0</v>
      </c>
      <c r="C252" s="356"/>
      <c r="D252" s="110" t="str">
        <f t="shared" si="6"/>
        <v>PF ilot 2</v>
      </c>
      <c r="E252" s="111" t="s">
        <v>193</v>
      </c>
      <c r="F252" s="112">
        <f t="shared" si="7"/>
        <v>89</v>
      </c>
      <c r="G252" s="378">
        <f>'Fiche N° 89'!E14</f>
        <v>0</v>
      </c>
      <c r="H252" s="378"/>
      <c r="I252" s="378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56">
        <f>'Fiche N° 90'!C51</f>
        <v>0</v>
      </c>
      <c r="C253" s="356"/>
      <c r="D253" s="110" t="str">
        <f t="shared" si="6"/>
        <v>PF ilot 2</v>
      </c>
      <c r="E253" s="111" t="s">
        <v>193</v>
      </c>
      <c r="F253" s="112">
        <f t="shared" si="7"/>
        <v>90</v>
      </c>
      <c r="G253" s="378">
        <f>'Fiche N° 90'!E14</f>
        <v>0</v>
      </c>
      <c r="H253" s="378"/>
      <c r="I253" s="378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56">
        <f>'Fiche N° 91'!C51</f>
        <v>0</v>
      </c>
      <c r="C254" s="356"/>
      <c r="D254" s="110" t="str">
        <f t="shared" si="6"/>
        <v>PF ilot 2</v>
      </c>
      <c r="E254" s="111" t="s">
        <v>193</v>
      </c>
      <c r="F254" s="112">
        <f t="shared" si="7"/>
        <v>91</v>
      </c>
      <c r="G254" s="378">
        <f>'Fiche N° 91'!E14</f>
        <v>0</v>
      </c>
      <c r="H254" s="378"/>
      <c r="I254" s="378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56">
        <f>'Fiche N° 92'!C51</f>
        <v>0</v>
      </c>
      <c r="C255" s="356"/>
      <c r="D255" s="110" t="str">
        <f t="shared" si="6"/>
        <v>PF ilot 2</v>
      </c>
      <c r="E255" s="111" t="s">
        <v>193</v>
      </c>
      <c r="F255" s="112">
        <f t="shared" si="7"/>
        <v>92</v>
      </c>
      <c r="G255" s="378">
        <f>'Fiche N° 92'!E14</f>
        <v>0</v>
      </c>
      <c r="H255" s="378"/>
      <c r="I255" s="378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56">
        <f>'Fiche N° 93'!C51</f>
        <v>0</v>
      </c>
      <c r="C256" s="356"/>
      <c r="D256" s="110" t="str">
        <f t="shared" si="6"/>
        <v>PF ilot 2</v>
      </c>
      <c r="E256" s="111" t="s">
        <v>193</v>
      </c>
      <c r="F256" s="112">
        <f t="shared" si="7"/>
        <v>93</v>
      </c>
      <c r="G256" s="378">
        <f>'Fiche N° 93'!E14</f>
        <v>0</v>
      </c>
      <c r="H256" s="378"/>
      <c r="I256" s="378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56">
        <f>'Fiche N° 94'!C51</f>
        <v>0</v>
      </c>
      <c r="C257" s="356"/>
      <c r="D257" s="110" t="str">
        <f t="shared" si="6"/>
        <v>PF ilot 2</v>
      </c>
      <c r="E257" s="111" t="s">
        <v>193</v>
      </c>
      <c r="F257" s="112">
        <f t="shared" si="7"/>
        <v>94</v>
      </c>
      <c r="G257" s="378">
        <f>'Fiche N° 94'!E14</f>
        <v>0</v>
      </c>
      <c r="H257" s="378"/>
      <c r="I257" s="378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56">
        <f>'Fiche N° 95'!C51</f>
        <v>0</v>
      </c>
      <c r="C258" s="356"/>
      <c r="D258" s="110" t="str">
        <f t="shared" si="6"/>
        <v>PF ilot 2</v>
      </c>
      <c r="E258" s="111" t="s">
        <v>193</v>
      </c>
      <c r="F258" s="112">
        <f t="shared" si="7"/>
        <v>95</v>
      </c>
      <c r="G258" s="378">
        <f>'Fiche N° 95'!E14</f>
        <v>0</v>
      </c>
      <c r="H258" s="378"/>
      <c r="I258" s="378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56">
        <f>'Fiche N° 96'!C51</f>
        <v>0</v>
      </c>
      <c r="C259" s="356"/>
      <c r="D259" s="110" t="str">
        <f t="shared" si="6"/>
        <v>PF ilot 2</v>
      </c>
      <c r="E259" s="111" t="s">
        <v>193</v>
      </c>
      <c r="F259" s="112">
        <f t="shared" si="7"/>
        <v>96</v>
      </c>
      <c r="G259" s="378">
        <f>'Fiche N° 96'!E14</f>
        <v>0</v>
      </c>
      <c r="H259" s="378"/>
      <c r="I259" s="378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56">
        <f>'Fiche N° 97'!C51</f>
        <v>0</v>
      </c>
      <c r="C260" s="356"/>
      <c r="D260" s="110" t="str">
        <f t="shared" si="6"/>
        <v>PF ilot 2</v>
      </c>
      <c r="E260" s="111" t="s">
        <v>193</v>
      </c>
      <c r="F260" s="112">
        <f t="shared" si="7"/>
        <v>97</v>
      </c>
      <c r="G260" s="378">
        <f>'Fiche N° 97'!E14</f>
        <v>0</v>
      </c>
      <c r="H260" s="378"/>
      <c r="I260" s="378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56">
        <f>'Fiche N° 98'!C51</f>
        <v>0</v>
      </c>
      <c r="C261" s="356"/>
      <c r="D261" s="110" t="str">
        <f t="shared" si="6"/>
        <v>PF ilot 2</v>
      </c>
      <c r="E261" s="111" t="s">
        <v>193</v>
      </c>
      <c r="F261" s="112">
        <f t="shared" si="7"/>
        <v>98</v>
      </c>
      <c r="G261" s="378">
        <f>'Fiche N° 98'!E14</f>
        <v>0</v>
      </c>
      <c r="H261" s="378"/>
      <c r="I261" s="378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56">
        <f>'Fiche N° 99'!C51</f>
        <v>0</v>
      </c>
      <c r="C262" s="356"/>
      <c r="D262" s="110" t="str">
        <f t="shared" si="6"/>
        <v>PF ilot 2</v>
      </c>
      <c r="E262" s="111" t="s">
        <v>193</v>
      </c>
      <c r="F262" s="112">
        <f t="shared" si="7"/>
        <v>99</v>
      </c>
      <c r="G262" s="378">
        <f>'Fiche N° 99'!E14</f>
        <v>0</v>
      </c>
      <c r="H262" s="378"/>
      <c r="I262" s="378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56">
        <f>'Fiche N° 100'!C51</f>
        <v>0</v>
      </c>
      <c r="C263" s="356"/>
      <c r="D263" s="110" t="str">
        <f t="shared" si="6"/>
        <v>PF ilot 2</v>
      </c>
      <c r="E263" s="111" t="s">
        <v>193</v>
      </c>
      <c r="F263" s="112">
        <f t="shared" si="7"/>
        <v>100</v>
      </c>
      <c r="G263" s="378">
        <f>'Fiche N° 100'!E14</f>
        <v>0</v>
      </c>
      <c r="H263" s="378"/>
      <c r="I263" s="378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8" t="s">
        <v>194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04" t="s">
        <v>100</v>
      </c>
      <c r="L265" s="104" t="s">
        <v>101</v>
      </c>
      <c r="M265" s="105" t="s">
        <v>102</v>
      </c>
    </row>
    <row r="266" spans="1:13" ht="21.95" customHeight="1" thickBot="1">
      <c r="A266" s="389" t="s">
        <v>195</v>
      </c>
      <c r="B266" s="389"/>
      <c r="C266" s="389"/>
      <c r="D266" s="389"/>
      <c r="E266" s="389"/>
      <c r="F266" s="389"/>
      <c r="G266" s="389"/>
      <c r="H266" s="389"/>
      <c r="I266" s="390" t="s">
        <v>196</v>
      </c>
      <c r="J266" s="390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86" t="s">
        <v>197</v>
      </c>
      <c r="B267" s="386"/>
      <c r="C267" s="386"/>
      <c r="D267" s="386"/>
      <c r="E267" s="386"/>
      <c r="F267" s="386"/>
      <c r="G267" s="386"/>
      <c r="H267" s="386"/>
      <c r="I267" s="386"/>
      <c r="J267" s="386"/>
      <c r="K267" s="387">
        <f>K266+L266-M266</f>
        <v>0</v>
      </c>
      <c r="L267" s="387"/>
      <c r="M267" s="387"/>
    </row>
    <row r="268" spans="1:13" ht="20.25">
      <c r="A268" s="381" t="s">
        <v>186</v>
      </c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</row>
    <row r="269" spans="1:13" ht="12" customHeight="1">
      <c r="A269" s="382"/>
      <c r="B269" s="382"/>
      <c r="C269" s="382"/>
      <c r="D269" s="382"/>
      <c r="E269" s="382"/>
      <c r="F269" s="382"/>
      <c r="G269" s="382"/>
      <c r="H269" s="382"/>
      <c r="I269" s="382"/>
      <c r="J269" s="382"/>
      <c r="K269" s="382"/>
      <c r="L269" s="382"/>
      <c r="M269" s="382"/>
    </row>
    <row r="270" spans="1:13" ht="21.95" customHeight="1">
      <c r="A270" s="102" t="s">
        <v>187</v>
      </c>
      <c r="B270" s="383" t="s">
        <v>188</v>
      </c>
      <c r="C270" s="383"/>
      <c r="D270" s="383" t="s">
        <v>189</v>
      </c>
      <c r="E270" s="383"/>
      <c r="F270" s="383"/>
      <c r="G270" s="384" t="s">
        <v>190</v>
      </c>
      <c r="H270" s="384"/>
      <c r="I270" s="384"/>
      <c r="J270" s="385" t="s">
        <v>191</v>
      </c>
      <c r="K270" s="380" t="s">
        <v>99</v>
      </c>
      <c r="L270" s="380"/>
      <c r="M270" s="380"/>
    </row>
    <row r="271" spans="1:13" ht="21.95" customHeight="1">
      <c r="A271" s="103">
        <f>$H$15</f>
        <v>2013</v>
      </c>
      <c r="B271" s="383"/>
      <c r="C271" s="383"/>
      <c r="D271" s="383"/>
      <c r="E271" s="383"/>
      <c r="F271" s="383"/>
      <c r="G271" s="384"/>
      <c r="H271" s="384"/>
      <c r="I271" s="384"/>
      <c r="J271" s="385"/>
      <c r="K271" s="104" t="s">
        <v>100</v>
      </c>
      <c r="L271" s="104" t="s">
        <v>101</v>
      </c>
      <c r="M271" s="105" t="s">
        <v>102</v>
      </c>
    </row>
    <row r="272" spans="1:13" ht="21.95" customHeight="1">
      <c r="A272" s="391" t="s">
        <v>198</v>
      </c>
      <c r="B272" s="391"/>
      <c r="C272" s="391"/>
      <c r="D272" s="391"/>
      <c r="E272" s="391"/>
      <c r="F272" s="391"/>
      <c r="G272" s="391"/>
      <c r="H272" s="391"/>
      <c r="I272" s="391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>'Fiche N° 101'!C53</f>
        <v>0</v>
      </c>
      <c r="B273" s="356">
        <f>'Fiche N° 101'!C51</f>
        <v>0</v>
      </c>
      <c r="C273" s="356"/>
      <c r="D273" s="110" t="str">
        <f t="shared" ref="D273:D297" si="8">$G$19</f>
        <v>PF ilot 2</v>
      </c>
      <c r="E273" s="111" t="s">
        <v>193</v>
      </c>
      <c r="F273" s="112">
        <f>SUM(F263,1)</f>
        <v>101</v>
      </c>
      <c r="G273" s="378">
        <f>'Fiche N° 101'!E14</f>
        <v>0</v>
      </c>
      <c r="H273" s="378"/>
      <c r="I273" s="378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56">
        <f>'Fiche N° 102'!C51</f>
        <v>0</v>
      </c>
      <c r="C274" s="356"/>
      <c r="D274" s="110" t="str">
        <f t="shared" si="8"/>
        <v>PF ilot 2</v>
      </c>
      <c r="E274" s="111" t="s">
        <v>193</v>
      </c>
      <c r="F274" s="112">
        <f t="shared" ref="F274:F297" si="9">SUM(F273,1)</f>
        <v>102</v>
      </c>
      <c r="G274" s="378">
        <f>'Fiche N° 102'!E14</f>
        <v>0</v>
      </c>
      <c r="H274" s="378"/>
      <c r="I274" s="378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56">
        <f>'Fiche N° 103'!C51</f>
        <v>0</v>
      </c>
      <c r="C275" s="356"/>
      <c r="D275" s="110" t="str">
        <f t="shared" si="8"/>
        <v>PF ilot 2</v>
      </c>
      <c r="E275" s="111" t="s">
        <v>193</v>
      </c>
      <c r="F275" s="112">
        <f t="shared" si="9"/>
        <v>103</v>
      </c>
      <c r="G275" s="378">
        <f>'Fiche N° 103'!E14</f>
        <v>0</v>
      </c>
      <c r="H275" s="378"/>
      <c r="I275" s="378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56">
        <f>'Fiche N° 104'!C51</f>
        <v>0</v>
      </c>
      <c r="C276" s="356"/>
      <c r="D276" s="110" t="str">
        <f t="shared" si="8"/>
        <v>PF ilot 2</v>
      </c>
      <c r="E276" s="111" t="s">
        <v>193</v>
      </c>
      <c r="F276" s="112">
        <f t="shared" si="9"/>
        <v>104</v>
      </c>
      <c r="G276" s="378">
        <f>'Fiche N° 104'!E14</f>
        <v>0</v>
      </c>
      <c r="H276" s="378"/>
      <c r="I276" s="378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56">
        <f>'Fiche N° 105'!C51</f>
        <v>0</v>
      </c>
      <c r="C277" s="356"/>
      <c r="D277" s="110" t="str">
        <f t="shared" si="8"/>
        <v>PF ilot 2</v>
      </c>
      <c r="E277" s="111" t="s">
        <v>193</v>
      </c>
      <c r="F277" s="112">
        <f t="shared" si="9"/>
        <v>105</v>
      </c>
      <c r="G277" s="378">
        <f>'Fiche N° 105'!E14</f>
        <v>0</v>
      </c>
      <c r="H277" s="378"/>
      <c r="I277" s="378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56">
        <f>'Fiche N° 106'!C51</f>
        <v>0</v>
      </c>
      <c r="C278" s="356"/>
      <c r="D278" s="110" t="str">
        <f t="shared" si="8"/>
        <v>PF ilot 2</v>
      </c>
      <c r="E278" s="111" t="s">
        <v>193</v>
      </c>
      <c r="F278" s="112">
        <f t="shared" si="9"/>
        <v>106</v>
      </c>
      <c r="G278" s="378">
        <f>'Fiche N° 106'!E14</f>
        <v>0</v>
      </c>
      <c r="H278" s="378"/>
      <c r="I278" s="378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56">
        <f>'Fiche N° 107'!C51</f>
        <v>0</v>
      </c>
      <c r="C279" s="356"/>
      <c r="D279" s="110" t="str">
        <f t="shared" si="8"/>
        <v>PF ilot 2</v>
      </c>
      <c r="E279" s="111" t="s">
        <v>193</v>
      </c>
      <c r="F279" s="112">
        <f t="shared" si="9"/>
        <v>107</v>
      </c>
      <c r="G279" s="378">
        <f>'Fiche N° 107'!E14</f>
        <v>0</v>
      </c>
      <c r="H279" s="378"/>
      <c r="I279" s="378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56">
        <f>'Fiche N° 108'!C51</f>
        <v>0</v>
      </c>
      <c r="C280" s="356"/>
      <c r="D280" s="110" t="str">
        <f t="shared" si="8"/>
        <v>PF ilot 2</v>
      </c>
      <c r="E280" s="111" t="s">
        <v>193</v>
      </c>
      <c r="F280" s="112">
        <f t="shared" si="9"/>
        <v>108</v>
      </c>
      <c r="G280" s="378">
        <f>'Fiche N° 108'!E14</f>
        <v>0</v>
      </c>
      <c r="H280" s="378"/>
      <c r="I280" s="378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56">
        <f>'Fiche N° 109'!C51</f>
        <v>0</v>
      </c>
      <c r="C281" s="356"/>
      <c r="D281" s="110" t="str">
        <f t="shared" si="8"/>
        <v>PF ilot 2</v>
      </c>
      <c r="E281" s="111" t="s">
        <v>193</v>
      </c>
      <c r="F281" s="112">
        <f t="shared" si="9"/>
        <v>109</v>
      </c>
      <c r="G281" s="378">
        <f>'Fiche N° 109'!E14</f>
        <v>0</v>
      </c>
      <c r="H281" s="378"/>
      <c r="I281" s="378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56">
        <f>'Fiche N° 110'!C51</f>
        <v>0</v>
      </c>
      <c r="C282" s="356"/>
      <c r="D282" s="110" t="str">
        <f t="shared" si="8"/>
        <v>PF ilot 2</v>
      </c>
      <c r="E282" s="111" t="s">
        <v>193</v>
      </c>
      <c r="F282" s="112">
        <f t="shared" si="9"/>
        <v>110</v>
      </c>
      <c r="G282" s="378">
        <f>'Fiche N° 110'!E14</f>
        <v>0</v>
      </c>
      <c r="H282" s="378"/>
      <c r="I282" s="378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56">
        <f>'Fiche N° 111'!C51</f>
        <v>0</v>
      </c>
      <c r="C283" s="356"/>
      <c r="D283" s="110" t="str">
        <f t="shared" si="8"/>
        <v>PF ilot 2</v>
      </c>
      <c r="E283" s="111" t="s">
        <v>193</v>
      </c>
      <c r="F283" s="112">
        <f t="shared" si="9"/>
        <v>111</v>
      </c>
      <c r="G283" s="378">
        <f>'Fiche N° 111'!E14</f>
        <v>0</v>
      </c>
      <c r="H283" s="378"/>
      <c r="I283" s="378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56">
        <f>'Fiche N° 112'!C51</f>
        <v>0</v>
      </c>
      <c r="C284" s="356"/>
      <c r="D284" s="110" t="str">
        <f t="shared" si="8"/>
        <v>PF ilot 2</v>
      </c>
      <c r="E284" s="111" t="s">
        <v>193</v>
      </c>
      <c r="F284" s="112">
        <f t="shared" si="9"/>
        <v>112</v>
      </c>
      <c r="G284" s="378">
        <f>'Fiche N° 112'!E14</f>
        <v>0</v>
      </c>
      <c r="H284" s="378"/>
      <c r="I284" s="378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56">
        <f>'Fiche N° 113'!C51</f>
        <v>0</v>
      </c>
      <c r="C285" s="356"/>
      <c r="D285" s="110" t="str">
        <f t="shared" si="8"/>
        <v>PF ilot 2</v>
      </c>
      <c r="E285" s="111" t="s">
        <v>193</v>
      </c>
      <c r="F285" s="112">
        <f t="shared" si="9"/>
        <v>113</v>
      </c>
      <c r="G285" s="378">
        <f>'Fiche N° 113'!E14</f>
        <v>0</v>
      </c>
      <c r="H285" s="378"/>
      <c r="I285" s="378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56">
        <f>'Fiche N° 114'!C51</f>
        <v>0</v>
      </c>
      <c r="C286" s="356"/>
      <c r="D286" s="110" t="str">
        <f t="shared" si="8"/>
        <v>PF ilot 2</v>
      </c>
      <c r="E286" s="111" t="s">
        <v>193</v>
      </c>
      <c r="F286" s="112">
        <f t="shared" si="9"/>
        <v>114</v>
      </c>
      <c r="G286" s="378">
        <f>'Fiche N° 114'!E14</f>
        <v>0</v>
      </c>
      <c r="H286" s="378"/>
      <c r="I286" s="378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56">
        <f>'Fiche N° 115'!C51</f>
        <v>0</v>
      </c>
      <c r="C287" s="356"/>
      <c r="D287" s="110" t="str">
        <f t="shared" si="8"/>
        <v>PF ilot 2</v>
      </c>
      <c r="E287" s="111" t="s">
        <v>193</v>
      </c>
      <c r="F287" s="112">
        <f t="shared" si="9"/>
        <v>115</v>
      </c>
      <c r="G287" s="378">
        <f>'Fiche N° 115'!E14</f>
        <v>0</v>
      </c>
      <c r="H287" s="378"/>
      <c r="I287" s="378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56">
        <f>'Fiche N° 116'!C51</f>
        <v>0</v>
      </c>
      <c r="C288" s="356"/>
      <c r="D288" s="110" t="str">
        <f t="shared" si="8"/>
        <v>PF ilot 2</v>
      </c>
      <c r="E288" s="111" t="s">
        <v>193</v>
      </c>
      <c r="F288" s="112">
        <f t="shared" si="9"/>
        <v>116</v>
      </c>
      <c r="G288" s="378">
        <f>'Fiche N° 116'!E14</f>
        <v>0</v>
      </c>
      <c r="H288" s="378"/>
      <c r="I288" s="378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56">
        <f>'Fiche N° 117'!C51</f>
        <v>0</v>
      </c>
      <c r="C289" s="356"/>
      <c r="D289" s="110" t="str">
        <f t="shared" si="8"/>
        <v>PF ilot 2</v>
      </c>
      <c r="E289" s="111" t="s">
        <v>193</v>
      </c>
      <c r="F289" s="112">
        <f t="shared" si="9"/>
        <v>117</v>
      </c>
      <c r="G289" s="378">
        <f>'Fiche N° 117'!E14</f>
        <v>0</v>
      </c>
      <c r="H289" s="378"/>
      <c r="I289" s="378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56">
        <f>'Fiche N° 118'!C51</f>
        <v>0</v>
      </c>
      <c r="C290" s="356"/>
      <c r="D290" s="110" t="str">
        <f t="shared" si="8"/>
        <v>PF ilot 2</v>
      </c>
      <c r="E290" s="111" t="s">
        <v>193</v>
      </c>
      <c r="F290" s="112">
        <f t="shared" si="9"/>
        <v>118</v>
      </c>
      <c r="G290" s="378">
        <f>'Fiche N° 118'!E14</f>
        <v>0</v>
      </c>
      <c r="H290" s="378"/>
      <c r="I290" s="378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56">
        <f>'Fiche N° 119'!C51</f>
        <v>0</v>
      </c>
      <c r="C291" s="356"/>
      <c r="D291" s="110" t="str">
        <f t="shared" si="8"/>
        <v>PF ilot 2</v>
      </c>
      <c r="E291" s="111" t="s">
        <v>193</v>
      </c>
      <c r="F291" s="112">
        <f t="shared" si="9"/>
        <v>119</v>
      </c>
      <c r="G291" s="378">
        <f>'Fiche N° 119'!E14</f>
        <v>0</v>
      </c>
      <c r="H291" s="378"/>
      <c r="I291" s="378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56">
        <f>'Fiche N° 120'!C51</f>
        <v>0</v>
      </c>
      <c r="C292" s="356"/>
      <c r="D292" s="110" t="str">
        <f t="shared" si="8"/>
        <v>PF ilot 2</v>
      </c>
      <c r="E292" s="111" t="s">
        <v>193</v>
      </c>
      <c r="F292" s="112">
        <f t="shared" si="9"/>
        <v>120</v>
      </c>
      <c r="G292" s="378">
        <f>'Fiche N° 120'!E14</f>
        <v>0</v>
      </c>
      <c r="H292" s="378"/>
      <c r="I292" s="378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56">
        <f>'Fiche N° 121'!C51</f>
        <v>0</v>
      </c>
      <c r="C293" s="356"/>
      <c r="D293" s="110" t="str">
        <f t="shared" si="8"/>
        <v>PF ilot 2</v>
      </c>
      <c r="E293" s="111" t="s">
        <v>193</v>
      </c>
      <c r="F293" s="112">
        <f t="shared" si="9"/>
        <v>121</v>
      </c>
      <c r="G293" s="378">
        <f>'Fiche N° 121'!E14</f>
        <v>0</v>
      </c>
      <c r="H293" s="378"/>
      <c r="I293" s="378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56">
        <f>'Fiche N° 122'!C51</f>
        <v>0</v>
      </c>
      <c r="C294" s="356"/>
      <c r="D294" s="110" t="str">
        <f t="shared" si="8"/>
        <v>PF ilot 2</v>
      </c>
      <c r="E294" s="111" t="s">
        <v>193</v>
      </c>
      <c r="F294" s="112">
        <f t="shared" si="9"/>
        <v>122</v>
      </c>
      <c r="G294" s="378">
        <f>'Fiche N° 122'!E14</f>
        <v>0</v>
      </c>
      <c r="H294" s="378"/>
      <c r="I294" s="378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56">
        <f>'Fiche N° 123'!C51</f>
        <v>0</v>
      </c>
      <c r="C295" s="356"/>
      <c r="D295" s="110" t="str">
        <f t="shared" si="8"/>
        <v>PF ilot 2</v>
      </c>
      <c r="E295" s="111" t="s">
        <v>193</v>
      </c>
      <c r="F295" s="112">
        <f t="shared" si="9"/>
        <v>123</v>
      </c>
      <c r="G295" s="378">
        <f>'Fiche N° 123'!E14</f>
        <v>0</v>
      </c>
      <c r="H295" s="378"/>
      <c r="I295" s="378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56">
        <f>'Fiche N° 124'!C51</f>
        <v>0</v>
      </c>
      <c r="C296" s="356"/>
      <c r="D296" s="110" t="str">
        <f t="shared" si="8"/>
        <v>PF ilot 2</v>
      </c>
      <c r="E296" s="111" t="s">
        <v>193</v>
      </c>
      <c r="F296" s="112">
        <f t="shared" si="9"/>
        <v>124</v>
      </c>
      <c r="G296" s="378">
        <f>'Fiche N° 124'!E14</f>
        <v>0</v>
      </c>
      <c r="H296" s="378"/>
      <c r="I296" s="378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56">
        <f>'Fiche N° 125'!C51</f>
        <v>0</v>
      </c>
      <c r="C297" s="356"/>
      <c r="D297" s="110" t="str">
        <f t="shared" si="8"/>
        <v>PF ilot 2</v>
      </c>
      <c r="E297" s="111" t="s">
        <v>193</v>
      </c>
      <c r="F297" s="112">
        <f t="shared" si="9"/>
        <v>125</v>
      </c>
      <c r="G297" s="378">
        <f>'Fiche N° 125'!E14</f>
        <v>0</v>
      </c>
      <c r="H297" s="378"/>
      <c r="I297" s="378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8" t="s">
        <v>194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04" t="s">
        <v>100</v>
      </c>
      <c r="L299" s="104" t="s">
        <v>101</v>
      </c>
      <c r="M299" s="105" t="s">
        <v>102</v>
      </c>
    </row>
    <row r="300" spans="1:13" ht="21.95" customHeight="1" thickBot="1">
      <c r="A300" s="389" t="s">
        <v>195</v>
      </c>
      <c r="B300" s="389"/>
      <c r="C300" s="389"/>
      <c r="D300" s="389"/>
      <c r="E300" s="389"/>
      <c r="F300" s="389"/>
      <c r="G300" s="389"/>
      <c r="H300" s="389"/>
      <c r="I300" s="390" t="s">
        <v>196</v>
      </c>
      <c r="J300" s="390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86" t="s">
        <v>197</v>
      </c>
      <c r="B301" s="386"/>
      <c r="C301" s="386"/>
      <c r="D301" s="386"/>
      <c r="E301" s="386"/>
      <c r="F301" s="386"/>
      <c r="G301" s="386"/>
      <c r="H301" s="386"/>
      <c r="I301" s="386"/>
      <c r="J301" s="386"/>
      <c r="K301" s="387">
        <f>K300+L300-M300</f>
        <v>0</v>
      </c>
      <c r="L301" s="387"/>
      <c r="M301" s="387"/>
    </row>
    <row r="302" spans="1:13" ht="21.95" customHeight="1">
      <c r="A302" s="381" t="s">
        <v>186</v>
      </c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</row>
    <row r="303" spans="1:13" ht="12" customHeight="1">
      <c r="A303" s="382"/>
      <c r="B303" s="382"/>
      <c r="C303" s="382"/>
      <c r="D303" s="382"/>
      <c r="E303" s="382"/>
      <c r="F303" s="382"/>
      <c r="G303" s="382"/>
      <c r="H303" s="382"/>
      <c r="I303" s="382"/>
      <c r="J303" s="382"/>
      <c r="K303" s="382"/>
      <c r="L303" s="382"/>
      <c r="M303" s="382"/>
    </row>
    <row r="304" spans="1:13" ht="21.95" customHeight="1">
      <c r="A304" s="102" t="s">
        <v>187</v>
      </c>
      <c r="B304" s="383" t="s">
        <v>188</v>
      </c>
      <c r="C304" s="383"/>
      <c r="D304" s="383" t="s">
        <v>189</v>
      </c>
      <c r="E304" s="383"/>
      <c r="F304" s="383"/>
      <c r="G304" s="384" t="s">
        <v>190</v>
      </c>
      <c r="H304" s="384"/>
      <c r="I304" s="384"/>
      <c r="J304" s="385" t="s">
        <v>191</v>
      </c>
      <c r="K304" s="380" t="s">
        <v>99</v>
      </c>
      <c r="L304" s="380"/>
      <c r="M304" s="380"/>
    </row>
    <row r="305" spans="1:13" ht="21.95" customHeight="1">
      <c r="A305" s="103">
        <f>$H$15</f>
        <v>2013</v>
      </c>
      <c r="B305" s="383"/>
      <c r="C305" s="383"/>
      <c r="D305" s="383"/>
      <c r="E305" s="383"/>
      <c r="F305" s="383"/>
      <c r="G305" s="384"/>
      <c r="H305" s="384"/>
      <c r="I305" s="384"/>
      <c r="J305" s="385"/>
      <c r="K305" s="104" t="s">
        <v>100</v>
      </c>
      <c r="L305" s="104" t="s">
        <v>101</v>
      </c>
      <c r="M305" s="105" t="s">
        <v>102</v>
      </c>
    </row>
    <row r="306" spans="1:13" ht="21.95" customHeight="1">
      <c r="A306" s="391" t="s">
        <v>198</v>
      </c>
      <c r="B306" s="391"/>
      <c r="C306" s="391"/>
      <c r="D306" s="391"/>
      <c r="E306" s="391"/>
      <c r="F306" s="391"/>
      <c r="G306" s="391"/>
      <c r="H306" s="391"/>
      <c r="I306" s="391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>'Fiche N° 126'!C53</f>
        <v>0</v>
      </c>
      <c r="B307" s="356">
        <f>'Fiche N° 126'!C51</f>
        <v>0</v>
      </c>
      <c r="C307" s="356"/>
      <c r="D307" s="110" t="str">
        <f t="shared" ref="D307:D331" si="10">$G$19</f>
        <v>PF ilot 2</v>
      </c>
      <c r="E307" s="111" t="s">
        <v>193</v>
      </c>
      <c r="F307" s="112">
        <f>SUM(F297,1)</f>
        <v>126</v>
      </c>
      <c r="G307" s="378">
        <f>'Fiche N° 126'!E14</f>
        <v>0</v>
      </c>
      <c r="H307" s="378"/>
      <c r="I307" s="378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56">
        <f>'Fiche N° 127'!C51</f>
        <v>0</v>
      </c>
      <c r="C308" s="356"/>
      <c r="D308" s="110" t="str">
        <f t="shared" si="10"/>
        <v>PF ilot 2</v>
      </c>
      <c r="E308" s="111" t="s">
        <v>193</v>
      </c>
      <c r="F308" s="112">
        <f t="shared" ref="F308:F331" si="11">SUM(F307,1)</f>
        <v>127</v>
      </c>
      <c r="G308" s="378">
        <f>'Fiche N° 127'!E14</f>
        <v>0</v>
      </c>
      <c r="H308" s="378"/>
      <c r="I308" s="378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56">
        <f>'Fiche N° 128'!C51</f>
        <v>0</v>
      </c>
      <c r="C309" s="356"/>
      <c r="D309" s="110" t="str">
        <f t="shared" si="10"/>
        <v>PF ilot 2</v>
      </c>
      <c r="E309" s="111" t="s">
        <v>193</v>
      </c>
      <c r="F309" s="112">
        <f t="shared" si="11"/>
        <v>128</v>
      </c>
      <c r="G309" s="378">
        <f>'Fiche N° 128'!E14</f>
        <v>0</v>
      </c>
      <c r="H309" s="378"/>
      <c r="I309" s="378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56">
        <f>'Fiche N° 129'!C51</f>
        <v>0</v>
      </c>
      <c r="C310" s="356"/>
      <c r="D310" s="110" t="str">
        <f t="shared" si="10"/>
        <v>PF ilot 2</v>
      </c>
      <c r="E310" s="111" t="s">
        <v>193</v>
      </c>
      <c r="F310" s="112">
        <f t="shared" si="11"/>
        <v>129</v>
      </c>
      <c r="G310" s="378">
        <f>'Fiche N° 129'!E14</f>
        <v>0</v>
      </c>
      <c r="H310" s="378"/>
      <c r="I310" s="378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56">
        <f>'Fiche N° 130'!C51</f>
        <v>0</v>
      </c>
      <c r="C311" s="356"/>
      <c r="D311" s="110" t="str">
        <f t="shared" si="10"/>
        <v>PF ilot 2</v>
      </c>
      <c r="E311" s="111" t="s">
        <v>193</v>
      </c>
      <c r="F311" s="112">
        <f t="shared" si="11"/>
        <v>130</v>
      </c>
      <c r="G311" s="378">
        <f>'Fiche N° 130'!E14</f>
        <v>0</v>
      </c>
      <c r="H311" s="378"/>
      <c r="I311" s="378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56">
        <f>'Fiche N° 131'!C51</f>
        <v>0</v>
      </c>
      <c r="C312" s="356"/>
      <c r="D312" s="110" t="str">
        <f t="shared" si="10"/>
        <v>PF ilot 2</v>
      </c>
      <c r="E312" s="111" t="s">
        <v>193</v>
      </c>
      <c r="F312" s="112">
        <f t="shared" si="11"/>
        <v>131</v>
      </c>
      <c r="G312" s="378">
        <f>'Fiche N° 131'!E14</f>
        <v>0</v>
      </c>
      <c r="H312" s="378"/>
      <c r="I312" s="378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56">
        <f>'Fiche N° 132'!C51</f>
        <v>0</v>
      </c>
      <c r="C313" s="356"/>
      <c r="D313" s="110" t="str">
        <f t="shared" si="10"/>
        <v>PF ilot 2</v>
      </c>
      <c r="E313" s="111" t="s">
        <v>193</v>
      </c>
      <c r="F313" s="112">
        <f t="shared" si="11"/>
        <v>132</v>
      </c>
      <c r="G313" s="378">
        <f>'Fiche N° 132'!E14</f>
        <v>0</v>
      </c>
      <c r="H313" s="378"/>
      <c r="I313" s="378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56">
        <f>'Fiche N° 133'!C51</f>
        <v>0</v>
      </c>
      <c r="C314" s="356"/>
      <c r="D314" s="110" t="str">
        <f t="shared" si="10"/>
        <v>PF ilot 2</v>
      </c>
      <c r="E314" s="111" t="s">
        <v>193</v>
      </c>
      <c r="F314" s="112">
        <f t="shared" si="11"/>
        <v>133</v>
      </c>
      <c r="G314" s="378">
        <f>'Fiche N° 133'!E14</f>
        <v>0</v>
      </c>
      <c r="H314" s="378"/>
      <c r="I314" s="378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56">
        <f>'Fiche N° 134'!C51</f>
        <v>0</v>
      </c>
      <c r="C315" s="356"/>
      <c r="D315" s="110" t="str">
        <f t="shared" si="10"/>
        <v>PF ilot 2</v>
      </c>
      <c r="E315" s="111" t="s">
        <v>193</v>
      </c>
      <c r="F315" s="112">
        <f t="shared" si="11"/>
        <v>134</v>
      </c>
      <c r="G315" s="378">
        <f>'Fiche N° 134'!E14</f>
        <v>0</v>
      </c>
      <c r="H315" s="378"/>
      <c r="I315" s="378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56">
        <f>'Fiche N° 135'!C51</f>
        <v>0</v>
      </c>
      <c r="C316" s="356"/>
      <c r="D316" s="110" t="str">
        <f t="shared" si="10"/>
        <v>PF ilot 2</v>
      </c>
      <c r="E316" s="111" t="s">
        <v>193</v>
      </c>
      <c r="F316" s="112">
        <f t="shared" si="11"/>
        <v>135</v>
      </c>
      <c r="G316" s="378">
        <f>'Fiche N° 135'!E14</f>
        <v>0</v>
      </c>
      <c r="H316" s="378"/>
      <c r="I316" s="378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56">
        <f>'Fiche N° 136'!C51</f>
        <v>0</v>
      </c>
      <c r="C317" s="356"/>
      <c r="D317" s="110" t="str">
        <f t="shared" si="10"/>
        <v>PF ilot 2</v>
      </c>
      <c r="E317" s="111" t="s">
        <v>193</v>
      </c>
      <c r="F317" s="112">
        <f t="shared" si="11"/>
        <v>136</v>
      </c>
      <c r="G317" s="378">
        <f>'Fiche N° 136'!E14</f>
        <v>0</v>
      </c>
      <c r="H317" s="378"/>
      <c r="I317" s="378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56">
        <f>'Fiche N° 137'!C51</f>
        <v>0</v>
      </c>
      <c r="C318" s="356"/>
      <c r="D318" s="110" t="str">
        <f t="shared" si="10"/>
        <v>PF ilot 2</v>
      </c>
      <c r="E318" s="111" t="s">
        <v>193</v>
      </c>
      <c r="F318" s="112">
        <f t="shared" si="11"/>
        <v>137</v>
      </c>
      <c r="G318" s="378">
        <f>'Fiche N° 137'!E14</f>
        <v>0</v>
      </c>
      <c r="H318" s="378"/>
      <c r="I318" s="378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56">
        <f>'Fiche N° 138'!C51</f>
        <v>0</v>
      </c>
      <c r="C319" s="356"/>
      <c r="D319" s="110" t="str">
        <f t="shared" si="10"/>
        <v>PF ilot 2</v>
      </c>
      <c r="E319" s="111" t="s">
        <v>193</v>
      </c>
      <c r="F319" s="112">
        <f t="shared" si="11"/>
        <v>138</v>
      </c>
      <c r="G319" s="378">
        <f>'Fiche N° 138'!E14</f>
        <v>0</v>
      </c>
      <c r="H319" s="378"/>
      <c r="I319" s="378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56">
        <f>'Fiche N° 139'!C51</f>
        <v>0</v>
      </c>
      <c r="C320" s="356"/>
      <c r="D320" s="110" t="str">
        <f t="shared" si="10"/>
        <v>PF ilot 2</v>
      </c>
      <c r="E320" s="111" t="s">
        <v>193</v>
      </c>
      <c r="F320" s="112">
        <f t="shared" si="11"/>
        <v>139</v>
      </c>
      <c r="G320" s="378">
        <f>'Fiche N° 139'!E14</f>
        <v>0</v>
      </c>
      <c r="H320" s="378"/>
      <c r="I320" s="378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56">
        <f>'Fiche N° 140'!C51</f>
        <v>0</v>
      </c>
      <c r="C321" s="356"/>
      <c r="D321" s="110" t="str">
        <f t="shared" si="10"/>
        <v>PF ilot 2</v>
      </c>
      <c r="E321" s="111" t="s">
        <v>193</v>
      </c>
      <c r="F321" s="112">
        <f t="shared" si="11"/>
        <v>140</v>
      </c>
      <c r="G321" s="378">
        <f>'Fiche N° 140'!E14</f>
        <v>0</v>
      </c>
      <c r="H321" s="378"/>
      <c r="I321" s="378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56">
        <f>'Fiche N° 141'!C51</f>
        <v>0</v>
      </c>
      <c r="C322" s="356"/>
      <c r="D322" s="110" t="str">
        <f t="shared" si="10"/>
        <v>PF ilot 2</v>
      </c>
      <c r="E322" s="111" t="s">
        <v>193</v>
      </c>
      <c r="F322" s="112">
        <f t="shared" si="11"/>
        <v>141</v>
      </c>
      <c r="G322" s="378">
        <f>'Fiche N° 141'!E14</f>
        <v>0</v>
      </c>
      <c r="H322" s="378"/>
      <c r="I322" s="378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56">
        <f>'Fiche N° 142'!C51</f>
        <v>0</v>
      </c>
      <c r="C323" s="356"/>
      <c r="D323" s="110" t="str">
        <f t="shared" si="10"/>
        <v>PF ilot 2</v>
      </c>
      <c r="E323" s="111" t="s">
        <v>193</v>
      </c>
      <c r="F323" s="112">
        <f t="shared" si="11"/>
        <v>142</v>
      </c>
      <c r="G323" s="378">
        <f>'Fiche N° 142'!E14</f>
        <v>0</v>
      </c>
      <c r="H323" s="378"/>
      <c r="I323" s="378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56">
        <f>'Fiche N° 143'!C51</f>
        <v>0</v>
      </c>
      <c r="C324" s="356"/>
      <c r="D324" s="110" t="str">
        <f t="shared" si="10"/>
        <v>PF ilot 2</v>
      </c>
      <c r="E324" s="111" t="s">
        <v>193</v>
      </c>
      <c r="F324" s="112">
        <f t="shared" si="11"/>
        <v>143</v>
      </c>
      <c r="G324" s="378">
        <f>'Fiche N° 143'!E14</f>
        <v>0</v>
      </c>
      <c r="H324" s="378"/>
      <c r="I324" s="378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56">
        <f>'Fiche N° 144'!C51</f>
        <v>0</v>
      </c>
      <c r="C325" s="356"/>
      <c r="D325" s="110" t="str">
        <f t="shared" si="10"/>
        <v>PF ilot 2</v>
      </c>
      <c r="E325" s="111" t="s">
        <v>193</v>
      </c>
      <c r="F325" s="112">
        <f t="shared" si="11"/>
        <v>144</v>
      </c>
      <c r="G325" s="378">
        <f>'Fiche N° 144'!E14</f>
        <v>0</v>
      </c>
      <c r="H325" s="378"/>
      <c r="I325" s="378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56">
        <f>'Fiche N° 145'!C51</f>
        <v>0</v>
      </c>
      <c r="C326" s="356"/>
      <c r="D326" s="110" t="str">
        <f t="shared" si="10"/>
        <v>PF ilot 2</v>
      </c>
      <c r="E326" s="111" t="s">
        <v>193</v>
      </c>
      <c r="F326" s="112">
        <f t="shared" si="11"/>
        <v>145</v>
      </c>
      <c r="G326" s="378">
        <f>'Fiche N° 145'!E14</f>
        <v>0</v>
      </c>
      <c r="H326" s="378"/>
      <c r="I326" s="378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56">
        <f>'Fiche N° 146'!C51</f>
        <v>0</v>
      </c>
      <c r="C327" s="356"/>
      <c r="D327" s="110" t="str">
        <f t="shared" si="10"/>
        <v>PF ilot 2</v>
      </c>
      <c r="E327" s="111" t="s">
        <v>193</v>
      </c>
      <c r="F327" s="112">
        <f t="shared" si="11"/>
        <v>146</v>
      </c>
      <c r="G327" s="378">
        <f>'Fiche N° 146'!E14</f>
        <v>0</v>
      </c>
      <c r="H327" s="378"/>
      <c r="I327" s="378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56">
        <f>'Fiche N° 147'!C51</f>
        <v>0</v>
      </c>
      <c r="C328" s="356"/>
      <c r="D328" s="110" t="str">
        <f t="shared" si="10"/>
        <v>PF ilot 2</v>
      </c>
      <c r="E328" s="111" t="s">
        <v>193</v>
      </c>
      <c r="F328" s="112">
        <f t="shared" si="11"/>
        <v>147</v>
      </c>
      <c r="G328" s="378">
        <f>'Fiche N° 147'!E14</f>
        <v>0</v>
      </c>
      <c r="H328" s="378"/>
      <c r="I328" s="378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56">
        <f>'Fiche N° 148'!C51</f>
        <v>0</v>
      </c>
      <c r="C329" s="356"/>
      <c r="D329" s="110" t="str">
        <f t="shared" si="10"/>
        <v>PF ilot 2</v>
      </c>
      <c r="E329" s="111" t="s">
        <v>193</v>
      </c>
      <c r="F329" s="112">
        <f t="shared" si="11"/>
        <v>148</v>
      </c>
      <c r="G329" s="378">
        <f>'Fiche N° 148'!E14</f>
        <v>0</v>
      </c>
      <c r="H329" s="378"/>
      <c r="I329" s="378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56">
        <f>'Fiche N° 149'!C51</f>
        <v>0</v>
      </c>
      <c r="C330" s="356"/>
      <c r="D330" s="110" t="str">
        <f t="shared" si="10"/>
        <v>PF ilot 2</v>
      </c>
      <c r="E330" s="111" t="s">
        <v>193</v>
      </c>
      <c r="F330" s="112">
        <f t="shared" si="11"/>
        <v>149</v>
      </c>
      <c r="G330" s="378">
        <f>'Fiche N° 149'!E14</f>
        <v>0</v>
      </c>
      <c r="H330" s="378"/>
      <c r="I330" s="378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56">
        <f>'Fiche N° 150'!C51</f>
        <v>0</v>
      </c>
      <c r="C331" s="356"/>
      <c r="D331" s="110" t="str">
        <f t="shared" si="10"/>
        <v>PF ilot 2</v>
      </c>
      <c r="E331" s="111" t="s">
        <v>193</v>
      </c>
      <c r="F331" s="112">
        <f t="shared" si="11"/>
        <v>150</v>
      </c>
      <c r="G331" s="378">
        <f>'Fiche N° 150'!E14</f>
        <v>0</v>
      </c>
      <c r="H331" s="378"/>
      <c r="I331" s="378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8" t="s">
        <v>194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04" t="s">
        <v>100</v>
      </c>
      <c r="L333" s="104" t="s">
        <v>101</v>
      </c>
      <c r="M333" s="105" t="s">
        <v>102</v>
      </c>
    </row>
    <row r="334" spans="1:13" ht="21.95" customHeight="1" thickBot="1">
      <c r="A334" s="389" t="s">
        <v>195</v>
      </c>
      <c r="B334" s="389"/>
      <c r="C334" s="389"/>
      <c r="D334" s="389"/>
      <c r="E334" s="389"/>
      <c r="F334" s="389"/>
      <c r="G334" s="389"/>
      <c r="H334" s="389"/>
      <c r="I334" s="390" t="s">
        <v>196</v>
      </c>
      <c r="J334" s="390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86" t="s">
        <v>197</v>
      </c>
      <c r="B335" s="386"/>
      <c r="C335" s="386"/>
      <c r="D335" s="386"/>
      <c r="E335" s="386"/>
      <c r="F335" s="386"/>
      <c r="G335" s="386"/>
      <c r="H335" s="386"/>
      <c r="I335" s="386"/>
      <c r="J335" s="386"/>
      <c r="K335" s="387">
        <f>K334+L334-M334</f>
        <v>0</v>
      </c>
      <c r="L335" s="387"/>
      <c r="M335" s="387"/>
    </row>
    <row r="336" spans="1:13" ht="23.25" customHeight="1">
      <c r="A336" s="392" t="s">
        <v>199</v>
      </c>
      <c r="B336" s="392"/>
      <c r="C336" s="392"/>
      <c r="D336" s="392"/>
      <c r="E336" s="392"/>
      <c r="F336" s="392"/>
      <c r="G336" s="392"/>
      <c r="H336" s="392"/>
      <c r="I336" s="118">
        <f>$H$15</f>
        <v>2013</v>
      </c>
      <c r="J336" s="118"/>
      <c r="K336" s="119"/>
      <c r="L336" s="119"/>
      <c r="M336" s="119"/>
    </row>
    <row r="337" spans="1:13" ht="12" customHeight="1">
      <c r="A337" s="395"/>
      <c r="B337" s="395"/>
      <c r="C337" s="395"/>
      <c r="D337" s="395"/>
      <c r="E337" s="395"/>
      <c r="F337" s="395"/>
      <c r="G337" s="395"/>
      <c r="H337" s="395"/>
      <c r="I337" s="395"/>
      <c r="J337" s="395"/>
      <c r="K337" s="395"/>
      <c r="L337" s="395"/>
      <c r="M337" s="395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200</v>
      </c>
      <c r="B339" s="122"/>
      <c r="C339" s="122"/>
      <c r="D339" s="122"/>
      <c r="E339" s="393">
        <f>$H$22</f>
        <v>40182</v>
      </c>
      <c r="F339" s="393"/>
      <c r="G339" s="394" t="s">
        <v>201</v>
      </c>
      <c r="H339" s="394"/>
      <c r="I339" s="394"/>
      <c r="J339" s="394"/>
      <c r="K339" s="394"/>
      <c r="L339" s="401">
        <f>$I$31</f>
        <v>0</v>
      </c>
      <c r="M339" s="401"/>
    </row>
    <row r="340" spans="1:13">
      <c r="A340" s="400" t="s">
        <v>202</v>
      </c>
      <c r="B340" s="400"/>
      <c r="C340" s="400"/>
      <c r="D340" s="400"/>
      <c r="E340" s="400"/>
      <c r="F340" s="400"/>
      <c r="G340" s="400"/>
      <c r="H340" s="400"/>
      <c r="I340" s="400"/>
      <c r="J340" s="400"/>
      <c r="K340" s="403">
        <f>$C$52</f>
        <v>1.2</v>
      </c>
      <c r="L340" s="403"/>
      <c r="M340" s="123" t="s">
        <v>12</v>
      </c>
    </row>
    <row r="341" spans="1:13">
      <c r="A341" s="400" t="s">
        <v>203</v>
      </c>
      <c r="B341" s="400"/>
      <c r="C341" s="400"/>
      <c r="D341" s="400"/>
      <c r="E341" s="400"/>
      <c r="F341" s="400"/>
      <c r="G341" s="400"/>
      <c r="H341" s="400"/>
      <c r="I341" s="400"/>
      <c r="J341" s="400"/>
      <c r="K341" s="403">
        <f>$L$36</f>
        <v>0</v>
      </c>
      <c r="L341" s="403"/>
      <c r="M341" s="123" t="s">
        <v>12</v>
      </c>
    </row>
    <row r="342" spans="1:13">
      <c r="A342" s="400" t="s">
        <v>204</v>
      </c>
      <c r="B342" s="400"/>
      <c r="C342" s="400"/>
      <c r="D342" s="400"/>
      <c r="E342" s="402"/>
      <c r="F342" s="402"/>
      <c r="G342" s="400"/>
      <c r="H342" s="400"/>
      <c r="I342" s="400"/>
      <c r="J342" s="400"/>
      <c r="K342" s="400"/>
      <c r="L342" s="274"/>
      <c r="M342" s="274"/>
    </row>
    <row r="343" spans="1:13">
      <c r="A343" s="400" t="s">
        <v>205</v>
      </c>
      <c r="B343" s="400"/>
      <c r="C343" s="400"/>
      <c r="D343" s="400"/>
      <c r="E343" s="400"/>
      <c r="F343" s="400"/>
      <c r="G343" s="400"/>
      <c r="H343" s="400"/>
      <c r="I343" s="400"/>
      <c r="J343" s="400"/>
      <c r="K343" s="397">
        <f>SUM(J307:J331,J273:J297,J239:J263,J204:J228,J170:J194,J136:J160)</f>
        <v>0</v>
      </c>
      <c r="L343" s="397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398" t="s">
        <v>206</v>
      </c>
      <c r="B345" s="398"/>
      <c r="C345" s="398"/>
      <c r="D345" s="398"/>
      <c r="E345" s="398"/>
      <c r="F345" s="398"/>
      <c r="G345" s="398"/>
      <c r="H345" s="398"/>
      <c r="I345" s="398"/>
      <c r="J345" s="398"/>
      <c r="K345" s="398"/>
      <c r="L345" s="398"/>
      <c r="M345" s="398"/>
    </row>
    <row r="346" spans="1:13" ht="18" customHeight="1">
      <c r="A346" s="398"/>
      <c r="B346" s="398"/>
      <c r="C346" s="398"/>
      <c r="D346" s="398"/>
      <c r="E346" s="398"/>
      <c r="F346" s="398"/>
      <c r="G346" s="398"/>
      <c r="H346" s="398"/>
      <c r="I346" s="398"/>
      <c r="J346" s="398"/>
      <c r="K346" s="398"/>
      <c r="L346" s="398"/>
      <c r="M346" s="398"/>
    </row>
    <row r="347" spans="1:13" ht="12" customHeight="1">
      <c r="A347" s="399"/>
      <c r="B347" s="399"/>
      <c r="C347" s="399"/>
      <c r="D347" s="399"/>
      <c r="E347" s="399"/>
      <c r="F347" s="399"/>
      <c r="G347" s="399"/>
      <c r="H347" s="399"/>
      <c r="I347" s="399"/>
      <c r="J347" s="399"/>
      <c r="K347" s="399"/>
      <c r="L347" s="399"/>
      <c r="M347" s="399"/>
    </row>
    <row r="348" spans="1:13">
      <c r="A348" s="127" t="s">
        <v>207</v>
      </c>
      <c r="B348" s="396" t="s">
        <v>208</v>
      </c>
      <c r="C348" s="396"/>
      <c r="D348" s="396"/>
      <c r="E348" s="396"/>
      <c r="F348" s="396"/>
      <c r="G348" s="396"/>
      <c r="H348" s="396"/>
      <c r="I348" s="396"/>
      <c r="J348" s="396"/>
      <c r="K348" s="396"/>
      <c r="L348" s="396"/>
      <c r="M348" s="396"/>
    </row>
    <row r="349" spans="1:13">
      <c r="A349" s="128" t="s">
        <v>209</v>
      </c>
      <c r="B349" s="407" t="s">
        <v>210</v>
      </c>
      <c r="C349" s="407"/>
      <c r="D349" s="407"/>
      <c r="E349" s="407"/>
      <c r="F349" s="407"/>
      <c r="G349" s="407"/>
      <c r="H349" s="407"/>
      <c r="I349" s="407"/>
      <c r="J349" s="407"/>
      <c r="K349" s="407"/>
      <c r="L349" s="407"/>
      <c r="M349" s="407"/>
    </row>
    <row r="350" spans="1:13">
      <c r="A350" s="128" t="s">
        <v>211</v>
      </c>
      <c r="B350" s="407" t="s">
        <v>212</v>
      </c>
      <c r="C350" s="407"/>
      <c r="D350" s="407"/>
      <c r="E350" s="407"/>
      <c r="F350" s="407"/>
      <c r="G350" s="407"/>
      <c r="H350" s="407"/>
      <c r="I350" s="407"/>
      <c r="J350" s="407"/>
      <c r="K350" s="407"/>
      <c r="L350" s="407"/>
      <c r="M350" s="407"/>
    </row>
    <row r="351" spans="1:13">
      <c r="A351" s="128" t="s">
        <v>213</v>
      </c>
      <c r="B351" s="407" t="s">
        <v>214</v>
      </c>
      <c r="C351" s="407"/>
      <c r="D351" s="407"/>
      <c r="E351" s="407"/>
      <c r="F351" s="407"/>
      <c r="G351" s="407"/>
      <c r="H351" s="407"/>
      <c r="I351" s="407"/>
      <c r="J351" s="407"/>
      <c r="K351" s="407"/>
      <c r="L351" s="407"/>
      <c r="M351" s="407"/>
    </row>
    <row r="352" spans="1:13">
      <c r="A352" s="128" t="s">
        <v>215</v>
      </c>
      <c r="B352" s="274" t="s">
        <v>216</v>
      </c>
      <c r="C352" s="274"/>
      <c r="D352" s="274"/>
      <c r="E352" s="274"/>
      <c r="F352" s="274"/>
      <c r="G352" s="274"/>
      <c r="H352" s="274"/>
      <c r="I352" s="274"/>
      <c r="J352" s="404" t="s">
        <v>217</v>
      </c>
      <c r="K352" s="404"/>
      <c r="L352" s="404"/>
      <c r="M352" s="404"/>
    </row>
    <row r="353" spans="1:13" ht="14.25">
      <c r="A353" s="128" t="s">
        <v>218</v>
      </c>
      <c r="B353" s="274" t="s">
        <v>219</v>
      </c>
      <c r="C353" s="274"/>
      <c r="D353" s="274"/>
      <c r="E353" s="274"/>
      <c r="F353" s="274"/>
      <c r="G353" s="274"/>
      <c r="H353" s="274"/>
      <c r="I353" s="274"/>
      <c r="J353" s="404" t="s">
        <v>220</v>
      </c>
      <c r="K353" s="404"/>
      <c r="L353" s="404"/>
      <c r="M353" s="404"/>
    </row>
    <row r="354" spans="1:13" ht="14.25">
      <c r="A354" s="129"/>
      <c r="B354" s="405" t="s">
        <v>221</v>
      </c>
      <c r="C354" s="405"/>
      <c r="D354" s="405"/>
      <c r="E354" s="405"/>
      <c r="F354" s="405"/>
      <c r="G354" s="405"/>
      <c r="H354" s="405"/>
      <c r="I354" s="405"/>
      <c r="J354" s="405"/>
      <c r="K354" s="405"/>
      <c r="L354" s="405"/>
      <c r="M354" s="405"/>
    </row>
    <row r="355" spans="1:13">
      <c r="A355" s="130" t="s">
        <v>222</v>
      </c>
      <c r="B355" s="406" t="s">
        <v>223</v>
      </c>
      <c r="C355" s="406"/>
      <c r="D355" s="406"/>
      <c r="E355" s="406"/>
      <c r="F355" s="406"/>
      <c r="G355" s="406"/>
      <c r="H355" s="406"/>
      <c r="I355" s="406"/>
      <c r="J355" s="408" t="s">
        <v>224</v>
      </c>
      <c r="K355" s="408"/>
      <c r="L355" s="408"/>
      <c r="M355" s="408"/>
    </row>
    <row r="356" spans="1:13">
      <c r="A356" s="409"/>
      <c r="B356" s="409"/>
      <c r="C356" s="409"/>
      <c r="D356" s="409"/>
      <c r="E356" s="409"/>
      <c r="F356" s="409"/>
      <c r="G356" s="409"/>
      <c r="H356" s="409"/>
      <c r="I356" s="409"/>
      <c r="J356" s="409"/>
      <c r="K356" s="409"/>
      <c r="L356" s="409"/>
      <c r="M356" s="409"/>
    </row>
    <row r="357" spans="1:13" ht="20.25">
      <c r="A357" s="417" t="s">
        <v>199</v>
      </c>
      <c r="B357" s="417"/>
      <c r="C357" s="417"/>
      <c r="D357" s="417"/>
      <c r="E357" s="417"/>
      <c r="F357" s="417"/>
      <c r="G357" s="417"/>
      <c r="H357" s="417"/>
      <c r="I357" s="131">
        <f>$H$15</f>
        <v>2013</v>
      </c>
      <c r="J357" s="131"/>
      <c r="K357" s="132"/>
      <c r="L357" s="133"/>
      <c r="M357" s="134"/>
    </row>
    <row r="358" spans="1:13" ht="12" customHeight="1">
      <c r="A358" s="418"/>
      <c r="B358" s="418"/>
      <c r="C358" s="418"/>
      <c r="D358" s="418"/>
      <c r="E358" s="418"/>
      <c r="F358" s="418"/>
      <c r="G358" s="418"/>
      <c r="H358" s="418"/>
      <c r="I358" s="418"/>
      <c r="J358" s="418"/>
      <c r="K358" s="418"/>
      <c r="L358" s="418"/>
      <c r="M358" s="418"/>
    </row>
    <row r="359" spans="1:13" ht="36.75" customHeight="1">
      <c r="A359" s="412" t="s">
        <v>225</v>
      </c>
      <c r="B359" s="412"/>
      <c r="C359" s="412"/>
      <c r="D359" s="412"/>
      <c r="E359" s="412"/>
      <c r="F359" s="412"/>
      <c r="G359" s="412"/>
      <c r="H359" s="412"/>
      <c r="I359" s="412"/>
      <c r="J359" s="412"/>
      <c r="K359" s="412"/>
      <c r="L359" s="412"/>
      <c r="M359" s="412"/>
    </row>
    <row r="360" spans="1:13" ht="12" customHeight="1">
      <c r="A360" s="413"/>
      <c r="B360" s="413"/>
      <c r="C360" s="413"/>
      <c r="D360" s="413"/>
      <c r="E360" s="413"/>
      <c r="F360" s="413"/>
      <c r="G360" s="413"/>
      <c r="H360" s="413"/>
      <c r="I360" s="413"/>
      <c r="J360" s="413"/>
      <c r="K360" s="413"/>
      <c r="L360" s="413"/>
      <c r="M360" s="413"/>
    </row>
    <row r="361" spans="1:13" hidden="1">
      <c r="A361" s="414"/>
      <c r="B361" s="414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415" t="s">
        <v>226</v>
      </c>
      <c r="B362" s="415"/>
      <c r="C362" s="140" t="s">
        <v>227</v>
      </c>
      <c r="D362" s="141" t="s">
        <v>228</v>
      </c>
      <c r="E362" s="416" t="s">
        <v>229</v>
      </c>
      <c r="F362" s="416"/>
      <c r="G362" s="141" t="s">
        <v>230</v>
      </c>
      <c r="H362" s="142" t="s">
        <v>231</v>
      </c>
      <c r="I362" s="143" t="s">
        <v>232</v>
      </c>
      <c r="J362" s="143"/>
      <c r="K362" s="142" t="s">
        <v>233</v>
      </c>
      <c r="L362" s="142" t="s">
        <v>234</v>
      </c>
      <c r="M362" s="144" t="s">
        <v>235</v>
      </c>
    </row>
    <row r="363" spans="1:13" ht="21.95" customHeight="1">
      <c r="A363" s="410" t="s">
        <v>236</v>
      </c>
      <c r="B363" s="410"/>
      <c r="C363" s="145"/>
      <c r="D363" s="146"/>
      <c r="E363" s="411">
        <f>D363</f>
        <v>0</v>
      </c>
      <c r="F363" s="411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410" t="s">
        <v>237</v>
      </c>
      <c r="B364" s="410"/>
      <c r="C364" s="145"/>
      <c r="D364" s="146"/>
      <c r="E364" s="411">
        <f t="shared" ref="E364:E374" si="12">E363+D364</f>
        <v>0</v>
      </c>
      <c r="F364" s="411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410" t="s">
        <v>238</v>
      </c>
      <c r="B365" s="410"/>
      <c r="C365" s="145"/>
      <c r="D365" s="146"/>
      <c r="E365" s="411">
        <f t="shared" si="12"/>
        <v>0</v>
      </c>
      <c r="F365" s="411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410" t="s">
        <v>239</v>
      </c>
      <c r="B366" s="410"/>
      <c r="C366" s="145"/>
      <c r="D366" s="146"/>
      <c r="E366" s="411">
        <f t="shared" si="12"/>
        <v>0</v>
      </c>
      <c r="F366" s="411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410" t="s">
        <v>240</v>
      </c>
      <c r="B367" s="410"/>
      <c r="C367" s="145"/>
      <c r="D367" s="146"/>
      <c r="E367" s="411">
        <f t="shared" si="12"/>
        <v>0</v>
      </c>
      <c r="F367" s="411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410" t="s">
        <v>241</v>
      </c>
      <c r="B368" s="410"/>
      <c r="C368" s="145"/>
      <c r="D368" s="146"/>
      <c r="E368" s="411">
        <f t="shared" si="12"/>
        <v>0</v>
      </c>
      <c r="F368" s="411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410" t="s">
        <v>242</v>
      </c>
      <c r="B369" s="410"/>
      <c r="C369" s="145"/>
      <c r="D369" s="146"/>
      <c r="E369" s="411">
        <f t="shared" si="12"/>
        <v>0</v>
      </c>
      <c r="F369" s="411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410" t="s">
        <v>243</v>
      </c>
      <c r="B370" s="410"/>
      <c r="C370" s="145"/>
      <c r="D370" s="146"/>
      <c r="E370" s="411">
        <f t="shared" si="12"/>
        <v>0</v>
      </c>
      <c r="F370" s="411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410" t="s">
        <v>244</v>
      </c>
      <c r="B371" s="410"/>
      <c r="C371" s="145"/>
      <c r="D371" s="146"/>
      <c r="E371" s="411">
        <f t="shared" si="12"/>
        <v>0</v>
      </c>
      <c r="F371" s="411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430" t="s">
        <v>245</v>
      </c>
      <c r="B372" s="430"/>
      <c r="C372" s="151"/>
      <c r="D372" s="152"/>
      <c r="E372" s="431">
        <f t="shared" si="12"/>
        <v>0</v>
      </c>
      <c r="F372" s="431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424" t="s">
        <v>246</v>
      </c>
      <c r="B373" s="424"/>
      <c r="C373" s="157"/>
      <c r="D373" s="158"/>
      <c r="E373" s="425">
        <f t="shared" si="12"/>
        <v>0</v>
      </c>
      <c r="F373" s="425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410" t="s">
        <v>247</v>
      </c>
      <c r="B374" s="410"/>
      <c r="C374" s="145"/>
      <c r="D374" s="146"/>
      <c r="E374" s="411">
        <f t="shared" si="12"/>
        <v>0</v>
      </c>
      <c r="F374" s="411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426"/>
      <c r="B375" s="426"/>
      <c r="C375" s="426"/>
      <c r="D375" s="426"/>
      <c r="E375" s="426"/>
      <c r="F375" s="426"/>
      <c r="G375" s="426"/>
      <c r="H375" s="426"/>
      <c r="I375" s="426"/>
      <c r="J375" s="426"/>
      <c r="K375" s="426"/>
      <c r="L375" s="426"/>
      <c r="M375" s="426"/>
    </row>
    <row r="376" spans="1:13" ht="12" customHeight="1">
      <c r="A376" s="427" t="s">
        <v>248</v>
      </c>
      <c r="B376" s="427"/>
      <c r="C376" s="427"/>
      <c r="D376" s="427"/>
      <c r="E376" s="427"/>
      <c r="F376" s="163">
        <f>SUM(D363:D374)</f>
        <v>0</v>
      </c>
      <c r="G376" s="164" t="s">
        <v>12</v>
      </c>
      <c r="H376" s="428" t="s">
        <v>249</v>
      </c>
      <c r="I376" s="428"/>
      <c r="J376" s="428"/>
      <c r="K376" s="428"/>
      <c r="L376" s="165" t="e">
        <f>$L$374</f>
        <v>#DIV/0!</v>
      </c>
      <c r="M376" s="166" t="s">
        <v>86</v>
      </c>
    </row>
    <row r="377" spans="1:13" ht="12" customHeight="1">
      <c r="A377" s="429" t="s">
        <v>250</v>
      </c>
      <c r="B377" s="429"/>
      <c r="C377" s="429"/>
      <c r="D377" s="429"/>
      <c r="E377" s="429"/>
      <c r="F377" s="167">
        <f>SUM(F376,K341)</f>
        <v>0</v>
      </c>
      <c r="G377" s="168" t="s">
        <v>12</v>
      </c>
      <c r="H377" s="419" t="s">
        <v>251</v>
      </c>
      <c r="I377" s="419"/>
      <c r="J377" s="419"/>
      <c r="K377" s="419"/>
      <c r="L377" s="169">
        <f>$M$374</f>
        <v>0</v>
      </c>
      <c r="M377" s="170" t="s">
        <v>86</v>
      </c>
    </row>
    <row r="378" spans="1:13">
      <c r="A378" s="274"/>
      <c r="B378" s="274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274"/>
      <c r="B379" s="274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422" t="s">
        <v>252</v>
      </c>
      <c r="B380" s="422"/>
      <c r="C380" s="422"/>
      <c r="D380" s="422"/>
      <c r="E380" s="422"/>
      <c r="F380" s="422"/>
      <c r="G380" s="422"/>
      <c r="H380" s="422"/>
      <c r="I380" s="422"/>
      <c r="J380" s="422"/>
      <c r="K380" s="422"/>
      <c r="L380" s="422"/>
      <c r="M380" s="422"/>
    </row>
    <row r="381" spans="1:13" ht="409.5" customHeight="1">
      <c r="A381" s="423"/>
      <c r="B381" s="423"/>
      <c r="C381" s="423"/>
      <c r="D381" s="423"/>
      <c r="E381" s="423"/>
      <c r="F381" s="423"/>
      <c r="G381" s="423"/>
      <c r="H381" s="423"/>
      <c r="I381" s="423"/>
      <c r="J381" s="423"/>
      <c r="K381" s="423"/>
      <c r="L381" s="423"/>
      <c r="M381" s="423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420" t="s">
        <v>253</v>
      </c>
      <c r="B383" s="420"/>
      <c r="C383" s="420"/>
      <c r="D383" s="420"/>
      <c r="E383" s="420"/>
      <c r="F383" s="420"/>
      <c r="G383" s="420"/>
      <c r="H383" s="420"/>
      <c r="I383" s="420"/>
      <c r="J383" s="178"/>
      <c r="K383" s="179">
        <v>15</v>
      </c>
      <c r="L383" s="180" t="s">
        <v>86</v>
      </c>
      <c r="M383" s="176"/>
    </row>
    <row r="384" spans="1:13">
      <c r="A384" s="420" t="s">
        <v>254</v>
      </c>
      <c r="B384" s="420"/>
      <c r="C384" s="420"/>
      <c r="D384" s="420"/>
      <c r="E384" s="420"/>
      <c r="F384" s="420"/>
      <c r="G384" s="420"/>
      <c r="H384" s="420"/>
      <c r="I384" s="420"/>
      <c r="J384" s="178"/>
      <c r="K384" s="179">
        <v>0</v>
      </c>
      <c r="L384" s="180" t="s">
        <v>86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421" t="s">
        <v>255</v>
      </c>
      <c r="B386" s="421"/>
      <c r="C386" s="421"/>
      <c r="D386" s="421"/>
      <c r="E386" s="421"/>
      <c r="F386" s="421"/>
      <c r="G386" s="421"/>
      <c r="H386" s="421"/>
      <c r="I386" s="421"/>
      <c r="J386" s="421"/>
      <c r="K386" s="421"/>
      <c r="L386" s="421"/>
      <c r="M386" s="421"/>
    </row>
    <row r="387" spans="1:13" ht="27.95" customHeight="1">
      <c r="A387" s="434" t="s">
        <v>256</v>
      </c>
      <c r="B387" s="434"/>
      <c r="C387" s="432" t="s">
        <v>257</v>
      </c>
      <c r="D387" s="432"/>
      <c r="E387" s="432" t="s">
        <v>258</v>
      </c>
      <c r="F387" s="432"/>
      <c r="G387" s="432"/>
      <c r="H387" s="435" t="s">
        <v>166</v>
      </c>
      <c r="I387" s="435"/>
      <c r="J387" s="435"/>
      <c r="K387" s="435"/>
      <c r="L387" s="435"/>
      <c r="M387" s="435"/>
    </row>
    <row r="388" spans="1:13" ht="27.95" customHeight="1">
      <c r="A388" s="434" t="s">
        <v>259</v>
      </c>
      <c r="B388" s="434"/>
      <c r="C388" s="436"/>
      <c r="D388" s="436"/>
      <c r="E388" s="432"/>
      <c r="F388" s="432"/>
      <c r="G388" s="432"/>
      <c r="H388" s="433"/>
      <c r="I388" s="433"/>
      <c r="J388" s="433"/>
      <c r="K388" s="433"/>
      <c r="L388" s="433"/>
      <c r="M388" s="433"/>
    </row>
    <row r="389" spans="1:13" ht="27.95" customHeight="1">
      <c r="A389" s="434" t="s">
        <v>260</v>
      </c>
      <c r="B389" s="434"/>
      <c r="C389" s="436"/>
      <c r="D389" s="436"/>
      <c r="E389" s="432"/>
      <c r="F389" s="432"/>
      <c r="G389" s="432"/>
      <c r="H389" s="433"/>
      <c r="I389" s="433"/>
      <c r="J389" s="433"/>
      <c r="K389" s="433"/>
      <c r="L389" s="433"/>
      <c r="M389" s="433"/>
    </row>
    <row r="390" spans="1:13" ht="27.95" customHeight="1">
      <c r="A390" s="446" t="s">
        <v>261</v>
      </c>
      <c r="B390" s="446"/>
      <c r="C390" s="436"/>
      <c r="D390" s="436"/>
      <c r="E390" s="432"/>
      <c r="F390" s="432"/>
      <c r="G390" s="432"/>
      <c r="H390" s="433"/>
      <c r="I390" s="433"/>
      <c r="J390" s="433"/>
      <c r="K390" s="433"/>
      <c r="L390" s="433"/>
      <c r="M390" s="433"/>
    </row>
    <row r="391" spans="1:13" ht="27.95" customHeight="1" thickBot="1">
      <c r="A391" s="442" t="s">
        <v>262</v>
      </c>
      <c r="B391" s="442"/>
      <c r="C391" s="443"/>
      <c r="D391" s="443"/>
      <c r="E391" s="444"/>
      <c r="F391" s="444"/>
      <c r="G391" s="444"/>
      <c r="H391" s="445"/>
      <c r="I391" s="445"/>
      <c r="J391" s="445"/>
      <c r="K391" s="445"/>
      <c r="L391" s="445"/>
      <c r="M391" s="445"/>
    </row>
    <row r="392" spans="1:13" ht="21" thickBot="1">
      <c r="A392" s="437" t="s">
        <v>263</v>
      </c>
      <c r="B392" s="437"/>
      <c r="C392" s="437"/>
      <c r="D392" s="437"/>
      <c r="E392" s="437"/>
      <c r="F392" s="437"/>
      <c r="G392" s="437"/>
      <c r="H392" s="437"/>
      <c r="I392" s="437"/>
      <c r="J392" s="437"/>
      <c r="K392" s="437"/>
      <c r="L392" s="437"/>
      <c r="M392" s="437"/>
    </row>
    <row r="393" spans="1:13">
      <c r="A393" s="181" t="s">
        <v>264</v>
      </c>
      <c r="B393" s="182"/>
      <c r="C393" s="182"/>
      <c r="D393" s="182"/>
      <c r="E393" s="182"/>
      <c r="F393" s="182"/>
      <c r="G393" s="379" t="s">
        <v>200</v>
      </c>
      <c r="H393" s="379"/>
      <c r="I393" s="379"/>
      <c r="J393" s="379"/>
      <c r="K393" s="379"/>
      <c r="L393" s="438"/>
      <c r="M393" s="438"/>
    </row>
    <row r="394" spans="1:13">
      <c r="A394" s="441"/>
      <c r="B394" s="441"/>
      <c r="C394" s="441"/>
      <c r="D394" s="441"/>
      <c r="E394" s="441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449" t="s">
        <v>265</v>
      </c>
      <c r="B395" s="449"/>
      <c r="C395" s="450"/>
      <c r="D395" s="450"/>
      <c r="E395" s="450"/>
      <c r="F395" s="185"/>
      <c r="G395" s="439" t="s">
        <v>266</v>
      </c>
      <c r="H395" s="439"/>
      <c r="I395" s="439"/>
      <c r="J395" s="439"/>
      <c r="K395" s="439"/>
      <c r="L395" s="440"/>
      <c r="M395" s="440"/>
    </row>
    <row r="396" spans="1:13" ht="9.9499999999999993" customHeight="1">
      <c r="A396" s="451"/>
      <c r="B396" s="451"/>
      <c r="C396" s="451"/>
      <c r="D396" s="451"/>
      <c r="E396" s="451"/>
      <c r="F396" s="451"/>
      <c r="G396" s="451"/>
      <c r="H396" s="451"/>
      <c r="I396" s="451"/>
      <c r="J396" s="451"/>
      <c r="K396" s="451"/>
      <c r="L396" s="451"/>
      <c r="M396" s="451"/>
    </row>
    <row r="397" spans="1:13">
      <c r="A397" s="449" t="s">
        <v>267</v>
      </c>
      <c r="B397" s="449"/>
      <c r="C397" s="452"/>
      <c r="D397" s="452"/>
      <c r="E397" s="452"/>
      <c r="F397" s="185"/>
      <c r="G397" s="439" t="s">
        <v>268</v>
      </c>
      <c r="H397" s="439"/>
      <c r="I397" s="439"/>
      <c r="J397" s="439"/>
      <c r="K397" s="439"/>
      <c r="L397" s="440"/>
      <c r="M397" s="440"/>
    </row>
    <row r="398" spans="1:13" ht="9.9499999999999993" customHeight="1" thickBot="1">
      <c r="A398" s="447"/>
      <c r="B398" s="447"/>
      <c r="C398" s="447"/>
      <c r="D398" s="447"/>
      <c r="E398" s="447"/>
      <c r="F398" s="447"/>
      <c r="G398" s="447"/>
      <c r="H398" s="447"/>
      <c r="I398" s="447"/>
      <c r="J398" s="447"/>
      <c r="K398" s="447"/>
      <c r="L398" s="447"/>
      <c r="M398" s="447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448" t="s">
        <v>147</v>
      </c>
      <c r="B400" s="448"/>
      <c r="C400" s="448"/>
      <c r="D400" s="347" t="s">
        <v>148</v>
      </c>
      <c r="E400" s="347"/>
      <c r="F400" s="347"/>
      <c r="G400" s="347"/>
      <c r="H400" s="347"/>
      <c r="I400" s="347"/>
      <c r="J400" s="347"/>
      <c r="K400" s="347"/>
      <c r="L400" s="347"/>
      <c r="M400" s="347"/>
    </row>
    <row r="401" spans="1:13">
      <c r="A401" s="453" t="s">
        <v>269</v>
      </c>
      <c r="B401" s="453"/>
      <c r="C401" s="453"/>
      <c r="D401" s="454" t="s">
        <v>149</v>
      </c>
      <c r="E401" s="454"/>
      <c r="F401" s="454"/>
      <c r="G401" s="454"/>
      <c r="H401" s="455" t="s">
        <v>270</v>
      </c>
      <c r="I401" s="455"/>
      <c r="J401" s="455"/>
      <c r="K401" s="455"/>
      <c r="L401" s="455"/>
      <c r="M401" s="455"/>
    </row>
    <row r="402" spans="1:13">
      <c r="A402" s="460"/>
      <c r="B402" s="460"/>
      <c r="C402" s="460"/>
      <c r="D402" s="464"/>
      <c r="E402" s="464"/>
      <c r="F402" s="464"/>
      <c r="G402" s="464"/>
      <c r="H402" s="465"/>
      <c r="I402" s="465"/>
      <c r="J402" s="465"/>
      <c r="K402" s="465"/>
      <c r="L402" s="465"/>
      <c r="M402" s="465"/>
    </row>
    <row r="403" spans="1:13">
      <c r="A403" s="186" t="s">
        <v>63</v>
      </c>
      <c r="B403" s="457"/>
      <c r="C403" s="457"/>
      <c r="D403" s="458" t="s">
        <v>271</v>
      </c>
      <c r="E403" s="458"/>
      <c r="F403" s="457"/>
      <c r="G403" s="457"/>
      <c r="H403" s="459" t="s">
        <v>272</v>
      </c>
      <c r="I403" s="459"/>
      <c r="J403" s="459"/>
      <c r="K403" s="459"/>
      <c r="L403" s="459"/>
      <c r="M403" s="459"/>
    </row>
    <row r="404" spans="1:13" ht="13.5" thickBot="1">
      <c r="A404" s="467"/>
      <c r="B404" s="467"/>
      <c r="C404" s="467"/>
      <c r="D404" s="468" t="s">
        <v>157</v>
      </c>
      <c r="E404" s="468"/>
      <c r="F404" s="468"/>
      <c r="G404" s="187"/>
      <c r="H404" s="362"/>
      <c r="I404" s="362"/>
      <c r="J404" s="362"/>
      <c r="K404" s="362"/>
      <c r="L404" s="362"/>
      <c r="M404" s="362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273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469"/>
      <c r="B407" s="469"/>
      <c r="C407" s="469"/>
      <c r="D407" s="191" t="s">
        <v>164</v>
      </c>
      <c r="E407" s="191"/>
      <c r="F407" s="191" t="s">
        <v>165</v>
      </c>
      <c r="G407" s="470" t="s">
        <v>166</v>
      </c>
      <c r="H407" s="470"/>
      <c r="I407" s="470"/>
      <c r="J407" s="470"/>
      <c r="K407" s="470"/>
      <c r="L407" s="470"/>
      <c r="M407" s="470"/>
    </row>
    <row r="408" spans="1:13" ht="39.75" customHeight="1">
      <c r="A408" s="471" t="s">
        <v>274</v>
      </c>
      <c r="B408" s="471"/>
      <c r="C408" s="471"/>
      <c r="D408" s="100"/>
      <c r="E408" s="100"/>
      <c r="F408" s="100"/>
      <c r="G408" s="357"/>
      <c r="H408" s="357"/>
      <c r="I408" s="357"/>
      <c r="J408" s="357"/>
      <c r="K408" s="357"/>
      <c r="L408" s="357"/>
      <c r="M408" s="357"/>
    </row>
    <row r="409" spans="1:13" ht="42" customHeight="1" thickBot="1">
      <c r="A409" s="456" t="s">
        <v>275</v>
      </c>
      <c r="B409" s="456"/>
      <c r="C409" s="456"/>
      <c r="D409" s="101"/>
      <c r="E409" s="101"/>
      <c r="F409" s="101"/>
      <c r="G409" s="365"/>
      <c r="H409" s="365"/>
      <c r="I409" s="365"/>
      <c r="J409" s="365"/>
      <c r="K409" s="365"/>
      <c r="L409" s="365"/>
      <c r="M409" s="365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466" t="s">
        <v>175</v>
      </c>
      <c r="B411" s="466"/>
      <c r="C411" s="466"/>
      <c r="D411" s="99" t="s">
        <v>164</v>
      </c>
      <c r="E411" s="99"/>
      <c r="F411" s="99" t="s">
        <v>165</v>
      </c>
      <c r="G411" s="363" t="s">
        <v>166</v>
      </c>
      <c r="H411" s="363"/>
      <c r="I411" s="363"/>
      <c r="J411" s="363"/>
      <c r="K411" s="363"/>
      <c r="L411" s="363"/>
      <c r="M411" s="363"/>
    </row>
    <row r="412" spans="1:13" ht="20.25" customHeight="1">
      <c r="A412" s="472" t="s">
        <v>276</v>
      </c>
      <c r="B412" s="472"/>
      <c r="C412" s="472"/>
      <c r="D412" s="192"/>
      <c r="E412" s="192"/>
      <c r="F412" s="192"/>
      <c r="G412" s="461"/>
      <c r="H412" s="461"/>
      <c r="I412" s="461"/>
      <c r="J412" s="461"/>
      <c r="K412" s="461"/>
      <c r="L412" s="461"/>
      <c r="M412" s="461"/>
    </row>
    <row r="413" spans="1:13">
      <c r="A413" s="462" t="s">
        <v>277</v>
      </c>
      <c r="B413" s="462"/>
      <c r="C413" s="462"/>
      <c r="D413" s="193"/>
      <c r="E413" s="193"/>
      <c r="F413" s="193"/>
      <c r="G413" s="463"/>
      <c r="H413" s="463"/>
      <c r="I413" s="463"/>
      <c r="J413" s="463"/>
      <c r="K413" s="463"/>
      <c r="L413" s="463"/>
      <c r="M413" s="463"/>
    </row>
    <row r="414" spans="1:13">
      <c r="A414" s="462" t="s">
        <v>278</v>
      </c>
      <c r="B414" s="462"/>
      <c r="C414" s="462"/>
      <c r="D414" s="193"/>
      <c r="E414" s="193"/>
      <c r="F414" s="193"/>
      <c r="G414" s="463"/>
      <c r="H414" s="463"/>
      <c r="I414" s="463"/>
      <c r="J414" s="463"/>
      <c r="K414" s="463"/>
      <c r="L414" s="463"/>
      <c r="M414" s="463"/>
    </row>
    <row r="415" spans="1:13">
      <c r="A415" s="462" t="s">
        <v>279</v>
      </c>
      <c r="B415" s="462"/>
      <c r="C415" s="462"/>
      <c r="D415" s="193"/>
      <c r="E415" s="193"/>
      <c r="F415" s="193"/>
      <c r="G415" s="463"/>
      <c r="H415" s="463"/>
      <c r="I415" s="463"/>
      <c r="J415" s="463"/>
      <c r="K415" s="463"/>
      <c r="L415" s="463"/>
      <c r="M415" s="463"/>
    </row>
    <row r="416" spans="1:13">
      <c r="A416" s="462" t="s">
        <v>280</v>
      </c>
      <c r="B416" s="462"/>
      <c r="C416" s="462"/>
      <c r="D416" s="193"/>
      <c r="E416" s="193"/>
      <c r="F416" s="193"/>
      <c r="G416" s="463"/>
      <c r="H416" s="463"/>
      <c r="I416" s="463"/>
      <c r="J416" s="463"/>
      <c r="K416" s="463"/>
      <c r="L416" s="463"/>
      <c r="M416" s="463"/>
    </row>
    <row r="417" spans="1:13">
      <c r="A417" s="474" t="s">
        <v>281</v>
      </c>
      <c r="B417" s="474"/>
      <c r="C417" s="474"/>
      <c r="D417" s="194"/>
      <c r="E417" s="194"/>
      <c r="F417" s="194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282</v>
      </c>
      <c r="B418" s="476"/>
      <c r="C418" s="476"/>
      <c r="D418" s="195"/>
      <c r="E418" s="195"/>
      <c r="F418" s="195"/>
      <c r="G418" s="368"/>
      <c r="H418" s="368"/>
      <c r="I418" s="368"/>
      <c r="J418" s="368"/>
      <c r="K418" s="368"/>
      <c r="L418" s="368"/>
      <c r="M418" s="368"/>
    </row>
    <row r="419" spans="1:13" ht="21" customHeight="1">
      <c r="A419" s="472" t="s">
        <v>283</v>
      </c>
      <c r="B419" s="472"/>
      <c r="C419" s="472"/>
      <c r="D419" s="192"/>
      <c r="E419" s="192"/>
      <c r="F419" s="192"/>
      <c r="G419" s="461"/>
      <c r="H419" s="461"/>
      <c r="I419" s="461"/>
      <c r="J419" s="461"/>
      <c r="K419" s="461"/>
      <c r="L419" s="461"/>
      <c r="M419" s="461"/>
    </row>
    <row r="420" spans="1:13" ht="12.95" customHeight="1">
      <c r="A420" s="473" t="s">
        <v>284</v>
      </c>
      <c r="B420" s="473"/>
      <c r="C420" s="473"/>
      <c r="D420" s="193"/>
      <c r="E420" s="193"/>
      <c r="F420" s="193"/>
      <c r="G420" s="463"/>
      <c r="H420" s="463"/>
      <c r="I420" s="463"/>
      <c r="J420" s="463"/>
      <c r="K420" s="463"/>
      <c r="L420" s="463"/>
      <c r="M420" s="463"/>
    </row>
    <row r="421" spans="1:13" ht="12.95" customHeight="1">
      <c r="A421" s="473" t="s">
        <v>285</v>
      </c>
      <c r="B421" s="473"/>
      <c r="C421" s="473"/>
      <c r="D421" s="193"/>
      <c r="E421" s="193"/>
      <c r="F421" s="193"/>
      <c r="G421" s="463"/>
      <c r="H421" s="463"/>
      <c r="I421" s="463"/>
      <c r="J421" s="463"/>
      <c r="K421" s="463"/>
      <c r="L421" s="463"/>
      <c r="M421" s="463"/>
    </row>
    <row r="422" spans="1:13" ht="22.5" customHeight="1">
      <c r="A422" s="473" t="s">
        <v>286</v>
      </c>
      <c r="B422" s="473"/>
      <c r="C422" s="473"/>
      <c r="D422" s="193"/>
      <c r="E422" s="193"/>
      <c r="F422" s="193"/>
      <c r="G422" s="463"/>
      <c r="H422" s="463"/>
      <c r="I422" s="463"/>
      <c r="J422" s="463"/>
      <c r="K422" s="463"/>
      <c r="L422" s="463"/>
      <c r="M422" s="463"/>
    </row>
    <row r="423" spans="1:13" ht="20.25" customHeight="1">
      <c r="A423" s="473" t="s">
        <v>287</v>
      </c>
      <c r="B423" s="473"/>
      <c r="C423" s="473"/>
      <c r="D423" s="193"/>
      <c r="E423" s="193"/>
      <c r="F423" s="193"/>
      <c r="G423" s="463"/>
      <c r="H423" s="463"/>
      <c r="I423" s="463"/>
      <c r="J423" s="463"/>
      <c r="K423" s="463"/>
      <c r="L423" s="463"/>
      <c r="M423" s="463"/>
    </row>
    <row r="424" spans="1:13" ht="12.95" customHeight="1">
      <c r="A424" s="477" t="s">
        <v>288</v>
      </c>
      <c r="B424" s="477"/>
      <c r="C424" s="477"/>
      <c r="D424" s="194"/>
      <c r="E424" s="194"/>
      <c r="F424" s="194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72" t="s">
        <v>289</v>
      </c>
      <c r="B425" s="472"/>
      <c r="C425" s="472"/>
      <c r="D425" s="192"/>
      <c r="E425" s="192"/>
      <c r="F425" s="192"/>
      <c r="G425" s="461"/>
      <c r="H425" s="461"/>
      <c r="I425" s="461"/>
      <c r="J425" s="461"/>
      <c r="K425" s="461"/>
      <c r="L425" s="461"/>
      <c r="M425" s="461"/>
    </row>
    <row r="426" spans="1:13" ht="12.95" customHeight="1">
      <c r="A426" s="477" t="s">
        <v>290</v>
      </c>
      <c r="B426" s="477"/>
      <c r="C426" s="477"/>
      <c r="D426" s="194"/>
      <c r="E426" s="194"/>
      <c r="F426" s="194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78" t="s">
        <v>291</v>
      </c>
      <c r="B427" s="478"/>
      <c r="C427" s="478"/>
      <c r="D427" s="193"/>
      <c r="E427" s="193"/>
      <c r="F427" s="193"/>
      <c r="G427" s="463"/>
      <c r="H427" s="463"/>
      <c r="I427" s="463"/>
      <c r="J427" s="463"/>
      <c r="K427" s="463"/>
      <c r="L427" s="463"/>
      <c r="M427" s="463"/>
    </row>
    <row r="428" spans="1:13" ht="12.95" customHeight="1">
      <c r="A428" s="473" t="s">
        <v>292</v>
      </c>
      <c r="B428" s="473"/>
      <c r="C428" s="473"/>
      <c r="D428" s="193"/>
      <c r="E428" s="193"/>
      <c r="F428" s="193"/>
      <c r="G428" s="463"/>
      <c r="H428" s="463"/>
      <c r="I428" s="463"/>
      <c r="J428" s="463"/>
      <c r="K428" s="463"/>
      <c r="L428" s="463"/>
      <c r="M428" s="463"/>
    </row>
    <row r="429" spans="1:13" ht="13.5" thickBot="1">
      <c r="A429" s="479" t="s">
        <v>293</v>
      </c>
      <c r="B429" s="479"/>
      <c r="C429" s="479"/>
      <c r="D429" s="196"/>
      <c r="E429" s="196"/>
      <c r="F429" s="196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373" t="s">
        <v>183</v>
      </c>
      <c r="B431" s="373"/>
      <c r="C431" s="373"/>
      <c r="D431" s="373"/>
      <c r="E431" s="373"/>
      <c r="F431" s="373"/>
      <c r="G431" s="374" t="s">
        <v>184</v>
      </c>
      <c r="H431" s="374"/>
      <c r="I431" s="374"/>
      <c r="J431" s="374"/>
      <c r="K431" s="374"/>
      <c r="L431" s="374"/>
      <c r="M431" s="374"/>
    </row>
    <row r="432" spans="1:13" ht="13.5" thickBot="1">
      <c r="A432" s="375"/>
      <c r="B432" s="375"/>
      <c r="C432" s="375"/>
      <c r="D432" s="375"/>
      <c r="E432" s="375"/>
      <c r="F432" s="375"/>
      <c r="G432" s="365"/>
      <c r="H432" s="365"/>
      <c r="I432" s="365"/>
      <c r="J432" s="365"/>
      <c r="K432" s="365"/>
      <c r="L432" s="365"/>
      <c r="M432" s="365"/>
    </row>
    <row r="433" spans="1:13" ht="13.5" thickBot="1">
      <c r="A433" s="375"/>
      <c r="B433" s="375"/>
      <c r="C433" s="375"/>
      <c r="D433" s="375"/>
      <c r="E433" s="375"/>
      <c r="F433" s="375"/>
      <c r="G433" s="365"/>
      <c r="H433" s="365"/>
      <c r="I433" s="365"/>
      <c r="J433" s="365"/>
      <c r="K433" s="365"/>
      <c r="L433" s="365"/>
      <c r="M433" s="365"/>
    </row>
    <row r="434" spans="1:13">
      <c r="A434" s="379" t="s">
        <v>185</v>
      </c>
      <c r="B434" s="379"/>
      <c r="C434" s="379"/>
      <c r="D434" s="379"/>
      <c r="E434" s="379"/>
      <c r="F434" s="379"/>
      <c r="G434" s="379"/>
      <c r="H434" s="379"/>
      <c r="I434" s="379"/>
      <c r="J434" s="379"/>
      <c r="K434" s="379"/>
      <c r="L434" s="379"/>
      <c r="M434" s="379"/>
    </row>
    <row r="435" spans="1:13">
      <c r="A435" s="439" t="s">
        <v>294</v>
      </c>
      <c r="B435" s="439"/>
      <c r="C435" s="439"/>
      <c r="D435" s="439"/>
      <c r="E435" s="439"/>
      <c r="F435" s="439"/>
      <c r="G435" s="439"/>
      <c r="H435" s="439"/>
      <c r="I435" s="439"/>
      <c r="J435" s="439"/>
      <c r="K435" s="439"/>
      <c r="L435" s="439"/>
      <c r="M435" s="439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295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296</v>
      </c>
      <c r="B444" s="202" t="s">
        <v>297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296</v>
      </c>
      <c r="B445" s="202" t="s">
        <v>298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296</v>
      </c>
      <c r="B446" s="202" t="s">
        <v>299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296</v>
      </c>
      <c r="B447" s="202" t="s">
        <v>300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296</v>
      </c>
      <c r="B448" s="202" t="s">
        <v>301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296</v>
      </c>
      <c r="B449" s="202" t="s">
        <v>302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296</v>
      </c>
      <c r="B450" s="202" t="s">
        <v>303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296</v>
      </c>
      <c r="B451" s="202" t="s">
        <v>304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296</v>
      </c>
      <c r="B452" s="202" t="s">
        <v>305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296</v>
      </c>
      <c r="B453" s="202" t="s">
        <v>306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296</v>
      </c>
      <c r="B454" s="202" t="s">
        <v>307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296</v>
      </c>
      <c r="B455" s="202" t="s">
        <v>308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296</v>
      </c>
      <c r="B456" s="202" t="s">
        <v>309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296</v>
      </c>
      <c r="B457" s="202" t="s">
        <v>310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296</v>
      </c>
      <c r="B458" s="202" t="s">
        <v>311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296</v>
      </c>
      <c r="B459" s="202" t="s">
        <v>312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296</v>
      </c>
      <c r="B460" s="202" t="s">
        <v>313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296</v>
      </c>
      <c r="B461" s="202" t="s">
        <v>314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296</v>
      </c>
      <c r="B462" s="202" t="s">
        <v>315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296</v>
      </c>
      <c r="B463" s="202" t="s">
        <v>316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317</v>
      </c>
      <c r="B464" s="202" t="s">
        <v>318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317</v>
      </c>
      <c r="B465" s="202" t="s">
        <v>319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317</v>
      </c>
      <c r="B466" s="202" t="s">
        <v>320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317</v>
      </c>
      <c r="B467" s="202" t="s">
        <v>321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317</v>
      </c>
      <c r="B468" s="202" t="s">
        <v>322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317</v>
      </c>
      <c r="B469" s="202" t="s">
        <v>323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317</v>
      </c>
      <c r="B470" s="202" t="s">
        <v>324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317</v>
      </c>
      <c r="B471" s="202" t="s">
        <v>325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317</v>
      </c>
      <c r="B472" s="202" t="s">
        <v>326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317</v>
      </c>
      <c r="B473" s="202" t="s">
        <v>327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317</v>
      </c>
      <c r="B474" s="202" t="s">
        <v>328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317</v>
      </c>
      <c r="B475" s="202" t="s">
        <v>329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317</v>
      </c>
      <c r="B476" s="202" t="s">
        <v>330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317</v>
      </c>
      <c r="B477" s="202" t="s">
        <v>331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317</v>
      </c>
      <c r="B478" s="202" t="s">
        <v>332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317</v>
      </c>
      <c r="B479" s="202" t="s">
        <v>116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317</v>
      </c>
      <c r="B480" s="202" t="s">
        <v>333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317</v>
      </c>
      <c r="B481" s="202" t="s">
        <v>334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317</v>
      </c>
      <c r="B482" s="202" t="s">
        <v>335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317</v>
      </c>
      <c r="B483" s="202" t="s">
        <v>336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317</v>
      </c>
      <c r="B484" s="202" t="s">
        <v>337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317</v>
      </c>
      <c r="B485" s="202" t="s">
        <v>338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317</v>
      </c>
      <c r="B486" s="202" t="s">
        <v>339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317</v>
      </c>
      <c r="B487" s="202" t="s">
        <v>340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341</v>
      </c>
      <c r="B488" s="202" t="s">
        <v>342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341</v>
      </c>
      <c r="B489" s="202" t="s">
        <v>343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341</v>
      </c>
      <c r="B490" s="202" t="s">
        <v>344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341</v>
      </c>
      <c r="B491" s="202" t="s">
        <v>345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341</v>
      </c>
      <c r="B492" s="202" t="s">
        <v>346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341</v>
      </c>
      <c r="B493" s="202" t="s">
        <v>347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341</v>
      </c>
      <c r="B494" s="202" t="s">
        <v>348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341</v>
      </c>
      <c r="B495" s="202" t="s">
        <v>428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341</v>
      </c>
      <c r="B496" s="202" t="s">
        <v>349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341</v>
      </c>
      <c r="B497" s="202" t="s">
        <v>350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341</v>
      </c>
      <c r="B498" s="202" t="s">
        <v>8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341</v>
      </c>
      <c r="B499" s="202" t="s">
        <v>351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341</v>
      </c>
      <c r="B500" s="202" t="s">
        <v>352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341</v>
      </c>
      <c r="B501" s="202" t="s">
        <v>353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341</v>
      </c>
      <c r="B502" s="202" t="s">
        <v>354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341</v>
      </c>
      <c r="B503" s="202" t="s">
        <v>355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341</v>
      </c>
      <c r="B504" s="202" t="s">
        <v>356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341</v>
      </c>
      <c r="B505" s="202" t="s">
        <v>357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341</v>
      </c>
      <c r="B506" s="202" t="s">
        <v>358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341</v>
      </c>
      <c r="B507" s="202" t="s">
        <v>359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341</v>
      </c>
      <c r="B508" s="202" t="s">
        <v>360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341</v>
      </c>
      <c r="B509" s="202" t="s">
        <v>361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341</v>
      </c>
      <c r="B510" s="202" t="s">
        <v>362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341</v>
      </c>
      <c r="B511" s="202" t="s">
        <v>363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341</v>
      </c>
      <c r="B512" s="202" t="s">
        <v>364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341</v>
      </c>
      <c r="B513" s="202" t="s">
        <v>365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341</v>
      </c>
      <c r="B514" s="202" t="s">
        <v>366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341</v>
      </c>
      <c r="B515" s="202" t="s">
        <v>367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368</v>
      </c>
      <c r="B516" s="202" t="s">
        <v>369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434:M434"/>
    <mergeCell ref="A435:M435"/>
    <mergeCell ref="A429:C429"/>
    <mergeCell ref="G429:M429"/>
    <mergeCell ref="A431:F431"/>
    <mergeCell ref="G431:M431"/>
    <mergeCell ref="A425:C425"/>
    <mergeCell ref="G425:M425"/>
    <mergeCell ref="A416:C416"/>
    <mergeCell ref="G416:M416"/>
    <mergeCell ref="A420:C420"/>
    <mergeCell ref="G420:M420"/>
    <mergeCell ref="A432:F433"/>
    <mergeCell ref="G432:M433"/>
    <mergeCell ref="A421:C421"/>
    <mergeCell ref="G421:M421"/>
    <mergeCell ref="A428:C428"/>
    <mergeCell ref="G428:M428"/>
    <mergeCell ref="A423:C423"/>
    <mergeCell ref="G423:M423"/>
    <mergeCell ref="A424:C424"/>
    <mergeCell ref="G424:M424"/>
    <mergeCell ref="A426:C426"/>
    <mergeCell ref="G426:M426"/>
    <mergeCell ref="A427:C427"/>
    <mergeCell ref="G427:M427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G412:M412"/>
    <mergeCell ref="A413:C413"/>
    <mergeCell ref="G413:M413"/>
    <mergeCell ref="D402:G402"/>
    <mergeCell ref="H402:M402"/>
    <mergeCell ref="A411:C411"/>
    <mergeCell ref="G411:M411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01:C401"/>
    <mergeCell ref="D401:G401"/>
    <mergeCell ref="H401:M401"/>
    <mergeCell ref="A409:C409"/>
    <mergeCell ref="G409:M409"/>
    <mergeCell ref="B403:C403"/>
    <mergeCell ref="D403:E403"/>
    <mergeCell ref="F403:G403"/>
    <mergeCell ref="H403:M403"/>
    <mergeCell ref="A402:C402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A392:M392"/>
    <mergeCell ref="G393:K393"/>
    <mergeCell ref="L393:M393"/>
    <mergeCell ref="H390:M390"/>
    <mergeCell ref="A389:B389"/>
    <mergeCell ref="C389:D389"/>
    <mergeCell ref="G397:K397"/>
    <mergeCell ref="L397:M397"/>
    <mergeCell ref="A394:E394"/>
    <mergeCell ref="A391:B391"/>
    <mergeCell ref="C391:D391"/>
    <mergeCell ref="E391:G391"/>
    <mergeCell ref="H391:M391"/>
    <mergeCell ref="A390:B390"/>
    <mergeCell ref="E389:G389"/>
    <mergeCell ref="H389:M389"/>
    <mergeCell ref="A387:B387"/>
    <mergeCell ref="C387:D387"/>
    <mergeCell ref="E387:G387"/>
    <mergeCell ref="H387:M387"/>
    <mergeCell ref="C390:D390"/>
    <mergeCell ref="E390:G390"/>
    <mergeCell ref="A388:B388"/>
    <mergeCell ref="C388:D388"/>
    <mergeCell ref="E388:G388"/>
    <mergeCell ref="H388:M388"/>
    <mergeCell ref="A384:I384"/>
    <mergeCell ref="A386:M386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7:E377"/>
    <mergeCell ref="A370:B370"/>
    <mergeCell ref="E370:F370"/>
    <mergeCell ref="H377:K377"/>
    <mergeCell ref="A378:B378"/>
    <mergeCell ref="A379:B379"/>
    <mergeCell ref="A383:I383"/>
    <mergeCell ref="A367:B367"/>
    <mergeCell ref="E367:F367"/>
    <mergeCell ref="A368:B368"/>
    <mergeCell ref="E368:F368"/>
    <mergeCell ref="A369:B369"/>
    <mergeCell ref="E369:F369"/>
    <mergeCell ref="A371:B371"/>
    <mergeCell ref="E371:F371"/>
    <mergeCell ref="A372:B372"/>
    <mergeCell ref="E372:F372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4:B364"/>
    <mergeCell ref="E364:F364"/>
    <mergeCell ref="A365:B365"/>
    <mergeCell ref="E365:F365"/>
    <mergeCell ref="A363:B363"/>
    <mergeCell ref="A357:H357"/>
    <mergeCell ref="A358:M358"/>
    <mergeCell ref="E363:F363"/>
    <mergeCell ref="B353:I353"/>
    <mergeCell ref="J353:M353"/>
    <mergeCell ref="B354:M354"/>
    <mergeCell ref="B355:I355"/>
    <mergeCell ref="B350:M350"/>
    <mergeCell ref="B351:M351"/>
    <mergeCell ref="B352:I352"/>
    <mergeCell ref="J352:M352"/>
    <mergeCell ref="B349:M349"/>
    <mergeCell ref="J355:M355"/>
    <mergeCell ref="B348:M348"/>
    <mergeCell ref="K343:L343"/>
    <mergeCell ref="A345:M346"/>
    <mergeCell ref="A347:M347"/>
    <mergeCell ref="A343:J343"/>
    <mergeCell ref="L339:M339"/>
    <mergeCell ref="A342:D342"/>
    <mergeCell ref="E342:F342"/>
    <mergeCell ref="G342:K342"/>
    <mergeCell ref="L342:M342"/>
    <mergeCell ref="A340:J340"/>
    <mergeCell ref="K340:L340"/>
    <mergeCell ref="A341:J341"/>
    <mergeCell ref="K341:L341"/>
    <mergeCell ref="A335:J335"/>
    <mergeCell ref="K335:M335"/>
    <mergeCell ref="A336:H336"/>
    <mergeCell ref="B329:C329"/>
    <mergeCell ref="G329:I329"/>
    <mergeCell ref="E339:F339"/>
    <mergeCell ref="G339:K339"/>
    <mergeCell ref="B330:C330"/>
    <mergeCell ref="G330:I330"/>
    <mergeCell ref="A337:M337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16:C316"/>
    <mergeCell ref="G316:I316"/>
    <mergeCell ref="B317:C317"/>
    <mergeCell ref="G317:I317"/>
    <mergeCell ref="G325:I325"/>
    <mergeCell ref="G320:I320"/>
    <mergeCell ref="B321:C321"/>
    <mergeCell ref="G321:I321"/>
    <mergeCell ref="B323:C323"/>
    <mergeCell ref="G323:I323"/>
    <mergeCell ref="B324:C324"/>
    <mergeCell ref="G324:I324"/>
    <mergeCell ref="B327:C327"/>
    <mergeCell ref="G327:I327"/>
    <mergeCell ref="B312:C312"/>
    <mergeCell ref="G312:I312"/>
    <mergeCell ref="G315:I315"/>
    <mergeCell ref="B326:C326"/>
    <mergeCell ref="G326:I326"/>
    <mergeCell ref="B319:C319"/>
    <mergeCell ref="G319:I319"/>
    <mergeCell ref="B320:C320"/>
    <mergeCell ref="B325:C325"/>
    <mergeCell ref="A306:I306"/>
    <mergeCell ref="B307:C307"/>
    <mergeCell ref="G307:I307"/>
    <mergeCell ref="B295:C295"/>
    <mergeCell ref="G295:I295"/>
    <mergeCell ref="B322:C322"/>
    <mergeCell ref="G322:I322"/>
    <mergeCell ref="B310:C310"/>
    <mergeCell ref="D304:F305"/>
    <mergeCell ref="G304:I305"/>
    <mergeCell ref="G310:I310"/>
    <mergeCell ref="B308:C308"/>
    <mergeCell ref="G308:I308"/>
    <mergeCell ref="B309:C309"/>
    <mergeCell ref="G309:I309"/>
    <mergeCell ref="B311:C311"/>
    <mergeCell ref="G311:I311"/>
    <mergeCell ref="B318:C318"/>
    <mergeCell ref="G318:I318"/>
    <mergeCell ref="B313:C313"/>
    <mergeCell ref="G313:I313"/>
    <mergeCell ref="B314:C314"/>
    <mergeCell ref="G314:I314"/>
    <mergeCell ref="B315:C315"/>
    <mergeCell ref="K304:M304"/>
    <mergeCell ref="B297:C297"/>
    <mergeCell ref="G297:I297"/>
    <mergeCell ref="A298:M298"/>
    <mergeCell ref="A299:J299"/>
    <mergeCell ref="A300:H300"/>
    <mergeCell ref="I300:J300"/>
    <mergeCell ref="B304:C305"/>
    <mergeCell ref="J304:J305"/>
    <mergeCell ref="A301:J301"/>
    <mergeCell ref="B293:C293"/>
    <mergeCell ref="G293:I293"/>
    <mergeCell ref="B284:C284"/>
    <mergeCell ref="G284:I284"/>
    <mergeCell ref="K301:M301"/>
    <mergeCell ref="A302:M302"/>
    <mergeCell ref="A303:M303"/>
    <mergeCell ref="B294:C294"/>
    <mergeCell ref="G294:I294"/>
    <mergeCell ref="B287:C287"/>
    <mergeCell ref="G287:I287"/>
    <mergeCell ref="B288:C288"/>
    <mergeCell ref="G288:I288"/>
    <mergeCell ref="B289:C289"/>
    <mergeCell ref="B296:C296"/>
    <mergeCell ref="G296:I296"/>
    <mergeCell ref="B292:C292"/>
    <mergeCell ref="G292:I292"/>
    <mergeCell ref="B285:C285"/>
    <mergeCell ref="G285:I285"/>
    <mergeCell ref="B286:C286"/>
    <mergeCell ref="G286:I286"/>
    <mergeCell ref="B278:C278"/>
    <mergeCell ref="G278:I278"/>
    <mergeCell ref="B282:C282"/>
    <mergeCell ref="G282:I282"/>
    <mergeCell ref="B279:C279"/>
    <mergeCell ref="G279:I279"/>
    <mergeCell ref="B280:C280"/>
    <mergeCell ref="G280:I280"/>
    <mergeCell ref="G289:I289"/>
    <mergeCell ref="B290:C290"/>
    <mergeCell ref="G290:I290"/>
    <mergeCell ref="B283:C283"/>
    <mergeCell ref="G283:I283"/>
    <mergeCell ref="K270:M270"/>
    <mergeCell ref="B270:C271"/>
    <mergeCell ref="D270:F271"/>
    <mergeCell ref="G270:I271"/>
    <mergeCell ref="J270:J271"/>
    <mergeCell ref="B281:C281"/>
    <mergeCell ref="G281:I281"/>
    <mergeCell ref="B291:C291"/>
    <mergeCell ref="G291:I291"/>
    <mergeCell ref="B277:C277"/>
    <mergeCell ref="G277:I277"/>
    <mergeCell ref="K267:M267"/>
    <mergeCell ref="A268:M268"/>
    <mergeCell ref="A269:M269"/>
    <mergeCell ref="B262:C262"/>
    <mergeCell ref="G262:I262"/>
    <mergeCell ref="A264:M264"/>
    <mergeCell ref="A265:J265"/>
    <mergeCell ref="A266:H266"/>
    <mergeCell ref="I266:J266"/>
    <mergeCell ref="B276:C276"/>
    <mergeCell ref="G276:I276"/>
    <mergeCell ref="B250:C250"/>
    <mergeCell ref="G250:I250"/>
    <mergeCell ref="B274:C274"/>
    <mergeCell ref="G274:I274"/>
    <mergeCell ref="B254:C254"/>
    <mergeCell ref="G254:I254"/>
    <mergeCell ref="B257:C257"/>
    <mergeCell ref="G257:I257"/>
    <mergeCell ref="B258:C258"/>
    <mergeCell ref="G258:I258"/>
    <mergeCell ref="B259:C259"/>
    <mergeCell ref="G259:I259"/>
    <mergeCell ref="A267:J267"/>
    <mergeCell ref="A272:I272"/>
    <mergeCell ref="B273:C273"/>
    <mergeCell ref="G273:I273"/>
    <mergeCell ref="B263:C263"/>
    <mergeCell ref="G263:I263"/>
    <mergeCell ref="G251:I251"/>
    <mergeCell ref="B252:C252"/>
    <mergeCell ref="G252:I252"/>
    <mergeCell ref="B253:C253"/>
    <mergeCell ref="G253:I253"/>
    <mergeCell ref="B261:C261"/>
    <mergeCell ref="B275:C275"/>
    <mergeCell ref="G275:I275"/>
    <mergeCell ref="B260:C260"/>
    <mergeCell ref="G260:I260"/>
    <mergeCell ref="B249:C249"/>
    <mergeCell ref="G249:I249"/>
    <mergeCell ref="B256:C256"/>
    <mergeCell ref="G256:I256"/>
    <mergeCell ref="B251:C251"/>
    <mergeCell ref="G261:I261"/>
    <mergeCell ref="B245:C245"/>
    <mergeCell ref="G245:I245"/>
    <mergeCell ref="B246:C246"/>
    <mergeCell ref="G246:I246"/>
    <mergeCell ref="B247:C247"/>
    <mergeCell ref="G247:I247"/>
    <mergeCell ref="B248:C248"/>
    <mergeCell ref="G248:I248"/>
    <mergeCell ref="B255:C255"/>
    <mergeCell ref="G255:I255"/>
    <mergeCell ref="G240:I240"/>
    <mergeCell ref="A234:M234"/>
    <mergeCell ref="B244:C244"/>
    <mergeCell ref="G244:I244"/>
    <mergeCell ref="A238:I238"/>
    <mergeCell ref="B239:C239"/>
    <mergeCell ref="G239:I239"/>
    <mergeCell ref="B240:C240"/>
    <mergeCell ref="A235:M235"/>
    <mergeCell ref="B241:C241"/>
    <mergeCell ref="G241:I241"/>
    <mergeCell ref="B242:C242"/>
    <mergeCell ref="G242:I242"/>
    <mergeCell ref="G236:I237"/>
    <mergeCell ref="J236:J237"/>
    <mergeCell ref="B236:C237"/>
    <mergeCell ref="D236:F237"/>
    <mergeCell ref="B243:C243"/>
    <mergeCell ref="G243:I243"/>
    <mergeCell ref="K232:M232"/>
    <mergeCell ref="A233:M233"/>
    <mergeCell ref="G225:I225"/>
    <mergeCell ref="B226:C226"/>
    <mergeCell ref="G226:I226"/>
    <mergeCell ref="B227:C227"/>
    <mergeCell ref="G227:I227"/>
    <mergeCell ref="B228:C228"/>
    <mergeCell ref="K236:M236"/>
    <mergeCell ref="A232:J232"/>
    <mergeCell ref="A231:H231"/>
    <mergeCell ref="I231:J231"/>
    <mergeCell ref="B225:C225"/>
    <mergeCell ref="G228:I228"/>
    <mergeCell ref="A229:M229"/>
    <mergeCell ref="A230:J230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8:C218"/>
    <mergeCell ref="G218:I218"/>
    <mergeCell ref="B222:C222"/>
    <mergeCell ref="G222:I222"/>
    <mergeCell ref="B223:C223"/>
    <mergeCell ref="G223:I223"/>
    <mergeCell ref="B216:C216"/>
    <mergeCell ref="G216:I216"/>
    <mergeCell ref="B213:C213"/>
    <mergeCell ref="G213:I213"/>
    <mergeCell ref="B214:C214"/>
    <mergeCell ref="G214:I214"/>
    <mergeCell ref="B211:C211"/>
    <mergeCell ref="G211:I211"/>
    <mergeCell ref="B217:C217"/>
    <mergeCell ref="G217:I217"/>
    <mergeCell ref="B215:C215"/>
    <mergeCell ref="G215:I215"/>
    <mergeCell ref="A203:I203"/>
    <mergeCell ref="B204:C204"/>
    <mergeCell ref="G204:I204"/>
    <mergeCell ref="B192:C192"/>
    <mergeCell ref="G192:I192"/>
    <mergeCell ref="B193:C193"/>
    <mergeCell ref="B205:C205"/>
    <mergeCell ref="G205:I205"/>
    <mergeCell ref="B212:C212"/>
    <mergeCell ref="G212:I212"/>
    <mergeCell ref="B207:C207"/>
    <mergeCell ref="G207:I207"/>
    <mergeCell ref="B208:C208"/>
    <mergeCell ref="B206:C206"/>
    <mergeCell ref="G206:I206"/>
    <mergeCell ref="G208:I208"/>
    <mergeCell ref="B209:C209"/>
    <mergeCell ref="G209:I209"/>
    <mergeCell ref="B210:C210"/>
    <mergeCell ref="G210:I210"/>
    <mergeCell ref="J201:J202"/>
    <mergeCell ref="A198:J198"/>
    <mergeCell ref="K198:M198"/>
    <mergeCell ref="A199:M199"/>
    <mergeCell ref="A200:M200"/>
    <mergeCell ref="B186:C186"/>
    <mergeCell ref="G186:I186"/>
    <mergeCell ref="B187:C187"/>
    <mergeCell ref="G187:I187"/>
    <mergeCell ref="B190:C190"/>
    <mergeCell ref="K201:M201"/>
    <mergeCell ref="B194:C194"/>
    <mergeCell ref="G194:I194"/>
    <mergeCell ref="A195:M195"/>
    <mergeCell ref="A196:J196"/>
    <mergeCell ref="A197:H197"/>
    <mergeCell ref="I197:J197"/>
    <mergeCell ref="B201:C202"/>
    <mergeCell ref="D201:F202"/>
    <mergeCell ref="G201:I202"/>
    <mergeCell ref="G193:I193"/>
    <mergeCell ref="G190:I190"/>
    <mergeCell ref="B191:C191"/>
    <mergeCell ref="G191:I191"/>
    <mergeCell ref="B179:C179"/>
    <mergeCell ref="G179:I179"/>
    <mergeCell ref="B180:C180"/>
    <mergeCell ref="G180:I180"/>
    <mergeCell ref="G188:I188"/>
    <mergeCell ref="G183:I183"/>
    <mergeCell ref="B184:C184"/>
    <mergeCell ref="B178:C178"/>
    <mergeCell ref="B175:C175"/>
    <mergeCell ref="G175:I175"/>
    <mergeCell ref="G178:I178"/>
    <mergeCell ref="B189:C189"/>
    <mergeCell ref="G189:I189"/>
    <mergeCell ref="B182:C182"/>
    <mergeCell ref="G182:I182"/>
    <mergeCell ref="B183:C183"/>
    <mergeCell ref="B188:C188"/>
    <mergeCell ref="G172:I172"/>
    <mergeCell ref="B159:C159"/>
    <mergeCell ref="G159:I159"/>
    <mergeCell ref="A169:I169"/>
    <mergeCell ref="B170:C170"/>
    <mergeCell ref="G170:I170"/>
    <mergeCell ref="G184:I184"/>
    <mergeCell ref="B185:C185"/>
    <mergeCell ref="G185:I185"/>
    <mergeCell ref="B173:C173"/>
    <mergeCell ref="D167:F168"/>
    <mergeCell ref="G167:I168"/>
    <mergeCell ref="G173:I173"/>
    <mergeCell ref="B171:C171"/>
    <mergeCell ref="G171:I171"/>
    <mergeCell ref="B172:C172"/>
    <mergeCell ref="B174:C174"/>
    <mergeCell ref="G174:I174"/>
    <mergeCell ref="B181:C181"/>
    <mergeCell ref="G181:I181"/>
    <mergeCell ref="B176:C176"/>
    <mergeCell ref="G176:I176"/>
    <mergeCell ref="B177:C177"/>
    <mergeCell ref="G177:I177"/>
    <mergeCell ref="G146:I146"/>
    <mergeCell ref="G154:I154"/>
    <mergeCell ref="G149:I149"/>
    <mergeCell ref="B150:C150"/>
    <mergeCell ref="J167:J168"/>
    <mergeCell ref="A164:J164"/>
    <mergeCell ref="K164:M164"/>
    <mergeCell ref="A165:M165"/>
    <mergeCell ref="A166:M166"/>
    <mergeCell ref="B152:C152"/>
    <mergeCell ref="G152:I152"/>
    <mergeCell ref="B153:C153"/>
    <mergeCell ref="G153:I153"/>
    <mergeCell ref="B156:C156"/>
    <mergeCell ref="B158:C158"/>
    <mergeCell ref="G158:I158"/>
    <mergeCell ref="K167:M167"/>
    <mergeCell ref="B160:C160"/>
    <mergeCell ref="G160:I160"/>
    <mergeCell ref="A161:M161"/>
    <mergeCell ref="A162:J162"/>
    <mergeCell ref="A163:H163"/>
    <mergeCell ref="I163:J163"/>
    <mergeCell ref="B167:C168"/>
    <mergeCell ref="B155:C155"/>
    <mergeCell ref="G155:I155"/>
    <mergeCell ref="B148:C148"/>
    <mergeCell ref="G148:I148"/>
    <mergeCell ref="B149:C149"/>
    <mergeCell ref="B154:C154"/>
    <mergeCell ref="G156:I156"/>
    <mergeCell ref="B157:C157"/>
    <mergeCell ref="G157:I157"/>
    <mergeCell ref="G139:I139"/>
    <mergeCell ref="B137:C137"/>
    <mergeCell ref="G137:I137"/>
    <mergeCell ref="B138:C138"/>
    <mergeCell ref="G138:I138"/>
    <mergeCell ref="G150:I150"/>
    <mergeCell ref="B151:C151"/>
    <mergeCell ref="G151:I151"/>
    <mergeCell ref="B139:C139"/>
    <mergeCell ref="B140:C140"/>
    <mergeCell ref="G140:I140"/>
    <mergeCell ref="B147:C147"/>
    <mergeCell ref="G147:I147"/>
    <mergeCell ref="B142:C142"/>
    <mergeCell ref="G142:I142"/>
    <mergeCell ref="B143:C143"/>
    <mergeCell ref="G143:I143"/>
    <mergeCell ref="B144:C144"/>
    <mergeCell ref="B141:C141"/>
    <mergeCell ref="G141:I141"/>
    <mergeCell ref="G144:I144"/>
    <mergeCell ref="B145:C145"/>
    <mergeCell ref="G145:I145"/>
    <mergeCell ref="B146:C146"/>
    <mergeCell ref="A135:I135"/>
    <mergeCell ref="B136:C136"/>
    <mergeCell ref="G136:I136"/>
    <mergeCell ref="A130:M130"/>
    <mergeCell ref="A122:C123"/>
    <mergeCell ref="D122:D123"/>
    <mergeCell ref="E122:F123"/>
    <mergeCell ref="G122:M123"/>
    <mergeCell ref="A124:C125"/>
    <mergeCell ref="K133:M133"/>
    <mergeCell ref="A131:M131"/>
    <mergeCell ref="A132:M132"/>
    <mergeCell ref="B133:C134"/>
    <mergeCell ref="D133:F134"/>
    <mergeCell ref="G133:I134"/>
    <mergeCell ref="J133:J134"/>
    <mergeCell ref="A126:M126"/>
    <mergeCell ref="A127:F127"/>
    <mergeCell ref="G127:M127"/>
    <mergeCell ref="A128:F129"/>
    <mergeCell ref="G128:M129"/>
    <mergeCell ref="A121:C121"/>
    <mergeCell ref="E121:F121"/>
    <mergeCell ref="G121:M121"/>
    <mergeCell ref="E124:F125"/>
    <mergeCell ref="G124:M125"/>
    <mergeCell ref="A116:C116"/>
    <mergeCell ref="D116:D118"/>
    <mergeCell ref="E116:F118"/>
    <mergeCell ref="G116:M118"/>
    <mergeCell ref="A117:C117"/>
    <mergeCell ref="A118:C118"/>
    <mergeCell ref="A112:C113"/>
    <mergeCell ref="D124:D125"/>
    <mergeCell ref="A119:C119"/>
    <mergeCell ref="A114:M114"/>
    <mergeCell ref="A115:C115"/>
    <mergeCell ref="E115:F115"/>
    <mergeCell ref="G115:M115"/>
    <mergeCell ref="E119:F119"/>
    <mergeCell ref="G119:M119"/>
    <mergeCell ref="A120:M120"/>
    <mergeCell ref="D112:D113"/>
    <mergeCell ref="E112:F113"/>
    <mergeCell ref="G112:M113"/>
    <mergeCell ref="A111:C111"/>
    <mergeCell ref="E111:F111"/>
    <mergeCell ref="G111:M111"/>
    <mergeCell ref="D109:D110"/>
    <mergeCell ref="E109:F110"/>
    <mergeCell ref="G109:M110"/>
    <mergeCell ref="A109:C110"/>
    <mergeCell ref="H101:M101"/>
    <mergeCell ref="A106:C106"/>
    <mergeCell ref="E106:F106"/>
    <mergeCell ref="G106:M106"/>
    <mergeCell ref="A105:C105"/>
    <mergeCell ref="E105:F105"/>
    <mergeCell ref="G105:M105"/>
    <mergeCell ref="G103:M103"/>
    <mergeCell ref="A107:C107"/>
    <mergeCell ref="E107:F107"/>
    <mergeCell ref="G107:M107"/>
    <mergeCell ref="A108:C108"/>
    <mergeCell ref="E108:F108"/>
    <mergeCell ref="G108:M108"/>
    <mergeCell ref="A104:C104"/>
    <mergeCell ref="E104:F104"/>
    <mergeCell ref="G104:M104"/>
    <mergeCell ref="A98:B98"/>
    <mergeCell ref="D98:G98"/>
    <mergeCell ref="J98:M98"/>
    <mergeCell ref="A102:M102"/>
    <mergeCell ref="A103:C103"/>
    <mergeCell ref="E103:F103"/>
    <mergeCell ref="B96:C97"/>
    <mergeCell ref="A100:C100"/>
    <mergeCell ref="J96:M96"/>
    <mergeCell ref="D97:G97"/>
    <mergeCell ref="J97:M97"/>
    <mergeCell ref="A99:C99"/>
    <mergeCell ref="D99:G99"/>
    <mergeCell ref="H99:M100"/>
    <mergeCell ref="D100:G101"/>
    <mergeCell ref="B101:C101"/>
    <mergeCell ref="D96:G96"/>
    <mergeCell ref="B94:C95"/>
    <mergeCell ref="D94:G94"/>
    <mergeCell ref="J94:M94"/>
    <mergeCell ref="D95:G95"/>
    <mergeCell ref="J95:M95"/>
    <mergeCell ref="A91:C91"/>
    <mergeCell ref="D91:M91"/>
    <mergeCell ref="B92:C93"/>
    <mergeCell ref="D92:G92"/>
    <mergeCell ref="J92:M92"/>
    <mergeCell ref="A67:B67"/>
    <mergeCell ref="C67:F67"/>
    <mergeCell ref="G67:H67"/>
    <mergeCell ref="I67:M67"/>
    <mergeCell ref="A71:B71"/>
    <mergeCell ref="C71:F71"/>
    <mergeCell ref="G71:H71"/>
    <mergeCell ref="D93:G93"/>
    <mergeCell ref="J93:M93"/>
    <mergeCell ref="I70:M70"/>
    <mergeCell ref="A89:F89"/>
    <mergeCell ref="G89:M89"/>
    <mergeCell ref="A90:M90"/>
    <mergeCell ref="A87:M87"/>
    <mergeCell ref="A88:F88"/>
    <mergeCell ref="G88:M88"/>
    <mergeCell ref="A72:M72"/>
    <mergeCell ref="A73:M73"/>
    <mergeCell ref="A74:M85"/>
    <mergeCell ref="I71:M71"/>
    <mergeCell ref="A70:B70"/>
    <mergeCell ref="C70:F70"/>
    <mergeCell ref="A68:M68"/>
    <mergeCell ref="A69:M69"/>
    <mergeCell ref="G70:H70"/>
    <mergeCell ref="A66:B66"/>
    <mergeCell ref="C66:F66"/>
    <mergeCell ref="G66:H66"/>
    <mergeCell ref="I66:M66"/>
    <mergeCell ref="A59:C59"/>
    <mergeCell ref="D59:M59"/>
    <mergeCell ref="A60:C60"/>
    <mergeCell ref="A65:B65"/>
    <mergeCell ref="C65:F65"/>
    <mergeCell ref="G65:H65"/>
    <mergeCell ref="I64:M64"/>
    <mergeCell ref="A63:B63"/>
    <mergeCell ref="C63:F63"/>
    <mergeCell ref="G63:H63"/>
    <mergeCell ref="I63:M63"/>
    <mergeCell ref="A62:M62"/>
    <mergeCell ref="A56:C56"/>
    <mergeCell ref="D56:M56"/>
    <mergeCell ref="I65:M65"/>
    <mergeCell ref="A64:B64"/>
    <mergeCell ref="C64:F64"/>
    <mergeCell ref="G64:H64"/>
    <mergeCell ref="A57:C57"/>
    <mergeCell ref="D57:M57"/>
    <mergeCell ref="A58:C58"/>
    <mergeCell ref="D58:M58"/>
    <mergeCell ref="A61:M61"/>
    <mergeCell ref="D60:M60"/>
    <mergeCell ref="A49:M49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A48:M48"/>
    <mergeCell ref="A44:M44"/>
    <mergeCell ref="A45:C45"/>
    <mergeCell ref="D45:M45"/>
    <mergeCell ref="B40:K40"/>
    <mergeCell ref="B41:K41"/>
    <mergeCell ref="B42:K42"/>
    <mergeCell ref="G52:H52"/>
    <mergeCell ref="A53:B53"/>
    <mergeCell ref="C53:F53"/>
    <mergeCell ref="G53:H53"/>
    <mergeCell ref="A43:M43"/>
    <mergeCell ref="I52:M52"/>
    <mergeCell ref="A46:C46"/>
    <mergeCell ref="D46:M46"/>
    <mergeCell ref="A47:C47"/>
    <mergeCell ref="D47:M47"/>
    <mergeCell ref="I53:M53"/>
    <mergeCell ref="B39:M39"/>
    <mergeCell ref="A31:A42"/>
    <mergeCell ref="K26:M26"/>
    <mergeCell ref="H27:I27"/>
    <mergeCell ref="B31:H31"/>
    <mergeCell ref="I31:J31"/>
    <mergeCell ref="K31:M31"/>
    <mergeCell ref="B32:J32"/>
    <mergeCell ref="A28:M28"/>
    <mergeCell ref="B35:M35"/>
    <mergeCell ref="B36:K36"/>
    <mergeCell ref="B37:K37"/>
    <mergeCell ref="B38:K38"/>
    <mergeCell ref="A19:F19"/>
    <mergeCell ref="G19:J19"/>
    <mergeCell ref="K19:M19"/>
    <mergeCell ref="H22:I22"/>
    <mergeCell ref="K22:M22"/>
    <mergeCell ref="B33:J33"/>
    <mergeCell ref="B34:J34"/>
    <mergeCell ref="I29:J29"/>
    <mergeCell ref="A30:M30"/>
    <mergeCell ref="A23:M23"/>
    <mergeCell ref="A24:H24"/>
    <mergeCell ref="I24:J24"/>
    <mergeCell ref="A25:M25"/>
    <mergeCell ref="A16:M16"/>
    <mergeCell ref="A17:F17"/>
    <mergeCell ref="G17:M17"/>
    <mergeCell ref="A18:M18"/>
    <mergeCell ref="A26:F27"/>
    <mergeCell ref="G26:G27"/>
    <mergeCell ref="H26:I26"/>
    <mergeCell ref="K27:M27"/>
    <mergeCell ref="A20:M20"/>
    <mergeCell ref="A21:F22"/>
    <mergeCell ref="G21:G22"/>
    <mergeCell ref="H21:I21"/>
    <mergeCell ref="K21:M21"/>
    <mergeCell ref="A29:H29"/>
    <mergeCell ref="A10:M10"/>
    <mergeCell ref="A11:M11"/>
    <mergeCell ref="A12:M12"/>
    <mergeCell ref="A13:M13"/>
    <mergeCell ref="A14:M14"/>
    <mergeCell ref="A15:F15"/>
    <mergeCell ref="H15:J15"/>
    <mergeCell ref="H4:I4"/>
    <mergeCell ref="K4:L4"/>
    <mergeCell ref="H6:I6"/>
    <mergeCell ref="K6:L6"/>
    <mergeCell ref="H7:I7"/>
    <mergeCell ref="K7:M7"/>
    <mergeCell ref="H5:I5"/>
    <mergeCell ref="K5:L5"/>
    <mergeCell ref="H8:I8"/>
    <mergeCell ref="K8:L8"/>
    <mergeCell ref="A1:E9"/>
    <mergeCell ref="G2:G8"/>
    <mergeCell ref="H2:I2"/>
    <mergeCell ref="J2:M2"/>
    <mergeCell ref="H3:I3"/>
    <mergeCell ref="K3:L3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77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488"/>
      <c r="N15" s="489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488"/>
      <c r="N16" s="489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488"/>
      <c r="N17" s="489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488"/>
      <c r="N18" s="48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31"/>
      <c r="B43" s="220" t="s">
        <v>58</v>
      </c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31"/>
      <c r="B44" s="213"/>
      <c r="C44" s="227" t="s">
        <v>21</v>
      </c>
      <c r="D44" s="213" t="s">
        <v>556</v>
      </c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31"/>
      <c r="B45" s="213"/>
      <c r="C45" s="227" t="s">
        <v>63</v>
      </c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31"/>
      <c r="B46" s="213"/>
      <c r="C46" s="227" t="s">
        <v>64</v>
      </c>
      <c r="D46" s="245" t="s">
        <v>577</v>
      </c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31"/>
      <c r="B47" s="213"/>
      <c r="C47" s="227" t="s">
        <v>579</v>
      </c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37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34"/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C41:D41"/>
    <mergeCell ref="I53:K53"/>
    <mergeCell ref="A50:F50"/>
    <mergeCell ref="I50:N50"/>
    <mergeCell ref="L51:N51"/>
    <mergeCell ref="K14:N14"/>
    <mergeCell ref="C38:D38"/>
    <mergeCell ref="I20:N20"/>
    <mergeCell ref="F38:G38"/>
    <mergeCell ref="C39:D39"/>
    <mergeCell ref="F41:G41"/>
    <mergeCell ref="C40:D40"/>
    <mergeCell ref="F40:G40"/>
    <mergeCell ref="M18:N18"/>
    <mergeCell ref="A7:C11"/>
    <mergeCell ref="A20:H20"/>
    <mergeCell ref="L1:M1"/>
    <mergeCell ref="A1:C2"/>
    <mergeCell ref="D1:K1"/>
    <mergeCell ref="K2:N2"/>
    <mergeCell ref="D2:E2"/>
    <mergeCell ref="F2:J2"/>
    <mergeCell ref="A13:N13"/>
    <mergeCell ref="A4:N4"/>
    <mergeCell ref="A5:C6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267" t="s">
        <v>370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488"/>
      <c r="N15" s="489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488"/>
      <c r="N16" s="489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488"/>
      <c r="N17" s="489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488"/>
      <c r="N18" s="48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34"/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C41:D41"/>
    <mergeCell ref="C40:D40"/>
    <mergeCell ref="F41:G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488"/>
      <c r="N15" s="48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488"/>
      <c r="N16" s="48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488"/>
      <c r="N17" s="48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488"/>
      <c r="N18" s="48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5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34"/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39:D39"/>
    <mergeCell ref="A13:N13"/>
    <mergeCell ref="K14:N14"/>
    <mergeCell ref="C38:D38"/>
    <mergeCell ref="A20:H20"/>
    <mergeCell ref="F38:G38"/>
    <mergeCell ref="M15:N15"/>
    <mergeCell ref="M16:N16"/>
    <mergeCell ref="I20:N20"/>
    <mergeCell ref="L1:M1"/>
    <mergeCell ref="A1:C2"/>
    <mergeCell ref="D1:K1"/>
    <mergeCell ref="K2:N2"/>
    <mergeCell ref="D2:E2"/>
    <mergeCell ref="C41:D41"/>
    <mergeCell ref="F2:J2"/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A5:C6"/>
    <mergeCell ref="A7:C11"/>
    <mergeCell ref="M17:N17"/>
    <mergeCell ref="M18:N18"/>
    <mergeCell ref="A4:N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516" t="s">
        <v>2</v>
      </c>
      <c r="B4" s="517"/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8"/>
    </row>
    <row r="5" spans="1:19" ht="15.95" customHeight="1">
      <c r="A5" s="490" t="s">
        <v>6</v>
      </c>
      <c r="B5" s="491"/>
      <c r="C5" s="491"/>
      <c r="D5" s="258" t="s">
        <v>4</v>
      </c>
      <c r="E5" s="258"/>
      <c r="F5" s="258" t="s">
        <v>9</v>
      </c>
      <c r="G5" s="258"/>
      <c r="H5" s="34"/>
      <c r="I5" s="34"/>
      <c r="J5" s="258" t="s">
        <v>562</v>
      </c>
      <c r="K5" s="259" t="s">
        <v>3</v>
      </c>
      <c r="L5" s="260" t="s">
        <v>8</v>
      </c>
      <c r="M5" s="26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488"/>
      <c r="N15" s="48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488"/>
      <c r="N16" s="48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488"/>
      <c r="N17" s="48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3"/>
      <c r="N18" s="544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542"/>
      <c r="D51" s="542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34"/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1">
    <mergeCell ref="A4:N4"/>
    <mergeCell ref="M15:N15"/>
    <mergeCell ref="A13:N13"/>
    <mergeCell ref="A5:C6"/>
    <mergeCell ref="A7:C11"/>
    <mergeCell ref="M16:N16"/>
    <mergeCell ref="K14:N14"/>
    <mergeCell ref="L1:M1"/>
    <mergeCell ref="A1:C2"/>
    <mergeCell ref="D1:K1"/>
    <mergeCell ref="K2:N2"/>
    <mergeCell ref="D2:E2"/>
    <mergeCell ref="F2:J2"/>
    <mergeCell ref="M18:N18"/>
    <mergeCell ref="I20:N20"/>
    <mergeCell ref="C39:D39"/>
    <mergeCell ref="M17:N17"/>
    <mergeCell ref="C38:D38"/>
    <mergeCell ref="A20:H20"/>
    <mergeCell ref="F38:G38"/>
    <mergeCell ref="C51:D51"/>
    <mergeCell ref="F40:G40"/>
    <mergeCell ref="C52:F52"/>
    <mergeCell ref="I51:K51"/>
    <mergeCell ref="I53:K53"/>
    <mergeCell ref="C40:D40"/>
    <mergeCell ref="C41:D41"/>
    <mergeCell ref="F41:G41"/>
    <mergeCell ref="A50:F50"/>
    <mergeCell ref="I50:N50"/>
    <mergeCell ref="L51:N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268">
        <v>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488"/>
      <c r="N15" s="489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488"/>
      <c r="N16" s="489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488"/>
      <c r="N17" s="489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488"/>
      <c r="N18" s="48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5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63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45"/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64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46"/>
      <c r="N15" s="547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46"/>
      <c r="N16" s="54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6"/>
      <c r="N17" s="547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  <c r="Q37" s="265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57" t="s">
        <v>564</v>
      </c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34" t="s">
        <v>563</v>
      </c>
      <c r="D52" s="534"/>
      <c r="E52" s="534"/>
      <c r="F52" s="534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 t="s">
        <v>565</v>
      </c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20:H20"/>
    <mergeCell ref="A4:N4"/>
    <mergeCell ref="A5:C6"/>
    <mergeCell ref="M16:N16"/>
    <mergeCell ref="M17:N17"/>
    <mergeCell ref="M18:N18"/>
    <mergeCell ref="A13:N13"/>
    <mergeCell ref="I20:N20"/>
    <mergeCell ref="M15:N15"/>
    <mergeCell ref="L1:M1"/>
    <mergeCell ref="A1:C2"/>
    <mergeCell ref="D1:K1"/>
    <mergeCell ref="K2:N2"/>
    <mergeCell ref="D2:E2"/>
    <mergeCell ref="F2:J2"/>
    <mergeCell ref="K14:N14"/>
    <mergeCell ref="A7:C11"/>
    <mergeCell ref="C38:D38"/>
    <mergeCell ref="F40:G40"/>
    <mergeCell ref="F41:G41"/>
    <mergeCell ref="F38:G38"/>
    <mergeCell ref="C40:D40"/>
    <mergeCell ref="C41:D41"/>
    <mergeCell ref="C39:D39"/>
    <mergeCell ref="C52:F52"/>
    <mergeCell ref="I51:K51"/>
    <mergeCell ref="I53:K53"/>
    <mergeCell ref="A50:F50"/>
    <mergeCell ref="I50:N50"/>
    <mergeCell ref="L51:N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379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389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399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409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419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40:D40"/>
    <mergeCell ref="I20:N20"/>
    <mergeCell ref="C39:D39"/>
    <mergeCell ref="F40:G40"/>
    <mergeCell ref="A7:C11"/>
    <mergeCell ref="A20:H20"/>
    <mergeCell ref="A4:N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425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439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449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459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469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479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489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499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509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511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512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513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514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515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516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517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  <mergeCell ref="A13:N13"/>
    <mergeCell ref="F40:G40"/>
    <mergeCell ref="F41:G41"/>
    <mergeCell ref="F38:G38"/>
    <mergeCell ref="C40:D40"/>
    <mergeCell ref="C41:D41"/>
    <mergeCell ref="K14:N14"/>
    <mergeCell ref="A4:N4"/>
    <mergeCell ref="A5:C6"/>
    <mergeCell ref="A7:C1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518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519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G17" sqref="G17:M1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99"/>
      <c r="B1" s="500"/>
      <c r="C1" s="501"/>
      <c r="D1" s="505" t="s">
        <v>75</v>
      </c>
      <c r="E1" s="506"/>
      <c r="F1" s="506"/>
      <c r="G1" s="506"/>
      <c r="H1" s="506"/>
      <c r="I1" s="506"/>
      <c r="J1" s="506"/>
      <c r="K1" s="507"/>
      <c r="L1" s="497" t="s">
        <v>573</v>
      </c>
      <c r="M1" s="498"/>
      <c r="N1" s="55" t="s">
        <v>520</v>
      </c>
    </row>
    <row r="2" spans="1:19" ht="26.25" customHeight="1" thickBot="1">
      <c r="A2" s="502"/>
      <c r="B2" s="503"/>
      <c r="C2" s="504"/>
      <c r="D2" s="511" t="s">
        <v>0</v>
      </c>
      <c r="E2" s="512"/>
      <c r="F2" s="513" t="s">
        <v>1</v>
      </c>
      <c r="G2" s="514"/>
      <c r="H2" s="514"/>
      <c r="I2" s="514"/>
      <c r="J2" s="515"/>
      <c r="K2" s="508" t="s">
        <v>430</v>
      </c>
      <c r="L2" s="509"/>
      <c r="M2" s="509"/>
      <c r="N2" s="510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484" t="s">
        <v>6</v>
      </c>
      <c r="B5" s="485"/>
      <c r="C5" s="485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486"/>
      <c r="B6" s="487"/>
      <c r="C6" s="48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4" t="s">
        <v>20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0"/>
      <c r="B8" s="491"/>
      <c r="C8" s="491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0"/>
      <c r="B9" s="491"/>
      <c r="C9" s="491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0"/>
      <c r="B10" s="491"/>
      <c r="C10" s="491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2"/>
      <c r="B11" s="493"/>
      <c r="C11" s="493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516" t="s">
        <v>23</v>
      </c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8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22" t="s">
        <v>24</v>
      </c>
      <c r="L14" s="523"/>
      <c r="M14" s="523"/>
      <c r="N14" s="524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494" t="s">
        <v>29</v>
      </c>
      <c r="B20" s="495"/>
      <c r="C20" s="495"/>
      <c r="D20" s="495"/>
      <c r="E20" s="495"/>
      <c r="F20" s="495"/>
      <c r="G20" s="495"/>
      <c r="H20" s="496"/>
      <c r="I20" s="495" t="s">
        <v>30</v>
      </c>
      <c r="J20" s="495"/>
      <c r="K20" s="495"/>
      <c r="L20" s="495"/>
      <c r="M20" s="495"/>
      <c r="N20" s="527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25" t="s">
        <v>61</v>
      </c>
      <c r="D38" s="526"/>
      <c r="E38" s="28" t="s">
        <v>73</v>
      </c>
      <c r="F38" s="528" t="s">
        <v>62</v>
      </c>
      <c r="G38" s="529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30"/>
      <c r="D39" s="531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30" t="s">
        <v>581</v>
      </c>
      <c r="D40" s="531"/>
      <c r="E40" s="256"/>
      <c r="F40" s="532"/>
      <c r="G40" s="533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7"/>
      <c r="D41" s="538"/>
      <c r="E41" s="29"/>
      <c r="F41" s="532"/>
      <c r="G41" s="533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516" t="s">
        <v>69</v>
      </c>
      <c r="B50" s="517"/>
      <c r="C50" s="517"/>
      <c r="D50" s="517"/>
      <c r="E50" s="517"/>
      <c r="F50" s="517"/>
      <c r="G50" s="40"/>
      <c r="H50" s="47"/>
      <c r="I50" s="517" t="s">
        <v>70</v>
      </c>
      <c r="J50" s="517"/>
      <c r="K50" s="517"/>
      <c r="L50" s="517"/>
      <c r="M50" s="517"/>
      <c r="N50" s="518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5" t="s">
        <v>71</v>
      </c>
      <c r="J51" s="535"/>
      <c r="K51" s="536"/>
      <c r="L51" s="519" t="s">
        <v>67</v>
      </c>
      <c r="M51" s="520"/>
      <c r="N51" s="52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9" t="s">
        <v>571</v>
      </c>
      <c r="J53" s="540"/>
      <c r="K53" s="541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2011-02-24T06:53:03Z</cp:lastPrinted>
  <dcterms:created xsi:type="dcterms:W3CDTF">2010-07-07T09:27:51Z</dcterms:created>
  <dcterms:modified xsi:type="dcterms:W3CDTF">2013-01-21T10:23:25Z</dcterms:modified>
</cp:coreProperties>
</file>