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3.xml" ContentType="application/vnd.openxmlformats-officedocument.drawing+xml"/>
  <Override PartName="/xl/slicers/slicer2.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mc:AlternateContent xmlns:mc="http://schemas.openxmlformats.org/markup-compatibility/2006">
    <mc:Choice Requires="x15">
      <x15ac:absPath xmlns:x15ac="http://schemas.microsoft.com/office/spreadsheetml/2010/11/ac" url="C:\Users\HP\OneDrive\Desktop\BLOSSOM ACADEMY\INTRODUCTION TO EXCEL\"/>
    </mc:Choice>
  </mc:AlternateContent>
  <xr:revisionPtr revIDLastSave="0" documentId="13_ncr:1_{8CC04C81-C793-4A6E-9A95-18D2C0860F50}" xr6:coauthVersionLast="47" xr6:coauthVersionMax="47" xr10:uidLastSave="{00000000-0000-0000-0000-000000000000}"/>
  <bookViews>
    <workbookView xWindow="-120" yWindow="-120" windowWidth="20730" windowHeight="11760" tabRatio="796" firstSheet="1" activeTab="6" xr2:uid="{00000000-000D-0000-FFFF-FFFF00000000}"/>
  </bookViews>
  <sheets>
    <sheet name="BLOSSOM ACADEMY" sheetId="8" r:id="rId1"/>
    <sheet name="Data" sheetId="1" r:id="rId2"/>
    <sheet name="Table" sheetId="5" r:id="rId3"/>
    <sheet name="One-dimensional Pivot Table" sheetId="3" r:id="rId4"/>
    <sheet name="Two-dimensional Pivot Table" sheetId="4" r:id="rId5"/>
    <sheet name="CHARTS" sheetId="13" r:id="rId6"/>
    <sheet name="DASHBOARD" sheetId="14" r:id="rId7"/>
  </sheets>
  <definedNames>
    <definedName name="_xlnm._FilterDatabase" localSheetId="1" hidden="1">Data!$A$1:$F$214</definedName>
    <definedName name="Category">Table1[Category]</definedName>
    <definedName name="Slicer_Category">#N/A</definedName>
    <definedName name="Slicer_Country">#N/A</definedName>
    <definedName name="Slicer_Months">#N/A</definedName>
    <definedName name="Slicer_Product">#N/A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Lst>
</workbook>
</file>

<file path=xl/calcChain.xml><?xml version="1.0" encoding="utf-8"?>
<calcChain xmlns="http://schemas.openxmlformats.org/spreadsheetml/2006/main">
  <c r="L1" i="5" l="1"/>
  <c r="P3" i="5" a="1"/>
  <c r="P3" i="5" s="1"/>
  <c r="Q3" i="5" s="1"/>
  <c r="H3" i="5" a="1"/>
  <c r="H3" i="5" s="1"/>
  <c r="I3" i="5" s="1"/>
  <c r="L3" i="5" a="1"/>
  <c r="L3" i="5" s="1"/>
  <c r="M3" i="5" s="1"/>
  <c r="Q7" i="5" l="1"/>
  <c r="Q4" i="5"/>
  <c r="Q8" i="5"/>
  <c r="Q6" i="5"/>
  <c r="Q5" i="5"/>
  <c r="Q9" i="5"/>
  <c r="K3" i="5"/>
  <c r="K4" i="5"/>
  <c r="N7" i="5"/>
  <c r="O3" i="5"/>
  <c r="O6" i="5"/>
  <c r="N3" i="5"/>
  <c r="N6" i="5"/>
  <c r="O9" i="5"/>
  <c r="O5" i="5"/>
  <c r="N9" i="5"/>
  <c r="N5" i="5"/>
  <c r="O8" i="5"/>
  <c r="O4" i="5"/>
  <c r="N8" i="5"/>
  <c r="N4" i="5"/>
  <c r="O7" i="5"/>
  <c r="J3" i="5"/>
  <c r="J4" i="5"/>
  <c r="I4" i="5"/>
  <c r="M7" i="5"/>
  <c r="M6" i="5"/>
  <c r="M9" i="5"/>
  <c r="M5" i="5"/>
  <c r="M8" i="5"/>
  <c r="M4" i="5"/>
  <c r="P9" i="5"/>
  <c r="P8" i="5"/>
  <c r="P7" i="5"/>
  <c r="P6" i="5"/>
  <c r="P5" i="5"/>
  <c r="P4" i="5"/>
  <c r="L9" i="5"/>
  <c r="L8" i="5"/>
  <c r="L7" i="5"/>
  <c r="L6" i="5"/>
  <c r="L5" i="5"/>
  <c r="L4" i="5"/>
  <c r="H4" i="5"/>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<sst xmlns="http://schemas.openxmlformats.org/spreadsheetml/2006/main" count="1469" uniqueCount="64">
  <si>
    <t>Country</t>
  </si>
  <si>
    <t>Order ID</t>
  </si>
  <si>
    <t>Product</t>
  </si>
  <si>
    <t>Category</t>
  </si>
  <si>
    <t>Amount</t>
  </si>
  <si>
    <t>Fruit</t>
  </si>
  <si>
    <t>Vegetables</t>
  </si>
  <si>
    <t>Date</t>
  </si>
  <si>
    <t>United States</t>
  </si>
  <si>
    <t>United Kingdom</t>
  </si>
  <si>
    <t>Canada</t>
  </si>
  <si>
    <t>Australia</t>
  </si>
  <si>
    <t>Germany</t>
  </si>
  <si>
    <t>Banana</t>
  </si>
  <si>
    <t>Apple</t>
  </si>
  <si>
    <t>Orange</t>
  </si>
  <si>
    <t>Mango</t>
  </si>
  <si>
    <t>Carrots</t>
  </si>
  <si>
    <t>Beans</t>
  </si>
  <si>
    <t>France</t>
  </si>
  <si>
    <t>New Zealand</t>
  </si>
  <si>
    <t>Cabbage</t>
  </si>
  <si>
    <t>CATEGORY</t>
  </si>
  <si>
    <t>QTY</t>
  </si>
  <si>
    <t>AVG</t>
  </si>
  <si>
    <t>PRODUCT</t>
  </si>
  <si>
    <t>TOTAL</t>
  </si>
  <si>
    <t>COUNTRY</t>
  </si>
  <si>
    <t>Sum of Amount</t>
  </si>
  <si>
    <t>Grand Total</t>
  </si>
  <si>
    <t>Count of Order ID</t>
  </si>
  <si>
    <t>category</t>
  </si>
  <si>
    <t>Average of Amount</t>
  </si>
  <si>
    <t>Jan</t>
  </si>
  <si>
    <t>Feb</t>
  </si>
  <si>
    <t>Mar</t>
  </si>
  <si>
    <t>Apr</t>
  </si>
  <si>
    <t>May</t>
  </si>
  <si>
    <t>Jun</t>
  </si>
  <si>
    <t>Jul</t>
  </si>
  <si>
    <t>Aug</t>
  </si>
  <si>
    <t>Sep</t>
  </si>
  <si>
    <t>Oct</t>
  </si>
  <si>
    <t>Nov</t>
  </si>
  <si>
    <t>Dec</t>
  </si>
  <si>
    <t>Month</t>
  </si>
  <si>
    <t>Max of Amount</t>
  </si>
  <si>
    <t>QUESTIONS</t>
  </si>
  <si>
    <t>1. What is the total sales amount for each product?</t>
  </si>
  <si>
    <t>3. What is the average sales amount for each country?</t>
  </si>
  <si>
    <t>4. What is the maximum sale amount recorded for each product?</t>
  </si>
  <si>
    <t>5. What is the total sales amount for each month?</t>
  </si>
  <si>
    <t>PRODUCTS</t>
  </si>
  <si>
    <t>MONTH</t>
  </si>
  <si>
    <t xml:space="preserve">1. What is the total sales amount for each country per product? </t>
  </si>
  <si>
    <t>2. What is the average sales amount for each month per product?</t>
  </si>
  <si>
    <t>3.What is the total sales amount for each month per country?</t>
  </si>
  <si>
    <t>6. What is the percentage of orders  placed by each country?</t>
  </si>
  <si>
    <t>2. What percentage of orders were placed by each category?</t>
  </si>
  <si>
    <t>QUESTIONS FOR 1-DIMENSIONAL TABLES</t>
  </si>
  <si>
    <t>SALES ANALYIS -[1-D]</t>
  </si>
  <si>
    <t>SALES ANALYSIS-[2-D]</t>
  </si>
  <si>
    <t>4. What percentage of orders were placed for each product per category?</t>
  </si>
  <si>
    <t>4.What percentage of orders were placed for each category per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</si>
</sst>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quot;* #,##0.00_);_(&quot;$&quot;* \(#,##0.00\);_(&quot;$&quot;* &quot;-&quot;??_);_(@_)"/>
    <numFmt numFmtId="165" formatCode="&quot;$&quot;#,##0"/>
    <numFmt numFmtId="166" formatCode="_(&quot;$&quot;* #,##0_);_(&quot;$&quot;* \(#,##0\);_(&quot;$&quot;* &quot;-&quot;??_);_(@_)"/>
    <numFmt numFmtId="167" formatCode="_(* #,##0_);_(* \(#,##0\);_(* &quot;-&quot;??_);_(@_)"/>
    <numFmt numFmtId="168" formatCode="0.0%"/>
  </numFmts>
  <fonts count="4" x14ac:knownFonts="1">
    <font>
      <sz val="11"/>
      <color theme="1"/>
      <name val="Century Gothic"/>
      <family val="2"/>
      <scheme val="minor"/>
    </font>
    <font>
      <b/>
      <sz val="11"/>
      <color theme="1"/>
      <name val="Century Gothic"/>
      <family val="2"/>
      <scheme val="minor"/>
    </font>
    <font>
      <sz val="11"/>
      <color theme="1"/>
      <name val="Century Gothic"/>
      <family val="2"/>
      <scheme val="minor"/>
    </font>
    <font>
      <sz val="36"/>
      <color theme="1"/>
      <name val="Century Gothic"/>
      <family val="2"/>
      <scheme val="minor"/>
    </font>
  </fonts>
  <fills count="4">
    <fill>
      <patternFill patternType="none"/>
    </fill>
    <fill>
      <patternFill patternType="gray125"/>
    </fill>
    <fill>
      <patternFill patternType="solid">
        <fgColor theme="0"/>
        <bgColor indexed="64"/>
      </patternFill>
    </fill>
    <fill>
      <patternFill patternType="solid">
        <fgColor theme="4" tint="0.39997558519241921"/>
        <bgColor indexed="64"/>
      </patternFill>
    </fill>
  </fills>
  <borders count="1">
    <border>
      <left/>
      <right/>
      <top/>
      <bottom/>
      <diagonal/>
    </border>
  </borders>
  <cellStyleXfs count="2">
    <xf numFmtId="0" fontId="0" fillId="0" borderId="0"/>
    <xf numFmtId="164" fontId="2" fillId="0" borderId="0" applyFont="0" applyFill="0" applyBorder="0" applyAlignment="0" applyProtection="0"/>
  </cellStyleXfs>
  <cellXfs count="16">
    <xf numFmtId="0" fontId="0" fillId="0" borderId="0" xfId="0"/>
    <xf numFmtId="0" fontId="1" fillId="0" borderId="0" xfId="0" applyFont="1"/>
    <xf numFmtId="165" fontId="0" fillId="0" borderId="0" xfId="0" applyNumberFormat="1"/>
    <xf numFmtId="14" fontId="0" fillId="0" borderId="0" xfId="0" applyNumberFormat="1"/>
    <xf numFmtId="166" fontId="1" fillId="0" borderId="0" xfId="1" applyNumberFormat="1" applyFont="1"/>
    <xf numFmtId="166" fontId="0" fillId="0" borderId="0" xfId="1" applyNumberFormat="1" applyFont="1"/>
    <xf numFmtId="0" fontId="0" fillId="0" borderId="0" xfId="0" pivotButton="1"/>
    <xf numFmtId="0" fontId="0" fillId="0" borderId="0" xfId="0" applyAlignment="1">
      <alignment horizontal="left"/>
    </xf>
    <xf numFmtId="167" fontId="0" fillId="0" borderId="0" xfId="0" applyNumberFormat="1"/>
    <xf numFmtId="168" fontId="0" fillId="0" borderId="0" xfId="0" applyNumberFormat="1"/>
    <xf numFmtId="9" fontId="0" fillId="0" borderId="0" xfId="0" applyNumberFormat="1"/>
    <xf numFmtId="0" fontId="0" fillId="2" borderId="0" xfId="0" applyFill="1"/>
    <xf numFmtId="0" fontId="0" fillId="3" borderId="0" xfId="0" applyFill="1"/>
    <xf numFmtId="0" fontId="3" fillId="2" borderId="0" xfId="0" applyFont="1" applyFill="1"/>
    <xf numFmtId="0" fontId="3" fillId="3" borderId="0" xfId="0" applyFont="1" applyFill="1" applyAlignment="1">
      <alignment horizontal="center"/>
    </xf>
    <xf numFmtId="0" fontId="0" fillId="3" borderId="0" xfId="0" applyFill="1" applyAlignment="1">
      <alignment horizontal="center"/>
    </xf>
  </cellXfs>
  <cellStyles count="2">
    <cellStyle name="Currency" xfId="1" builtinId="4"/>
    <cellStyle name="Normal" xfId="0" builtinId="0"/>
  </cellStyles>
  <dxfs count="24">
    <dxf>
      <numFmt numFmtId="13" formatCode="0%"/>
    </dxf>
    <dxf>
      <numFmt numFmtId="13" formatCode="0%"/>
    </dxf>
    <dxf>
      <numFmt numFmtId="14" formatCode="0.00%"/>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8" formatCode="0.0%"/>
    </dxf>
    <dxf>
      <numFmt numFmtId="14" formatCode="0.00%"/>
    </dxf>
    <dxf>
      <numFmt numFmtId="167" formatCode="_(* #,##0_);_(* \(#,##0\);_(* &quot;-&quot;??_);_(@_)"/>
    </dxf>
    <dxf>
      <numFmt numFmtId="13" formatCode="0%"/>
    </dxf>
    <dxf>
      <numFmt numFmtId="14" formatCode="0.00%"/>
    </dxf>
    <dxf>
      <numFmt numFmtId="167" formatCode="_(* #,##0_);_(* \(#,##0\);_(* &quot;-&quot;??_);_(@_)"/>
    </dxf>
    <dxf>
      <numFmt numFmtId="167" formatCode="_(* #,##0_);_(* \(#,##0\);_(* &quot;-&quot;??_);_(@_)"/>
    </dxf>
    <dxf>
      <numFmt numFmtId="168" formatCode="0.0%"/>
    </dxf>
    <dxf>
      <font>
        <strike val="0"/>
        <outline val="0"/>
        <shadow val="0"/>
        <u val="none"/>
        <vertAlign val="baseline"/>
        <sz val="11"/>
        <name val="Century Gothic"/>
        <family val="2"/>
        <scheme val="minor"/>
      </font>
    </dxf>
    <dxf>
      <font>
        <strike val="0"/>
        <outline val="0"/>
        <shadow val="0"/>
        <u val="none"/>
        <vertAlign val="baseline"/>
        <sz val="11"/>
        <name val="Century Gothic"/>
        <family val="2"/>
        <scheme val="minor"/>
      </font>
      <numFmt numFmtId="169" formatCode="m/d/yyyy"/>
    </dxf>
    <dxf>
      <font>
        <strike val="0"/>
        <outline val="0"/>
        <shadow val="0"/>
        <u val="none"/>
        <vertAlign val="baseline"/>
        <sz val="11"/>
        <name val="Century Gothic"/>
        <family val="2"/>
        <scheme val="minor"/>
      </font>
      <numFmt numFmtId="165" formatCode="&quot;$&quot;#,##0"/>
    </dxf>
    <dxf>
      <font>
        <strike val="0"/>
        <outline val="0"/>
        <shadow val="0"/>
        <u val="none"/>
        <vertAlign val="baseline"/>
        <sz val="11"/>
        <name val="Century Gothic"/>
        <family val="2"/>
        <scheme val="minor"/>
      </font>
    </dxf>
    <dxf>
      <font>
        <strike val="0"/>
        <outline val="0"/>
        <shadow val="0"/>
        <u val="none"/>
        <vertAlign val="baseline"/>
        <sz val="11"/>
        <name val="Century Gothic"/>
        <family val="2"/>
        <scheme val="minor"/>
      </font>
    </dxf>
    <dxf>
      <font>
        <strike val="0"/>
        <outline val="0"/>
        <shadow val="0"/>
        <u val="none"/>
        <vertAlign val="baseline"/>
        <sz val="11"/>
        <name val="Century Gothic"/>
        <family val="2"/>
        <scheme val="minor"/>
      </font>
    </dxf>
    <dxf>
      <font>
        <strike val="0"/>
        <outline val="0"/>
        <shadow val="0"/>
        <u val="none"/>
        <vertAlign val="baseline"/>
        <sz val="11"/>
        <name val="Century Gothic"/>
        <family val="2"/>
        <scheme val="minor"/>
      </font>
    </dxf>
    <dxf>
      <font>
        <b/>
        <i val="0"/>
        <strike val="0"/>
        <condense val="0"/>
        <extend val="0"/>
        <outline val="0"/>
        <shadow val="0"/>
        <u val="none"/>
        <vertAlign val="baseline"/>
        <sz val="11"/>
        <color theme="1"/>
        <name val="Century Gothic"/>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Phoebe Quartey.xlsx]One-dimensional Pivot Table!PivotTable3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 per Product</a:t>
            </a:r>
            <a:endParaRPr lang="en-US"/>
          </a:p>
        </c:rich>
      </c:tx>
      <c:layout>
        <c:manualLayout>
          <c:xMode val="edge"/>
          <c:yMode val="edge"/>
          <c:x val="0.25712988732011949"/>
          <c:y val="4.527559055118110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3.5919540229885018E-3"/>
              <c:y val="-0.26388888888888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3.5919540229885057E-3"/>
              <c:y val="-0.1759259259259259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3.2925864848327567E-17"/>
              <c:y val="-8.333333333333341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0"/>
              <c:y val="-0.1481481481481481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0"/>
              <c:y val="-0.1157407407407407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layout>
            <c:manualLayout>
              <c:x val="0"/>
              <c:y val="-7.40740740740741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6.5851729696655134E-17"/>
              <c:y val="-0.106481481481481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3.5919540229885018E-3"/>
              <c:y val="-0.26388888888888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3.5919540229885057E-3"/>
              <c:y val="-0.1759259259259259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0"/>
              <c:y val="-0.1481481481481481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dLbl>
          <c:idx val="0"/>
          <c:layout>
            <c:manualLayout>
              <c:x val="0"/>
              <c:y val="-0.1157407407407407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dLbl>
          <c:idx val="0"/>
          <c:layout>
            <c:manualLayout>
              <c:x val="-6.5851729696655134E-17"/>
              <c:y val="-0.106481481481481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dLbl>
          <c:idx val="0"/>
          <c:layout>
            <c:manualLayout>
              <c:x val="-3.2925864848327567E-17"/>
              <c:y val="-8.333333333333341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dLbl>
          <c:idx val="0"/>
          <c:layout>
            <c:manualLayout>
              <c:x val="0"/>
              <c:y val="-7.40740740740741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dLbl>
          <c:idx val="0"/>
          <c:layout>
            <c:manualLayout>
              <c:x val="-3.5919540229885018E-3"/>
              <c:y val="-0.26388888888888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dLbl>
          <c:idx val="0"/>
          <c:layout>
            <c:manualLayout>
              <c:x val="2.7446721461430231E-3"/>
              <c:y val="-0.1636001360050805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dLbl>
          <c:idx val="0"/>
          <c:layout>
            <c:manualLayout>
              <c:x val="-6.3365454019299406E-3"/>
              <c:y val="-0.1358222953218976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dLbl>
          <c:idx val="0"/>
          <c:layout>
            <c:manualLayout>
              <c:x val="0"/>
              <c:y val="-0.1157407407407407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dLbl>
          <c:idx val="0"/>
          <c:layout>
            <c:manualLayout>
              <c:x val="-6.5851729696655134E-17"/>
              <c:y val="-0.106481481481481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dLbl>
          <c:idx val="0"/>
          <c:layout>
            <c:manualLayout>
              <c:x val="-3.2925864848327567E-17"/>
              <c:y val="-8.333333333333341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dLbl>
          <c:idx val="0"/>
          <c:layout>
            <c:manualLayout>
              <c:x val="0"/>
              <c:y val="-7.40740740740741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1448166522213297E-2"/>
          <c:y val="0.27795275590551183"/>
          <c:w val="0.93384879501342088"/>
          <c:h val="0.55214358402643493"/>
        </c:manualLayout>
      </c:layout>
      <c:barChart>
        <c:barDir val="col"/>
        <c:grouping val="stacked"/>
        <c:varyColors val="0"/>
        <c:ser>
          <c:idx val="0"/>
          <c:order val="0"/>
          <c:tx>
            <c:strRef>
              <c:f>'One-dimensional Pivot Table'!$C$1</c:f>
              <c:strCache>
                <c:ptCount val="1"/>
                <c:pt idx="0">
                  <c:v>Total</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0-2629-42CA-AB8B-4DE3103FF3B9}"/>
              </c:ext>
            </c:extLst>
          </c:dPt>
          <c:dPt>
            <c:idx val="1"/>
            <c:invertIfNegative val="0"/>
            <c:bubble3D val="0"/>
            <c:spPr>
              <a:solidFill>
                <a:schemeClr val="accent1"/>
              </a:solidFill>
              <a:ln>
                <a:noFill/>
              </a:ln>
              <a:effectLst/>
            </c:spPr>
            <c:extLst>
              <c:ext xmlns:c16="http://schemas.microsoft.com/office/drawing/2014/chart" uri="{C3380CC4-5D6E-409C-BE32-E72D297353CC}">
                <c16:uniqueId val="{00000001-2629-42CA-AB8B-4DE3103FF3B9}"/>
              </c:ext>
            </c:extLst>
          </c:dPt>
          <c:dPt>
            <c:idx val="2"/>
            <c:invertIfNegative val="0"/>
            <c:bubble3D val="0"/>
            <c:spPr>
              <a:solidFill>
                <a:schemeClr val="accent1"/>
              </a:solidFill>
              <a:ln>
                <a:noFill/>
              </a:ln>
              <a:effectLst/>
            </c:spPr>
            <c:extLst>
              <c:ext xmlns:c16="http://schemas.microsoft.com/office/drawing/2014/chart" uri="{C3380CC4-5D6E-409C-BE32-E72D297353CC}">
                <c16:uniqueId val="{00000002-2629-42CA-AB8B-4DE3103FF3B9}"/>
              </c:ext>
            </c:extLst>
          </c:dPt>
          <c:dPt>
            <c:idx val="3"/>
            <c:invertIfNegative val="0"/>
            <c:bubble3D val="0"/>
            <c:spPr>
              <a:solidFill>
                <a:schemeClr val="accent1"/>
              </a:solidFill>
              <a:ln>
                <a:noFill/>
              </a:ln>
              <a:effectLst/>
            </c:spPr>
            <c:extLst>
              <c:ext xmlns:c16="http://schemas.microsoft.com/office/drawing/2014/chart" uri="{C3380CC4-5D6E-409C-BE32-E72D297353CC}">
                <c16:uniqueId val="{00000003-2629-42CA-AB8B-4DE3103FF3B9}"/>
              </c:ext>
            </c:extLst>
          </c:dPt>
          <c:dPt>
            <c:idx val="4"/>
            <c:invertIfNegative val="0"/>
            <c:bubble3D val="0"/>
            <c:spPr>
              <a:solidFill>
                <a:schemeClr val="accent1"/>
              </a:solidFill>
              <a:ln>
                <a:noFill/>
              </a:ln>
              <a:effectLst/>
            </c:spPr>
            <c:extLst>
              <c:ext xmlns:c16="http://schemas.microsoft.com/office/drawing/2014/chart" uri="{C3380CC4-5D6E-409C-BE32-E72D297353CC}">
                <c16:uniqueId val="{00000004-2629-42CA-AB8B-4DE3103FF3B9}"/>
              </c:ext>
            </c:extLst>
          </c:dPt>
          <c:dPt>
            <c:idx val="5"/>
            <c:invertIfNegative val="0"/>
            <c:bubble3D val="0"/>
            <c:spPr>
              <a:solidFill>
                <a:schemeClr val="accent1"/>
              </a:solidFill>
              <a:ln>
                <a:noFill/>
              </a:ln>
              <a:effectLst/>
            </c:spPr>
            <c:extLst>
              <c:ext xmlns:c16="http://schemas.microsoft.com/office/drawing/2014/chart" uri="{C3380CC4-5D6E-409C-BE32-E72D297353CC}">
                <c16:uniqueId val="{00000005-2629-42CA-AB8B-4DE3103FF3B9}"/>
              </c:ext>
            </c:extLst>
          </c:dPt>
          <c:dPt>
            <c:idx val="6"/>
            <c:invertIfNegative val="0"/>
            <c:bubble3D val="0"/>
            <c:spPr>
              <a:solidFill>
                <a:schemeClr val="accent1"/>
              </a:solidFill>
              <a:ln>
                <a:noFill/>
              </a:ln>
              <a:effectLst/>
            </c:spPr>
            <c:extLst>
              <c:ext xmlns:c16="http://schemas.microsoft.com/office/drawing/2014/chart" uri="{C3380CC4-5D6E-409C-BE32-E72D297353CC}">
                <c16:uniqueId val="{00000006-2629-42CA-AB8B-4DE3103FF3B9}"/>
              </c:ext>
            </c:extLst>
          </c:dPt>
          <c:dLbls>
            <c:dLbl>
              <c:idx val="0"/>
              <c:layout>
                <c:manualLayout>
                  <c:x val="-3.5919540229885018E-3"/>
                  <c:y val="-0.2638888888888889"/>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2629-42CA-AB8B-4DE3103FF3B9}"/>
                </c:ext>
              </c:extLst>
            </c:dLbl>
            <c:dLbl>
              <c:idx val="1"/>
              <c:layout>
                <c:manualLayout>
                  <c:x val="2.7446721461430231E-3"/>
                  <c:y val="-0.1636001360050805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629-42CA-AB8B-4DE3103FF3B9}"/>
                </c:ext>
              </c:extLst>
            </c:dLbl>
            <c:dLbl>
              <c:idx val="2"/>
              <c:layout>
                <c:manualLayout>
                  <c:x val="-6.3365454019299406E-3"/>
                  <c:y val="-0.1358222953218976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629-42CA-AB8B-4DE3103FF3B9}"/>
                </c:ext>
              </c:extLst>
            </c:dLbl>
            <c:dLbl>
              <c:idx val="3"/>
              <c:layout>
                <c:manualLayout>
                  <c:x val="0"/>
                  <c:y val="-0.11574074074074074"/>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629-42CA-AB8B-4DE3103FF3B9}"/>
                </c:ext>
              </c:extLst>
            </c:dLbl>
            <c:dLbl>
              <c:idx val="4"/>
              <c:layout>
                <c:manualLayout>
                  <c:x val="-6.5851729696655134E-17"/>
                  <c:y val="-0.1064814814814815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2629-42CA-AB8B-4DE3103FF3B9}"/>
                </c:ext>
              </c:extLst>
            </c:dLbl>
            <c:dLbl>
              <c:idx val="5"/>
              <c:layout>
                <c:manualLayout>
                  <c:x val="-3.2925864848327567E-17"/>
                  <c:y val="-8.3333333333333412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629-42CA-AB8B-4DE3103FF3B9}"/>
                </c:ext>
              </c:extLst>
            </c:dLbl>
            <c:dLbl>
              <c:idx val="6"/>
              <c:layout>
                <c:manualLayout>
                  <c:x val="0"/>
                  <c:y val="-7.4074074074074153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2629-42CA-AB8B-4DE3103FF3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Table'!$B$2:$B$9</c:f>
              <c:strCache>
                <c:ptCount val="7"/>
                <c:pt idx="0">
                  <c:v>Banana</c:v>
                </c:pt>
                <c:pt idx="1">
                  <c:v>Apple</c:v>
                </c:pt>
                <c:pt idx="2">
                  <c:v>Cabbage</c:v>
                </c:pt>
                <c:pt idx="3">
                  <c:v>Carrots</c:v>
                </c:pt>
                <c:pt idx="4">
                  <c:v>Orange</c:v>
                </c:pt>
                <c:pt idx="5">
                  <c:v>Beans</c:v>
                </c:pt>
                <c:pt idx="6">
                  <c:v>Mango</c:v>
                </c:pt>
              </c:strCache>
            </c:strRef>
          </c:cat>
          <c:val>
            <c:numRef>
              <c:f>'One-dimensional Pivot Table'!$C$2:$C$9</c:f>
              <c:numCache>
                <c:formatCode>_(* #,##0_);_(* \(#,##0\);_(* "-"??_);_(@_)</c:formatCode>
                <c:ptCount val="7"/>
                <c:pt idx="0">
                  <c:v>340295</c:v>
                </c:pt>
                <c:pt idx="1">
                  <c:v>191257</c:v>
                </c:pt>
                <c:pt idx="2">
                  <c:v>142439</c:v>
                </c:pt>
                <c:pt idx="3">
                  <c:v>136945</c:v>
                </c:pt>
                <c:pt idx="4">
                  <c:v>104438</c:v>
                </c:pt>
                <c:pt idx="5">
                  <c:v>57281</c:v>
                </c:pt>
                <c:pt idx="6">
                  <c:v>57079</c:v>
                </c:pt>
              </c:numCache>
            </c:numRef>
          </c:val>
          <c:extLst>
            <c:ext xmlns:c16="http://schemas.microsoft.com/office/drawing/2014/chart" uri="{C3380CC4-5D6E-409C-BE32-E72D297353CC}">
              <c16:uniqueId val="{00000007-2629-42CA-AB8B-4DE3103FF3B9}"/>
            </c:ext>
          </c:extLst>
        </c:ser>
        <c:dLbls>
          <c:dLblPos val="ctr"/>
          <c:showLegendKey val="0"/>
          <c:showVal val="1"/>
          <c:showCatName val="0"/>
          <c:showSerName val="0"/>
          <c:showPercent val="0"/>
          <c:showBubbleSize val="0"/>
        </c:dLbls>
        <c:gapWidth val="150"/>
        <c:overlap val="100"/>
        <c:axId val="2021098560"/>
        <c:axId val="2021093152"/>
      </c:barChart>
      <c:catAx>
        <c:axId val="202109856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1093152"/>
        <c:crosses val="autoZero"/>
        <c:auto val="1"/>
        <c:lblAlgn val="ctr"/>
        <c:lblOffset val="100"/>
        <c:noMultiLvlLbl val="0"/>
      </c:catAx>
      <c:valAx>
        <c:axId val="2021093152"/>
        <c:scaling>
          <c:orientation val="minMax"/>
        </c:scaling>
        <c:delete val="1"/>
        <c:axPos val="l"/>
        <c:numFmt formatCode="_(* #,##0_);_(* \(#,##0\);_(* &quot;-&quot;??_);_(@_)" sourceLinked="1"/>
        <c:majorTickMark val="out"/>
        <c:minorTickMark val="none"/>
        <c:tickLblPos val="nextTo"/>
        <c:crossAx val="2021098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Phoebe Quartey.xlsx]One-dimensional Pivot Table!PivotTable4</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Percentage of Orders per Category</a:t>
            </a:r>
            <a:r>
              <a:rPr lang="en-US" b="1" baseline="0"/>
              <a:t> </a:t>
            </a:r>
            <a:endParaRPr lang="en-US" b="1"/>
          </a:p>
        </c:rich>
      </c:tx>
      <c:layout>
        <c:manualLayout>
          <c:xMode val="edge"/>
          <c:yMode val="edge"/>
          <c:x val="0.24296909962833946"/>
          <c:y val="5.9903000280384019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dLbl>
          <c:idx val="0"/>
          <c:layout>
            <c:manualLayout>
              <c:x val="-0.10219392925021398"/>
              <c:y val="-0.126318446682424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6"/>
        <c:spPr>
          <a:solidFill>
            <a:schemeClr val="accent1"/>
          </a:solidFill>
          <a:ln w="25400">
            <a:solidFill>
              <a:schemeClr val="lt1"/>
            </a:solidFill>
          </a:ln>
          <a:effectLst/>
          <a:sp3d contourW="25400">
            <a:contourClr>
              <a:schemeClr val="lt1"/>
            </a:contourClr>
          </a:sp3d>
        </c:spPr>
        <c:dLbl>
          <c:idx val="0"/>
          <c:layout>
            <c:manualLayout>
              <c:x val="8.0721900376358874E-3"/>
              <c:y val="7.260048748418318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s>
    <c:view3D>
      <c:rotX val="75"/>
      <c:rotY val="120"/>
      <c:rAngAx val="0"/>
      <c:perspective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6582890623904901E-2"/>
          <c:y val="0.16605821526575174"/>
          <c:w val="0.79862159788388365"/>
          <c:h val="0.80853287709719945"/>
        </c:manualLayout>
      </c:layout>
      <c:pie3DChart>
        <c:varyColors val="1"/>
        <c:ser>
          <c:idx val="0"/>
          <c:order val="0"/>
          <c:tx>
            <c:strRef>
              <c:f>'One-dimensional Pivot Table'!$F$1</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81C4-4AE2-8897-67BF712EDE04}"/>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81C4-4AE2-8897-67BF712EDE04}"/>
              </c:ext>
            </c:extLst>
          </c:dPt>
          <c:dLbls>
            <c:dLbl>
              <c:idx val="0"/>
              <c:layout>
                <c:manualLayout>
                  <c:x val="-0.10219392925021398"/>
                  <c:y val="-0.1263184466824249"/>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1C4-4AE2-8897-67BF712EDE04}"/>
                </c:ext>
              </c:extLst>
            </c:dLbl>
            <c:dLbl>
              <c:idx val="1"/>
              <c:layout>
                <c:manualLayout>
                  <c:x val="8.0721900376358874E-3"/>
                  <c:y val="7.2600487484183185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1C4-4AE2-8897-67BF712EDE04}"/>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'One-dimensional Pivot Table'!$E$2:$E$4</c:f>
              <c:strCache>
                <c:ptCount val="2"/>
                <c:pt idx="0">
                  <c:v>Fruit</c:v>
                </c:pt>
                <c:pt idx="1">
                  <c:v>Vegetables</c:v>
                </c:pt>
              </c:strCache>
            </c:strRef>
          </c:cat>
          <c:val>
            <c:numRef>
              <c:f>'One-dimensional Pivot Table'!$F$2:$F$4</c:f>
              <c:numCache>
                <c:formatCode>0.0%</c:formatCode>
                <c:ptCount val="2"/>
                <c:pt idx="0">
                  <c:v>0.68544600938967137</c:v>
                </c:pt>
                <c:pt idx="1">
                  <c:v>0.31455399061032863</c:v>
                </c:pt>
              </c:numCache>
            </c:numRef>
          </c:val>
          <c:extLst>
            <c:ext xmlns:c16="http://schemas.microsoft.com/office/drawing/2014/chart" uri="{C3380CC4-5D6E-409C-BE32-E72D297353CC}">
              <c16:uniqueId val="{00000004-81C4-4AE2-8897-67BF712EDE04}"/>
            </c:ext>
          </c:extLst>
        </c:ser>
        <c:dLbls>
          <c:dLblPos val="bestFit"/>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Phoebe Quartey.xlsx]One-dimensional Pivot Table!PivotTable6</c:name>
    <c:fmtId val="2"/>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Percentage of  Total Sales per Month</a:t>
            </a:r>
          </a:p>
        </c:rich>
      </c:tx>
      <c:layout>
        <c:manualLayout>
          <c:xMode val="edge"/>
          <c:yMode val="edge"/>
          <c:x val="0.1667145085713958"/>
          <c:y val="2.6864083321551338E-2"/>
        </c:manualLayout>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1"/>
          <c:showSerName val="0"/>
          <c:showPercent val="1"/>
          <c:showBubbleSize val="0"/>
          <c:separator> </c:separator>
          <c:extLst>
            <c:ext xmlns:c15="http://schemas.microsoft.com/office/drawing/2012/chart" uri="{CE6537A1-D6FC-4f65-9D91-7224C49458BB}"/>
          </c:extLst>
        </c:dLbl>
      </c:pivotFmt>
      <c:pivotFmt>
        <c:idx val="1"/>
        <c:dLbl>
          <c:idx val="0"/>
          <c:showLegendKey val="0"/>
          <c:showVal val="0"/>
          <c:showCatName val="1"/>
          <c:showSerName val="0"/>
          <c:showPercent val="1"/>
          <c:showBubbleSize val="0"/>
          <c:separator> </c:separator>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pivotFmt>
      <c:pivotFmt>
        <c:idx val="16"/>
        <c:spPr>
          <a:ln w="28575" cap="rnd">
            <a:solidFill>
              <a:schemeClr val="accent1"/>
            </a:solidFill>
            <a:round/>
          </a:ln>
          <a:effectLst/>
        </c:spPr>
        <c:marker>
          <c:symbol val="none"/>
        </c:marker>
      </c:pivotFmt>
      <c:pivotFmt>
        <c:idx val="17"/>
        <c:spPr>
          <a:ln w="28575" cap="rnd">
            <a:solidFill>
              <a:schemeClr val="accent1"/>
            </a:solidFill>
            <a:round/>
          </a:ln>
          <a:effectLst/>
        </c:spPr>
        <c:marker>
          <c:symbol val="none"/>
        </c:marker>
      </c:pivotFmt>
      <c:pivotFmt>
        <c:idx val="18"/>
        <c:spPr>
          <a:ln w="28575" cap="rnd">
            <a:solidFill>
              <a:schemeClr val="accent1"/>
            </a:solidFill>
            <a:round/>
          </a:ln>
          <a:effectLst/>
        </c:spPr>
        <c:marker>
          <c:symbol val="none"/>
        </c:marker>
      </c:pivotFmt>
      <c:pivotFmt>
        <c:idx val="19"/>
        <c:spPr>
          <a:ln w="28575" cap="rnd">
            <a:solidFill>
              <a:schemeClr val="accent1"/>
            </a:solidFill>
            <a:round/>
          </a:ln>
          <a:effectLst/>
        </c:spPr>
        <c:marker>
          <c:symbol val="none"/>
        </c:marker>
      </c:pivotFmt>
      <c:pivotFmt>
        <c:idx val="20"/>
        <c:spPr>
          <a:ln w="28575" cap="rnd">
            <a:solidFill>
              <a:schemeClr val="accent1"/>
            </a:solidFill>
            <a:round/>
          </a:ln>
          <a:effectLst/>
        </c:spPr>
        <c:marker>
          <c:symbol val="none"/>
        </c:marker>
      </c:pivotFmt>
      <c:pivotFmt>
        <c:idx val="21"/>
        <c:spPr>
          <a:ln w="28575" cap="rnd">
            <a:solidFill>
              <a:schemeClr val="accent1"/>
            </a:solidFill>
            <a:round/>
          </a:ln>
          <a:effectLst/>
        </c:spPr>
        <c:marker>
          <c:symbol val="none"/>
        </c:marker>
      </c:pivotFmt>
      <c:pivotFmt>
        <c:idx val="22"/>
        <c:spPr>
          <a:ln w="28575" cap="rnd">
            <a:solidFill>
              <a:schemeClr val="accent1"/>
            </a:solidFill>
            <a:round/>
          </a:ln>
          <a:effectLst/>
        </c:spPr>
        <c:marker>
          <c:symbol val="none"/>
        </c:marker>
      </c:pivotFmt>
      <c:pivotFmt>
        <c:idx val="23"/>
        <c:spPr>
          <a:ln w="28575" cap="rnd">
            <a:solidFill>
              <a:schemeClr val="accent1"/>
            </a:solidFill>
            <a:round/>
          </a:ln>
          <a:effectLst/>
        </c:spPr>
        <c:marker>
          <c:symbol val="none"/>
        </c:marker>
      </c:pivotFmt>
      <c:pivotFmt>
        <c:idx val="24"/>
        <c:spPr>
          <a:ln w="28575" cap="rnd">
            <a:solidFill>
              <a:schemeClr val="accent1"/>
            </a:solidFill>
            <a:round/>
          </a:ln>
          <a:effectLst/>
        </c:spPr>
        <c:marker>
          <c:symbol val="none"/>
        </c:marker>
      </c:pivotFmt>
      <c:pivotFmt>
        <c:idx val="25"/>
        <c:spPr>
          <a:ln w="28575" cap="rnd">
            <a:solidFill>
              <a:schemeClr val="accent1"/>
            </a:solidFill>
            <a:round/>
          </a:ln>
          <a:effectLst/>
        </c:spPr>
        <c:marker>
          <c:symbol val="none"/>
        </c:marker>
      </c:pivotFmt>
      <c:pivotFmt>
        <c:idx val="26"/>
        <c:spPr>
          <a:ln w="28575" cap="rnd">
            <a:solidFill>
              <a:schemeClr val="accent1"/>
            </a:solidFill>
            <a:round/>
          </a:ln>
          <a:effectLst/>
        </c:spPr>
        <c:marker>
          <c:symbol val="none"/>
        </c:marker>
      </c:pivotFmt>
    </c:pivotFmts>
    <c:plotArea>
      <c:layout>
        <c:manualLayout>
          <c:layoutTarget val="inner"/>
          <c:xMode val="edge"/>
          <c:yMode val="edge"/>
          <c:x val="0.12358029104051468"/>
          <c:y val="0.14127987040682133"/>
          <c:w val="0.69829303128991693"/>
          <c:h val="0.7382620760280747"/>
        </c:manualLayout>
      </c:layout>
      <c:lineChart>
        <c:grouping val="standard"/>
        <c:varyColors val="0"/>
        <c:ser>
          <c:idx val="0"/>
          <c:order val="0"/>
          <c:tx>
            <c:strRef>
              <c:f>'One-dimensional Pivot Table'!$F$10</c:f>
              <c:strCache>
                <c:ptCount val="1"/>
                <c:pt idx="0">
                  <c:v>Total</c:v>
                </c:pt>
              </c:strCache>
            </c:strRef>
          </c:tx>
          <c:spPr>
            <a:ln w="28575" cap="rnd">
              <a:solidFill>
                <a:schemeClr val="accent1"/>
              </a:solidFill>
              <a:round/>
            </a:ln>
            <a:effectLst/>
          </c:spPr>
          <c:marker>
            <c:symbol val="none"/>
          </c:marker>
          <c:dPt>
            <c:idx val="0"/>
            <c:marker>
              <c:symbol val="none"/>
            </c:marker>
            <c:bubble3D val="0"/>
            <c:spPr>
              <a:ln w="28575" cap="rnd">
                <a:solidFill>
                  <a:schemeClr val="accent1"/>
                </a:solidFill>
                <a:round/>
              </a:ln>
              <a:effectLst/>
            </c:spPr>
            <c:extLst>
              <c:ext xmlns:c16="http://schemas.microsoft.com/office/drawing/2014/chart" uri="{C3380CC4-5D6E-409C-BE32-E72D297353CC}">
                <c16:uniqueId val="{00000001-B711-4832-A12C-7982B0D7DBAC}"/>
              </c:ext>
            </c:extLst>
          </c:dPt>
          <c:dPt>
            <c:idx val="1"/>
            <c:marker>
              <c:symbol val="none"/>
            </c:marker>
            <c:bubble3D val="0"/>
            <c:spPr>
              <a:ln w="28575" cap="rnd">
                <a:solidFill>
                  <a:schemeClr val="accent1"/>
                </a:solidFill>
                <a:round/>
              </a:ln>
              <a:effectLst/>
            </c:spPr>
            <c:extLst>
              <c:ext xmlns:c16="http://schemas.microsoft.com/office/drawing/2014/chart" uri="{C3380CC4-5D6E-409C-BE32-E72D297353CC}">
                <c16:uniqueId val="{00000003-B711-4832-A12C-7982B0D7DBAC}"/>
              </c:ext>
            </c:extLst>
          </c:dPt>
          <c:dPt>
            <c:idx val="2"/>
            <c:marker>
              <c:symbol val="none"/>
            </c:marker>
            <c:bubble3D val="0"/>
            <c:spPr>
              <a:ln w="28575" cap="rnd">
                <a:solidFill>
                  <a:schemeClr val="accent1"/>
                </a:solidFill>
                <a:round/>
              </a:ln>
              <a:effectLst/>
            </c:spPr>
            <c:extLst>
              <c:ext xmlns:c16="http://schemas.microsoft.com/office/drawing/2014/chart" uri="{C3380CC4-5D6E-409C-BE32-E72D297353CC}">
                <c16:uniqueId val="{00000005-B711-4832-A12C-7982B0D7DBAC}"/>
              </c:ext>
            </c:extLst>
          </c:dPt>
          <c:dPt>
            <c:idx val="3"/>
            <c:marker>
              <c:symbol val="none"/>
            </c:marker>
            <c:bubble3D val="0"/>
            <c:spPr>
              <a:ln w="28575" cap="rnd">
                <a:solidFill>
                  <a:schemeClr val="accent1"/>
                </a:solidFill>
                <a:round/>
              </a:ln>
              <a:effectLst/>
            </c:spPr>
            <c:extLst>
              <c:ext xmlns:c16="http://schemas.microsoft.com/office/drawing/2014/chart" uri="{C3380CC4-5D6E-409C-BE32-E72D297353CC}">
                <c16:uniqueId val="{00000007-B711-4832-A12C-7982B0D7DBAC}"/>
              </c:ext>
            </c:extLst>
          </c:dPt>
          <c:dPt>
            <c:idx val="4"/>
            <c:marker>
              <c:symbol val="none"/>
            </c:marker>
            <c:bubble3D val="0"/>
            <c:spPr>
              <a:ln w="28575" cap="rnd">
                <a:solidFill>
                  <a:schemeClr val="accent1"/>
                </a:solidFill>
                <a:round/>
              </a:ln>
              <a:effectLst/>
            </c:spPr>
            <c:extLst>
              <c:ext xmlns:c16="http://schemas.microsoft.com/office/drawing/2014/chart" uri="{C3380CC4-5D6E-409C-BE32-E72D297353CC}">
                <c16:uniqueId val="{00000009-B711-4832-A12C-7982B0D7DBAC}"/>
              </c:ext>
            </c:extLst>
          </c:dPt>
          <c:dPt>
            <c:idx val="5"/>
            <c:marker>
              <c:symbol val="none"/>
            </c:marker>
            <c:bubble3D val="0"/>
            <c:spPr>
              <a:ln w="28575" cap="rnd">
                <a:solidFill>
                  <a:schemeClr val="accent1"/>
                </a:solidFill>
                <a:round/>
              </a:ln>
              <a:effectLst/>
            </c:spPr>
            <c:extLst>
              <c:ext xmlns:c16="http://schemas.microsoft.com/office/drawing/2014/chart" uri="{C3380CC4-5D6E-409C-BE32-E72D297353CC}">
                <c16:uniqueId val="{0000000B-B711-4832-A12C-7982B0D7DBAC}"/>
              </c:ext>
            </c:extLst>
          </c:dPt>
          <c:dPt>
            <c:idx val="6"/>
            <c:marker>
              <c:symbol val="none"/>
            </c:marker>
            <c:bubble3D val="0"/>
            <c:spPr>
              <a:ln w="28575" cap="rnd">
                <a:solidFill>
                  <a:schemeClr val="accent1"/>
                </a:solidFill>
                <a:round/>
              </a:ln>
              <a:effectLst/>
            </c:spPr>
            <c:extLst>
              <c:ext xmlns:c16="http://schemas.microsoft.com/office/drawing/2014/chart" uri="{C3380CC4-5D6E-409C-BE32-E72D297353CC}">
                <c16:uniqueId val="{0000000D-B711-4832-A12C-7982B0D7DBAC}"/>
              </c:ext>
            </c:extLst>
          </c:dPt>
          <c:dPt>
            <c:idx val="7"/>
            <c:marker>
              <c:symbol val="none"/>
            </c:marker>
            <c:bubble3D val="0"/>
            <c:spPr>
              <a:ln w="28575" cap="rnd">
                <a:solidFill>
                  <a:schemeClr val="accent1"/>
                </a:solidFill>
                <a:round/>
              </a:ln>
              <a:effectLst/>
            </c:spPr>
            <c:extLst>
              <c:ext xmlns:c16="http://schemas.microsoft.com/office/drawing/2014/chart" uri="{C3380CC4-5D6E-409C-BE32-E72D297353CC}">
                <c16:uniqueId val="{0000000F-B711-4832-A12C-7982B0D7DBAC}"/>
              </c:ext>
            </c:extLst>
          </c:dPt>
          <c:dPt>
            <c:idx val="8"/>
            <c:marker>
              <c:symbol val="none"/>
            </c:marker>
            <c:bubble3D val="0"/>
            <c:spPr>
              <a:ln w="28575" cap="rnd">
                <a:solidFill>
                  <a:schemeClr val="accent1"/>
                </a:solidFill>
                <a:round/>
              </a:ln>
              <a:effectLst/>
            </c:spPr>
            <c:extLst>
              <c:ext xmlns:c16="http://schemas.microsoft.com/office/drawing/2014/chart" uri="{C3380CC4-5D6E-409C-BE32-E72D297353CC}">
                <c16:uniqueId val="{00000011-B711-4832-A12C-7982B0D7DBAC}"/>
              </c:ext>
            </c:extLst>
          </c:dPt>
          <c:dPt>
            <c:idx val="9"/>
            <c:marker>
              <c:symbol val="none"/>
            </c:marker>
            <c:bubble3D val="0"/>
            <c:spPr>
              <a:ln w="28575" cap="rnd">
                <a:solidFill>
                  <a:schemeClr val="accent1"/>
                </a:solidFill>
                <a:round/>
              </a:ln>
              <a:effectLst/>
            </c:spPr>
            <c:extLst>
              <c:ext xmlns:c16="http://schemas.microsoft.com/office/drawing/2014/chart" uri="{C3380CC4-5D6E-409C-BE32-E72D297353CC}">
                <c16:uniqueId val="{00000013-B711-4832-A12C-7982B0D7DBAC}"/>
              </c:ext>
            </c:extLst>
          </c:dPt>
          <c:dPt>
            <c:idx val="10"/>
            <c:marker>
              <c:symbol val="none"/>
            </c:marker>
            <c:bubble3D val="0"/>
            <c:spPr>
              <a:ln w="28575" cap="rnd">
                <a:solidFill>
                  <a:schemeClr val="accent1"/>
                </a:solidFill>
                <a:round/>
              </a:ln>
              <a:effectLst/>
            </c:spPr>
            <c:extLst>
              <c:ext xmlns:c16="http://schemas.microsoft.com/office/drawing/2014/chart" uri="{C3380CC4-5D6E-409C-BE32-E72D297353CC}">
                <c16:uniqueId val="{00000015-B711-4832-A12C-7982B0D7DBAC}"/>
              </c:ext>
            </c:extLst>
          </c:dPt>
          <c:dPt>
            <c:idx val="11"/>
            <c:marker>
              <c:symbol val="none"/>
            </c:marker>
            <c:bubble3D val="0"/>
            <c:spPr>
              <a:ln w="28575" cap="rnd">
                <a:solidFill>
                  <a:schemeClr val="accent1"/>
                </a:solidFill>
                <a:round/>
              </a:ln>
              <a:effectLst/>
            </c:spPr>
            <c:extLst>
              <c:ext xmlns:c16="http://schemas.microsoft.com/office/drawing/2014/chart" uri="{C3380CC4-5D6E-409C-BE32-E72D297353CC}">
                <c16:uniqueId val="{00000017-B711-4832-A12C-7982B0D7DBA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Table'!$E$11:$E$23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'One-dimensional Pivot Table'!$F$11:$F$23</c:f>
              <c:numCache>
                <c:formatCode>0.0%</c:formatCode>
                <c:ptCount val="12"/>
                <c:pt idx="0">
                  <c:v>8.7073943367898893E-2</c:v>
                </c:pt>
                <c:pt idx="1">
                  <c:v>6.0949720995907682E-2</c:v>
                </c:pt>
                <c:pt idx="2">
                  <c:v>0.10154661300879644</c:v>
                </c:pt>
                <c:pt idx="3">
                  <c:v>4.8045417554436386E-2</c:v>
                </c:pt>
                <c:pt idx="4">
                  <c:v>0.19746750131587382</c:v>
                </c:pt>
                <c:pt idx="5">
                  <c:v>5.0110028415105264E-2</c:v>
                </c:pt>
                <c:pt idx="6">
                  <c:v>7.8403743102587659E-2</c:v>
                </c:pt>
                <c:pt idx="7">
                  <c:v>6.7001769388987831E-2</c:v>
                </c:pt>
                <c:pt idx="8">
                  <c:v>9.9475204276055759E-2</c:v>
                </c:pt>
                <c:pt idx="9">
                  <c:v>5.1095719865518668E-2</c:v>
                </c:pt>
                <c:pt idx="10">
                  <c:v>7.1610726653679499E-2</c:v>
                </c:pt>
                <c:pt idx="11">
                  <c:v>8.7219612055152107E-2</c:v>
                </c:pt>
              </c:numCache>
            </c:numRef>
          </c:val>
          <c:smooth val="0"/>
          <c:extLst>
            <c:ext xmlns:c16="http://schemas.microsoft.com/office/drawing/2014/chart" uri="{C3380CC4-5D6E-409C-BE32-E72D297353CC}">
              <c16:uniqueId val="{00000018-B711-4832-A12C-7982B0D7DBAC}"/>
            </c:ext>
          </c:extLst>
        </c:ser>
        <c:dLbls>
          <c:dLblPos val="b"/>
          <c:showLegendKey val="0"/>
          <c:showVal val="1"/>
          <c:showCatName val="0"/>
          <c:showSerName val="0"/>
          <c:showPercent val="0"/>
          <c:showBubbleSize val="0"/>
        </c:dLbls>
        <c:smooth val="0"/>
        <c:axId val="1162891392"/>
        <c:axId val="1162901472"/>
      </c:lineChart>
      <c:catAx>
        <c:axId val="1162891392"/>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2901472"/>
        <c:crosses val="autoZero"/>
        <c:auto val="1"/>
        <c:lblAlgn val="ctr"/>
        <c:lblOffset val="100"/>
        <c:noMultiLvlLbl val="0"/>
      </c:catAx>
      <c:valAx>
        <c:axId val="1162901472"/>
        <c:scaling>
          <c:orientation val="minMax"/>
        </c:scaling>
        <c:delete val="1"/>
        <c:axPos val="l"/>
        <c:numFmt formatCode="0.0%" sourceLinked="1"/>
        <c:majorTickMark val="out"/>
        <c:minorTickMark val="none"/>
        <c:tickLblPos val="nextTo"/>
        <c:crossAx val="1162891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Phoebe Quartey.xlsx]One-dimensional Pivot Table!PivotTable5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Sales per Country</a:t>
            </a:r>
          </a:p>
        </c:rich>
      </c:tx>
      <c:layout>
        <c:manualLayout>
          <c:xMode val="edge"/>
          <c:yMode val="edge"/>
          <c:x val="0.30775691500100949"/>
          <c:y val="5.050253283132182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134849402565937"/>
          <c:y val="0.20495931171522974"/>
          <c:w val="0.73582865908316941"/>
          <c:h val="0.71977188878261111"/>
        </c:manualLayout>
      </c:layout>
      <c:barChart>
        <c:barDir val="bar"/>
        <c:grouping val="clustered"/>
        <c:varyColors val="0"/>
        <c:ser>
          <c:idx val="0"/>
          <c:order val="0"/>
          <c:tx>
            <c:strRef>
              <c:f>'One-dimensional Pivot Table'!$I$1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Table'!$H$2:$H$9</c:f>
              <c:strCache>
                <c:ptCount val="7"/>
                <c:pt idx="0">
                  <c:v>United Kingdom</c:v>
                </c:pt>
                <c:pt idx="1">
                  <c:v>France</c:v>
                </c:pt>
                <c:pt idx="2">
                  <c:v>Australia</c:v>
                </c:pt>
                <c:pt idx="3">
                  <c:v>New Zealand</c:v>
                </c:pt>
                <c:pt idx="4">
                  <c:v>Canada</c:v>
                </c:pt>
                <c:pt idx="5">
                  <c:v>Germany</c:v>
                </c:pt>
                <c:pt idx="6">
                  <c:v>United States</c:v>
                </c:pt>
              </c:strCache>
            </c:strRef>
          </c:cat>
          <c:val>
            <c:numRef>
              <c:f>'One-dimensional Pivot Table'!$I$2:$I$9</c:f>
              <c:numCache>
                <c:formatCode>_(* #,##0_);_(* \(#,##0\);_(* "-"??_);_(@_)</c:formatCode>
                <c:ptCount val="7"/>
                <c:pt idx="0">
                  <c:v>5092.2647058823532</c:v>
                </c:pt>
                <c:pt idx="1">
                  <c:v>5037.7142857142853</c:v>
                </c:pt>
                <c:pt idx="2">
                  <c:v>4878.2592592592591</c:v>
                </c:pt>
                <c:pt idx="3">
                  <c:v>4770.1428571428569</c:v>
                </c:pt>
                <c:pt idx="4">
                  <c:v>4737.25</c:v>
                </c:pt>
                <c:pt idx="5">
                  <c:v>4702.060606060606</c:v>
                </c:pt>
                <c:pt idx="6">
                  <c:v>4686.5438596491231</c:v>
                </c:pt>
              </c:numCache>
            </c:numRef>
          </c:val>
          <c:extLst>
            <c:ext xmlns:c16="http://schemas.microsoft.com/office/drawing/2014/chart" uri="{C3380CC4-5D6E-409C-BE32-E72D297353CC}">
              <c16:uniqueId val="{00000000-FE7A-42DA-84D5-C42950965470}"/>
            </c:ext>
          </c:extLst>
        </c:ser>
        <c:dLbls>
          <c:dLblPos val="outEnd"/>
          <c:showLegendKey val="0"/>
          <c:showVal val="1"/>
          <c:showCatName val="0"/>
          <c:showSerName val="0"/>
          <c:showPercent val="0"/>
          <c:showBubbleSize val="0"/>
        </c:dLbls>
        <c:gapWidth val="182"/>
        <c:axId val="2021091488"/>
        <c:axId val="2021113536"/>
      </c:barChart>
      <c:catAx>
        <c:axId val="202109148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1113536"/>
        <c:crosses val="autoZero"/>
        <c:auto val="1"/>
        <c:lblAlgn val="ctr"/>
        <c:lblOffset val="100"/>
        <c:noMultiLvlLbl val="0"/>
      </c:catAx>
      <c:valAx>
        <c:axId val="2021113536"/>
        <c:scaling>
          <c:orientation val="minMax"/>
        </c:scaling>
        <c:delete val="1"/>
        <c:axPos val="b"/>
        <c:numFmt formatCode="_(* #,##0_);_(* \(#,##0\);_(* &quot;-&quot;??_);_(@_)" sourceLinked="1"/>
        <c:majorTickMark val="out"/>
        <c:minorTickMark val="none"/>
        <c:tickLblPos val="nextTo"/>
        <c:crossAx val="2021091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Phoebe Quartey.xlsx]One-dimensional Pivot Table!PivotTable8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Percentage of Orders per Country</a:t>
            </a:r>
          </a:p>
        </c:rich>
      </c:tx>
      <c:layout>
        <c:manualLayout>
          <c:xMode val="edge"/>
          <c:yMode val="edge"/>
          <c:x val="0.32258453152250915"/>
          <c:y val="3.527372925112339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8.833114610673666E-2"/>
              <c:y val="0.14226706036745407"/>
            </c:manualLayout>
          </c:layout>
          <c:spPr>
            <a:noFill/>
            <a:ln>
              <a:noFill/>
            </a:ln>
            <a:effectLst/>
          </c:spPr>
          <c:txPr>
            <a:bodyPr rot="0" spcFirstLastPara="1" vertOverflow="ellipsis" horzOverflow="clip"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
        <c:spPr>
          <a:solidFill>
            <a:schemeClr val="accent1">
              <a:lumMod val="60000"/>
            </a:schemeClr>
          </a:solidFill>
          <a:ln w="19050">
            <a:solidFill>
              <a:schemeClr val="lt1"/>
            </a:solidFill>
          </a:ln>
          <a:effectLst/>
        </c:spPr>
        <c:dLbl>
          <c:idx val="0"/>
          <c:layout>
            <c:manualLayout>
              <c:x val="0.15904024496937882"/>
              <c:y val="0.164141513560804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6"/>
          </a:solidFill>
          <a:ln w="19050">
            <a:solidFill>
              <a:schemeClr val="lt1"/>
            </a:solidFill>
          </a:ln>
          <a:effectLst/>
        </c:spPr>
        <c:dLbl>
          <c:idx val="0"/>
          <c:layout>
            <c:manualLayout>
              <c:x val="0.15834601924759406"/>
              <c:y val="-0.155647054534849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8.833114610673666E-2"/>
              <c:y val="0.14226706036745407"/>
            </c:manualLayout>
          </c:layout>
          <c:spPr>
            <a:noFill/>
            <a:ln>
              <a:noFill/>
            </a:ln>
            <a:effectLst/>
          </c:spPr>
          <c:txPr>
            <a:bodyPr rot="0" spcFirstLastPara="1" vertOverflow="ellipsis" horzOverflow="clip"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dLbl>
          <c:idx val="0"/>
          <c:layout>
            <c:manualLayout>
              <c:x val="0.15834601924759406"/>
              <c:y val="-0.155647054534849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0.15904024496937882"/>
              <c:y val="0.164141513560804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s>
    <c:plotArea>
      <c:layout>
        <c:manualLayout>
          <c:layoutTarget val="inner"/>
          <c:xMode val="edge"/>
          <c:yMode val="edge"/>
          <c:x val="0.28639893496885627"/>
          <c:y val="0.10820685060127223"/>
          <c:w val="0.49907981169318621"/>
          <c:h val="0.89179314939872778"/>
        </c:manualLayout>
      </c:layout>
      <c:pieChart>
        <c:varyColors val="1"/>
        <c:ser>
          <c:idx val="0"/>
          <c:order val="0"/>
          <c:tx>
            <c:strRef>
              <c:f>'One-dimensional Pivot Table'!$I$12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CBB-4A42-8CC1-C9197F6B44E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CBB-4A42-8CC1-C9197F6B44E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CBB-4A42-8CC1-C9197F6B44E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CBB-4A42-8CC1-C9197F6B44E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2CBB-4A42-8CC1-C9197F6B44E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2CBB-4A42-8CC1-C9197F6B44E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2CBB-4A42-8CC1-C9197F6B44E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'One-dimensional Pivot Table'!$H$13:$H$20</c:f>
              <c:strCache>
                <c:ptCount val="7"/>
                <c:pt idx="0">
                  <c:v>Australia</c:v>
                </c:pt>
                <c:pt idx="1">
                  <c:v>Canada</c:v>
                </c:pt>
                <c:pt idx="2">
                  <c:v>France</c:v>
                </c:pt>
                <c:pt idx="3">
                  <c:v>Germany</c:v>
                </c:pt>
                <c:pt idx="4">
                  <c:v>New Zealand</c:v>
                </c:pt>
                <c:pt idx="5">
                  <c:v>United Kingdom</c:v>
                </c:pt>
                <c:pt idx="6">
                  <c:v>United States</c:v>
                </c:pt>
              </c:strCache>
            </c:strRef>
          </c:cat>
          <c:val>
            <c:numRef>
              <c:f>'One-dimensional Pivot Table'!$I$13:$I$20</c:f>
              <c:numCache>
                <c:formatCode>0%</c:formatCode>
                <c:ptCount val="7"/>
                <c:pt idx="0">
                  <c:v>0.12676056338028169</c:v>
                </c:pt>
                <c:pt idx="1">
                  <c:v>9.3896713615023469E-2</c:v>
                </c:pt>
                <c:pt idx="2">
                  <c:v>0.13145539906103287</c:v>
                </c:pt>
                <c:pt idx="3">
                  <c:v>0.15492957746478872</c:v>
                </c:pt>
                <c:pt idx="4">
                  <c:v>6.5727699530516437E-2</c:v>
                </c:pt>
                <c:pt idx="5">
                  <c:v>0.15962441314553991</c:v>
                </c:pt>
                <c:pt idx="6">
                  <c:v>0.26760563380281688</c:v>
                </c:pt>
              </c:numCache>
            </c:numRef>
          </c:val>
          <c:extLst>
            <c:ext xmlns:c16="http://schemas.microsoft.com/office/drawing/2014/chart" uri="{C3380CC4-5D6E-409C-BE32-E72D297353CC}">
              <c16:uniqueId val="{0000000E-2CBB-4A42-8CC1-C9197F6B44E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Phoebe Quartey.xlsx]One-dimensional Pivot Table!PivotTable7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Max.</a:t>
            </a:r>
            <a:r>
              <a:rPr lang="en-US" baseline="0"/>
              <a:t>  Amt. of Sales per Product</a:t>
            </a:r>
            <a:endParaRPr lang="en-US"/>
          </a:p>
        </c:rich>
      </c:tx>
      <c:layout>
        <c:manualLayout>
          <c:xMode val="edge"/>
          <c:yMode val="edge"/>
          <c:x val="0.25784477945281964"/>
          <c:y val="4.99052201808107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'One-dimensional Pivot Table'!$C$12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Table'!$B$13:$B$20</c:f>
              <c:strCache>
                <c:ptCount val="7"/>
                <c:pt idx="0">
                  <c:v>Orange</c:v>
                </c:pt>
                <c:pt idx="1">
                  <c:v>Cabbage</c:v>
                </c:pt>
                <c:pt idx="2">
                  <c:v>Banana</c:v>
                </c:pt>
                <c:pt idx="3">
                  <c:v>Mango</c:v>
                </c:pt>
                <c:pt idx="4">
                  <c:v>Carrots</c:v>
                </c:pt>
                <c:pt idx="5">
                  <c:v>Apple</c:v>
                </c:pt>
                <c:pt idx="6">
                  <c:v>Beans</c:v>
                </c:pt>
              </c:strCache>
            </c:strRef>
          </c:cat>
          <c:val>
            <c:numRef>
              <c:f>'One-dimensional Pivot Table'!$C$13:$C$20</c:f>
              <c:numCache>
                <c:formatCode>_(* #,##0_);_(* \(#,##0\);_(* "-"??_);_(@_)</c:formatCode>
                <c:ptCount val="7"/>
                <c:pt idx="0">
                  <c:v>9990</c:v>
                </c:pt>
                <c:pt idx="1">
                  <c:v>9630</c:v>
                </c:pt>
                <c:pt idx="2">
                  <c:v>9543</c:v>
                </c:pt>
                <c:pt idx="3">
                  <c:v>9333</c:v>
                </c:pt>
                <c:pt idx="4">
                  <c:v>9127</c:v>
                </c:pt>
                <c:pt idx="5">
                  <c:v>8892</c:v>
                </c:pt>
                <c:pt idx="6">
                  <c:v>8416</c:v>
                </c:pt>
              </c:numCache>
            </c:numRef>
          </c:val>
          <c:extLst>
            <c:ext xmlns:c16="http://schemas.microsoft.com/office/drawing/2014/chart" uri="{C3380CC4-5D6E-409C-BE32-E72D297353CC}">
              <c16:uniqueId val="{00000000-7D37-4FA3-A36F-C31420514D14}"/>
            </c:ext>
          </c:extLst>
        </c:ser>
        <c:dLbls>
          <c:dLblPos val="outEnd"/>
          <c:showLegendKey val="0"/>
          <c:showVal val="1"/>
          <c:showCatName val="0"/>
          <c:showSerName val="0"/>
          <c:showPercent val="0"/>
          <c:showBubbleSize val="0"/>
        </c:dLbls>
        <c:gapWidth val="182"/>
        <c:axId val="2009612320"/>
        <c:axId val="2009610240"/>
      </c:barChart>
      <c:catAx>
        <c:axId val="200961232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9610240"/>
        <c:crosses val="autoZero"/>
        <c:auto val="1"/>
        <c:lblAlgn val="ctr"/>
        <c:lblOffset val="100"/>
        <c:noMultiLvlLbl val="0"/>
      </c:catAx>
      <c:valAx>
        <c:axId val="2009610240"/>
        <c:scaling>
          <c:orientation val="minMax"/>
        </c:scaling>
        <c:delete val="1"/>
        <c:axPos val="b"/>
        <c:numFmt formatCode="_(* #,##0_);_(* \(#,##0\);_(* &quot;-&quot;??_);_(@_)" sourceLinked="1"/>
        <c:majorTickMark val="out"/>
        <c:minorTickMark val="none"/>
        <c:tickLblPos val="nextTo"/>
        <c:crossAx val="2009612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Phoebe Quartey.xlsx]Two-dimensional Pivot Table!PivotTable9</c:name>
    <c:fmtId val="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Total</a:t>
            </a:r>
            <a:r>
              <a:rPr lang="en-US" baseline="0"/>
              <a:t> Sales for Products per country</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diamond"/>
          <c:size val="5"/>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square"/>
          <c:size val="5"/>
          <c:spPr>
            <a:gradFill rotWithShape="1">
              <a:gsLst>
                <a:gs pos="0">
                  <a:schemeClr val="accent2">
                    <a:satMod val="100000"/>
                    <a:lumMod val="100000"/>
                  </a:schemeClr>
                </a:gs>
                <a:gs pos="50000">
                  <a:schemeClr val="accent2">
                    <a:shade val="99000"/>
                    <a:satMod val="105000"/>
                    <a:lumMod val="100000"/>
                  </a:schemeClr>
                </a:gs>
                <a:gs pos="100000">
                  <a:schemeClr val="accent2">
                    <a:shade val="98000"/>
                    <a:satMod val="105000"/>
                    <a:lumMod val="100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triangle"/>
          <c:size val="5"/>
          <c:spPr>
            <a:gradFill rotWithShape="1">
              <a:gsLst>
                <a:gs pos="0">
                  <a:schemeClr val="accent3">
                    <a:satMod val="100000"/>
                    <a:lumMod val="100000"/>
                  </a:schemeClr>
                </a:gs>
                <a:gs pos="50000">
                  <a:schemeClr val="accent3">
                    <a:shade val="99000"/>
                    <a:satMod val="105000"/>
                    <a:lumMod val="100000"/>
                  </a:schemeClr>
                </a:gs>
                <a:gs pos="100000">
                  <a:schemeClr val="accent3">
                    <a:shade val="98000"/>
                    <a:satMod val="105000"/>
                    <a:lumMod val="100000"/>
                  </a:schemeClr>
                </a:gs>
              </a:gsLst>
              <a:lin ang="5400000" scaled="0"/>
            </a:gradFill>
            <a:ln w="9525">
              <a:solidFill>
                <a:schemeClr val="accent3"/>
              </a:solidFill>
              <a:round/>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x"/>
          <c:size val="5"/>
          <c:spPr>
            <a:no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star"/>
          <c:size val="5"/>
          <c:spPr>
            <a:no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circle"/>
          <c:size val="5"/>
          <c:spPr>
            <a:gradFill rotWithShape="1">
              <a:gsLst>
                <a:gs pos="0">
                  <a:schemeClr val="accent6">
                    <a:satMod val="100000"/>
                    <a:lumMod val="100000"/>
                  </a:schemeClr>
                </a:gs>
                <a:gs pos="50000">
                  <a:schemeClr val="accent6">
                    <a:shade val="99000"/>
                    <a:satMod val="105000"/>
                    <a:lumMod val="100000"/>
                  </a:schemeClr>
                </a:gs>
                <a:gs pos="100000">
                  <a:schemeClr val="accent6">
                    <a:shade val="98000"/>
                    <a:satMod val="105000"/>
                    <a:lumMod val="100000"/>
                  </a:schemeClr>
                </a:gs>
              </a:gsLst>
              <a:lin ang="5400000" scaled="0"/>
            </a:gradFill>
            <a:ln w="9525">
              <a:solidFill>
                <a:schemeClr val="accent6"/>
              </a:solidFill>
              <a:round/>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plus"/>
          <c:size val="5"/>
          <c:spPr>
            <a:noFill/>
            <a:ln w="9525">
              <a:solidFill>
                <a:schemeClr val="accent1">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6361777170092007E-2"/>
          <c:y val="0.12397929425488481"/>
          <c:w val="0.7970511919143265"/>
          <c:h val="0.75446959755030629"/>
        </c:manualLayout>
      </c:layout>
      <c:barChart>
        <c:barDir val="col"/>
        <c:grouping val="stacked"/>
        <c:varyColors val="0"/>
        <c:ser>
          <c:idx val="0"/>
          <c:order val="0"/>
          <c:tx>
            <c:strRef>
              <c:f>'Two-dimensional Pivot Table'!$B$9:$B$10</c:f>
              <c:strCache>
                <c:ptCount val="1"/>
                <c:pt idx="0">
                  <c:v>Apple</c:v>
                </c:pt>
              </c:strCache>
            </c:strRef>
          </c:tx>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invertIfNegative val="0"/>
          <c:cat>
            <c:strRef>
              <c:f>'Two-dimensional Pivot Table'!$A$11:$A$18</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Table'!$B$11:$B$18</c:f>
              <c:numCache>
                <c:formatCode>_(* #,##0_);_(* \(#,##0\);_(* "-"??_);_(@_)</c:formatCode>
                <c:ptCount val="7"/>
                <c:pt idx="0">
                  <c:v>20634</c:v>
                </c:pt>
                <c:pt idx="1">
                  <c:v>24867</c:v>
                </c:pt>
                <c:pt idx="2">
                  <c:v>80193</c:v>
                </c:pt>
                <c:pt idx="3">
                  <c:v>9082</c:v>
                </c:pt>
                <c:pt idx="4">
                  <c:v>10332</c:v>
                </c:pt>
                <c:pt idx="5">
                  <c:v>17534</c:v>
                </c:pt>
                <c:pt idx="6">
                  <c:v>28615</c:v>
                </c:pt>
              </c:numCache>
            </c:numRef>
          </c:val>
          <c:extLst>
            <c:ext xmlns:c16="http://schemas.microsoft.com/office/drawing/2014/chart" uri="{C3380CC4-5D6E-409C-BE32-E72D297353CC}">
              <c16:uniqueId val="{00000000-FF92-43F4-B9E9-BE2549352FF1}"/>
            </c:ext>
          </c:extLst>
        </c:ser>
        <c:ser>
          <c:idx val="1"/>
          <c:order val="1"/>
          <c:tx>
            <c:strRef>
              <c:f>'Two-dimensional Pivot Table'!$C$9:$C$10</c:f>
              <c:strCache>
                <c:ptCount val="1"/>
                <c:pt idx="0">
                  <c:v>Banana</c:v>
                </c:pt>
              </c:strCache>
            </c:strRef>
          </c:tx>
          <c:spPr>
            <a:gradFill rotWithShape="1">
              <a:gsLst>
                <a:gs pos="0">
                  <a:schemeClr val="accent2">
                    <a:satMod val="100000"/>
                    <a:lumMod val="100000"/>
                  </a:schemeClr>
                </a:gs>
                <a:gs pos="50000">
                  <a:schemeClr val="accent2">
                    <a:shade val="99000"/>
                    <a:satMod val="105000"/>
                    <a:lumMod val="100000"/>
                  </a:schemeClr>
                </a:gs>
                <a:gs pos="100000">
                  <a:schemeClr val="accent2">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invertIfNegative val="0"/>
          <c:cat>
            <c:strRef>
              <c:f>'Two-dimensional Pivot Table'!$A$11:$A$18</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Table'!$C$11:$C$18</c:f>
              <c:numCache>
                <c:formatCode>_(* #,##0_);_(* \(#,##0\);_(* "-"??_);_(@_)</c:formatCode>
                <c:ptCount val="7"/>
                <c:pt idx="0">
                  <c:v>52721</c:v>
                </c:pt>
                <c:pt idx="1">
                  <c:v>33775</c:v>
                </c:pt>
                <c:pt idx="2">
                  <c:v>36094</c:v>
                </c:pt>
                <c:pt idx="3">
                  <c:v>39686</c:v>
                </c:pt>
                <c:pt idx="4">
                  <c:v>40050</c:v>
                </c:pt>
                <c:pt idx="5">
                  <c:v>42908</c:v>
                </c:pt>
                <c:pt idx="6">
                  <c:v>95061</c:v>
                </c:pt>
              </c:numCache>
            </c:numRef>
          </c:val>
          <c:extLst>
            <c:ext xmlns:c16="http://schemas.microsoft.com/office/drawing/2014/chart" uri="{C3380CC4-5D6E-409C-BE32-E72D297353CC}">
              <c16:uniqueId val="{00000009-8E9E-4A38-9D5B-345CB75A9D59}"/>
            </c:ext>
          </c:extLst>
        </c:ser>
        <c:ser>
          <c:idx val="2"/>
          <c:order val="2"/>
          <c:tx>
            <c:strRef>
              <c:f>'Two-dimensional Pivot Table'!$D$9:$D$10</c:f>
              <c:strCache>
                <c:ptCount val="1"/>
                <c:pt idx="0">
                  <c:v>Beans</c:v>
                </c:pt>
              </c:strCache>
            </c:strRef>
          </c:tx>
          <c:spPr>
            <a:gradFill rotWithShape="1">
              <a:gsLst>
                <a:gs pos="0">
                  <a:schemeClr val="accent3">
                    <a:satMod val="100000"/>
                    <a:lumMod val="100000"/>
                  </a:schemeClr>
                </a:gs>
                <a:gs pos="50000">
                  <a:schemeClr val="accent3">
                    <a:shade val="99000"/>
                    <a:satMod val="105000"/>
                    <a:lumMod val="100000"/>
                  </a:schemeClr>
                </a:gs>
                <a:gs pos="100000">
                  <a:schemeClr val="accent3">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invertIfNegative val="0"/>
          <c:cat>
            <c:strRef>
              <c:f>'Two-dimensional Pivot Table'!$A$11:$A$18</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Table'!$D$11:$D$18</c:f>
              <c:numCache>
                <c:formatCode>_(* #,##0_);_(* \(#,##0\);_(* "-"??_);_(@_)</c:formatCode>
                <c:ptCount val="7"/>
                <c:pt idx="0">
                  <c:v>14433</c:v>
                </c:pt>
                <c:pt idx="2">
                  <c:v>680</c:v>
                </c:pt>
                <c:pt idx="3">
                  <c:v>29905</c:v>
                </c:pt>
                <c:pt idx="5">
                  <c:v>5100</c:v>
                </c:pt>
                <c:pt idx="6">
                  <c:v>7163</c:v>
                </c:pt>
              </c:numCache>
            </c:numRef>
          </c:val>
          <c:extLst>
            <c:ext xmlns:c16="http://schemas.microsoft.com/office/drawing/2014/chart" uri="{C3380CC4-5D6E-409C-BE32-E72D297353CC}">
              <c16:uniqueId val="{0000000A-8E9E-4A38-9D5B-345CB75A9D59}"/>
            </c:ext>
          </c:extLst>
        </c:ser>
        <c:ser>
          <c:idx val="3"/>
          <c:order val="3"/>
          <c:tx>
            <c:strRef>
              <c:f>'Two-dimensional Pivot Table'!$E$9:$E$10</c:f>
              <c:strCache>
                <c:ptCount val="1"/>
                <c:pt idx="0">
                  <c:v>Cabbage</c:v>
                </c:pt>
              </c:strCache>
            </c:strRef>
          </c:tx>
          <c:spPr>
            <a:gradFill rotWithShape="1">
              <a:gsLst>
                <a:gs pos="0">
                  <a:schemeClr val="accent4">
                    <a:satMod val="100000"/>
                    <a:lumMod val="100000"/>
                  </a:schemeClr>
                </a:gs>
                <a:gs pos="50000">
                  <a:schemeClr val="accent4">
                    <a:shade val="99000"/>
                    <a:satMod val="105000"/>
                    <a:lumMod val="100000"/>
                  </a:schemeClr>
                </a:gs>
                <a:gs pos="100000">
                  <a:schemeClr val="accent4">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invertIfNegative val="0"/>
          <c:cat>
            <c:strRef>
              <c:f>'Two-dimensional Pivot Table'!$A$11:$A$18</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Table'!$E$11:$E$18</c:f>
              <c:numCache>
                <c:formatCode>_(* #,##0_);_(* \(#,##0\);_(* "-"??_);_(@_)</c:formatCode>
                <c:ptCount val="7"/>
                <c:pt idx="0">
                  <c:v>17953</c:v>
                </c:pt>
                <c:pt idx="1">
                  <c:v>12407</c:v>
                </c:pt>
                <c:pt idx="2">
                  <c:v>5341</c:v>
                </c:pt>
                <c:pt idx="3">
                  <c:v>37197</c:v>
                </c:pt>
                <c:pt idx="4">
                  <c:v>4390</c:v>
                </c:pt>
                <c:pt idx="5">
                  <c:v>38436</c:v>
                </c:pt>
                <c:pt idx="6">
                  <c:v>26715</c:v>
                </c:pt>
              </c:numCache>
            </c:numRef>
          </c:val>
          <c:extLst>
            <c:ext xmlns:c16="http://schemas.microsoft.com/office/drawing/2014/chart" uri="{C3380CC4-5D6E-409C-BE32-E72D297353CC}">
              <c16:uniqueId val="{0000000B-8E9E-4A38-9D5B-345CB75A9D59}"/>
            </c:ext>
          </c:extLst>
        </c:ser>
        <c:ser>
          <c:idx val="4"/>
          <c:order val="4"/>
          <c:tx>
            <c:strRef>
              <c:f>'Two-dimensional Pivot Table'!$F$9:$F$10</c:f>
              <c:strCache>
                <c:ptCount val="1"/>
                <c:pt idx="0">
                  <c:v>Carrots</c:v>
                </c:pt>
              </c:strCache>
            </c:strRef>
          </c:tx>
          <c:spPr>
            <a:gradFill rotWithShape="1">
              <a:gsLst>
                <a:gs pos="0">
                  <a:schemeClr val="accent5">
                    <a:satMod val="100000"/>
                    <a:lumMod val="100000"/>
                  </a:schemeClr>
                </a:gs>
                <a:gs pos="50000">
                  <a:schemeClr val="accent5">
                    <a:shade val="99000"/>
                    <a:satMod val="105000"/>
                    <a:lumMod val="100000"/>
                  </a:schemeClr>
                </a:gs>
                <a:gs pos="100000">
                  <a:schemeClr val="accent5">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invertIfNegative val="0"/>
          <c:cat>
            <c:strRef>
              <c:f>'Two-dimensional Pivot Table'!$A$11:$A$18</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Table'!$F$11:$F$18</c:f>
              <c:numCache>
                <c:formatCode>_(* #,##0_);_(* \(#,##0\);_(* "-"??_);_(@_)</c:formatCode>
                <c:ptCount val="7"/>
                <c:pt idx="0">
                  <c:v>8106</c:v>
                </c:pt>
                <c:pt idx="2">
                  <c:v>9104</c:v>
                </c:pt>
                <c:pt idx="3">
                  <c:v>21636</c:v>
                </c:pt>
                <c:pt idx="5">
                  <c:v>41815</c:v>
                </c:pt>
                <c:pt idx="6">
                  <c:v>56284</c:v>
                </c:pt>
              </c:numCache>
            </c:numRef>
          </c:val>
          <c:extLst>
            <c:ext xmlns:c16="http://schemas.microsoft.com/office/drawing/2014/chart" uri="{C3380CC4-5D6E-409C-BE32-E72D297353CC}">
              <c16:uniqueId val="{0000000C-8E9E-4A38-9D5B-345CB75A9D59}"/>
            </c:ext>
          </c:extLst>
        </c:ser>
        <c:ser>
          <c:idx val="5"/>
          <c:order val="5"/>
          <c:tx>
            <c:strRef>
              <c:f>'Two-dimensional Pivot Table'!$G$9:$G$10</c:f>
              <c:strCache>
                <c:ptCount val="1"/>
                <c:pt idx="0">
                  <c:v>Mango</c:v>
                </c:pt>
              </c:strCache>
            </c:strRef>
          </c:tx>
          <c:spPr>
            <a:gradFill rotWithShape="1">
              <a:gsLst>
                <a:gs pos="0">
                  <a:schemeClr val="accent6">
                    <a:satMod val="100000"/>
                    <a:lumMod val="100000"/>
                  </a:schemeClr>
                </a:gs>
                <a:gs pos="50000">
                  <a:schemeClr val="accent6">
                    <a:shade val="99000"/>
                    <a:satMod val="105000"/>
                    <a:lumMod val="100000"/>
                  </a:schemeClr>
                </a:gs>
                <a:gs pos="100000">
                  <a:schemeClr val="accent6">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invertIfNegative val="0"/>
          <c:cat>
            <c:strRef>
              <c:f>'Two-dimensional Pivot Table'!$A$11:$A$18</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Table'!$G$11:$G$18</c:f>
              <c:numCache>
                <c:formatCode>_(* #,##0_);_(* \(#,##0\);_(* "-"??_);_(@_)</c:formatCode>
                <c:ptCount val="7"/>
                <c:pt idx="0">
                  <c:v>9186</c:v>
                </c:pt>
                <c:pt idx="1">
                  <c:v>3767</c:v>
                </c:pt>
                <c:pt idx="2">
                  <c:v>7388</c:v>
                </c:pt>
                <c:pt idx="3">
                  <c:v>8775</c:v>
                </c:pt>
                <c:pt idx="5">
                  <c:v>5600</c:v>
                </c:pt>
                <c:pt idx="6">
                  <c:v>22363</c:v>
                </c:pt>
              </c:numCache>
            </c:numRef>
          </c:val>
          <c:extLst>
            <c:ext xmlns:c16="http://schemas.microsoft.com/office/drawing/2014/chart" uri="{C3380CC4-5D6E-409C-BE32-E72D297353CC}">
              <c16:uniqueId val="{0000000D-8E9E-4A38-9D5B-345CB75A9D59}"/>
            </c:ext>
          </c:extLst>
        </c:ser>
        <c:ser>
          <c:idx val="6"/>
          <c:order val="6"/>
          <c:tx>
            <c:strRef>
              <c:f>'Two-dimensional Pivot Table'!$H$9:$H$10</c:f>
              <c:strCache>
                <c:ptCount val="1"/>
                <c:pt idx="0">
                  <c:v>Orange</c:v>
                </c:pt>
              </c:strCache>
            </c:strRef>
          </c:tx>
          <c:spPr>
            <a:gradFill rotWithShape="1">
              <a:gsLst>
                <a:gs pos="0">
                  <a:schemeClr val="accent1">
                    <a:lumMod val="60000"/>
                    <a:satMod val="100000"/>
                    <a:lumMod val="100000"/>
                  </a:schemeClr>
                </a:gs>
                <a:gs pos="50000">
                  <a:schemeClr val="accent1">
                    <a:lumMod val="60000"/>
                    <a:shade val="99000"/>
                    <a:satMod val="105000"/>
                    <a:lumMod val="100000"/>
                  </a:schemeClr>
                </a:gs>
                <a:gs pos="100000">
                  <a:schemeClr val="accent1">
                    <a:lumMod val="60000"/>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invertIfNegative val="0"/>
          <c:cat>
            <c:strRef>
              <c:f>'Two-dimensional Pivot Table'!$A$11:$A$18</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Table'!$H$11:$H$18</c:f>
              <c:numCache>
                <c:formatCode>_(* #,##0_);_(* \(#,##0\);_(* "-"??_);_(@_)</c:formatCode>
                <c:ptCount val="7"/>
                <c:pt idx="0">
                  <c:v>8680</c:v>
                </c:pt>
                <c:pt idx="1">
                  <c:v>19929</c:v>
                </c:pt>
                <c:pt idx="2">
                  <c:v>2256</c:v>
                </c:pt>
                <c:pt idx="3">
                  <c:v>8887</c:v>
                </c:pt>
                <c:pt idx="4">
                  <c:v>12010</c:v>
                </c:pt>
                <c:pt idx="5">
                  <c:v>21744</c:v>
                </c:pt>
                <c:pt idx="6">
                  <c:v>30932</c:v>
                </c:pt>
              </c:numCache>
            </c:numRef>
          </c:val>
          <c:extLst>
            <c:ext xmlns:c16="http://schemas.microsoft.com/office/drawing/2014/chart" uri="{C3380CC4-5D6E-409C-BE32-E72D297353CC}">
              <c16:uniqueId val="{0000000E-8E9E-4A38-9D5B-345CB75A9D59}"/>
            </c:ext>
          </c:extLst>
        </c:ser>
        <c:dLbls>
          <c:showLegendKey val="0"/>
          <c:showVal val="0"/>
          <c:showCatName val="0"/>
          <c:showSerName val="0"/>
          <c:showPercent val="0"/>
          <c:showBubbleSize val="0"/>
        </c:dLbls>
        <c:gapWidth val="115"/>
        <c:overlap val="100"/>
        <c:axId val="2009606912"/>
        <c:axId val="2009618976"/>
      </c:barChart>
      <c:catAx>
        <c:axId val="200960691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9618976"/>
        <c:crosses val="autoZero"/>
        <c:auto val="1"/>
        <c:lblAlgn val="ctr"/>
        <c:lblOffset val="100"/>
        <c:noMultiLvlLbl val="0"/>
      </c:catAx>
      <c:valAx>
        <c:axId val="2009618976"/>
        <c:scaling>
          <c:orientation val="minMax"/>
        </c:scaling>
        <c:delete val="1"/>
        <c:axPos val="l"/>
        <c:numFmt formatCode="_(* #,##0_);_(* \(#,##0\);_(* &quot;-&quot;??_);_(@_)" sourceLinked="1"/>
        <c:majorTickMark val="none"/>
        <c:minorTickMark val="none"/>
        <c:tickLblPos val="nextTo"/>
        <c:crossAx val="2009606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Phoebe Quartey.xlsx]Two-dimensional Pivot Table!PivotTable13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Total</a:t>
            </a:r>
            <a:r>
              <a:rPr lang="en-US" baseline="0"/>
              <a:t> sales for Countries per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circle"/>
          <c:size val="5"/>
          <c:spPr>
            <a:solidFill>
              <a:schemeClr val="accent4">
                <a:lumMod val="60000"/>
              </a:schemeClr>
            </a:solidFill>
            <a:ln w="9525">
              <a:solidFill>
                <a:schemeClr val="accent4">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7091575239256758E-2"/>
          <c:y val="0.1563735907335459"/>
          <c:w val="0.74786103878788579"/>
          <c:h val="0.80525243468573171"/>
        </c:manualLayout>
      </c:layout>
      <c:barChart>
        <c:barDir val="bar"/>
        <c:grouping val="stacked"/>
        <c:varyColors val="0"/>
        <c:ser>
          <c:idx val="0"/>
          <c:order val="0"/>
          <c:tx>
            <c:strRef>
              <c:f>'Two-dimensional Pivot Table'!$B$37:$B$38</c:f>
              <c:strCache>
                <c:ptCount val="1"/>
                <c:pt idx="0">
                  <c:v>Australia</c:v>
                </c:pt>
              </c:strCache>
            </c:strRef>
          </c:tx>
          <c:spPr>
            <a:solidFill>
              <a:schemeClr val="accent2"/>
            </a:solidFill>
            <a:ln>
              <a:noFill/>
            </a:ln>
            <a:effectLst/>
          </c:spPr>
          <c:invertIfNegative val="0"/>
          <c:cat>
            <c:strRef>
              <c:f>'Two-dimensional Pivot Table'!$A$39:$A$51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Table'!$B$39:$B$51</c:f>
              <c:numCache>
                <c:formatCode>_(* #,##0_);_(* \(#,##0\);_(* "-"??_);_(@_)</c:formatCode>
                <c:ptCount val="12"/>
                <c:pt idx="0">
                  <c:v>9062</c:v>
                </c:pt>
                <c:pt idx="1">
                  <c:v>14046</c:v>
                </c:pt>
                <c:pt idx="2">
                  <c:v>22810</c:v>
                </c:pt>
                <c:pt idx="3">
                  <c:v>1113</c:v>
                </c:pt>
                <c:pt idx="4">
                  <c:v>10894</c:v>
                </c:pt>
                <c:pt idx="5">
                  <c:v>8891</c:v>
                </c:pt>
                <c:pt idx="6">
                  <c:v>16382</c:v>
                </c:pt>
                <c:pt idx="8">
                  <c:v>12134</c:v>
                </c:pt>
                <c:pt idx="9">
                  <c:v>14278</c:v>
                </c:pt>
                <c:pt idx="10">
                  <c:v>9014</c:v>
                </c:pt>
                <c:pt idx="11">
                  <c:v>13089</c:v>
                </c:pt>
              </c:numCache>
            </c:numRef>
          </c:val>
          <c:extLst>
            <c:ext xmlns:c16="http://schemas.microsoft.com/office/drawing/2014/chart" uri="{C3380CC4-5D6E-409C-BE32-E72D297353CC}">
              <c16:uniqueId val="{00000000-9ECB-4CCB-8E86-BD6ECEAAC180}"/>
            </c:ext>
          </c:extLst>
        </c:ser>
        <c:ser>
          <c:idx val="1"/>
          <c:order val="1"/>
          <c:tx>
            <c:strRef>
              <c:f>'Two-dimensional Pivot Table'!$C$37:$C$38</c:f>
              <c:strCache>
                <c:ptCount val="1"/>
                <c:pt idx="0">
                  <c:v>Canada</c:v>
                </c:pt>
              </c:strCache>
            </c:strRef>
          </c:tx>
          <c:spPr>
            <a:solidFill>
              <a:schemeClr val="accent4"/>
            </a:solidFill>
            <a:ln>
              <a:noFill/>
            </a:ln>
            <a:effectLst/>
          </c:spPr>
          <c:invertIfNegative val="0"/>
          <c:cat>
            <c:strRef>
              <c:f>'Two-dimensional Pivot Table'!$A$39:$A$51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Table'!$C$39:$C$51</c:f>
              <c:numCache>
                <c:formatCode>_(* #,##0_);_(* \(#,##0\);_(* "-"??_);_(@_)</c:formatCode>
                <c:ptCount val="12"/>
                <c:pt idx="0">
                  <c:v>18639</c:v>
                </c:pt>
                <c:pt idx="1">
                  <c:v>3642</c:v>
                </c:pt>
                <c:pt idx="2">
                  <c:v>135</c:v>
                </c:pt>
                <c:pt idx="3">
                  <c:v>16358</c:v>
                </c:pt>
                <c:pt idx="4">
                  <c:v>19713</c:v>
                </c:pt>
                <c:pt idx="5">
                  <c:v>7462</c:v>
                </c:pt>
                <c:pt idx="6">
                  <c:v>8530</c:v>
                </c:pt>
                <c:pt idx="7">
                  <c:v>7333</c:v>
                </c:pt>
                <c:pt idx="8">
                  <c:v>352</c:v>
                </c:pt>
                <c:pt idx="10">
                  <c:v>9990</c:v>
                </c:pt>
                <c:pt idx="11">
                  <c:v>2591</c:v>
                </c:pt>
              </c:numCache>
            </c:numRef>
          </c:val>
          <c:extLst>
            <c:ext xmlns:c16="http://schemas.microsoft.com/office/drawing/2014/chart" uri="{C3380CC4-5D6E-409C-BE32-E72D297353CC}">
              <c16:uniqueId val="{00000009-E039-4199-8AF2-46CCE95DE91D}"/>
            </c:ext>
          </c:extLst>
        </c:ser>
        <c:ser>
          <c:idx val="2"/>
          <c:order val="2"/>
          <c:tx>
            <c:strRef>
              <c:f>'Two-dimensional Pivot Table'!$D$37:$D$38</c:f>
              <c:strCache>
                <c:ptCount val="1"/>
                <c:pt idx="0">
                  <c:v>France</c:v>
                </c:pt>
              </c:strCache>
            </c:strRef>
          </c:tx>
          <c:spPr>
            <a:solidFill>
              <a:schemeClr val="accent6"/>
            </a:solidFill>
            <a:ln>
              <a:noFill/>
            </a:ln>
            <a:effectLst/>
          </c:spPr>
          <c:invertIfNegative val="0"/>
          <c:cat>
            <c:strRef>
              <c:f>'Two-dimensional Pivot Table'!$A$39:$A$51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Table'!$D$39:$D$51</c:f>
              <c:numCache>
                <c:formatCode>_(* #,##0_);_(* \(#,##0\);_(* "-"??_);_(@_)</c:formatCode>
                <c:ptCount val="12"/>
                <c:pt idx="0">
                  <c:v>9363</c:v>
                </c:pt>
                <c:pt idx="1">
                  <c:v>19306</c:v>
                </c:pt>
                <c:pt idx="2">
                  <c:v>16631</c:v>
                </c:pt>
                <c:pt idx="3">
                  <c:v>8758</c:v>
                </c:pt>
                <c:pt idx="4">
                  <c:v>23732</c:v>
                </c:pt>
                <c:pt idx="5">
                  <c:v>5712</c:v>
                </c:pt>
                <c:pt idx="6">
                  <c:v>5002</c:v>
                </c:pt>
                <c:pt idx="7">
                  <c:v>18478</c:v>
                </c:pt>
                <c:pt idx="8">
                  <c:v>7090</c:v>
                </c:pt>
                <c:pt idx="9">
                  <c:v>8160</c:v>
                </c:pt>
                <c:pt idx="10">
                  <c:v>7263</c:v>
                </c:pt>
                <c:pt idx="11">
                  <c:v>11561</c:v>
                </c:pt>
              </c:numCache>
            </c:numRef>
          </c:val>
          <c:extLst>
            <c:ext xmlns:c16="http://schemas.microsoft.com/office/drawing/2014/chart" uri="{C3380CC4-5D6E-409C-BE32-E72D297353CC}">
              <c16:uniqueId val="{0000000A-E039-4199-8AF2-46CCE95DE91D}"/>
            </c:ext>
          </c:extLst>
        </c:ser>
        <c:ser>
          <c:idx val="3"/>
          <c:order val="3"/>
          <c:tx>
            <c:strRef>
              <c:f>'Two-dimensional Pivot Table'!$E$37:$E$38</c:f>
              <c:strCache>
                <c:ptCount val="1"/>
                <c:pt idx="0">
                  <c:v>Germany</c:v>
                </c:pt>
              </c:strCache>
            </c:strRef>
          </c:tx>
          <c:spPr>
            <a:solidFill>
              <a:schemeClr val="accent2">
                <a:lumMod val="60000"/>
              </a:schemeClr>
            </a:solidFill>
            <a:ln>
              <a:noFill/>
            </a:ln>
            <a:effectLst/>
          </c:spPr>
          <c:invertIfNegative val="0"/>
          <c:cat>
            <c:strRef>
              <c:f>'Two-dimensional Pivot Table'!$A$39:$A$51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Table'!$E$39:$E$51</c:f>
              <c:numCache>
                <c:formatCode>_(* #,##0_);_(* \(#,##0\);_(* "-"??_);_(@_)</c:formatCode>
                <c:ptCount val="12"/>
                <c:pt idx="0">
                  <c:v>12779</c:v>
                </c:pt>
                <c:pt idx="1">
                  <c:v>6658</c:v>
                </c:pt>
                <c:pt idx="2">
                  <c:v>18597</c:v>
                </c:pt>
                <c:pt idx="3">
                  <c:v>277</c:v>
                </c:pt>
                <c:pt idx="4">
                  <c:v>37201</c:v>
                </c:pt>
                <c:pt idx="5">
                  <c:v>9630</c:v>
                </c:pt>
                <c:pt idx="6">
                  <c:v>330</c:v>
                </c:pt>
                <c:pt idx="7">
                  <c:v>13080</c:v>
                </c:pt>
                <c:pt idx="8">
                  <c:v>23086</c:v>
                </c:pt>
                <c:pt idx="9">
                  <c:v>7748</c:v>
                </c:pt>
                <c:pt idx="10">
                  <c:v>284</c:v>
                </c:pt>
                <c:pt idx="11">
                  <c:v>25498</c:v>
                </c:pt>
              </c:numCache>
            </c:numRef>
          </c:val>
          <c:extLst>
            <c:ext xmlns:c16="http://schemas.microsoft.com/office/drawing/2014/chart" uri="{C3380CC4-5D6E-409C-BE32-E72D297353CC}">
              <c16:uniqueId val="{0000000B-E039-4199-8AF2-46CCE95DE91D}"/>
            </c:ext>
          </c:extLst>
        </c:ser>
        <c:ser>
          <c:idx val="4"/>
          <c:order val="4"/>
          <c:tx>
            <c:strRef>
              <c:f>'Two-dimensional Pivot Table'!$F$37:$F$38</c:f>
              <c:strCache>
                <c:ptCount val="1"/>
                <c:pt idx="0">
                  <c:v>New Zealand</c:v>
                </c:pt>
              </c:strCache>
            </c:strRef>
          </c:tx>
          <c:spPr>
            <a:solidFill>
              <a:schemeClr val="accent4">
                <a:lumMod val="60000"/>
              </a:schemeClr>
            </a:solidFill>
            <a:ln>
              <a:noFill/>
            </a:ln>
            <a:effectLst/>
          </c:spPr>
          <c:invertIfNegative val="0"/>
          <c:cat>
            <c:strRef>
              <c:f>'Two-dimensional Pivot Table'!$A$39:$A$51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Table'!$F$39:$F$51</c:f>
              <c:numCache>
                <c:formatCode>_(* #,##0_);_(* \(#,##0\);_(* "-"??_);_(@_)</c:formatCode>
                <c:ptCount val="12"/>
                <c:pt idx="0">
                  <c:v>6906</c:v>
                </c:pt>
                <c:pt idx="1">
                  <c:v>1004</c:v>
                </c:pt>
                <c:pt idx="2">
                  <c:v>5820</c:v>
                </c:pt>
                <c:pt idx="3">
                  <c:v>1054</c:v>
                </c:pt>
                <c:pt idx="4">
                  <c:v>13567</c:v>
                </c:pt>
                <c:pt idx="6">
                  <c:v>12010</c:v>
                </c:pt>
                <c:pt idx="8">
                  <c:v>11254</c:v>
                </c:pt>
                <c:pt idx="9">
                  <c:v>10655</c:v>
                </c:pt>
                <c:pt idx="11">
                  <c:v>4512</c:v>
                </c:pt>
              </c:numCache>
            </c:numRef>
          </c:val>
          <c:extLst>
            <c:ext xmlns:c16="http://schemas.microsoft.com/office/drawing/2014/chart" uri="{C3380CC4-5D6E-409C-BE32-E72D297353CC}">
              <c16:uniqueId val="{0000000C-E039-4199-8AF2-46CCE95DE91D}"/>
            </c:ext>
          </c:extLst>
        </c:ser>
        <c:ser>
          <c:idx val="5"/>
          <c:order val="5"/>
          <c:tx>
            <c:strRef>
              <c:f>'Two-dimensional Pivot Table'!$G$37:$G$38</c:f>
              <c:strCache>
                <c:ptCount val="1"/>
                <c:pt idx="0">
                  <c:v>United Kingdom</c:v>
                </c:pt>
              </c:strCache>
            </c:strRef>
          </c:tx>
          <c:spPr>
            <a:solidFill>
              <a:schemeClr val="accent6">
                <a:lumMod val="60000"/>
              </a:schemeClr>
            </a:solidFill>
            <a:ln>
              <a:noFill/>
            </a:ln>
            <a:effectLst/>
          </c:spPr>
          <c:invertIfNegative val="0"/>
          <c:cat>
            <c:strRef>
              <c:f>'Two-dimensional Pivot Table'!$A$39:$A$51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Table'!$G$39:$G$51</c:f>
              <c:numCache>
                <c:formatCode>_(* #,##0_);_(* \(#,##0\);_(* "-"??_);_(@_)</c:formatCode>
                <c:ptCount val="12"/>
                <c:pt idx="0">
                  <c:v>15289</c:v>
                </c:pt>
                <c:pt idx="1">
                  <c:v>3559</c:v>
                </c:pt>
                <c:pt idx="2">
                  <c:v>18057</c:v>
                </c:pt>
                <c:pt idx="3">
                  <c:v>8505</c:v>
                </c:pt>
                <c:pt idx="4">
                  <c:v>39765</c:v>
                </c:pt>
                <c:pt idx="5">
                  <c:v>7231</c:v>
                </c:pt>
                <c:pt idx="6">
                  <c:v>28349</c:v>
                </c:pt>
                <c:pt idx="7">
                  <c:v>3944</c:v>
                </c:pt>
                <c:pt idx="8">
                  <c:v>14701</c:v>
                </c:pt>
                <c:pt idx="9">
                  <c:v>7171</c:v>
                </c:pt>
                <c:pt idx="10">
                  <c:v>22243</c:v>
                </c:pt>
                <c:pt idx="11">
                  <c:v>4323</c:v>
                </c:pt>
              </c:numCache>
            </c:numRef>
          </c:val>
          <c:extLst>
            <c:ext xmlns:c16="http://schemas.microsoft.com/office/drawing/2014/chart" uri="{C3380CC4-5D6E-409C-BE32-E72D297353CC}">
              <c16:uniqueId val="{0000000D-E039-4199-8AF2-46CCE95DE91D}"/>
            </c:ext>
          </c:extLst>
        </c:ser>
        <c:ser>
          <c:idx val="6"/>
          <c:order val="6"/>
          <c:tx>
            <c:strRef>
              <c:f>'Two-dimensional Pivot Table'!$H$37:$H$38</c:f>
              <c:strCache>
                <c:ptCount val="1"/>
                <c:pt idx="0">
                  <c:v>United States</c:v>
                </c:pt>
              </c:strCache>
            </c:strRef>
          </c:tx>
          <c:spPr>
            <a:solidFill>
              <a:schemeClr val="accent2">
                <a:lumMod val="80000"/>
                <a:lumOff val="20000"/>
              </a:schemeClr>
            </a:solidFill>
            <a:ln>
              <a:noFill/>
            </a:ln>
            <a:effectLst/>
          </c:spPr>
          <c:invertIfNegative val="0"/>
          <c:cat>
            <c:strRef>
              <c:f>'Two-dimensional Pivot Table'!$A$39:$A$51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Table'!$H$39:$H$51</c:f>
              <c:numCache>
                <c:formatCode>_(* #,##0_);_(* \(#,##0\);_(* "-"??_);_(@_)</c:formatCode>
                <c:ptCount val="12"/>
                <c:pt idx="0">
                  <c:v>17625</c:v>
                </c:pt>
                <c:pt idx="1">
                  <c:v>14547</c:v>
                </c:pt>
                <c:pt idx="2">
                  <c:v>22516</c:v>
                </c:pt>
                <c:pt idx="3">
                  <c:v>13409</c:v>
                </c:pt>
                <c:pt idx="4">
                  <c:v>58467</c:v>
                </c:pt>
                <c:pt idx="5">
                  <c:v>12674</c:v>
                </c:pt>
                <c:pt idx="6">
                  <c:v>10132</c:v>
                </c:pt>
                <c:pt idx="7">
                  <c:v>26159</c:v>
                </c:pt>
                <c:pt idx="8">
                  <c:v>33816</c:v>
                </c:pt>
                <c:pt idx="9">
                  <c:v>4603</c:v>
                </c:pt>
                <c:pt idx="10">
                  <c:v>24946</c:v>
                </c:pt>
                <c:pt idx="11">
                  <c:v>28239</c:v>
                </c:pt>
              </c:numCache>
            </c:numRef>
          </c:val>
          <c:extLst>
            <c:ext xmlns:c16="http://schemas.microsoft.com/office/drawing/2014/chart" uri="{C3380CC4-5D6E-409C-BE32-E72D297353CC}">
              <c16:uniqueId val="{0000000E-E039-4199-8AF2-46CCE95DE91D}"/>
            </c:ext>
          </c:extLst>
        </c:ser>
        <c:dLbls>
          <c:showLegendKey val="0"/>
          <c:showVal val="0"/>
          <c:showCatName val="0"/>
          <c:showSerName val="0"/>
          <c:showPercent val="0"/>
          <c:showBubbleSize val="0"/>
        </c:dLbls>
        <c:gapWidth val="182"/>
        <c:overlap val="100"/>
        <c:axId val="2021181760"/>
        <c:axId val="2021173024"/>
      </c:barChart>
      <c:catAx>
        <c:axId val="20211817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1173024"/>
        <c:crosses val="autoZero"/>
        <c:auto val="1"/>
        <c:lblAlgn val="ctr"/>
        <c:lblOffset val="100"/>
        <c:noMultiLvlLbl val="0"/>
      </c:catAx>
      <c:valAx>
        <c:axId val="2021173024"/>
        <c:scaling>
          <c:orientation val="minMax"/>
        </c:scaling>
        <c:delete val="1"/>
        <c:axPos val="b"/>
        <c:numFmt formatCode="_(* #,##0_);_(* \(#,##0\);_(* &quot;-&quot;??_);_(@_)" sourceLinked="1"/>
        <c:majorTickMark val="none"/>
        <c:minorTickMark val="none"/>
        <c:tickLblPos val="nextTo"/>
        <c:crossAx val="2021181760"/>
        <c:crosses val="autoZero"/>
        <c:crossBetween val="between"/>
      </c:valAx>
      <c:spPr>
        <a:noFill/>
        <a:ln>
          <a:noFill/>
        </a:ln>
        <a:effectLst/>
      </c:spPr>
    </c:plotArea>
    <c:legend>
      <c:legendPos val="r"/>
      <c:layout>
        <c:manualLayout>
          <c:xMode val="edge"/>
          <c:yMode val="edge"/>
          <c:x val="0.8500049466860542"/>
          <c:y val="0.21981773111694367"/>
          <c:w val="0.14999505331394583"/>
          <c:h val="0.4841256544928267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Phoebe Quartey.xlsx]Two-dimensional Pivot Table!PivotTable10</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Percentage Count of Orders for Country per Category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1"/>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2"/>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3"/>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4"/>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5"/>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6"/>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7"/>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265432344070093E-2"/>
          <c:y val="0.12675528384892396"/>
          <c:w val="0.86292722018707724"/>
          <c:h val="0.7562588402977497"/>
        </c:manualLayout>
      </c:layout>
      <c:lineChart>
        <c:grouping val="standard"/>
        <c:varyColors val="0"/>
        <c:ser>
          <c:idx val="0"/>
          <c:order val="0"/>
          <c:tx>
            <c:strRef>
              <c:f>'Two-dimensional Pivot Table'!$B$54:$B$55</c:f>
              <c:strCache>
                <c:ptCount val="1"/>
                <c:pt idx="0">
                  <c:v>Fruit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0"/>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1-6FCE-4BFD-B07A-E6697623B1EE}"/>
              </c:ext>
            </c:extLst>
          </c:dPt>
          <c:dPt>
            <c:idx val="1"/>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3-6FCE-4BFD-B07A-E6697623B1EE}"/>
              </c:ext>
            </c:extLst>
          </c:dPt>
          <c:dPt>
            <c:idx val="2"/>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5-6FCE-4BFD-B07A-E6697623B1EE}"/>
              </c:ext>
            </c:extLst>
          </c:dPt>
          <c:dPt>
            <c:idx val="3"/>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7-6FCE-4BFD-B07A-E6697623B1EE}"/>
              </c:ext>
            </c:extLst>
          </c:dPt>
          <c:dPt>
            <c:idx val="4"/>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9-6FCE-4BFD-B07A-E6697623B1EE}"/>
              </c:ext>
            </c:extLst>
          </c:dPt>
          <c:dPt>
            <c:idx val="5"/>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B-6FCE-4BFD-B07A-E6697623B1EE}"/>
              </c:ext>
            </c:extLst>
          </c:dPt>
          <c:dPt>
            <c:idx val="6"/>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D-6FCE-4BFD-B07A-E6697623B1E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Table'!$A$56:$A$63</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Table'!$B$56:$B$63</c:f>
              <c:numCache>
                <c:formatCode>0%</c:formatCode>
                <c:ptCount val="7"/>
                <c:pt idx="0">
                  <c:v>8.9201877934272297E-2</c:v>
                </c:pt>
                <c:pt idx="1">
                  <c:v>7.9812206572769953E-2</c:v>
                </c:pt>
                <c:pt idx="2">
                  <c:v>0.11737089201877934</c:v>
                </c:pt>
                <c:pt idx="3">
                  <c:v>6.1032863849765258E-2</c:v>
                </c:pt>
                <c:pt idx="4">
                  <c:v>6.1032863849765258E-2</c:v>
                </c:pt>
                <c:pt idx="5">
                  <c:v>7.9812206572769953E-2</c:v>
                </c:pt>
                <c:pt idx="6">
                  <c:v>0.19718309859154928</c:v>
                </c:pt>
              </c:numCache>
            </c:numRef>
          </c:val>
          <c:smooth val="0"/>
          <c:extLst>
            <c:ext xmlns:c16="http://schemas.microsoft.com/office/drawing/2014/chart" uri="{C3380CC4-5D6E-409C-BE32-E72D297353CC}">
              <c16:uniqueId val="{0000000E-6FCE-4BFD-B07A-E6697623B1EE}"/>
            </c:ext>
          </c:extLst>
        </c:ser>
        <c:ser>
          <c:idx val="1"/>
          <c:order val="1"/>
          <c:tx>
            <c:strRef>
              <c:f>'Two-dimensional Pivot Table'!$C$54:$C$55</c:f>
              <c:strCache>
                <c:ptCount val="1"/>
                <c:pt idx="0">
                  <c:v>Vegetables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Table'!$A$56:$A$63</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Table'!$C$56:$C$63</c:f>
              <c:numCache>
                <c:formatCode>0%</c:formatCode>
                <c:ptCount val="7"/>
                <c:pt idx="0">
                  <c:v>3.7558685446009391E-2</c:v>
                </c:pt>
                <c:pt idx="1">
                  <c:v>1.4084507042253521E-2</c:v>
                </c:pt>
                <c:pt idx="2">
                  <c:v>1.4084507042253521E-2</c:v>
                </c:pt>
                <c:pt idx="3">
                  <c:v>9.3896713615023469E-2</c:v>
                </c:pt>
                <c:pt idx="4">
                  <c:v>4.6948356807511738E-3</c:v>
                </c:pt>
                <c:pt idx="5">
                  <c:v>7.9812206572769953E-2</c:v>
                </c:pt>
                <c:pt idx="6">
                  <c:v>7.0422535211267609E-2</c:v>
                </c:pt>
              </c:numCache>
            </c:numRef>
          </c:val>
          <c:smooth val="0"/>
          <c:extLst>
            <c:ext xmlns:c16="http://schemas.microsoft.com/office/drawing/2014/chart" uri="{C3380CC4-5D6E-409C-BE32-E72D297353CC}">
              <c16:uniqueId val="{00000010-624E-487F-8E78-C82C58B8BDD5}"/>
            </c:ext>
          </c:extLst>
        </c:ser>
        <c:dLbls>
          <c:dLblPos val="t"/>
          <c:showLegendKey val="0"/>
          <c:showVal val="1"/>
          <c:showCatName val="0"/>
          <c:showSerName val="0"/>
          <c:showPercent val="0"/>
          <c:showBubbleSize val="0"/>
        </c:dLbls>
        <c:marker val="1"/>
        <c:smooth val="0"/>
        <c:axId val="422325408"/>
        <c:axId val="422305728"/>
      </c:lineChart>
      <c:catAx>
        <c:axId val="42232540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2305728"/>
        <c:crosses val="autoZero"/>
        <c:auto val="1"/>
        <c:lblAlgn val="ctr"/>
        <c:lblOffset val="100"/>
        <c:noMultiLvlLbl val="0"/>
      </c:catAx>
      <c:valAx>
        <c:axId val="422305728"/>
        <c:scaling>
          <c:orientation val="minMax"/>
        </c:scaling>
        <c:delete val="1"/>
        <c:axPos val="l"/>
        <c:numFmt formatCode="0%" sourceLinked="1"/>
        <c:majorTickMark val="none"/>
        <c:minorTickMark val="none"/>
        <c:tickLblPos val="nextTo"/>
        <c:crossAx val="4223254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Phoebe Quartey.xlsx]Two-dimensional Pivot Table!PivotTable12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Percentage Count</a:t>
            </a:r>
            <a:r>
              <a:rPr lang="en-US" b="1" baseline="0"/>
              <a:t> of Orders for Products per Category</a:t>
            </a:r>
            <a:endParaRPr lang="en-US" b="1"/>
          </a:p>
        </c:rich>
      </c:tx>
      <c:layout>
        <c:manualLayout>
          <c:xMode val="edge"/>
          <c:yMode val="edge"/>
          <c:x val="0.14165939165636676"/>
          <c:y val="2.677268227229451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5400">
            <a:solidFill>
              <a:schemeClr val="lt1"/>
            </a:solidFill>
          </a:ln>
          <a:effectLst/>
          <a:sp3d contourW="25400">
            <a:contourClr>
              <a:schemeClr val="lt1"/>
            </a:contourClr>
          </a:sp3d>
        </c:spPr>
      </c:pivotFmt>
      <c:pivotFmt>
        <c:idx val="28"/>
        <c:spPr>
          <a:solidFill>
            <a:schemeClr val="accent1"/>
          </a:solidFill>
          <a:ln w="25400">
            <a:solidFill>
              <a:schemeClr val="lt1"/>
            </a:solidFill>
          </a:ln>
          <a:effectLst/>
          <a:sp3d contourW="25400">
            <a:contourClr>
              <a:schemeClr val="lt1"/>
            </a:contourClr>
          </a:sp3d>
        </c:spPr>
      </c:pivotFmt>
      <c:pivotFmt>
        <c:idx val="29"/>
        <c:spPr>
          <a:solidFill>
            <a:schemeClr val="accent1"/>
          </a:solidFill>
          <a:ln w="25400">
            <a:solidFill>
              <a:schemeClr val="lt1"/>
            </a:solidFill>
          </a:ln>
          <a:effectLst/>
          <a:sp3d contourW="25400">
            <a:contourClr>
              <a:schemeClr val="lt1"/>
            </a:contourClr>
          </a:sp3d>
        </c:spPr>
      </c:pivotFmt>
      <c:pivotFmt>
        <c:idx val="30"/>
        <c:spPr>
          <a:solidFill>
            <a:schemeClr val="accent1"/>
          </a:solidFill>
          <a:ln w="25400">
            <a:solidFill>
              <a:schemeClr val="lt1"/>
            </a:solidFill>
          </a:ln>
          <a:effectLst/>
          <a:sp3d contourW="25400">
            <a:contourClr>
              <a:schemeClr val="lt1"/>
            </a:contourClr>
          </a:sp3d>
        </c:spPr>
      </c:pivotFmt>
      <c:pivotFmt>
        <c:idx val="31"/>
        <c:spPr>
          <a:solidFill>
            <a:schemeClr val="accent1"/>
          </a:solidFill>
          <a:ln w="25400">
            <a:solidFill>
              <a:schemeClr val="lt1"/>
            </a:solidFill>
          </a:ln>
          <a:effectLst/>
          <a:sp3d contourW="25400">
            <a:contourClr>
              <a:schemeClr val="lt1"/>
            </a:contourClr>
          </a:sp3d>
        </c:spPr>
      </c:pivotFmt>
      <c:pivotFmt>
        <c:idx val="32"/>
        <c:spPr>
          <a:solidFill>
            <a:schemeClr val="accent1"/>
          </a:solidFill>
          <a:ln w="25400">
            <a:solidFill>
              <a:schemeClr val="lt1"/>
            </a:solidFill>
          </a:ln>
          <a:effectLst/>
          <a:sp3d contourW="25400">
            <a:contourClr>
              <a:schemeClr val="lt1"/>
            </a:contourClr>
          </a:sp3d>
        </c:spPr>
      </c:pivotFmt>
      <c:pivotFmt>
        <c:idx val="33"/>
        <c:spPr>
          <a:solidFill>
            <a:schemeClr val="accent1"/>
          </a:solidFill>
          <a:ln w="25400">
            <a:solidFill>
              <a:schemeClr val="lt1"/>
            </a:solidFill>
          </a:ln>
          <a:effectLst/>
          <a:sp3d contourW="25400">
            <a:contourClr>
              <a:schemeClr val="lt1"/>
            </a:contourClr>
          </a:sp3d>
        </c:spPr>
      </c:pivotFmt>
    </c:pivotFmts>
    <c:view3D>
      <c:rotX val="75"/>
      <c:rotY val="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3586178619012526"/>
          <c:y val="0.12222179352162037"/>
          <c:w val="0.80615036477553226"/>
          <c:h val="0.84160335636318717"/>
        </c:manualLayout>
      </c:layout>
      <c:pie3DChart>
        <c:varyColors val="1"/>
        <c:ser>
          <c:idx val="0"/>
          <c:order val="0"/>
          <c:tx>
            <c:strRef>
              <c:f>'Two-dimensional Pivot Table'!$B$66:$B$67</c:f>
              <c:strCache>
                <c:ptCount val="1"/>
                <c:pt idx="0">
                  <c:v>Fruit</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58DC-4821-A272-4CDE46B12416}"/>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58DC-4821-A272-4CDE46B12416}"/>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58DC-4821-A272-4CDE46B12416}"/>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58DC-4821-A272-4CDE46B12416}"/>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58DC-4821-A272-4CDE46B12416}"/>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58DC-4821-A272-4CDE46B12416}"/>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58DC-4821-A272-4CDE46B1241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'Two-dimensional Pivot Table'!$A$68:$A$75</c:f>
              <c:strCache>
                <c:ptCount val="7"/>
                <c:pt idx="0">
                  <c:v>Apple</c:v>
                </c:pt>
                <c:pt idx="1">
                  <c:v>Banana</c:v>
                </c:pt>
                <c:pt idx="2">
                  <c:v>Beans</c:v>
                </c:pt>
                <c:pt idx="3">
                  <c:v>Cabbage</c:v>
                </c:pt>
                <c:pt idx="4">
                  <c:v>Carrots</c:v>
                </c:pt>
                <c:pt idx="5">
                  <c:v>Mango</c:v>
                </c:pt>
                <c:pt idx="6">
                  <c:v>Orange</c:v>
                </c:pt>
              </c:strCache>
            </c:strRef>
          </c:cat>
          <c:val>
            <c:numRef>
              <c:f>'Two-dimensional Pivot Table'!$B$68:$B$75</c:f>
              <c:numCache>
                <c:formatCode>0%</c:formatCode>
                <c:ptCount val="7"/>
                <c:pt idx="0">
                  <c:v>0.18779342723004694</c:v>
                </c:pt>
                <c:pt idx="1">
                  <c:v>0.33333333333333331</c:v>
                </c:pt>
                <c:pt idx="2">
                  <c:v>0</c:v>
                </c:pt>
                <c:pt idx="3">
                  <c:v>0</c:v>
                </c:pt>
                <c:pt idx="4">
                  <c:v>0</c:v>
                </c:pt>
                <c:pt idx="5">
                  <c:v>5.1643192488262914E-2</c:v>
                </c:pt>
                <c:pt idx="6">
                  <c:v>0.11267605633802817</c:v>
                </c:pt>
              </c:numCache>
            </c:numRef>
          </c:val>
          <c:extLst>
            <c:ext xmlns:c16="http://schemas.microsoft.com/office/drawing/2014/chart" uri="{C3380CC4-5D6E-409C-BE32-E72D297353CC}">
              <c16:uniqueId val="{0000000E-58DC-4821-A272-4CDE46B12416}"/>
            </c:ext>
          </c:extLst>
        </c:ser>
        <c:ser>
          <c:idx val="1"/>
          <c:order val="1"/>
          <c:tx>
            <c:strRef>
              <c:f>'Two-dimensional Pivot Table'!$C$66:$C$67</c:f>
              <c:strCache>
                <c:ptCount val="1"/>
                <c:pt idx="0">
                  <c:v>Vegetables</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F-6B02-4545-B7ED-D7E41E8FD1BF}"/>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1-6B02-4545-B7ED-D7E41E8FD1BF}"/>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13-6B02-4545-B7ED-D7E41E8FD1BF}"/>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15-6B02-4545-B7ED-D7E41E8FD1BF}"/>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17-6B02-4545-B7ED-D7E41E8FD1BF}"/>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19-6B02-4545-B7ED-D7E41E8FD1BF}"/>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B-6B02-4545-B7ED-D7E41E8FD1B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'Two-dimensional Pivot Table'!$A$68:$A$75</c:f>
              <c:strCache>
                <c:ptCount val="7"/>
                <c:pt idx="0">
                  <c:v>Apple</c:v>
                </c:pt>
                <c:pt idx="1">
                  <c:v>Banana</c:v>
                </c:pt>
                <c:pt idx="2">
                  <c:v>Beans</c:v>
                </c:pt>
                <c:pt idx="3">
                  <c:v>Cabbage</c:v>
                </c:pt>
                <c:pt idx="4">
                  <c:v>Carrots</c:v>
                </c:pt>
                <c:pt idx="5">
                  <c:v>Mango</c:v>
                </c:pt>
                <c:pt idx="6">
                  <c:v>Orange</c:v>
                </c:pt>
              </c:strCache>
            </c:strRef>
          </c:cat>
          <c:val>
            <c:numRef>
              <c:f>'Two-dimensional Pivot Table'!$C$68:$C$75</c:f>
              <c:numCache>
                <c:formatCode>0%</c:formatCode>
                <c:ptCount val="7"/>
                <c:pt idx="0">
                  <c:v>0</c:v>
                </c:pt>
                <c:pt idx="1">
                  <c:v>0</c:v>
                </c:pt>
                <c:pt idx="2">
                  <c:v>6.1032863849765258E-2</c:v>
                </c:pt>
                <c:pt idx="3">
                  <c:v>0.12676056338028169</c:v>
                </c:pt>
                <c:pt idx="4">
                  <c:v>0.12676056338028169</c:v>
                </c:pt>
                <c:pt idx="5">
                  <c:v>0</c:v>
                </c:pt>
                <c:pt idx="6">
                  <c:v>0</c:v>
                </c:pt>
              </c:numCache>
            </c:numRef>
          </c:val>
          <c:extLst>
            <c:ext xmlns:c16="http://schemas.microsoft.com/office/drawing/2014/chart" uri="{C3380CC4-5D6E-409C-BE32-E72D297353CC}">
              <c16:uniqueId val="{0000001F-1E4F-4B09-8705-F5CEE7495ABF}"/>
            </c:ext>
          </c:extLst>
        </c:ser>
        <c:dLbls>
          <c:dLblPos val="ctr"/>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Phoebe Quartey.xlsx]One-dimensional Pivot Table!PivotTable3</c:name>
    <c:fmtId val="7"/>
  </c:pivotSource>
  <c:chart>
    <c:title>
      <c:tx>
        <c:rich>
          <a:bodyPr rot="0" spcFirstLastPara="1" vertOverflow="ellipsis" vert="horz" wrap="square" anchor="ctr" anchorCtr="1"/>
          <a:lstStyle/>
          <a:p>
            <a:pPr>
              <a:defRPr sz="1400" b="1" i="0" u="none" strike="noStrike" kern="1200" spc="0" baseline="0">
                <a:solidFill>
                  <a:schemeClr val="tx1"/>
                </a:solidFill>
                <a:latin typeface="Times New Roman" panose="02020603050405020304" pitchFamily="18" charset="0"/>
                <a:ea typeface="+mn-ea"/>
                <a:cs typeface="Times New Roman" panose="02020603050405020304" pitchFamily="18" charset="0"/>
              </a:defRPr>
            </a:pPr>
            <a:r>
              <a:rPr lang="en-US"/>
              <a:t>Total Sales per Product</a:t>
            </a:r>
          </a:p>
        </c:rich>
      </c:tx>
      <c:layout>
        <c:manualLayout>
          <c:xMode val="edge"/>
          <c:yMode val="edge"/>
          <c:x val="0.25712995136994932"/>
          <c:y val="3.5710143646897043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3.5919540229885018E-3"/>
              <c:y val="-0.26388888888888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3.5919540229885057E-3"/>
              <c:y val="-0.1759259259259259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3.2925864848327567E-17"/>
              <c:y val="-8.333333333333341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0"/>
              <c:y val="-0.1481481481481481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0"/>
              <c:y val="-0.1157407407407407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layout>
            <c:manualLayout>
              <c:x val="0"/>
              <c:y val="-7.40740740740741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6.5851729696655134E-17"/>
              <c:y val="-0.106481481481481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3.5919540229885018E-3"/>
              <c:y val="-0.26388888888888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3.5919540229885057E-3"/>
              <c:y val="-0.1759259259259259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0"/>
              <c:y val="-0.1481481481481481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dLbl>
          <c:idx val="0"/>
          <c:layout>
            <c:manualLayout>
              <c:x val="0"/>
              <c:y val="-0.1157407407407407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dLbl>
          <c:idx val="0"/>
          <c:layout>
            <c:manualLayout>
              <c:x val="-6.5851729696655134E-17"/>
              <c:y val="-0.106481481481481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dLbl>
          <c:idx val="0"/>
          <c:layout>
            <c:manualLayout>
              <c:x val="-3.2925864848327567E-17"/>
              <c:y val="-8.333333333333341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dLbl>
          <c:idx val="0"/>
          <c:layout>
            <c:manualLayout>
              <c:x val="0"/>
              <c:y val="-7.40740740740741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dLbl>
          <c:idx val="0"/>
          <c:layout>
            <c:manualLayout>
              <c:x val="-3.5919540229885018E-3"/>
              <c:y val="-0.26388888888888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dLbl>
          <c:idx val="0"/>
          <c:layout>
            <c:manualLayout>
              <c:x val="2.7446721461430231E-3"/>
              <c:y val="-0.1636001360050805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dLbl>
          <c:idx val="0"/>
          <c:layout>
            <c:manualLayout>
              <c:x val="-6.3365454019299406E-3"/>
              <c:y val="-0.1358222953218976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dLbl>
          <c:idx val="0"/>
          <c:layout>
            <c:manualLayout>
              <c:x val="0"/>
              <c:y val="-0.1157407407407407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dLbl>
          <c:idx val="0"/>
          <c:layout>
            <c:manualLayout>
              <c:x val="-6.5851729696655134E-17"/>
              <c:y val="-0.106481481481481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dLbl>
          <c:idx val="0"/>
          <c:layout>
            <c:manualLayout>
              <c:x val="-3.2925864848327567E-17"/>
              <c:y val="-8.333333333333341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dLbl>
          <c:idx val="0"/>
          <c:layout>
            <c:manualLayout>
              <c:x val="0"/>
              <c:y val="-7.40740740740741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dLbl>
          <c:idx val="0"/>
          <c:layout>
            <c:manualLayout>
              <c:x val="-3.5919540229885018E-3"/>
              <c:y val="-0.26388888888888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dLbl>
          <c:idx val="0"/>
          <c:layout>
            <c:manualLayout>
              <c:x val="2.7446721461430231E-3"/>
              <c:y val="-0.1636001360050805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dLbl>
          <c:idx val="0"/>
          <c:layout>
            <c:manualLayout>
              <c:x val="-6.3365454019299406E-3"/>
              <c:y val="-0.1358222953218976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dLbl>
          <c:idx val="0"/>
          <c:layout>
            <c:manualLayout>
              <c:x val="0"/>
              <c:y val="-0.1157407407407407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dLbl>
          <c:idx val="0"/>
          <c:layout>
            <c:manualLayout>
              <c:x val="-6.5851729696655134E-17"/>
              <c:y val="-0.106481481481481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dLbl>
          <c:idx val="0"/>
          <c:layout>
            <c:manualLayout>
              <c:x val="-3.2925864848327567E-17"/>
              <c:y val="-8.333333333333341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dLbl>
          <c:idx val="0"/>
          <c:layout>
            <c:manualLayout>
              <c:x val="0"/>
              <c:y val="-7.40740740740741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dLbl>
          <c:idx val="0"/>
          <c:layout>
            <c:manualLayout>
              <c:x val="5.4246960354869091E-3"/>
              <c:y val="-0.30585336253030615"/>
            </c:manualLayout>
          </c:layout>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dLbl>
          <c:idx val="0"/>
          <c:layout>
            <c:manualLayout>
              <c:x val="2.7123480177434546E-3"/>
              <c:y val="-0.20092513075126064"/>
            </c:manualLayout>
          </c:layout>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dLbl>
          <c:idx val="0"/>
          <c:layout>
            <c:manualLayout>
              <c:x val="0"/>
              <c:y val="-0.16081162429791965"/>
            </c:manualLayout>
          </c:layout>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dLbl>
          <c:idx val="0"/>
          <c:layout>
            <c:manualLayout>
              <c:x val="-9.9451611777087545E-17"/>
              <c:y val="-0.14753008521613309"/>
            </c:manualLayout>
          </c:layout>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dLbl>
          <c:idx val="0"/>
          <c:layout>
            <c:manualLayout>
              <c:x val="0"/>
              <c:y val="-0.12520296130204517"/>
            </c:manualLayout>
          </c:layout>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dLbl>
          <c:idx val="0"/>
          <c:layout>
            <c:manualLayout>
              <c:x val="2.7123480177434546E-3"/>
              <c:y val="-7.7687235252859407E-2"/>
            </c:manualLayout>
          </c:layout>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dLbl>
          <c:idx val="0"/>
          <c:layout>
            <c:manualLayout>
              <c:x val="0"/>
              <c:y val="-7.3137519398682349E-2"/>
            </c:manualLayout>
          </c:layout>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1448166522213297E-2"/>
          <c:y val="0.12452366225030237"/>
          <c:w val="0.93384879501342088"/>
          <c:h val="0.70557253036135392"/>
        </c:manualLayout>
      </c:layout>
      <c:barChart>
        <c:barDir val="col"/>
        <c:grouping val="stacked"/>
        <c:varyColors val="0"/>
        <c:ser>
          <c:idx val="0"/>
          <c:order val="0"/>
          <c:tx>
            <c:strRef>
              <c:f>'One-dimensional Pivot Table'!$C$1</c:f>
              <c:strCache>
                <c:ptCount val="1"/>
                <c:pt idx="0">
                  <c:v>Total</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2D99-4314-BB5A-5F15B1431F6D}"/>
              </c:ext>
            </c:extLst>
          </c:dPt>
          <c:dPt>
            <c:idx val="1"/>
            <c:invertIfNegative val="0"/>
            <c:bubble3D val="0"/>
            <c:spPr>
              <a:solidFill>
                <a:schemeClr val="accent1"/>
              </a:solidFill>
              <a:ln>
                <a:noFill/>
              </a:ln>
              <a:effectLst/>
            </c:spPr>
            <c:extLst>
              <c:ext xmlns:c16="http://schemas.microsoft.com/office/drawing/2014/chart" uri="{C3380CC4-5D6E-409C-BE32-E72D297353CC}">
                <c16:uniqueId val="{00000003-2D99-4314-BB5A-5F15B1431F6D}"/>
              </c:ext>
            </c:extLst>
          </c:dPt>
          <c:dPt>
            <c:idx val="2"/>
            <c:invertIfNegative val="0"/>
            <c:bubble3D val="0"/>
            <c:spPr>
              <a:solidFill>
                <a:schemeClr val="accent1"/>
              </a:solidFill>
              <a:ln>
                <a:noFill/>
              </a:ln>
              <a:effectLst/>
            </c:spPr>
            <c:extLst>
              <c:ext xmlns:c16="http://schemas.microsoft.com/office/drawing/2014/chart" uri="{C3380CC4-5D6E-409C-BE32-E72D297353CC}">
                <c16:uniqueId val="{00000005-2D99-4314-BB5A-5F15B1431F6D}"/>
              </c:ext>
            </c:extLst>
          </c:dPt>
          <c:dPt>
            <c:idx val="3"/>
            <c:invertIfNegative val="0"/>
            <c:bubble3D val="0"/>
            <c:spPr>
              <a:solidFill>
                <a:schemeClr val="accent1"/>
              </a:solidFill>
              <a:ln>
                <a:noFill/>
              </a:ln>
              <a:effectLst/>
            </c:spPr>
            <c:extLst>
              <c:ext xmlns:c16="http://schemas.microsoft.com/office/drawing/2014/chart" uri="{C3380CC4-5D6E-409C-BE32-E72D297353CC}">
                <c16:uniqueId val="{00000007-2D99-4314-BB5A-5F15B1431F6D}"/>
              </c:ext>
            </c:extLst>
          </c:dPt>
          <c:dPt>
            <c:idx val="4"/>
            <c:invertIfNegative val="0"/>
            <c:bubble3D val="0"/>
            <c:spPr>
              <a:solidFill>
                <a:schemeClr val="accent1"/>
              </a:solidFill>
              <a:ln>
                <a:noFill/>
              </a:ln>
              <a:effectLst/>
            </c:spPr>
            <c:extLst>
              <c:ext xmlns:c16="http://schemas.microsoft.com/office/drawing/2014/chart" uri="{C3380CC4-5D6E-409C-BE32-E72D297353CC}">
                <c16:uniqueId val="{00000009-2D99-4314-BB5A-5F15B1431F6D}"/>
              </c:ext>
            </c:extLst>
          </c:dPt>
          <c:dPt>
            <c:idx val="5"/>
            <c:invertIfNegative val="0"/>
            <c:bubble3D val="0"/>
            <c:spPr>
              <a:solidFill>
                <a:schemeClr val="accent1"/>
              </a:solidFill>
              <a:ln>
                <a:noFill/>
              </a:ln>
              <a:effectLst/>
            </c:spPr>
            <c:extLst>
              <c:ext xmlns:c16="http://schemas.microsoft.com/office/drawing/2014/chart" uri="{C3380CC4-5D6E-409C-BE32-E72D297353CC}">
                <c16:uniqueId val="{0000000B-2D99-4314-BB5A-5F15B1431F6D}"/>
              </c:ext>
            </c:extLst>
          </c:dPt>
          <c:dPt>
            <c:idx val="6"/>
            <c:invertIfNegative val="0"/>
            <c:bubble3D val="0"/>
            <c:spPr>
              <a:solidFill>
                <a:schemeClr val="accent1"/>
              </a:solidFill>
              <a:ln>
                <a:noFill/>
              </a:ln>
              <a:effectLst/>
            </c:spPr>
            <c:extLst>
              <c:ext xmlns:c16="http://schemas.microsoft.com/office/drawing/2014/chart" uri="{C3380CC4-5D6E-409C-BE32-E72D297353CC}">
                <c16:uniqueId val="{0000000D-2D99-4314-BB5A-5F15B1431F6D}"/>
              </c:ext>
            </c:extLst>
          </c:dPt>
          <c:dLbls>
            <c:dLbl>
              <c:idx val="0"/>
              <c:layout>
                <c:manualLayout>
                  <c:x val="5.4246960354869091E-3"/>
                  <c:y val="-0.30585336253030615"/>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D99-4314-BB5A-5F15B1431F6D}"/>
                </c:ext>
              </c:extLst>
            </c:dLbl>
            <c:dLbl>
              <c:idx val="1"/>
              <c:layout>
                <c:manualLayout>
                  <c:x val="2.7123480177434546E-3"/>
                  <c:y val="-0.20092513075126064"/>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D99-4314-BB5A-5F15B1431F6D}"/>
                </c:ext>
              </c:extLst>
            </c:dLbl>
            <c:dLbl>
              <c:idx val="2"/>
              <c:layout>
                <c:manualLayout>
                  <c:x val="0"/>
                  <c:y val="-0.16081162429791965"/>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D99-4314-BB5A-5F15B1431F6D}"/>
                </c:ext>
              </c:extLst>
            </c:dLbl>
            <c:dLbl>
              <c:idx val="3"/>
              <c:layout>
                <c:manualLayout>
                  <c:x val="-9.9451611777087545E-17"/>
                  <c:y val="-0.14753008521613309"/>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2D99-4314-BB5A-5F15B1431F6D}"/>
                </c:ext>
              </c:extLst>
            </c:dLbl>
            <c:dLbl>
              <c:idx val="4"/>
              <c:layout>
                <c:manualLayout>
                  <c:x val="0"/>
                  <c:y val="-0.1252029613020451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2D99-4314-BB5A-5F15B1431F6D}"/>
                </c:ext>
              </c:extLst>
            </c:dLbl>
            <c:dLbl>
              <c:idx val="5"/>
              <c:layout>
                <c:manualLayout>
                  <c:x val="2.7123480177434546E-3"/>
                  <c:y val="-7.7687235252859407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2D99-4314-BB5A-5F15B1431F6D}"/>
                </c:ext>
              </c:extLst>
            </c:dLbl>
            <c:dLbl>
              <c:idx val="6"/>
              <c:layout>
                <c:manualLayout>
                  <c:x val="0"/>
                  <c:y val="-7.3137519398682349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2D99-4314-BB5A-5F15B1431F6D}"/>
                </c:ext>
              </c:extLst>
            </c:dLbl>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Table'!$B$2:$B$9</c:f>
              <c:strCache>
                <c:ptCount val="7"/>
                <c:pt idx="0">
                  <c:v>Banana</c:v>
                </c:pt>
                <c:pt idx="1">
                  <c:v>Apple</c:v>
                </c:pt>
                <c:pt idx="2">
                  <c:v>Cabbage</c:v>
                </c:pt>
                <c:pt idx="3">
                  <c:v>Carrots</c:v>
                </c:pt>
                <c:pt idx="4">
                  <c:v>Orange</c:v>
                </c:pt>
                <c:pt idx="5">
                  <c:v>Beans</c:v>
                </c:pt>
                <c:pt idx="6">
                  <c:v>Mango</c:v>
                </c:pt>
              </c:strCache>
            </c:strRef>
          </c:cat>
          <c:val>
            <c:numRef>
              <c:f>'One-dimensional Pivot Table'!$C$2:$C$9</c:f>
              <c:numCache>
                <c:formatCode>_(* #,##0_);_(* \(#,##0\);_(* "-"??_);_(@_)</c:formatCode>
                <c:ptCount val="7"/>
                <c:pt idx="0">
                  <c:v>340295</c:v>
                </c:pt>
                <c:pt idx="1">
                  <c:v>191257</c:v>
                </c:pt>
                <c:pt idx="2">
                  <c:v>142439</c:v>
                </c:pt>
                <c:pt idx="3">
                  <c:v>136945</c:v>
                </c:pt>
                <c:pt idx="4">
                  <c:v>104438</c:v>
                </c:pt>
                <c:pt idx="5">
                  <c:v>57281</c:v>
                </c:pt>
                <c:pt idx="6">
                  <c:v>57079</c:v>
                </c:pt>
              </c:numCache>
            </c:numRef>
          </c:val>
          <c:extLst>
            <c:ext xmlns:c16="http://schemas.microsoft.com/office/drawing/2014/chart" uri="{C3380CC4-5D6E-409C-BE32-E72D297353CC}">
              <c16:uniqueId val="{0000000E-2D99-4314-BB5A-5F15B1431F6D}"/>
            </c:ext>
          </c:extLst>
        </c:ser>
        <c:dLbls>
          <c:dLblPos val="ctr"/>
          <c:showLegendKey val="0"/>
          <c:showVal val="1"/>
          <c:showCatName val="0"/>
          <c:showSerName val="0"/>
          <c:showPercent val="0"/>
          <c:showBubbleSize val="0"/>
        </c:dLbls>
        <c:gapWidth val="150"/>
        <c:overlap val="100"/>
        <c:axId val="2021098560"/>
        <c:axId val="2021093152"/>
      </c:barChart>
      <c:catAx>
        <c:axId val="202109856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2021093152"/>
        <c:crosses val="autoZero"/>
        <c:auto val="1"/>
        <c:lblAlgn val="ctr"/>
        <c:lblOffset val="100"/>
        <c:noMultiLvlLbl val="0"/>
      </c:catAx>
      <c:valAx>
        <c:axId val="2021093152"/>
        <c:scaling>
          <c:orientation val="minMax"/>
        </c:scaling>
        <c:delete val="1"/>
        <c:axPos val="l"/>
        <c:numFmt formatCode="_(* #,##0_);_(* \(#,##0\);_(* &quot;-&quot;??_);_(@_)" sourceLinked="1"/>
        <c:majorTickMark val="out"/>
        <c:minorTickMark val="none"/>
        <c:tickLblPos val="nextTo"/>
        <c:crossAx val="2021098560"/>
        <c:crosses val="autoZero"/>
        <c:crossBetween val="between"/>
      </c:valAx>
      <c:spPr>
        <a:solidFill>
          <a:schemeClr val="tx2">
            <a:lumMod val="20000"/>
            <a:lumOff val="8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a:solidFill>
            <a:schemeClr val="tx1"/>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Phoebe Quartey.xlsx]One-dimensional Pivot Table!PivotTable4</c:name>
    <c:fmtId val="7"/>
  </c:pivotSource>
  <c:chart>
    <c:title>
      <c:tx>
        <c:rich>
          <a:bodyPr rot="0" spcFirstLastPara="1" vertOverflow="ellipsis" vert="horz" wrap="square" anchor="ctr" anchorCtr="1"/>
          <a:lstStyle/>
          <a:p>
            <a:pPr>
              <a:defRPr sz="1400" b="1" i="0" u="none" strike="noStrike" kern="1200" spc="0" baseline="0">
                <a:solidFill>
                  <a:schemeClr val="tx1"/>
                </a:solidFill>
                <a:latin typeface="Times New Roman" panose="02020603050405020304" pitchFamily="18" charset="0"/>
                <a:ea typeface="+mn-ea"/>
                <a:cs typeface="Times New Roman" panose="02020603050405020304" pitchFamily="18" charset="0"/>
              </a:defRPr>
            </a:pPr>
            <a:r>
              <a:rPr lang="en-US"/>
              <a:t>Percentage of Orders per Category </a:t>
            </a:r>
          </a:p>
        </c:rich>
      </c:tx>
      <c:layout>
        <c:manualLayout>
          <c:xMode val="edge"/>
          <c:yMode val="edge"/>
          <c:x val="0.15848031623477196"/>
          <c:y val="1.09798826473168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dLbl>
          <c:idx val="0"/>
          <c:layout>
            <c:manualLayout>
              <c:x val="-0.10219392925021398"/>
              <c:y val="-0.126318446682424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6"/>
        <c:spPr>
          <a:solidFill>
            <a:schemeClr val="accent1"/>
          </a:solidFill>
          <a:ln w="25400">
            <a:solidFill>
              <a:schemeClr val="lt1"/>
            </a:solidFill>
          </a:ln>
          <a:effectLst/>
          <a:sp3d contourW="25400">
            <a:contourClr>
              <a:schemeClr val="lt1"/>
            </a:contourClr>
          </a:sp3d>
        </c:spPr>
        <c:dLbl>
          <c:idx val="0"/>
          <c:layout>
            <c:manualLayout>
              <c:x val="8.0721900376358874E-3"/>
              <c:y val="7.260048748418318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7"/>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8"/>
        <c:spPr>
          <a:solidFill>
            <a:schemeClr val="accent1"/>
          </a:solidFill>
          <a:ln w="25400">
            <a:solidFill>
              <a:schemeClr val="lt1"/>
            </a:solidFill>
          </a:ln>
          <a:effectLst/>
          <a:sp3d contourW="25400">
            <a:contourClr>
              <a:schemeClr val="lt1"/>
            </a:contourClr>
          </a:sp3d>
        </c:spPr>
        <c:dLbl>
          <c:idx val="0"/>
          <c:layout>
            <c:manualLayout>
              <c:x val="-0.10219392925021398"/>
              <c:y val="-0.126318446682424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9"/>
        <c:spPr>
          <a:solidFill>
            <a:schemeClr val="accent1"/>
          </a:solidFill>
          <a:ln w="25400">
            <a:solidFill>
              <a:schemeClr val="lt1"/>
            </a:solidFill>
          </a:ln>
          <a:effectLst/>
          <a:sp3d contourW="25400">
            <a:contourClr>
              <a:schemeClr val="lt1"/>
            </a:contourClr>
          </a:sp3d>
        </c:spPr>
        <c:dLbl>
          <c:idx val="0"/>
          <c:layout>
            <c:manualLayout>
              <c:x val="8.0721900376358874E-3"/>
              <c:y val="7.260048748418318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11"/>
        <c:spPr>
          <a:solidFill>
            <a:schemeClr val="accent1"/>
          </a:solidFill>
          <a:ln w="25400">
            <a:solidFill>
              <a:schemeClr val="lt1"/>
            </a:solidFill>
          </a:ln>
          <a:effectLst/>
          <a:sp3d contourW="25400">
            <a:contourClr>
              <a:schemeClr val="lt1"/>
            </a:contourClr>
          </a:sp3d>
        </c:spPr>
        <c:dLbl>
          <c:idx val="0"/>
          <c:layout>
            <c:manualLayout>
              <c:x val="-4.3888712595802452E-2"/>
              <c:y val="-0.13076611935934049"/>
            </c:manualLayout>
          </c:layout>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2"/>
        <c:spPr>
          <a:solidFill>
            <a:schemeClr val="accent1"/>
          </a:solidFill>
          <a:ln w="25400">
            <a:solidFill>
              <a:schemeClr val="lt1"/>
            </a:solidFill>
          </a:ln>
          <a:effectLst/>
          <a:sp3d contourW="25400">
            <a:contourClr>
              <a:schemeClr val="lt1"/>
            </a:contourClr>
          </a:sp3d>
        </c:spPr>
        <c:dLbl>
          <c:idx val="0"/>
          <c:layout>
            <c:manualLayout>
              <c:x val="8.0721900376358874E-3"/>
              <c:y val="7.2600487484183185E-2"/>
            </c:manualLayout>
          </c:layout>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s>
    <c:view3D>
      <c:rotX val="75"/>
      <c:rotY val="120"/>
      <c:rAngAx val="0"/>
      <c:perspective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8600606494917541E-3"/>
          <c:y val="0.1078601083174721"/>
          <c:w val="0.94007405710635095"/>
          <c:h val="0.89213989168252794"/>
        </c:manualLayout>
      </c:layout>
      <c:pie3DChart>
        <c:varyColors val="1"/>
        <c:ser>
          <c:idx val="0"/>
          <c:order val="0"/>
          <c:tx>
            <c:strRef>
              <c:f>'One-dimensional Pivot Table'!$F$1</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6C7A-4530-BF12-C7B8A379CFEF}"/>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6C7A-4530-BF12-C7B8A379CFEF}"/>
              </c:ext>
            </c:extLst>
          </c:dPt>
          <c:dLbls>
            <c:dLbl>
              <c:idx val="0"/>
              <c:layout>
                <c:manualLayout>
                  <c:x val="-4.3888712595802452E-2"/>
                  <c:y val="-0.13076611935934049"/>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C7A-4530-BF12-C7B8A379CFEF}"/>
                </c:ext>
              </c:extLst>
            </c:dLbl>
            <c:dLbl>
              <c:idx val="1"/>
              <c:layout>
                <c:manualLayout>
                  <c:x val="8.0721900376358874E-3"/>
                  <c:y val="7.2600487484183185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C7A-4530-BF12-C7B8A379CFEF}"/>
                </c:ext>
              </c:extLst>
            </c:dLbl>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in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'One-dimensional Pivot Table'!$E$2:$E$4</c:f>
              <c:strCache>
                <c:ptCount val="2"/>
                <c:pt idx="0">
                  <c:v>Fruit</c:v>
                </c:pt>
                <c:pt idx="1">
                  <c:v>Vegetables</c:v>
                </c:pt>
              </c:strCache>
            </c:strRef>
          </c:cat>
          <c:val>
            <c:numRef>
              <c:f>'One-dimensional Pivot Table'!$F$2:$F$4</c:f>
              <c:numCache>
                <c:formatCode>0.0%</c:formatCode>
                <c:ptCount val="2"/>
                <c:pt idx="0">
                  <c:v>0.68544600938967137</c:v>
                </c:pt>
                <c:pt idx="1">
                  <c:v>0.31455399061032863</c:v>
                </c:pt>
              </c:numCache>
            </c:numRef>
          </c:val>
          <c:extLst>
            <c:ext xmlns:c16="http://schemas.microsoft.com/office/drawing/2014/chart" uri="{C3380CC4-5D6E-409C-BE32-E72D297353CC}">
              <c16:uniqueId val="{00000004-6C7A-4530-BF12-C7B8A379CFEF}"/>
            </c:ext>
          </c:extLst>
        </c:ser>
        <c:dLbls>
          <c:dLblPos val="bestFit"/>
          <c:showLegendKey val="0"/>
          <c:showVal val="1"/>
          <c:showCatName val="0"/>
          <c:showSerName val="0"/>
          <c:showPercent val="0"/>
          <c:showBubbleSize val="0"/>
          <c:showLeaderLines val="1"/>
        </c:dLbls>
      </c:pie3DChart>
      <c:spPr>
        <a:solidFill>
          <a:schemeClr val="tx2">
            <a:lumMod val="20000"/>
            <a:lumOff val="8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a:solidFill>
            <a:schemeClr val="tx1"/>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Phoebe Quartey.xlsx]One-dimensional Pivot Table!PivotTable6</c:name>
    <c:fmtId val="10"/>
  </c:pivotSource>
  <c:chart>
    <c:title>
      <c:tx>
        <c:rich>
          <a:bodyPr rot="0" spcFirstLastPara="1" vertOverflow="ellipsis" vert="horz" wrap="square" anchor="ctr" anchorCtr="1"/>
          <a:lstStyle/>
          <a:p>
            <a:pPr>
              <a:defRPr sz="1400" b="1" i="0" u="none" strike="noStrike" kern="1200" spc="0" baseline="0">
                <a:solidFill>
                  <a:schemeClr val="tx1"/>
                </a:solidFill>
                <a:latin typeface="Times New Roman" panose="02020603050405020304" pitchFamily="18" charset="0"/>
                <a:ea typeface="+mn-ea"/>
                <a:cs typeface="Times New Roman" panose="02020603050405020304" pitchFamily="18" charset="0"/>
              </a:defRPr>
            </a:pPr>
            <a:r>
              <a:rPr lang="en-US"/>
              <a:t>Percentage of Total Sales per Month</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dLbl>
          <c:idx val="0"/>
          <c:showLegendKey val="0"/>
          <c:showVal val="0"/>
          <c:showCatName val="1"/>
          <c:showSerName val="0"/>
          <c:showPercent val="1"/>
          <c:showBubbleSize val="0"/>
          <c:separator> </c:separator>
          <c:extLst>
            <c:ext xmlns:c15="http://schemas.microsoft.com/office/drawing/2012/chart" uri="{CE6537A1-D6FC-4f65-9D91-7224C49458BB}"/>
          </c:extLst>
        </c:dLbl>
      </c:pivotFmt>
      <c:pivotFmt>
        <c:idx val="1"/>
        <c:dLbl>
          <c:idx val="0"/>
          <c:showLegendKey val="0"/>
          <c:showVal val="0"/>
          <c:showCatName val="1"/>
          <c:showSerName val="0"/>
          <c:showPercent val="1"/>
          <c:showBubbleSize val="0"/>
          <c:separator> </c:separator>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1"/>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2"/>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3"/>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4"/>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5"/>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6"/>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7"/>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8"/>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9"/>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1"/>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2"/>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manualLayout>
          <c:layoutTarget val="inner"/>
          <c:xMode val="edge"/>
          <c:yMode val="edge"/>
          <c:x val="5.2364355732914529E-2"/>
          <c:y val="0.14127987040682133"/>
          <c:w val="0.89668038715365084"/>
          <c:h val="0.7382620760280747"/>
        </c:manualLayout>
      </c:layout>
      <c:lineChart>
        <c:grouping val="standard"/>
        <c:varyColors val="0"/>
        <c:ser>
          <c:idx val="0"/>
          <c:order val="0"/>
          <c:tx>
            <c:strRef>
              <c:f>'One-dimensional Pivot Table'!$F$10</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0"/>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1-1544-43FC-8B93-09F8D1A02E84}"/>
              </c:ext>
            </c:extLst>
          </c:dPt>
          <c:dPt>
            <c:idx val="1"/>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3-1544-43FC-8B93-09F8D1A02E84}"/>
              </c:ext>
            </c:extLst>
          </c:dPt>
          <c:dPt>
            <c:idx val="2"/>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5-1544-43FC-8B93-09F8D1A02E84}"/>
              </c:ext>
            </c:extLst>
          </c:dPt>
          <c:dPt>
            <c:idx val="3"/>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7-1544-43FC-8B93-09F8D1A02E84}"/>
              </c:ext>
            </c:extLst>
          </c:dPt>
          <c:dPt>
            <c:idx val="4"/>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9-1544-43FC-8B93-09F8D1A02E84}"/>
              </c:ext>
            </c:extLst>
          </c:dPt>
          <c:dPt>
            <c:idx val="5"/>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B-1544-43FC-8B93-09F8D1A02E84}"/>
              </c:ext>
            </c:extLst>
          </c:dPt>
          <c:dPt>
            <c:idx val="6"/>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D-1544-43FC-8B93-09F8D1A02E84}"/>
              </c:ext>
            </c:extLst>
          </c:dPt>
          <c:dPt>
            <c:idx val="7"/>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F-1544-43FC-8B93-09F8D1A02E84}"/>
              </c:ext>
            </c:extLst>
          </c:dPt>
          <c:dPt>
            <c:idx val="8"/>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11-1544-43FC-8B93-09F8D1A02E84}"/>
              </c:ext>
            </c:extLst>
          </c:dPt>
          <c:dPt>
            <c:idx val="9"/>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13-1544-43FC-8B93-09F8D1A02E84}"/>
              </c:ext>
            </c:extLst>
          </c:dPt>
          <c:dPt>
            <c:idx val="10"/>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15-1544-43FC-8B93-09F8D1A02E84}"/>
              </c:ext>
            </c:extLst>
          </c:dPt>
          <c:dPt>
            <c:idx val="11"/>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17-1544-43FC-8B93-09F8D1A02E84}"/>
              </c:ext>
            </c:extLst>
          </c:dPt>
          <c:dLbls>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Table'!$E$11:$E$23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'One-dimensional Pivot Table'!$F$11:$F$23</c:f>
              <c:numCache>
                <c:formatCode>0.0%</c:formatCode>
                <c:ptCount val="12"/>
                <c:pt idx="0">
                  <c:v>8.7073943367898893E-2</c:v>
                </c:pt>
                <c:pt idx="1">
                  <c:v>6.0949720995907682E-2</c:v>
                </c:pt>
                <c:pt idx="2">
                  <c:v>0.10154661300879644</c:v>
                </c:pt>
                <c:pt idx="3">
                  <c:v>4.8045417554436386E-2</c:v>
                </c:pt>
                <c:pt idx="4">
                  <c:v>0.19746750131587382</c:v>
                </c:pt>
                <c:pt idx="5">
                  <c:v>5.0110028415105264E-2</c:v>
                </c:pt>
                <c:pt idx="6">
                  <c:v>7.8403743102587659E-2</c:v>
                </c:pt>
                <c:pt idx="7">
                  <c:v>6.7001769388987831E-2</c:v>
                </c:pt>
                <c:pt idx="8">
                  <c:v>9.9475204276055759E-2</c:v>
                </c:pt>
                <c:pt idx="9">
                  <c:v>5.1095719865518668E-2</c:v>
                </c:pt>
                <c:pt idx="10">
                  <c:v>7.1610726653679499E-2</c:v>
                </c:pt>
                <c:pt idx="11">
                  <c:v>8.7219612055152107E-2</c:v>
                </c:pt>
              </c:numCache>
            </c:numRef>
          </c:val>
          <c:smooth val="0"/>
          <c:extLst>
            <c:ext xmlns:c16="http://schemas.microsoft.com/office/drawing/2014/chart" uri="{C3380CC4-5D6E-409C-BE32-E72D297353CC}">
              <c16:uniqueId val="{00000018-1544-43FC-8B93-09F8D1A02E84}"/>
            </c:ext>
          </c:extLst>
        </c:ser>
        <c:dLbls>
          <c:dLblPos val="r"/>
          <c:showLegendKey val="0"/>
          <c:showVal val="1"/>
          <c:showCatName val="0"/>
          <c:showSerName val="0"/>
          <c:showPercent val="0"/>
          <c:showBubbleSize val="0"/>
        </c:dLbls>
        <c:marker val="1"/>
        <c:smooth val="0"/>
        <c:axId val="1162891392"/>
        <c:axId val="1162901472"/>
      </c:lineChart>
      <c:catAx>
        <c:axId val="1162891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1162901472"/>
        <c:crosses val="autoZero"/>
        <c:auto val="1"/>
        <c:lblAlgn val="ctr"/>
        <c:lblOffset val="100"/>
        <c:noMultiLvlLbl val="0"/>
      </c:catAx>
      <c:valAx>
        <c:axId val="1162901472"/>
        <c:scaling>
          <c:orientation val="minMax"/>
        </c:scaling>
        <c:delete val="1"/>
        <c:axPos val="l"/>
        <c:numFmt formatCode="0.0%" sourceLinked="1"/>
        <c:majorTickMark val="none"/>
        <c:minorTickMark val="none"/>
        <c:tickLblPos val="nextTo"/>
        <c:crossAx val="1162891392"/>
        <c:crosses val="autoZero"/>
        <c:crossBetween val="between"/>
      </c:valAx>
      <c:spPr>
        <a:solidFill>
          <a:schemeClr val="tx2">
            <a:lumMod val="20000"/>
            <a:lumOff val="8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a:solidFill>
            <a:schemeClr val="tx1"/>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Phoebe Quartey.xlsx]Two-dimensional Pivot Table!PivotTable9</c:name>
    <c:fmtId val="8"/>
  </c:pivotSource>
  <c:chart>
    <c:title>
      <c:tx>
        <c:rich>
          <a:bodyPr rot="0" spcFirstLastPara="1" vertOverflow="ellipsis" vert="horz" wrap="square" anchor="ctr" anchorCtr="1"/>
          <a:lstStyle/>
          <a:p>
            <a:pPr>
              <a:defRPr sz="1600" b="1"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en-US"/>
              <a:t>Total Sales for Products per country</a:t>
            </a:r>
          </a:p>
        </c:rich>
      </c:tx>
      <c:layout>
        <c:manualLayout>
          <c:xMode val="edge"/>
          <c:yMode val="edge"/>
          <c:x val="7.045503712316023E-2"/>
          <c:y val="1.751878314805922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diamond"/>
          <c:size val="5"/>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square"/>
          <c:size val="5"/>
          <c:spPr>
            <a:gradFill rotWithShape="1">
              <a:gsLst>
                <a:gs pos="0">
                  <a:schemeClr val="accent2">
                    <a:satMod val="100000"/>
                    <a:lumMod val="100000"/>
                  </a:schemeClr>
                </a:gs>
                <a:gs pos="50000">
                  <a:schemeClr val="accent2">
                    <a:shade val="99000"/>
                    <a:satMod val="105000"/>
                    <a:lumMod val="100000"/>
                  </a:schemeClr>
                </a:gs>
                <a:gs pos="100000">
                  <a:schemeClr val="accent2">
                    <a:shade val="98000"/>
                    <a:satMod val="105000"/>
                    <a:lumMod val="100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triangle"/>
          <c:size val="5"/>
          <c:spPr>
            <a:gradFill rotWithShape="1">
              <a:gsLst>
                <a:gs pos="0">
                  <a:schemeClr val="accent3">
                    <a:satMod val="100000"/>
                    <a:lumMod val="100000"/>
                  </a:schemeClr>
                </a:gs>
                <a:gs pos="50000">
                  <a:schemeClr val="accent3">
                    <a:shade val="99000"/>
                    <a:satMod val="105000"/>
                    <a:lumMod val="100000"/>
                  </a:schemeClr>
                </a:gs>
                <a:gs pos="100000">
                  <a:schemeClr val="accent3">
                    <a:shade val="98000"/>
                    <a:satMod val="105000"/>
                    <a:lumMod val="100000"/>
                  </a:schemeClr>
                </a:gs>
              </a:gsLst>
              <a:lin ang="5400000" scaled="0"/>
            </a:gradFill>
            <a:ln w="9525">
              <a:solidFill>
                <a:schemeClr val="accent3"/>
              </a:solidFill>
              <a:round/>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x"/>
          <c:size val="5"/>
          <c:spPr>
            <a:no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star"/>
          <c:size val="5"/>
          <c:spPr>
            <a:no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circle"/>
          <c:size val="5"/>
          <c:spPr>
            <a:gradFill rotWithShape="1">
              <a:gsLst>
                <a:gs pos="0">
                  <a:schemeClr val="accent6">
                    <a:satMod val="100000"/>
                    <a:lumMod val="100000"/>
                  </a:schemeClr>
                </a:gs>
                <a:gs pos="50000">
                  <a:schemeClr val="accent6">
                    <a:shade val="99000"/>
                    <a:satMod val="105000"/>
                    <a:lumMod val="100000"/>
                  </a:schemeClr>
                </a:gs>
                <a:gs pos="100000">
                  <a:schemeClr val="accent6">
                    <a:shade val="98000"/>
                    <a:satMod val="105000"/>
                    <a:lumMod val="100000"/>
                  </a:schemeClr>
                </a:gs>
              </a:gsLst>
              <a:lin ang="5400000" scaled="0"/>
            </a:gradFill>
            <a:ln w="9525">
              <a:solidFill>
                <a:schemeClr val="accent6"/>
              </a:solidFill>
              <a:round/>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plus"/>
          <c:size val="5"/>
          <c:spPr>
            <a:noFill/>
            <a:ln w="9525">
              <a:solidFill>
                <a:schemeClr val="accent1">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1940007499062618E-2"/>
          <c:y val="0.142627189168295"/>
          <c:w val="0.7970511919143265"/>
          <c:h val="0.75446959755030629"/>
        </c:manualLayout>
      </c:layout>
      <c:barChart>
        <c:barDir val="col"/>
        <c:grouping val="stacked"/>
        <c:varyColors val="0"/>
        <c:ser>
          <c:idx val="0"/>
          <c:order val="0"/>
          <c:tx>
            <c:strRef>
              <c:f>'Two-dimensional Pivot Table'!$B$9:$B$10</c:f>
              <c:strCache>
                <c:ptCount val="1"/>
                <c:pt idx="0">
                  <c:v>Apple</c:v>
                </c:pt>
              </c:strCache>
            </c:strRef>
          </c:tx>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invertIfNegative val="0"/>
          <c:cat>
            <c:strRef>
              <c:f>'Two-dimensional Pivot Table'!$A$11:$A$18</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Table'!$B$11:$B$18</c:f>
              <c:numCache>
                <c:formatCode>_(* #,##0_);_(* \(#,##0\);_(* "-"??_);_(@_)</c:formatCode>
                <c:ptCount val="7"/>
                <c:pt idx="0">
                  <c:v>20634</c:v>
                </c:pt>
                <c:pt idx="1">
                  <c:v>24867</c:v>
                </c:pt>
                <c:pt idx="2">
                  <c:v>80193</c:v>
                </c:pt>
                <c:pt idx="3">
                  <c:v>9082</c:v>
                </c:pt>
                <c:pt idx="4">
                  <c:v>10332</c:v>
                </c:pt>
                <c:pt idx="5">
                  <c:v>17534</c:v>
                </c:pt>
                <c:pt idx="6">
                  <c:v>28615</c:v>
                </c:pt>
              </c:numCache>
            </c:numRef>
          </c:val>
          <c:extLst>
            <c:ext xmlns:c16="http://schemas.microsoft.com/office/drawing/2014/chart" uri="{C3380CC4-5D6E-409C-BE32-E72D297353CC}">
              <c16:uniqueId val="{00000000-ADF5-4F4D-AAFD-7C56D54818B5}"/>
            </c:ext>
          </c:extLst>
        </c:ser>
        <c:ser>
          <c:idx val="1"/>
          <c:order val="1"/>
          <c:tx>
            <c:strRef>
              <c:f>'Two-dimensional Pivot Table'!$C$9:$C$10</c:f>
              <c:strCache>
                <c:ptCount val="1"/>
                <c:pt idx="0">
                  <c:v>Banana</c:v>
                </c:pt>
              </c:strCache>
            </c:strRef>
          </c:tx>
          <c:spPr>
            <a:gradFill rotWithShape="1">
              <a:gsLst>
                <a:gs pos="0">
                  <a:schemeClr val="accent2">
                    <a:satMod val="100000"/>
                    <a:lumMod val="100000"/>
                  </a:schemeClr>
                </a:gs>
                <a:gs pos="50000">
                  <a:schemeClr val="accent2">
                    <a:shade val="99000"/>
                    <a:satMod val="105000"/>
                    <a:lumMod val="100000"/>
                  </a:schemeClr>
                </a:gs>
                <a:gs pos="100000">
                  <a:schemeClr val="accent2">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invertIfNegative val="0"/>
          <c:cat>
            <c:strRef>
              <c:f>'Two-dimensional Pivot Table'!$A$11:$A$18</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Table'!$C$11:$C$18</c:f>
              <c:numCache>
                <c:formatCode>_(* #,##0_);_(* \(#,##0\);_(* "-"??_);_(@_)</c:formatCode>
                <c:ptCount val="7"/>
                <c:pt idx="0">
                  <c:v>52721</c:v>
                </c:pt>
                <c:pt idx="1">
                  <c:v>33775</c:v>
                </c:pt>
                <c:pt idx="2">
                  <c:v>36094</c:v>
                </c:pt>
                <c:pt idx="3">
                  <c:v>39686</c:v>
                </c:pt>
                <c:pt idx="4">
                  <c:v>40050</c:v>
                </c:pt>
                <c:pt idx="5">
                  <c:v>42908</c:v>
                </c:pt>
                <c:pt idx="6">
                  <c:v>95061</c:v>
                </c:pt>
              </c:numCache>
            </c:numRef>
          </c:val>
          <c:extLst>
            <c:ext xmlns:c16="http://schemas.microsoft.com/office/drawing/2014/chart" uri="{C3380CC4-5D6E-409C-BE32-E72D297353CC}">
              <c16:uniqueId val="{0000000E-ADF5-4F4D-AAFD-7C56D54818B5}"/>
            </c:ext>
          </c:extLst>
        </c:ser>
        <c:ser>
          <c:idx val="2"/>
          <c:order val="2"/>
          <c:tx>
            <c:strRef>
              <c:f>'Two-dimensional Pivot Table'!$D$9:$D$10</c:f>
              <c:strCache>
                <c:ptCount val="1"/>
                <c:pt idx="0">
                  <c:v>Beans</c:v>
                </c:pt>
              </c:strCache>
            </c:strRef>
          </c:tx>
          <c:spPr>
            <a:gradFill rotWithShape="1">
              <a:gsLst>
                <a:gs pos="0">
                  <a:schemeClr val="accent3">
                    <a:satMod val="100000"/>
                    <a:lumMod val="100000"/>
                  </a:schemeClr>
                </a:gs>
                <a:gs pos="50000">
                  <a:schemeClr val="accent3">
                    <a:shade val="99000"/>
                    <a:satMod val="105000"/>
                    <a:lumMod val="100000"/>
                  </a:schemeClr>
                </a:gs>
                <a:gs pos="100000">
                  <a:schemeClr val="accent3">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invertIfNegative val="0"/>
          <c:cat>
            <c:strRef>
              <c:f>'Two-dimensional Pivot Table'!$A$11:$A$18</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Table'!$D$11:$D$18</c:f>
              <c:numCache>
                <c:formatCode>_(* #,##0_);_(* \(#,##0\);_(* "-"??_);_(@_)</c:formatCode>
                <c:ptCount val="7"/>
                <c:pt idx="0">
                  <c:v>14433</c:v>
                </c:pt>
                <c:pt idx="2">
                  <c:v>680</c:v>
                </c:pt>
                <c:pt idx="3">
                  <c:v>29905</c:v>
                </c:pt>
                <c:pt idx="5">
                  <c:v>5100</c:v>
                </c:pt>
                <c:pt idx="6">
                  <c:v>7163</c:v>
                </c:pt>
              </c:numCache>
            </c:numRef>
          </c:val>
          <c:extLst>
            <c:ext xmlns:c16="http://schemas.microsoft.com/office/drawing/2014/chart" uri="{C3380CC4-5D6E-409C-BE32-E72D297353CC}">
              <c16:uniqueId val="{0000000F-ADF5-4F4D-AAFD-7C56D54818B5}"/>
            </c:ext>
          </c:extLst>
        </c:ser>
        <c:ser>
          <c:idx val="3"/>
          <c:order val="3"/>
          <c:tx>
            <c:strRef>
              <c:f>'Two-dimensional Pivot Table'!$E$9:$E$10</c:f>
              <c:strCache>
                <c:ptCount val="1"/>
                <c:pt idx="0">
                  <c:v>Cabbage</c:v>
                </c:pt>
              </c:strCache>
            </c:strRef>
          </c:tx>
          <c:spPr>
            <a:gradFill rotWithShape="1">
              <a:gsLst>
                <a:gs pos="0">
                  <a:schemeClr val="accent4">
                    <a:satMod val="100000"/>
                    <a:lumMod val="100000"/>
                  </a:schemeClr>
                </a:gs>
                <a:gs pos="50000">
                  <a:schemeClr val="accent4">
                    <a:shade val="99000"/>
                    <a:satMod val="105000"/>
                    <a:lumMod val="100000"/>
                  </a:schemeClr>
                </a:gs>
                <a:gs pos="100000">
                  <a:schemeClr val="accent4">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invertIfNegative val="0"/>
          <c:cat>
            <c:strRef>
              <c:f>'Two-dimensional Pivot Table'!$A$11:$A$18</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Table'!$E$11:$E$18</c:f>
              <c:numCache>
                <c:formatCode>_(* #,##0_);_(* \(#,##0\);_(* "-"??_);_(@_)</c:formatCode>
                <c:ptCount val="7"/>
                <c:pt idx="0">
                  <c:v>17953</c:v>
                </c:pt>
                <c:pt idx="1">
                  <c:v>12407</c:v>
                </c:pt>
                <c:pt idx="2">
                  <c:v>5341</c:v>
                </c:pt>
                <c:pt idx="3">
                  <c:v>37197</c:v>
                </c:pt>
                <c:pt idx="4">
                  <c:v>4390</c:v>
                </c:pt>
                <c:pt idx="5">
                  <c:v>38436</c:v>
                </c:pt>
                <c:pt idx="6">
                  <c:v>26715</c:v>
                </c:pt>
              </c:numCache>
            </c:numRef>
          </c:val>
          <c:extLst>
            <c:ext xmlns:c16="http://schemas.microsoft.com/office/drawing/2014/chart" uri="{C3380CC4-5D6E-409C-BE32-E72D297353CC}">
              <c16:uniqueId val="{00000010-ADF5-4F4D-AAFD-7C56D54818B5}"/>
            </c:ext>
          </c:extLst>
        </c:ser>
        <c:ser>
          <c:idx val="4"/>
          <c:order val="4"/>
          <c:tx>
            <c:strRef>
              <c:f>'Two-dimensional Pivot Table'!$F$9:$F$10</c:f>
              <c:strCache>
                <c:ptCount val="1"/>
                <c:pt idx="0">
                  <c:v>Carrots</c:v>
                </c:pt>
              </c:strCache>
            </c:strRef>
          </c:tx>
          <c:spPr>
            <a:gradFill rotWithShape="1">
              <a:gsLst>
                <a:gs pos="0">
                  <a:schemeClr val="accent5">
                    <a:satMod val="100000"/>
                    <a:lumMod val="100000"/>
                  </a:schemeClr>
                </a:gs>
                <a:gs pos="50000">
                  <a:schemeClr val="accent5">
                    <a:shade val="99000"/>
                    <a:satMod val="105000"/>
                    <a:lumMod val="100000"/>
                  </a:schemeClr>
                </a:gs>
                <a:gs pos="100000">
                  <a:schemeClr val="accent5">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invertIfNegative val="0"/>
          <c:cat>
            <c:strRef>
              <c:f>'Two-dimensional Pivot Table'!$A$11:$A$18</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Table'!$F$11:$F$18</c:f>
              <c:numCache>
                <c:formatCode>_(* #,##0_);_(* \(#,##0\);_(* "-"??_);_(@_)</c:formatCode>
                <c:ptCount val="7"/>
                <c:pt idx="0">
                  <c:v>8106</c:v>
                </c:pt>
                <c:pt idx="2">
                  <c:v>9104</c:v>
                </c:pt>
                <c:pt idx="3">
                  <c:v>21636</c:v>
                </c:pt>
                <c:pt idx="5">
                  <c:v>41815</c:v>
                </c:pt>
                <c:pt idx="6">
                  <c:v>56284</c:v>
                </c:pt>
              </c:numCache>
            </c:numRef>
          </c:val>
          <c:extLst>
            <c:ext xmlns:c16="http://schemas.microsoft.com/office/drawing/2014/chart" uri="{C3380CC4-5D6E-409C-BE32-E72D297353CC}">
              <c16:uniqueId val="{00000011-ADF5-4F4D-AAFD-7C56D54818B5}"/>
            </c:ext>
          </c:extLst>
        </c:ser>
        <c:ser>
          <c:idx val="5"/>
          <c:order val="5"/>
          <c:tx>
            <c:strRef>
              <c:f>'Two-dimensional Pivot Table'!$G$9:$G$10</c:f>
              <c:strCache>
                <c:ptCount val="1"/>
                <c:pt idx="0">
                  <c:v>Mango</c:v>
                </c:pt>
              </c:strCache>
            </c:strRef>
          </c:tx>
          <c:spPr>
            <a:gradFill rotWithShape="1">
              <a:gsLst>
                <a:gs pos="0">
                  <a:schemeClr val="accent6">
                    <a:satMod val="100000"/>
                    <a:lumMod val="100000"/>
                  </a:schemeClr>
                </a:gs>
                <a:gs pos="50000">
                  <a:schemeClr val="accent6">
                    <a:shade val="99000"/>
                    <a:satMod val="105000"/>
                    <a:lumMod val="100000"/>
                  </a:schemeClr>
                </a:gs>
                <a:gs pos="100000">
                  <a:schemeClr val="accent6">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invertIfNegative val="0"/>
          <c:cat>
            <c:strRef>
              <c:f>'Two-dimensional Pivot Table'!$A$11:$A$18</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Table'!$G$11:$G$18</c:f>
              <c:numCache>
                <c:formatCode>_(* #,##0_);_(* \(#,##0\);_(* "-"??_);_(@_)</c:formatCode>
                <c:ptCount val="7"/>
                <c:pt idx="0">
                  <c:v>9186</c:v>
                </c:pt>
                <c:pt idx="1">
                  <c:v>3767</c:v>
                </c:pt>
                <c:pt idx="2">
                  <c:v>7388</c:v>
                </c:pt>
                <c:pt idx="3">
                  <c:v>8775</c:v>
                </c:pt>
                <c:pt idx="5">
                  <c:v>5600</c:v>
                </c:pt>
                <c:pt idx="6">
                  <c:v>22363</c:v>
                </c:pt>
              </c:numCache>
            </c:numRef>
          </c:val>
          <c:extLst>
            <c:ext xmlns:c16="http://schemas.microsoft.com/office/drawing/2014/chart" uri="{C3380CC4-5D6E-409C-BE32-E72D297353CC}">
              <c16:uniqueId val="{00000012-ADF5-4F4D-AAFD-7C56D54818B5}"/>
            </c:ext>
          </c:extLst>
        </c:ser>
        <c:ser>
          <c:idx val="6"/>
          <c:order val="6"/>
          <c:tx>
            <c:strRef>
              <c:f>'Two-dimensional Pivot Table'!$H$9:$H$10</c:f>
              <c:strCache>
                <c:ptCount val="1"/>
                <c:pt idx="0">
                  <c:v>Orange</c:v>
                </c:pt>
              </c:strCache>
            </c:strRef>
          </c:tx>
          <c:spPr>
            <a:gradFill rotWithShape="1">
              <a:gsLst>
                <a:gs pos="0">
                  <a:schemeClr val="accent1">
                    <a:lumMod val="60000"/>
                    <a:satMod val="100000"/>
                    <a:lumMod val="100000"/>
                  </a:schemeClr>
                </a:gs>
                <a:gs pos="50000">
                  <a:schemeClr val="accent1">
                    <a:lumMod val="60000"/>
                    <a:shade val="99000"/>
                    <a:satMod val="105000"/>
                    <a:lumMod val="100000"/>
                  </a:schemeClr>
                </a:gs>
                <a:gs pos="100000">
                  <a:schemeClr val="accent1">
                    <a:lumMod val="60000"/>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invertIfNegative val="0"/>
          <c:cat>
            <c:strRef>
              <c:f>'Two-dimensional Pivot Table'!$A$11:$A$18</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Table'!$H$11:$H$18</c:f>
              <c:numCache>
                <c:formatCode>_(* #,##0_);_(* \(#,##0\);_(* "-"??_);_(@_)</c:formatCode>
                <c:ptCount val="7"/>
                <c:pt idx="0">
                  <c:v>8680</c:v>
                </c:pt>
                <c:pt idx="1">
                  <c:v>19929</c:v>
                </c:pt>
                <c:pt idx="2">
                  <c:v>2256</c:v>
                </c:pt>
                <c:pt idx="3">
                  <c:v>8887</c:v>
                </c:pt>
                <c:pt idx="4">
                  <c:v>12010</c:v>
                </c:pt>
                <c:pt idx="5">
                  <c:v>21744</c:v>
                </c:pt>
                <c:pt idx="6">
                  <c:v>30932</c:v>
                </c:pt>
              </c:numCache>
            </c:numRef>
          </c:val>
          <c:extLst>
            <c:ext xmlns:c16="http://schemas.microsoft.com/office/drawing/2014/chart" uri="{C3380CC4-5D6E-409C-BE32-E72D297353CC}">
              <c16:uniqueId val="{00000013-ADF5-4F4D-AAFD-7C56D54818B5}"/>
            </c:ext>
          </c:extLst>
        </c:ser>
        <c:dLbls>
          <c:showLegendKey val="0"/>
          <c:showVal val="0"/>
          <c:showCatName val="0"/>
          <c:showSerName val="0"/>
          <c:showPercent val="0"/>
          <c:showBubbleSize val="0"/>
        </c:dLbls>
        <c:gapWidth val="115"/>
        <c:overlap val="100"/>
        <c:axId val="2009606912"/>
        <c:axId val="2009618976"/>
      </c:barChart>
      <c:catAx>
        <c:axId val="200960691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2009618976"/>
        <c:crosses val="autoZero"/>
        <c:auto val="1"/>
        <c:lblAlgn val="ctr"/>
        <c:lblOffset val="100"/>
        <c:noMultiLvlLbl val="0"/>
      </c:catAx>
      <c:valAx>
        <c:axId val="2009618976"/>
        <c:scaling>
          <c:orientation val="minMax"/>
        </c:scaling>
        <c:delete val="1"/>
        <c:axPos val="l"/>
        <c:numFmt formatCode="_(* #,##0_);_(* \(#,##0\);_(* &quot;-&quot;??_);_(@_)" sourceLinked="1"/>
        <c:majorTickMark val="none"/>
        <c:minorTickMark val="none"/>
        <c:tickLblPos val="nextTo"/>
        <c:crossAx val="2009606912"/>
        <c:crosses val="autoZero"/>
        <c:crossBetween val="between"/>
      </c:valAx>
      <c:spPr>
        <a:solidFill>
          <a:schemeClr val="tx2">
            <a:lumMod val="20000"/>
            <a:lumOff val="80000"/>
          </a:schemeClr>
        </a:solid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a:solidFill>
            <a:schemeClr val="tx1"/>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Phoebe Quartey.xlsx]Two-dimensional Pivot Table!PivotTable10</c:name>
    <c:fmtId val="16"/>
  </c:pivotSource>
  <c:chart>
    <c:title>
      <c:tx>
        <c:rich>
          <a:bodyPr rot="0" spcFirstLastPara="1" vertOverflow="ellipsis" vert="horz" wrap="square" anchor="ctr" anchorCtr="1"/>
          <a:lstStyle/>
          <a:p>
            <a:pPr>
              <a:defRPr sz="1400" b="1" i="0" u="none" strike="noStrike" kern="1200" spc="0" baseline="0">
                <a:solidFill>
                  <a:schemeClr val="tx1"/>
                </a:solidFill>
                <a:latin typeface="Times New Roman" panose="02020603050405020304" pitchFamily="18" charset="0"/>
                <a:ea typeface="+mn-ea"/>
                <a:cs typeface="Times New Roman" panose="02020603050405020304" pitchFamily="18" charset="0"/>
              </a:defRPr>
            </a:pPr>
            <a:r>
              <a:rPr lang="en-US"/>
              <a:t>Percentage Count of Orders for Country per Category </a:t>
            </a:r>
          </a:p>
        </c:rich>
      </c:tx>
      <c:layout>
        <c:manualLayout>
          <c:xMode val="edge"/>
          <c:yMode val="edge"/>
          <c:x val="0.13284079576661267"/>
          <c:y val="3.3613932171263634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6"/>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8"/>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9"/>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1"/>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2"/>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3"/>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4"/>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7365943640602861E-2"/>
          <c:y val="0.18855687811365046"/>
          <c:w val="0.93932937160714747"/>
          <c:h val="0.68735045662675487"/>
        </c:manualLayout>
      </c:layout>
      <c:lineChart>
        <c:grouping val="standard"/>
        <c:varyColors val="0"/>
        <c:ser>
          <c:idx val="0"/>
          <c:order val="0"/>
          <c:tx>
            <c:strRef>
              <c:f>'Two-dimensional Pivot Table'!$B$54:$B$55</c:f>
              <c:strCache>
                <c:ptCount val="1"/>
                <c:pt idx="0">
                  <c:v>Fruit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0"/>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1-E955-40CB-870B-71BC5E562B7C}"/>
              </c:ext>
            </c:extLst>
          </c:dPt>
          <c:dPt>
            <c:idx val="1"/>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3-E955-40CB-870B-71BC5E562B7C}"/>
              </c:ext>
            </c:extLst>
          </c:dPt>
          <c:dPt>
            <c:idx val="2"/>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5-E955-40CB-870B-71BC5E562B7C}"/>
              </c:ext>
            </c:extLst>
          </c:dPt>
          <c:dPt>
            <c:idx val="3"/>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7-E955-40CB-870B-71BC5E562B7C}"/>
              </c:ext>
            </c:extLst>
          </c:dPt>
          <c:dPt>
            <c:idx val="4"/>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9-E955-40CB-870B-71BC5E562B7C}"/>
              </c:ext>
            </c:extLst>
          </c:dPt>
          <c:dPt>
            <c:idx val="5"/>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B-E955-40CB-870B-71BC5E562B7C}"/>
              </c:ext>
            </c:extLst>
          </c:dPt>
          <c:dPt>
            <c:idx val="6"/>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D-E955-40CB-870B-71BC5E562B7C}"/>
              </c:ext>
            </c:extLst>
          </c:dPt>
          <c:dLbls>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Table'!$A$56:$A$63</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Table'!$B$56:$B$63</c:f>
              <c:numCache>
                <c:formatCode>0%</c:formatCode>
                <c:ptCount val="7"/>
                <c:pt idx="0">
                  <c:v>8.9201877934272297E-2</c:v>
                </c:pt>
                <c:pt idx="1">
                  <c:v>7.9812206572769953E-2</c:v>
                </c:pt>
                <c:pt idx="2">
                  <c:v>0.11737089201877934</c:v>
                </c:pt>
                <c:pt idx="3">
                  <c:v>6.1032863849765258E-2</c:v>
                </c:pt>
                <c:pt idx="4">
                  <c:v>6.1032863849765258E-2</c:v>
                </c:pt>
                <c:pt idx="5">
                  <c:v>7.9812206572769953E-2</c:v>
                </c:pt>
                <c:pt idx="6">
                  <c:v>0.19718309859154928</c:v>
                </c:pt>
              </c:numCache>
            </c:numRef>
          </c:val>
          <c:smooth val="0"/>
          <c:extLst>
            <c:ext xmlns:c16="http://schemas.microsoft.com/office/drawing/2014/chart" uri="{C3380CC4-5D6E-409C-BE32-E72D297353CC}">
              <c16:uniqueId val="{0000000E-E955-40CB-870B-71BC5E562B7C}"/>
            </c:ext>
          </c:extLst>
        </c:ser>
        <c:ser>
          <c:idx val="1"/>
          <c:order val="1"/>
          <c:tx>
            <c:strRef>
              <c:f>'Two-dimensional Pivot Table'!$C$54:$C$55</c:f>
              <c:strCache>
                <c:ptCount val="1"/>
                <c:pt idx="0">
                  <c:v>Vegetables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Table'!$A$56:$A$63</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Table'!$C$56:$C$63</c:f>
              <c:numCache>
                <c:formatCode>0%</c:formatCode>
                <c:ptCount val="7"/>
                <c:pt idx="0">
                  <c:v>3.7558685446009391E-2</c:v>
                </c:pt>
                <c:pt idx="1">
                  <c:v>1.4084507042253521E-2</c:v>
                </c:pt>
                <c:pt idx="2">
                  <c:v>1.4084507042253521E-2</c:v>
                </c:pt>
                <c:pt idx="3">
                  <c:v>9.3896713615023469E-2</c:v>
                </c:pt>
                <c:pt idx="4">
                  <c:v>4.6948356807511738E-3</c:v>
                </c:pt>
                <c:pt idx="5">
                  <c:v>7.9812206572769953E-2</c:v>
                </c:pt>
                <c:pt idx="6">
                  <c:v>7.0422535211267609E-2</c:v>
                </c:pt>
              </c:numCache>
            </c:numRef>
          </c:val>
          <c:smooth val="0"/>
          <c:extLst>
            <c:ext xmlns:c16="http://schemas.microsoft.com/office/drawing/2014/chart" uri="{C3380CC4-5D6E-409C-BE32-E72D297353CC}">
              <c16:uniqueId val="{00000013-E955-40CB-870B-71BC5E562B7C}"/>
            </c:ext>
          </c:extLst>
        </c:ser>
        <c:dLbls>
          <c:dLblPos val="t"/>
          <c:showLegendKey val="0"/>
          <c:showVal val="1"/>
          <c:showCatName val="0"/>
          <c:showSerName val="0"/>
          <c:showPercent val="0"/>
          <c:showBubbleSize val="0"/>
        </c:dLbls>
        <c:marker val="1"/>
        <c:smooth val="0"/>
        <c:axId val="422325408"/>
        <c:axId val="422305728"/>
      </c:lineChart>
      <c:catAx>
        <c:axId val="42232540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422305728"/>
        <c:crosses val="autoZero"/>
        <c:auto val="1"/>
        <c:lblAlgn val="ctr"/>
        <c:lblOffset val="100"/>
        <c:noMultiLvlLbl val="0"/>
      </c:catAx>
      <c:valAx>
        <c:axId val="422305728"/>
        <c:scaling>
          <c:orientation val="minMax"/>
        </c:scaling>
        <c:delete val="1"/>
        <c:axPos val="l"/>
        <c:numFmt formatCode="0%" sourceLinked="1"/>
        <c:majorTickMark val="none"/>
        <c:minorTickMark val="none"/>
        <c:tickLblPos val="nextTo"/>
        <c:crossAx val="422325408"/>
        <c:crosses val="autoZero"/>
        <c:crossBetween val="between"/>
      </c:valAx>
      <c:spPr>
        <a:solidFill>
          <a:schemeClr val="tx2">
            <a:lumMod val="20000"/>
            <a:lumOff val="8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a:solidFill>
            <a:schemeClr val="tx1"/>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 Phoebe Quartey.xlsx]Two-dimensional Pivot Table!PivotTable12</c:name>
    <c:fmtId val="23"/>
  </c:pivotSource>
  <c:chart>
    <c:title>
      <c:tx>
        <c:rich>
          <a:bodyPr rot="0" spcFirstLastPara="1" vertOverflow="ellipsis" vert="horz" wrap="square" anchor="ctr" anchorCtr="1"/>
          <a:lstStyle/>
          <a:p>
            <a:pPr>
              <a:defRPr sz="1400" b="1" i="0" u="none" strike="noStrike" kern="1200" spc="0" baseline="0">
                <a:solidFill>
                  <a:schemeClr val="tx1"/>
                </a:solidFill>
                <a:latin typeface="Times New Roman" panose="02020603050405020304" pitchFamily="18" charset="0"/>
                <a:ea typeface="+mn-ea"/>
                <a:cs typeface="Times New Roman" panose="02020603050405020304" pitchFamily="18" charset="0"/>
              </a:defRPr>
            </a:pPr>
            <a:r>
              <a:rPr lang="en-US"/>
              <a:t>Percentage Count of Orders for Products per Category</a:t>
            </a:r>
          </a:p>
        </c:rich>
      </c:tx>
      <c:layout>
        <c:manualLayout>
          <c:xMode val="edge"/>
          <c:yMode val="edge"/>
          <c:x val="7.8775059407681456E-3"/>
          <c:y val="1.996186197880247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5400">
            <a:solidFill>
              <a:schemeClr val="lt1"/>
            </a:solidFill>
          </a:ln>
          <a:effectLst/>
          <a:sp3d contourW="25400">
            <a:contourClr>
              <a:schemeClr val="lt1"/>
            </a:contourClr>
          </a:sp3d>
        </c:spPr>
      </c:pivotFmt>
      <c:pivotFmt>
        <c:idx val="28"/>
        <c:spPr>
          <a:solidFill>
            <a:schemeClr val="accent1"/>
          </a:solidFill>
          <a:ln w="25400">
            <a:solidFill>
              <a:schemeClr val="lt1"/>
            </a:solidFill>
          </a:ln>
          <a:effectLst/>
          <a:sp3d contourW="25400">
            <a:contourClr>
              <a:schemeClr val="lt1"/>
            </a:contourClr>
          </a:sp3d>
        </c:spPr>
      </c:pivotFmt>
      <c:pivotFmt>
        <c:idx val="29"/>
        <c:spPr>
          <a:solidFill>
            <a:schemeClr val="accent1"/>
          </a:solidFill>
          <a:ln w="25400">
            <a:solidFill>
              <a:schemeClr val="lt1"/>
            </a:solidFill>
          </a:ln>
          <a:effectLst/>
          <a:sp3d contourW="25400">
            <a:contourClr>
              <a:schemeClr val="lt1"/>
            </a:contourClr>
          </a:sp3d>
        </c:spPr>
      </c:pivotFmt>
      <c:pivotFmt>
        <c:idx val="30"/>
        <c:spPr>
          <a:solidFill>
            <a:schemeClr val="accent1"/>
          </a:solidFill>
          <a:ln w="25400">
            <a:solidFill>
              <a:schemeClr val="lt1"/>
            </a:solidFill>
          </a:ln>
          <a:effectLst/>
          <a:sp3d contourW="25400">
            <a:contourClr>
              <a:schemeClr val="lt1"/>
            </a:contourClr>
          </a:sp3d>
        </c:spPr>
      </c:pivotFmt>
      <c:pivotFmt>
        <c:idx val="31"/>
        <c:spPr>
          <a:solidFill>
            <a:schemeClr val="accent1"/>
          </a:solidFill>
          <a:ln w="25400">
            <a:solidFill>
              <a:schemeClr val="lt1"/>
            </a:solidFill>
          </a:ln>
          <a:effectLst/>
          <a:sp3d contourW="25400">
            <a:contourClr>
              <a:schemeClr val="lt1"/>
            </a:contourClr>
          </a:sp3d>
        </c:spPr>
      </c:pivotFmt>
      <c:pivotFmt>
        <c:idx val="32"/>
        <c:spPr>
          <a:solidFill>
            <a:schemeClr val="accent1"/>
          </a:solidFill>
          <a:ln w="25400">
            <a:solidFill>
              <a:schemeClr val="lt1"/>
            </a:solidFill>
          </a:ln>
          <a:effectLst/>
          <a:sp3d contourW="25400">
            <a:contourClr>
              <a:schemeClr val="lt1"/>
            </a:contourClr>
          </a:sp3d>
        </c:spPr>
      </c:pivotFmt>
      <c:pivotFmt>
        <c:idx val="33"/>
        <c:spPr>
          <a:solidFill>
            <a:schemeClr val="accent1"/>
          </a:solidFill>
          <a:ln w="25400">
            <a:solidFill>
              <a:schemeClr val="lt1"/>
            </a:solidFill>
          </a:ln>
          <a:effectLst/>
          <a:sp3d contourW="25400">
            <a:contourClr>
              <a:schemeClr val="lt1"/>
            </a:contourClr>
          </a:sp3d>
        </c:spPr>
      </c:pivotFmt>
      <c:pivotFmt>
        <c:idx val="3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5400">
            <a:solidFill>
              <a:schemeClr val="lt1"/>
            </a:solidFill>
          </a:ln>
          <a:effectLst/>
          <a:sp3d contourW="25400">
            <a:contourClr>
              <a:schemeClr val="lt1"/>
            </a:contourClr>
          </a:sp3d>
        </c:spPr>
      </c:pivotFmt>
      <c:pivotFmt>
        <c:idx val="36"/>
        <c:spPr>
          <a:solidFill>
            <a:schemeClr val="accent1"/>
          </a:solidFill>
          <a:ln w="25400">
            <a:solidFill>
              <a:schemeClr val="lt1"/>
            </a:solidFill>
          </a:ln>
          <a:effectLst/>
          <a:sp3d contourW="25400">
            <a:contourClr>
              <a:schemeClr val="lt1"/>
            </a:contourClr>
          </a:sp3d>
        </c:spPr>
      </c:pivotFmt>
      <c:pivotFmt>
        <c:idx val="37"/>
        <c:spPr>
          <a:solidFill>
            <a:schemeClr val="accent1"/>
          </a:solidFill>
          <a:ln w="25400">
            <a:solidFill>
              <a:schemeClr val="lt1"/>
            </a:solidFill>
          </a:ln>
          <a:effectLst/>
          <a:sp3d contourW="25400">
            <a:contourClr>
              <a:schemeClr val="lt1"/>
            </a:contourClr>
          </a:sp3d>
        </c:spPr>
      </c:pivotFmt>
      <c:pivotFmt>
        <c:idx val="38"/>
        <c:spPr>
          <a:solidFill>
            <a:schemeClr val="accent1"/>
          </a:solidFill>
          <a:ln w="25400">
            <a:solidFill>
              <a:schemeClr val="lt1"/>
            </a:solidFill>
          </a:ln>
          <a:effectLst/>
          <a:sp3d contourW="25400">
            <a:contourClr>
              <a:schemeClr val="lt1"/>
            </a:contourClr>
          </a:sp3d>
        </c:spPr>
      </c:pivotFmt>
      <c:pivotFmt>
        <c:idx val="39"/>
        <c:spPr>
          <a:solidFill>
            <a:schemeClr val="accent1"/>
          </a:solidFill>
          <a:ln w="25400">
            <a:solidFill>
              <a:schemeClr val="lt1"/>
            </a:solidFill>
          </a:ln>
          <a:effectLst/>
          <a:sp3d contourW="25400">
            <a:contourClr>
              <a:schemeClr val="lt1"/>
            </a:contourClr>
          </a:sp3d>
        </c:spPr>
      </c:pivotFmt>
      <c:pivotFmt>
        <c:idx val="40"/>
        <c:spPr>
          <a:solidFill>
            <a:schemeClr val="accent1"/>
          </a:solidFill>
          <a:ln w="25400">
            <a:solidFill>
              <a:schemeClr val="lt1"/>
            </a:solidFill>
          </a:ln>
          <a:effectLst/>
          <a:sp3d contourW="25400">
            <a:contourClr>
              <a:schemeClr val="lt1"/>
            </a:contourClr>
          </a:sp3d>
        </c:spPr>
      </c:pivotFmt>
      <c:pivotFmt>
        <c:idx val="41"/>
        <c:spPr>
          <a:solidFill>
            <a:schemeClr val="accent1"/>
          </a:solidFill>
          <a:ln w="25400">
            <a:solidFill>
              <a:schemeClr val="lt1"/>
            </a:solidFill>
          </a:ln>
          <a:effectLst/>
          <a:sp3d contourW="25400">
            <a:contourClr>
              <a:schemeClr val="lt1"/>
            </a:contourClr>
          </a:sp3d>
        </c:spPr>
      </c:pivotFmt>
      <c:pivotFmt>
        <c:idx val="4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5400">
            <a:solidFill>
              <a:schemeClr val="lt1"/>
            </a:solidFill>
          </a:ln>
          <a:effectLst/>
          <a:sp3d contourW="25400">
            <a:contourClr>
              <a:schemeClr val="lt1"/>
            </a:contourClr>
          </a:sp3d>
        </c:spPr>
      </c:pivotFmt>
      <c:pivotFmt>
        <c:idx val="44"/>
        <c:spPr>
          <a:solidFill>
            <a:schemeClr val="accent1"/>
          </a:solidFill>
          <a:ln w="25400">
            <a:solidFill>
              <a:schemeClr val="lt1"/>
            </a:solidFill>
          </a:ln>
          <a:effectLst/>
          <a:sp3d contourW="25400">
            <a:contourClr>
              <a:schemeClr val="lt1"/>
            </a:contourClr>
          </a:sp3d>
        </c:spPr>
      </c:pivotFmt>
      <c:pivotFmt>
        <c:idx val="45"/>
        <c:spPr>
          <a:solidFill>
            <a:schemeClr val="accent1"/>
          </a:solidFill>
          <a:ln w="25400">
            <a:solidFill>
              <a:schemeClr val="lt1"/>
            </a:solidFill>
          </a:ln>
          <a:effectLst/>
          <a:sp3d contourW="25400">
            <a:contourClr>
              <a:schemeClr val="lt1"/>
            </a:contourClr>
          </a:sp3d>
        </c:spPr>
      </c:pivotFmt>
      <c:pivotFmt>
        <c:idx val="46"/>
        <c:spPr>
          <a:solidFill>
            <a:schemeClr val="accent1"/>
          </a:solidFill>
          <a:ln w="25400">
            <a:solidFill>
              <a:schemeClr val="lt1"/>
            </a:solidFill>
          </a:ln>
          <a:effectLst/>
          <a:sp3d contourW="25400">
            <a:contourClr>
              <a:schemeClr val="lt1"/>
            </a:contourClr>
          </a:sp3d>
        </c:spPr>
      </c:pivotFmt>
      <c:pivotFmt>
        <c:idx val="47"/>
        <c:spPr>
          <a:solidFill>
            <a:schemeClr val="accent1"/>
          </a:solidFill>
          <a:ln w="25400">
            <a:solidFill>
              <a:schemeClr val="lt1"/>
            </a:solidFill>
          </a:ln>
          <a:effectLst/>
          <a:sp3d contourW="25400">
            <a:contourClr>
              <a:schemeClr val="lt1"/>
            </a:contourClr>
          </a:sp3d>
        </c:spPr>
      </c:pivotFmt>
      <c:pivotFmt>
        <c:idx val="48"/>
        <c:spPr>
          <a:solidFill>
            <a:schemeClr val="accent1"/>
          </a:solidFill>
          <a:ln w="25400">
            <a:solidFill>
              <a:schemeClr val="lt1"/>
            </a:solidFill>
          </a:ln>
          <a:effectLst/>
          <a:sp3d contourW="25400">
            <a:contourClr>
              <a:schemeClr val="lt1"/>
            </a:contourClr>
          </a:sp3d>
        </c:spPr>
      </c:pivotFmt>
      <c:pivotFmt>
        <c:idx val="49"/>
        <c:spPr>
          <a:solidFill>
            <a:schemeClr val="accent1"/>
          </a:solidFill>
          <a:ln w="25400">
            <a:solidFill>
              <a:schemeClr val="lt1"/>
            </a:solidFill>
          </a:ln>
          <a:effectLst/>
          <a:sp3d contourW="25400">
            <a:contourClr>
              <a:schemeClr val="lt1"/>
            </a:contourClr>
          </a:sp3d>
        </c:spPr>
      </c:pivotFmt>
      <c:pivotFmt>
        <c:idx val="50"/>
        <c:spPr>
          <a:solidFill>
            <a:schemeClr val="accent1"/>
          </a:solidFill>
          <a:ln w="25400">
            <a:solidFill>
              <a:schemeClr val="lt1"/>
            </a:solidFill>
          </a:ln>
          <a:effectLst/>
          <a:sp3d contourW="25400">
            <a:contourClr>
              <a:schemeClr val="lt1"/>
            </a:contourClr>
          </a:sp3d>
        </c:spPr>
        <c:marker>
          <c:symbol val="none"/>
        </c:marker>
        <c:dLbl>
          <c:idx val="0"/>
          <c:numFmt formatCode="0.00%" sourceLinked="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5400">
            <a:solidFill>
              <a:schemeClr val="lt1"/>
            </a:solidFill>
          </a:ln>
          <a:effectLst/>
          <a:sp3d contourW="25400">
            <a:contourClr>
              <a:schemeClr val="lt1"/>
            </a:contourClr>
          </a:sp3d>
        </c:spPr>
      </c:pivotFmt>
      <c:pivotFmt>
        <c:idx val="52"/>
        <c:spPr>
          <a:solidFill>
            <a:schemeClr val="accent1"/>
          </a:solidFill>
          <a:ln w="25400">
            <a:solidFill>
              <a:schemeClr val="lt1"/>
            </a:solidFill>
          </a:ln>
          <a:effectLst/>
          <a:sp3d contourW="25400">
            <a:contourClr>
              <a:schemeClr val="lt1"/>
            </a:contourClr>
          </a:sp3d>
        </c:spPr>
        <c:dLbl>
          <c:idx val="0"/>
          <c:layout>
            <c:manualLayout>
              <c:x val="-0.10964494368772985"/>
              <c:y val="-1.3661701839273843E-2"/>
            </c:manualLayout>
          </c:layout>
          <c:numFmt formatCode="0.00%" sourceLinked="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5400">
            <a:solidFill>
              <a:schemeClr val="lt1"/>
            </a:solidFill>
          </a:ln>
          <a:effectLst/>
          <a:sp3d contourW="25400">
            <a:contourClr>
              <a:schemeClr val="lt1"/>
            </a:contourClr>
          </a:sp3d>
        </c:spPr>
      </c:pivotFmt>
      <c:pivotFmt>
        <c:idx val="54"/>
        <c:spPr>
          <a:solidFill>
            <a:schemeClr val="accent1"/>
          </a:solidFill>
          <a:ln w="25400">
            <a:solidFill>
              <a:schemeClr val="lt1"/>
            </a:solidFill>
          </a:ln>
          <a:effectLst/>
          <a:sp3d contourW="25400">
            <a:contourClr>
              <a:schemeClr val="lt1"/>
            </a:contourClr>
          </a:sp3d>
        </c:spPr>
      </c:pivotFmt>
      <c:pivotFmt>
        <c:idx val="55"/>
        <c:spPr>
          <a:solidFill>
            <a:schemeClr val="accent1"/>
          </a:solidFill>
          <a:ln w="25400">
            <a:solidFill>
              <a:schemeClr val="lt1"/>
            </a:solidFill>
          </a:ln>
          <a:effectLst/>
          <a:sp3d contourW="25400">
            <a:contourClr>
              <a:schemeClr val="lt1"/>
            </a:contourClr>
          </a:sp3d>
        </c:spPr>
      </c:pivotFmt>
      <c:pivotFmt>
        <c:idx val="56"/>
        <c:spPr>
          <a:solidFill>
            <a:schemeClr val="accent1"/>
          </a:solidFill>
          <a:ln w="25400">
            <a:solidFill>
              <a:schemeClr val="lt1"/>
            </a:solidFill>
          </a:ln>
          <a:effectLst/>
          <a:sp3d contourW="25400">
            <a:contourClr>
              <a:schemeClr val="lt1"/>
            </a:contourClr>
          </a:sp3d>
        </c:spPr>
      </c:pivotFmt>
      <c:pivotFmt>
        <c:idx val="57"/>
        <c:spPr>
          <a:solidFill>
            <a:schemeClr val="accent1"/>
          </a:solidFill>
          <a:ln w="25400">
            <a:solidFill>
              <a:schemeClr val="lt1"/>
            </a:solidFill>
          </a:ln>
          <a:effectLst/>
          <a:sp3d contourW="25400">
            <a:contourClr>
              <a:schemeClr val="lt1"/>
            </a:contourClr>
          </a:sp3d>
        </c:spPr>
        <c:dLbl>
          <c:idx val="0"/>
          <c:layout>
            <c:manualLayout>
              <c:x val="0"/>
              <c:y val="2.2769503065456425E-2"/>
            </c:manualLayout>
          </c:layout>
          <c:numFmt formatCode="0.00%" sourceLinked="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5400">
            <a:solidFill>
              <a:schemeClr val="lt1"/>
            </a:solidFill>
          </a:ln>
          <a:effectLst/>
          <a:sp3d contourW="25400">
            <a:contourClr>
              <a:schemeClr val="lt1"/>
            </a:contourClr>
          </a:sp3d>
        </c:spPr>
      </c:pivotFmt>
      <c:pivotFmt>
        <c:idx val="60"/>
        <c:spPr>
          <a:solidFill>
            <a:schemeClr val="accent1"/>
          </a:solidFill>
          <a:ln w="25400">
            <a:solidFill>
              <a:schemeClr val="lt1"/>
            </a:solidFill>
          </a:ln>
          <a:effectLst/>
          <a:sp3d contourW="25400">
            <a:contourClr>
              <a:schemeClr val="lt1"/>
            </a:contourClr>
          </a:sp3d>
        </c:spPr>
      </c:pivotFmt>
      <c:pivotFmt>
        <c:idx val="61"/>
        <c:spPr>
          <a:solidFill>
            <a:schemeClr val="accent1"/>
          </a:solidFill>
          <a:ln w="25400">
            <a:solidFill>
              <a:schemeClr val="lt1"/>
            </a:solidFill>
          </a:ln>
          <a:effectLst/>
          <a:sp3d contourW="25400">
            <a:contourClr>
              <a:schemeClr val="lt1"/>
            </a:contourClr>
          </a:sp3d>
        </c:spPr>
      </c:pivotFmt>
      <c:pivotFmt>
        <c:idx val="62"/>
        <c:spPr>
          <a:solidFill>
            <a:schemeClr val="accent1"/>
          </a:solidFill>
          <a:ln w="25400">
            <a:solidFill>
              <a:schemeClr val="lt1"/>
            </a:solidFill>
          </a:ln>
          <a:effectLst/>
          <a:sp3d contourW="25400">
            <a:contourClr>
              <a:schemeClr val="lt1"/>
            </a:contourClr>
          </a:sp3d>
        </c:spPr>
      </c:pivotFmt>
      <c:pivotFmt>
        <c:idx val="63"/>
        <c:spPr>
          <a:solidFill>
            <a:schemeClr val="accent1"/>
          </a:solidFill>
          <a:ln w="25400">
            <a:solidFill>
              <a:schemeClr val="lt1"/>
            </a:solidFill>
          </a:ln>
          <a:effectLst/>
          <a:sp3d contourW="25400">
            <a:contourClr>
              <a:schemeClr val="lt1"/>
            </a:contourClr>
          </a:sp3d>
        </c:spPr>
      </c:pivotFmt>
      <c:pivotFmt>
        <c:idx val="64"/>
        <c:spPr>
          <a:solidFill>
            <a:schemeClr val="accent1"/>
          </a:solidFill>
          <a:ln w="25400">
            <a:solidFill>
              <a:schemeClr val="lt1"/>
            </a:solidFill>
          </a:ln>
          <a:effectLst/>
          <a:sp3d contourW="25400">
            <a:contourClr>
              <a:schemeClr val="lt1"/>
            </a:contourClr>
          </a:sp3d>
        </c:spPr>
      </c:pivotFmt>
      <c:pivotFmt>
        <c:idx val="65"/>
        <c:spPr>
          <a:solidFill>
            <a:schemeClr val="accent1"/>
          </a:solidFill>
          <a:ln w="25400">
            <a:solidFill>
              <a:schemeClr val="lt1"/>
            </a:solidFill>
          </a:ln>
          <a:effectLst/>
          <a:sp3d contourW="25400">
            <a:contourClr>
              <a:schemeClr val="lt1"/>
            </a:contourClr>
          </a:sp3d>
        </c:spPr>
      </c:pivotFmt>
    </c:pivotFmts>
    <c:view3D>
      <c:rotX val="75"/>
      <c:rotY val="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2.5171575807025458E-2"/>
          <c:y val="0.15520638206270868"/>
          <c:w val="0.83468251403973492"/>
          <c:h val="0.84479361793729113"/>
        </c:manualLayout>
      </c:layout>
      <c:pie3DChart>
        <c:varyColors val="1"/>
        <c:ser>
          <c:idx val="0"/>
          <c:order val="0"/>
          <c:tx>
            <c:strRef>
              <c:f>'Two-dimensional Pivot Table'!$B$66:$B$67</c:f>
              <c:strCache>
                <c:ptCount val="1"/>
                <c:pt idx="0">
                  <c:v>Fruit</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BC97-46A4-963D-23D108C32D5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BC97-46A4-963D-23D108C32D5A}"/>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BC97-46A4-963D-23D108C32D5A}"/>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BC97-46A4-963D-23D108C32D5A}"/>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BC97-46A4-963D-23D108C32D5A}"/>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BC97-46A4-963D-23D108C32D5A}"/>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BC97-46A4-963D-23D108C32D5A}"/>
              </c:ext>
            </c:extLst>
          </c:dPt>
          <c:dLbls>
            <c:dLbl>
              <c:idx val="1"/>
              <c:layout>
                <c:manualLayout>
                  <c:x val="-0.10964494368772985"/>
                  <c:y val="-1.3661701839273843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C97-46A4-963D-23D108C32D5A}"/>
                </c:ext>
              </c:extLst>
            </c:dLbl>
            <c:dLbl>
              <c:idx val="6"/>
              <c:layout>
                <c:manualLayout>
                  <c:x val="0"/>
                  <c:y val="2.2769503065456425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BC97-46A4-963D-23D108C32D5A}"/>
                </c:ext>
              </c:extLst>
            </c:dLbl>
            <c:numFmt formatCode="0.00%" sourceLinked="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'Two-dimensional Pivot Table'!$A$68:$A$75</c:f>
              <c:strCache>
                <c:ptCount val="7"/>
                <c:pt idx="0">
                  <c:v>Apple</c:v>
                </c:pt>
                <c:pt idx="1">
                  <c:v>Banana</c:v>
                </c:pt>
                <c:pt idx="2">
                  <c:v>Beans</c:v>
                </c:pt>
                <c:pt idx="3">
                  <c:v>Cabbage</c:v>
                </c:pt>
                <c:pt idx="4">
                  <c:v>Carrots</c:v>
                </c:pt>
                <c:pt idx="5">
                  <c:v>Mango</c:v>
                </c:pt>
                <c:pt idx="6">
                  <c:v>Orange</c:v>
                </c:pt>
              </c:strCache>
            </c:strRef>
          </c:cat>
          <c:val>
            <c:numRef>
              <c:f>'Two-dimensional Pivot Table'!$B$68:$B$75</c:f>
              <c:numCache>
                <c:formatCode>0%</c:formatCode>
                <c:ptCount val="7"/>
                <c:pt idx="0">
                  <c:v>0.18779342723004694</c:v>
                </c:pt>
                <c:pt idx="1">
                  <c:v>0.33333333333333331</c:v>
                </c:pt>
                <c:pt idx="2">
                  <c:v>0</c:v>
                </c:pt>
                <c:pt idx="3">
                  <c:v>0</c:v>
                </c:pt>
                <c:pt idx="4">
                  <c:v>0</c:v>
                </c:pt>
                <c:pt idx="5">
                  <c:v>5.1643192488262914E-2</c:v>
                </c:pt>
                <c:pt idx="6">
                  <c:v>0.11267605633802817</c:v>
                </c:pt>
              </c:numCache>
            </c:numRef>
          </c:val>
          <c:extLst>
            <c:ext xmlns:c16="http://schemas.microsoft.com/office/drawing/2014/chart" uri="{C3380CC4-5D6E-409C-BE32-E72D297353CC}">
              <c16:uniqueId val="{0000000E-BC97-46A4-963D-23D108C32D5A}"/>
            </c:ext>
          </c:extLst>
        </c:ser>
        <c:ser>
          <c:idx val="1"/>
          <c:order val="1"/>
          <c:tx>
            <c:strRef>
              <c:f>'Two-dimensional Pivot Table'!$C$66:$C$67</c:f>
              <c:strCache>
                <c:ptCount val="1"/>
                <c:pt idx="0">
                  <c:v>Vegetables</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F-CCAE-4049-BB78-D8AAEA9FABDF}"/>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1-CCAE-4049-BB78-D8AAEA9FABDF}"/>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13-CCAE-4049-BB78-D8AAEA9FABDF}"/>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15-CCAE-4049-BB78-D8AAEA9FABDF}"/>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17-CCAE-4049-BB78-D8AAEA9FABDF}"/>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19-CCAE-4049-BB78-D8AAEA9FABDF}"/>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B-CCAE-4049-BB78-D8AAEA9FABDF}"/>
              </c:ext>
            </c:extLst>
          </c:dPt>
          <c:dLbls>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'Two-dimensional Pivot Table'!$A$68:$A$75</c:f>
              <c:strCache>
                <c:ptCount val="7"/>
                <c:pt idx="0">
                  <c:v>Apple</c:v>
                </c:pt>
                <c:pt idx="1">
                  <c:v>Banana</c:v>
                </c:pt>
                <c:pt idx="2">
                  <c:v>Beans</c:v>
                </c:pt>
                <c:pt idx="3">
                  <c:v>Cabbage</c:v>
                </c:pt>
                <c:pt idx="4">
                  <c:v>Carrots</c:v>
                </c:pt>
                <c:pt idx="5">
                  <c:v>Mango</c:v>
                </c:pt>
                <c:pt idx="6">
                  <c:v>Orange</c:v>
                </c:pt>
              </c:strCache>
            </c:strRef>
          </c:cat>
          <c:val>
            <c:numRef>
              <c:f>'Two-dimensional Pivot Table'!$C$68:$C$75</c:f>
              <c:numCache>
                <c:formatCode>0%</c:formatCode>
                <c:ptCount val="7"/>
                <c:pt idx="0">
                  <c:v>0</c:v>
                </c:pt>
                <c:pt idx="1">
                  <c:v>0</c:v>
                </c:pt>
                <c:pt idx="2">
                  <c:v>6.1032863849765258E-2</c:v>
                </c:pt>
                <c:pt idx="3">
                  <c:v>0.12676056338028169</c:v>
                </c:pt>
                <c:pt idx="4">
                  <c:v>0.12676056338028169</c:v>
                </c:pt>
                <c:pt idx="5">
                  <c:v>0</c:v>
                </c:pt>
                <c:pt idx="6">
                  <c:v>0</c:v>
                </c:pt>
              </c:numCache>
            </c:numRef>
          </c:val>
          <c:extLst>
            <c:ext xmlns:c16="http://schemas.microsoft.com/office/drawing/2014/chart" uri="{C3380CC4-5D6E-409C-BE32-E72D297353CC}">
              <c16:uniqueId val="{00000021-BC97-46A4-963D-23D108C32D5A}"/>
            </c:ext>
          </c:extLst>
        </c:ser>
        <c:dLbls>
          <c:dLblPos val="ctr"/>
          <c:showLegendKey val="0"/>
          <c:showVal val="1"/>
          <c:showCatName val="0"/>
          <c:showSerName val="0"/>
          <c:showPercent val="0"/>
          <c:showBubbleSize val="0"/>
          <c:showLeaderLines val="1"/>
        </c:dLbls>
      </c:pie3DChart>
      <c:spPr>
        <a:solidFill>
          <a:schemeClr val="tx2">
            <a:lumMod val="20000"/>
            <a:lumOff val="80000"/>
          </a:schemeClr>
        </a:solid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a:solidFill>
            <a:schemeClr val="tx1"/>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editAs="oneCell">
    <xdr:from>
      <xdr:col>1</xdr:col>
      <xdr:colOff>342900</xdr:colOff>
      <xdr:row>3</xdr:row>
      <xdr:rowOff>0</xdr:rowOff>
    </xdr:from>
    <xdr:to>
      <xdr:col>17</xdr:col>
      <xdr:colOff>355438</xdr:colOff>
      <xdr:row>22</xdr:row>
      <xdr:rowOff>133350</xdr:rowOff>
    </xdr:to>
    <xdr:pic>
      <xdr:nvPicPr>
        <xdr:cNvPr id="2" name="Picture 1">
          <a:extLst>
            <a:ext uri="{FF2B5EF4-FFF2-40B4-BE49-F238E27FC236}">
              <a16:creationId xmlns:a16="http://schemas.microsoft.com/office/drawing/2014/main" id="{6AE15283-996F-4FAB-B771-755258217E5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00" y="571500"/>
          <a:ext cx="10741498" cy="3600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32657</xdr:colOff>
      <xdr:row>3</xdr:row>
      <xdr:rowOff>0</xdr:rowOff>
    </xdr:from>
    <xdr:to>
      <xdr:col>8</xdr:col>
      <xdr:colOff>587829</xdr:colOff>
      <xdr:row>17</xdr:row>
      <xdr:rowOff>207818</xdr:rowOff>
    </xdr:to>
    <xdr:graphicFrame macro="">
      <xdr:nvGraphicFramePr>
        <xdr:cNvPr id="2" name="Chart 1">
          <a:extLst>
            <a:ext uri="{FF2B5EF4-FFF2-40B4-BE49-F238E27FC236}">
              <a16:creationId xmlns:a16="http://schemas.microsoft.com/office/drawing/2014/main" id="{E41D5153-6697-47AA-B0C6-F8D57FB397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620785</xdr:colOff>
      <xdr:row>18</xdr:row>
      <xdr:rowOff>9664</xdr:rowOff>
    </xdr:from>
    <xdr:to>
      <xdr:col>17</xdr:col>
      <xdr:colOff>347533</xdr:colOff>
      <xdr:row>35</xdr:row>
      <xdr:rowOff>38615</xdr:rowOff>
    </xdr:to>
    <xdr:graphicFrame macro="">
      <xdr:nvGraphicFramePr>
        <xdr:cNvPr id="3" name="Chart 2">
          <a:extLst>
            <a:ext uri="{FF2B5EF4-FFF2-40B4-BE49-F238E27FC236}">
              <a16:creationId xmlns:a16="http://schemas.microsoft.com/office/drawing/2014/main" id="{F3DF143A-B8F7-4984-B772-D0590C113D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360405</xdr:colOff>
      <xdr:row>18</xdr:row>
      <xdr:rowOff>26509</xdr:rowOff>
    </xdr:from>
    <xdr:to>
      <xdr:col>27</xdr:col>
      <xdr:colOff>579223</xdr:colOff>
      <xdr:row>35</xdr:row>
      <xdr:rowOff>40821</xdr:rowOff>
    </xdr:to>
    <xdr:graphicFrame macro="">
      <xdr:nvGraphicFramePr>
        <xdr:cNvPr id="4" name="Chart 3">
          <a:extLst>
            <a:ext uri="{FF2B5EF4-FFF2-40B4-BE49-F238E27FC236}">
              <a16:creationId xmlns:a16="http://schemas.microsoft.com/office/drawing/2014/main" id="{FEA15CAD-F963-419A-AA1E-ECBBC4D6E0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63842</xdr:colOff>
      <xdr:row>18</xdr:row>
      <xdr:rowOff>15812</xdr:rowOff>
    </xdr:from>
    <xdr:to>
      <xdr:col>8</xdr:col>
      <xdr:colOff>593779</xdr:colOff>
      <xdr:row>35</xdr:row>
      <xdr:rowOff>25743</xdr:rowOff>
    </xdr:to>
    <xdr:graphicFrame macro="">
      <xdr:nvGraphicFramePr>
        <xdr:cNvPr id="5" name="Chart 4">
          <a:extLst>
            <a:ext uri="{FF2B5EF4-FFF2-40B4-BE49-F238E27FC236}">
              <a16:creationId xmlns:a16="http://schemas.microsoft.com/office/drawing/2014/main" id="{C70C23BF-904E-4CAA-82AD-8DDDA7B8E7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323853</xdr:colOff>
      <xdr:row>3</xdr:row>
      <xdr:rowOff>12872</xdr:rowOff>
    </xdr:from>
    <xdr:to>
      <xdr:col>27</xdr:col>
      <xdr:colOff>592095</xdr:colOff>
      <xdr:row>18</xdr:row>
      <xdr:rowOff>21053</xdr:rowOff>
    </xdr:to>
    <xdr:graphicFrame macro="">
      <xdr:nvGraphicFramePr>
        <xdr:cNvPr id="6" name="Chart 5">
          <a:extLst>
            <a:ext uri="{FF2B5EF4-FFF2-40B4-BE49-F238E27FC236}">
              <a16:creationId xmlns:a16="http://schemas.microsoft.com/office/drawing/2014/main" id="{2D69BD7F-9F70-4FB2-A901-48364B78A4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620397</xdr:colOff>
      <xdr:row>3</xdr:row>
      <xdr:rowOff>8899</xdr:rowOff>
    </xdr:from>
    <xdr:to>
      <xdr:col>17</xdr:col>
      <xdr:colOff>301784</xdr:colOff>
      <xdr:row>17</xdr:row>
      <xdr:rowOff>195317</xdr:rowOff>
    </xdr:to>
    <xdr:graphicFrame macro="">
      <xdr:nvGraphicFramePr>
        <xdr:cNvPr id="7" name="Chart 6">
          <a:extLst>
            <a:ext uri="{FF2B5EF4-FFF2-40B4-BE49-F238E27FC236}">
              <a16:creationId xmlns:a16="http://schemas.microsoft.com/office/drawing/2014/main" id="{854B495C-DDB8-4618-AB03-682A266D71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27</xdr:col>
      <xdr:colOff>630709</xdr:colOff>
      <xdr:row>3</xdr:row>
      <xdr:rowOff>41563</xdr:rowOff>
    </xdr:from>
    <xdr:to>
      <xdr:col>30</xdr:col>
      <xdr:colOff>554182</xdr:colOff>
      <xdr:row>17</xdr:row>
      <xdr:rowOff>193074</xdr:rowOff>
    </xdr:to>
    <mc:AlternateContent xmlns:mc="http://schemas.openxmlformats.org/markup-compatibility/2006" xmlns:a14="http://schemas.microsoft.com/office/drawing/2010/main">
      <mc:Choice Requires="a14">
        <xdr:graphicFrame macro="">
          <xdr:nvGraphicFramePr>
            <xdr:cNvPr id="24" name="Product 1">
              <a:extLst>
                <a:ext uri="{FF2B5EF4-FFF2-40B4-BE49-F238E27FC236}">
                  <a16:creationId xmlns:a16="http://schemas.microsoft.com/office/drawing/2014/main" id="{66C83609-46FE-40A1-8AB6-A930D23A16D9}"/>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18953018" y="727363"/>
              <a:ext cx="1848593" cy="23948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30</xdr:col>
      <xdr:colOff>598945</xdr:colOff>
      <xdr:row>3</xdr:row>
      <xdr:rowOff>39663</xdr:rowOff>
    </xdr:from>
    <xdr:to>
      <xdr:col>33</xdr:col>
      <xdr:colOff>432691</xdr:colOff>
      <xdr:row>17</xdr:row>
      <xdr:rowOff>167331</xdr:rowOff>
    </xdr:to>
    <mc:AlternateContent xmlns:mc="http://schemas.openxmlformats.org/markup-compatibility/2006" xmlns:a14="http://schemas.microsoft.com/office/drawing/2010/main">
      <mc:Choice Requires="a14">
        <xdr:graphicFrame macro="">
          <xdr:nvGraphicFramePr>
            <xdr:cNvPr id="25" name="Category 1">
              <a:extLst>
                <a:ext uri="{FF2B5EF4-FFF2-40B4-BE49-F238E27FC236}">
                  <a16:creationId xmlns:a16="http://schemas.microsoft.com/office/drawing/2014/main" id="{A561F4FB-8481-4C8F-B476-2026BD5818D4}"/>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21009659" y="733627"/>
              <a:ext cx="1874818" cy="29851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641249</xdr:colOff>
      <xdr:row>18</xdr:row>
      <xdr:rowOff>33096</xdr:rowOff>
    </xdr:from>
    <xdr:to>
      <xdr:col>30</xdr:col>
      <xdr:colOff>580693</xdr:colOff>
      <xdr:row>35</xdr:row>
      <xdr:rowOff>27214</xdr:rowOff>
    </xdr:to>
    <mc:AlternateContent xmlns:mc="http://schemas.openxmlformats.org/markup-compatibility/2006" xmlns:a14="http://schemas.microsoft.com/office/drawing/2010/main">
      <mc:Choice Requires="a14">
        <xdr:graphicFrame macro="">
          <xdr:nvGraphicFramePr>
            <xdr:cNvPr id="26" name="Country 1">
              <a:extLst>
                <a:ext uri="{FF2B5EF4-FFF2-40B4-BE49-F238E27FC236}">
                  <a16:creationId xmlns:a16="http://schemas.microsoft.com/office/drawing/2014/main" id="{D738DA34-5737-49D0-A6F8-31DBC6804A85}"/>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19010892" y="3788667"/>
              <a:ext cx="1980515" cy="34639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77965</xdr:colOff>
      <xdr:row>44</xdr:row>
      <xdr:rowOff>90102</xdr:rowOff>
    </xdr:from>
    <xdr:to>
      <xdr:col>10</xdr:col>
      <xdr:colOff>612322</xdr:colOff>
      <xdr:row>62</xdr:row>
      <xdr:rowOff>190500</xdr:rowOff>
    </xdr:to>
    <xdr:graphicFrame macro="">
      <xdr:nvGraphicFramePr>
        <xdr:cNvPr id="28" name="Chart 27">
          <a:extLst>
            <a:ext uri="{FF2B5EF4-FFF2-40B4-BE49-F238E27FC236}">
              <a16:creationId xmlns:a16="http://schemas.microsoft.com/office/drawing/2014/main" id="{43CD8DB2-3D4C-4036-8027-DAB0C6904B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612322</xdr:colOff>
      <xdr:row>63</xdr:row>
      <xdr:rowOff>0</xdr:rowOff>
    </xdr:from>
    <xdr:to>
      <xdr:col>21</xdr:col>
      <xdr:colOff>571499</xdr:colOff>
      <xdr:row>79</xdr:row>
      <xdr:rowOff>187559</xdr:rowOff>
    </xdr:to>
    <xdr:graphicFrame macro="">
      <xdr:nvGraphicFramePr>
        <xdr:cNvPr id="30" name="Chart 29">
          <a:extLst>
            <a:ext uri="{FF2B5EF4-FFF2-40B4-BE49-F238E27FC236}">
              <a16:creationId xmlns:a16="http://schemas.microsoft.com/office/drawing/2014/main" id="{11B67644-1BE6-4B73-883A-22D2F7D7B3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51486</xdr:colOff>
      <xdr:row>62</xdr:row>
      <xdr:rowOff>190500</xdr:rowOff>
    </xdr:from>
    <xdr:to>
      <xdr:col>10</xdr:col>
      <xdr:colOff>625929</xdr:colOff>
      <xdr:row>79</xdr:row>
      <xdr:rowOff>176893</xdr:rowOff>
    </xdr:to>
    <xdr:graphicFrame macro="">
      <xdr:nvGraphicFramePr>
        <xdr:cNvPr id="31" name="Chart 30">
          <a:extLst>
            <a:ext uri="{FF2B5EF4-FFF2-40B4-BE49-F238E27FC236}">
              <a16:creationId xmlns:a16="http://schemas.microsoft.com/office/drawing/2014/main" id="{1444D302-2093-4FDF-8CB0-E2E7AF5BCA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10</xdr:col>
      <xdr:colOff>630219</xdr:colOff>
      <xdr:row>44</xdr:row>
      <xdr:rowOff>110336</xdr:rowOff>
    </xdr:from>
    <xdr:to>
      <xdr:col>21</xdr:col>
      <xdr:colOff>598714</xdr:colOff>
      <xdr:row>63</xdr:row>
      <xdr:rowOff>0</xdr:rowOff>
    </xdr:to>
    <xdr:graphicFrame macro="">
      <xdr:nvGraphicFramePr>
        <xdr:cNvPr id="32" name="Chart 31">
          <a:extLst>
            <a:ext uri="{FF2B5EF4-FFF2-40B4-BE49-F238E27FC236}">
              <a16:creationId xmlns:a16="http://schemas.microsoft.com/office/drawing/2014/main" id="{70F97471-37C4-42CB-895A-F2FA6C7990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27</xdr:col>
      <xdr:colOff>225381</xdr:colOff>
      <xdr:row>44</xdr:row>
      <xdr:rowOff>140483</xdr:rowOff>
    </xdr:from>
    <xdr:to>
      <xdr:col>30</xdr:col>
      <xdr:colOff>522681</xdr:colOff>
      <xdr:row>58</xdr:row>
      <xdr:rowOff>60798</xdr:rowOff>
    </xdr:to>
    <mc:AlternateContent xmlns:mc="http://schemas.openxmlformats.org/markup-compatibility/2006" xmlns:a14="http://schemas.microsoft.com/office/drawing/2010/main">
      <mc:Choice Requires="a14">
        <xdr:graphicFrame macro="">
          <xdr:nvGraphicFramePr>
            <xdr:cNvPr id="8" name="Product">
              <a:extLst>
                <a:ext uri="{FF2B5EF4-FFF2-40B4-BE49-F238E27FC236}">
                  <a16:creationId xmlns:a16="http://schemas.microsoft.com/office/drawing/2014/main" id="{A4564E34-C24E-4BC7-AC54-38EC273E5605}"/>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8829530" y="9118302"/>
              <a:ext cx="2364428" cy="267098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362244</xdr:colOff>
      <xdr:row>44</xdr:row>
      <xdr:rowOff>127466</xdr:rowOff>
    </xdr:from>
    <xdr:to>
      <xdr:col>27</xdr:col>
      <xdr:colOff>258535</xdr:colOff>
      <xdr:row>58</xdr:row>
      <xdr:rowOff>40532</xdr:rowOff>
    </xdr:to>
    <mc:AlternateContent xmlns:mc="http://schemas.openxmlformats.org/markup-compatibility/2006" xmlns:a14="http://schemas.microsoft.com/office/drawing/2010/main">
      <mc:Choice Requires="a14">
        <xdr:graphicFrame macro="">
          <xdr:nvGraphicFramePr>
            <xdr:cNvPr id="9" name="Country">
              <a:extLst>
                <a:ext uri="{FF2B5EF4-FFF2-40B4-BE49-F238E27FC236}">
                  <a16:creationId xmlns:a16="http://schemas.microsoft.com/office/drawing/2014/main" id="{32AC354C-5133-49FA-B765-43684EC3B814}"/>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6690815" y="9189823"/>
              <a:ext cx="1937363" cy="281167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648511</xdr:colOff>
      <xdr:row>44</xdr:row>
      <xdr:rowOff>141862</xdr:rowOff>
    </xdr:from>
    <xdr:to>
      <xdr:col>24</xdr:col>
      <xdr:colOff>410184</xdr:colOff>
      <xdr:row>58</xdr:row>
      <xdr:rowOff>98628</xdr:rowOff>
    </xdr:to>
    <mc:AlternateContent xmlns:mc="http://schemas.openxmlformats.org/markup-compatibility/2006" xmlns:a14="http://schemas.microsoft.com/office/drawing/2010/main">
      <mc:Choice Requires="a14">
        <xdr:graphicFrame macro="">
          <xdr:nvGraphicFramePr>
            <xdr:cNvPr id="11" name="Months">
              <a:extLst>
                <a:ext uri="{FF2B5EF4-FFF2-40B4-BE49-F238E27FC236}">
                  <a16:creationId xmlns:a16="http://schemas.microsoft.com/office/drawing/2014/main" id="{A5C2390B-8C6E-47B2-91BD-5B95F0E66C8D}"/>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14872511" y="9518695"/>
              <a:ext cx="1793673" cy="2920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514350</xdr:colOff>
      <xdr:row>3</xdr:row>
      <xdr:rowOff>209549</xdr:rowOff>
    </xdr:from>
    <xdr:to>
      <xdr:col>9</xdr:col>
      <xdr:colOff>371475</xdr:colOff>
      <xdr:row>17</xdr:row>
      <xdr:rowOff>123824</xdr:rowOff>
    </xdr:to>
    <xdr:graphicFrame macro="">
      <xdr:nvGraphicFramePr>
        <xdr:cNvPr id="2" name="Chart 1">
          <a:extLst>
            <a:ext uri="{FF2B5EF4-FFF2-40B4-BE49-F238E27FC236}">
              <a16:creationId xmlns:a16="http://schemas.microsoft.com/office/drawing/2014/main" id="{9F260FC5-EFC4-4386-8E3A-97F2603D2C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590550</xdr:colOff>
      <xdr:row>4</xdr:row>
      <xdr:rowOff>9525</xdr:rowOff>
    </xdr:from>
    <xdr:to>
      <xdr:col>23</xdr:col>
      <xdr:colOff>523875</xdr:colOff>
      <xdr:row>17</xdr:row>
      <xdr:rowOff>95250</xdr:rowOff>
    </xdr:to>
    <xdr:graphicFrame macro="">
      <xdr:nvGraphicFramePr>
        <xdr:cNvPr id="3" name="Chart 2">
          <a:extLst>
            <a:ext uri="{FF2B5EF4-FFF2-40B4-BE49-F238E27FC236}">
              <a16:creationId xmlns:a16="http://schemas.microsoft.com/office/drawing/2014/main" id="{2D97F920-315B-49DC-8FDD-A2B6E02DE3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378837</xdr:colOff>
      <xdr:row>4</xdr:row>
      <xdr:rowOff>0</xdr:rowOff>
    </xdr:from>
    <xdr:to>
      <xdr:col>16</xdr:col>
      <xdr:colOff>571500</xdr:colOff>
      <xdr:row>17</xdr:row>
      <xdr:rowOff>114300</xdr:rowOff>
    </xdr:to>
    <xdr:graphicFrame macro="">
      <xdr:nvGraphicFramePr>
        <xdr:cNvPr id="4" name="Chart 3">
          <a:extLst>
            <a:ext uri="{FF2B5EF4-FFF2-40B4-BE49-F238E27FC236}">
              <a16:creationId xmlns:a16="http://schemas.microsoft.com/office/drawing/2014/main" id="{347B88AE-2248-42F8-B4E7-63D52184BC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523875</xdr:colOff>
      <xdr:row>17</xdr:row>
      <xdr:rowOff>133350</xdr:rowOff>
    </xdr:from>
    <xdr:to>
      <xdr:col>9</xdr:col>
      <xdr:colOff>390525</xdr:colOff>
      <xdr:row>30</xdr:row>
      <xdr:rowOff>133351</xdr:rowOff>
    </xdr:to>
    <xdr:graphicFrame macro="">
      <xdr:nvGraphicFramePr>
        <xdr:cNvPr id="5" name="Chart 4">
          <a:extLst>
            <a:ext uri="{FF2B5EF4-FFF2-40B4-BE49-F238E27FC236}">
              <a16:creationId xmlns:a16="http://schemas.microsoft.com/office/drawing/2014/main" id="{F4E873CD-4DE3-492C-8B5B-87C3D34D7D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397434</xdr:colOff>
      <xdr:row>17</xdr:row>
      <xdr:rowOff>123825</xdr:rowOff>
    </xdr:from>
    <xdr:to>
      <xdr:col>16</xdr:col>
      <xdr:colOff>581025</xdr:colOff>
      <xdr:row>30</xdr:row>
      <xdr:rowOff>133350</xdr:rowOff>
    </xdr:to>
    <xdr:graphicFrame macro="">
      <xdr:nvGraphicFramePr>
        <xdr:cNvPr id="6" name="Chart 5">
          <a:extLst>
            <a:ext uri="{FF2B5EF4-FFF2-40B4-BE49-F238E27FC236}">
              <a16:creationId xmlns:a16="http://schemas.microsoft.com/office/drawing/2014/main" id="{95C849C9-EEDD-4B22-A8E1-3E446488F9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576514</xdr:colOff>
      <xdr:row>17</xdr:row>
      <xdr:rowOff>114300</xdr:rowOff>
    </xdr:from>
    <xdr:to>
      <xdr:col>23</xdr:col>
      <xdr:colOff>523875</xdr:colOff>
      <xdr:row>30</xdr:row>
      <xdr:rowOff>150395</xdr:rowOff>
    </xdr:to>
    <xdr:graphicFrame macro="">
      <xdr:nvGraphicFramePr>
        <xdr:cNvPr id="7" name="Chart 6">
          <a:extLst>
            <a:ext uri="{FF2B5EF4-FFF2-40B4-BE49-F238E27FC236}">
              <a16:creationId xmlns:a16="http://schemas.microsoft.com/office/drawing/2014/main" id="{8C93F8D7-6730-4747-8A63-7D92961BB7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0</xdr:colOff>
      <xdr:row>19</xdr:row>
      <xdr:rowOff>135251</xdr:rowOff>
    </xdr:from>
    <xdr:to>
      <xdr:col>2</xdr:col>
      <xdr:colOff>523875</xdr:colOff>
      <xdr:row>30</xdr:row>
      <xdr:rowOff>133351</xdr:rowOff>
    </xdr:to>
    <mc:AlternateContent xmlns:mc="http://schemas.openxmlformats.org/markup-compatibility/2006" xmlns:a14="http://schemas.microsoft.com/office/drawing/2010/main">
      <mc:Choice Requires="a14">
        <xdr:graphicFrame macro="">
          <xdr:nvGraphicFramePr>
            <xdr:cNvPr id="8" name="Product 2">
              <a:extLst>
                <a:ext uri="{FF2B5EF4-FFF2-40B4-BE49-F238E27FC236}">
                  <a16:creationId xmlns:a16="http://schemas.microsoft.com/office/drawing/2014/main" id="{EC65DA7E-76B8-4815-9886-6B02936E038F}"/>
                </a:ext>
              </a:extLst>
            </xdr:cNvPr>
            <xdr:cNvGraphicFramePr/>
          </xdr:nvGraphicFramePr>
          <xdr:xfrm>
            <a:off x="0" y="0"/>
            <a:ext cx="0" cy="0"/>
          </xdr:xfrm>
          <a:graphic>
            <a:graphicData uri="http://schemas.microsoft.com/office/drawing/2010/slicer">
              <sle:slicer xmlns:sle="http://schemas.microsoft.com/office/drawing/2010/slicer" name="Product 2"/>
            </a:graphicData>
          </a:graphic>
        </xdr:graphicFrame>
      </mc:Choice>
      <mc:Fallback xmlns="">
        <xdr:sp macro="" textlink="">
          <xdr:nvSpPr>
            <xdr:cNvPr id="0" name=""/>
            <xdr:cNvSpPr>
              <a:spLocks noTextEdit="1"/>
            </xdr:cNvSpPr>
          </xdr:nvSpPr>
          <xdr:spPr>
            <a:xfrm>
              <a:off x="0" y="4183376"/>
              <a:ext cx="1902493" cy="23417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38086</xdr:colOff>
      <xdr:row>4</xdr:row>
      <xdr:rowOff>1</xdr:rowOff>
    </xdr:from>
    <xdr:to>
      <xdr:col>2</xdr:col>
      <xdr:colOff>532232</xdr:colOff>
      <xdr:row>8</xdr:row>
      <xdr:rowOff>171451</xdr:rowOff>
    </xdr:to>
    <mc:AlternateContent xmlns:mc="http://schemas.openxmlformats.org/markup-compatibility/2006" xmlns:a14="http://schemas.microsoft.com/office/drawing/2010/main">
      <mc:Choice Requires="a14">
        <xdr:graphicFrame macro="">
          <xdr:nvGraphicFramePr>
            <xdr:cNvPr id="9" name="Category 2">
              <a:extLst>
                <a:ext uri="{FF2B5EF4-FFF2-40B4-BE49-F238E27FC236}">
                  <a16:creationId xmlns:a16="http://schemas.microsoft.com/office/drawing/2014/main" id="{3E38AB4A-EFCB-4B2E-B5FA-415A9F7BF44C}"/>
                </a:ext>
              </a:extLst>
            </xdr:cNvPr>
            <xdr:cNvGraphicFramePr/>
          </xdr:nvGraphicFramePr>
          <xdr:xfrm>
            <a:off x="0" y="0"/>
            <a:ext cx="0" cy="0"/>
          </xdr:xfrm>
          <a:graphic>
            <a:graphicData uri="http://schemas.microsoft.com/office/drawing/2010/slicer">
              <sle:slicer xmlns:sle="http://schemas.microsoft.com/office/drawing/2010/slicer" name="Category 2"/>
            </a:graphicData>
          </a:graphic>
        </xdr:graphicFrame>
      </mc:Choice>
      <mc:Fallback xmlns="">
        <xdr:sp macro="" textlink="">
          <xdr:nvSpPr>
            <xdr:cNvPr id="0" name=""/>
            <xdr:cNvSpPr>
              <a:spLocks noTextEdit="1"/>
            </xdr:cNvSpPr>
          </xdr:nvSpPr>
          <xdr:spPr>
            <a:xfrm>
              <a:off x="38086" y="852238"/>
              <a:ext cx="1872764" cy="10236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xdr:colOff>
      <xdr:row>8</xdr:row>
      <xdr:rowOff>196633</xdr:rowOff>
    </xdr:from>
    <xdr:to>
      <xdr:col>2</xdr:col>
      <xdr:colOff>523875</xdr:colOff>
      <xdr:row>19</xdr:row>
      <xdr:rowOff>142874</xdr:rowOff>
    </xdr:to>
    <mc:AlternateContent xmlns:mc="http://schemas.openxmlformats.org/markup-compatibility/2006" xmlns:a14="http://schemas.microsoft.com/office/drawing/2010/main">
      <mc:Choice Requires="a14">
        <xdr:graphicFrame macro="">
          <xdr:nvGraphicFramePr>
            <xdr:cNvPr id="10" name="Country 2">
              <a:extLst>
                <a:ext uri="{FF2B5EF4-FFF2-40B4-BE49-F238E27FC236}">
                  <a16:creationId xmlns:a16="http://schemas.microsoft.com/office/drawing/2014/main" id="{EFA2CA34-E650-418C-9DA1-153B4DFEF4C0}"/>
                </a:ext>
              </a:extLst>
            </xdr:cNvPr>
            <xdr:cNvGraphicFramePr/>
          </xdr:nvGraphicFramePr>
          <xdr:xfrm>
            <a:off x="0" y="0"/>
            <a:ext cx="0" cy="0"/>
          </xdr:xfrm>
          <a:graphic>
            <a:graphicData uri="http://schemas.microsoft.com/office/drawing/2010/slicer">
              <sle:slicer xmlns:sle="http://schemas.microsoft.com/office/drawing/2010/slicer" name="Country 2"/>
            </a:graphicData>
          </a:graphic>
        </xdr:graphicFrame>
      </mc:Choice>
      <mc:Fallback xmlns="">
        <xdr:sp macro="" textlink="">
          <xdr:nvSpPr>
            <xdr:cNvPr id="0" name=""/>
            <xdr:cNvSpPr>
              <a:spLocks noTextEdit="1"/>
            </xdr:cNvSpPr>
          </xdr:nvSpPr>
          <xdr:spPr>
            <a:xfrm>
              <a:off x="19050" y="1901107"/>
              <a:ext cx="1883443" cy="228989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0</xdr:col>
      <xdr:colOff>50131</xdr:colOff>
      <xdr:row>0</xdr:row>
      <xdr:rowOff>1</xdr:rowOff>
    </xdr:from>
    <xdr:ext cx="1867401" cy="852236"/>
    <xdr:sp macro="" textlink="">
      <xdr:nvSpPr>
        <xdr:cNvPr id="11" name="TextBox 10">
          <a:extLst>
            <a:ext uri="{FF2B5EF4-FFF2-40B4-BE49-F238E27FC236}">
              <a16:creationId xmlns:a16="http://schemas.microsoft.com/office/drawing/2014/main" id="{C6F4E958-6F52-D2E9-BC46-2348ACFA9626}"/>
            </a:ext>
          </a:extLst>
        </xdr:cNvPr>
        <xdr:cNvSpPr txBox="1"/>
      </xdr:nvSpPr>
      <xdr:spPr>
        <a:xfrm>
          <a:off x="50131" y="1"/>
          <a:ext cx="1867401" cy="852236"/>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2800" b="1">
              <a:solidFill>
                <a:schemeClr val="tx1"/>
              </a:solidFill>
              <a:latin typeface="Times New Roman" panose="02020603050405020304" pitchFamily="18" charset="0"/>
              <a:cs typeface="Times New Roman" panose="02020603050405020304" pitchFamily="18" charset="0"/>
            </a:rPr>
            <a:t>SLICERS</a:t>
          </a:r>
        </a:p>
      </xdr:txBody>
    </xdr:sp>
    <xdr:clientData/>
  </xdr:oneCellAnchor>
  <xdr:oneCellAnchor>
    <xdr:from>
      <xdr:col>2</xdr:col>
      <xdr:colOff>538914</xdr:colOff>
      <xdr:row>0</xdr:row>
      <xdr:rowOff>0</xdr:rowOff>
    </xdr:from>
    <xdr:ext cx="14475493" cy="864770"/>
    <xdr:sp macro="" textlink="">
      <xdr:nvSpPr>
        <xdr:cNvPr id="12" name="TextBox 11">
          <a:extLst>
            <a:ext uri="{FF2B5EF4-FFF2-40B4-BE49-F238E27FC236}">
              <a16:creationId xmlns:a16="http://schemas.microsoft.com/office/drawing/2014/main" id="{7BB4DFAA-4F8B-EAB4-E457-EA62DE85E8AE}"/>
            </a:ext>
          </a:extLst>
        </xdr:cNvPr>
        <xdr:cNvSpPr txBox="1"/>
      </xdr:nvSpPr>
      <xdr:spPr>
        <a:xfrm>
          <a:off x="1917532" y="0"/>
          <a:ext cx="14475493" cy="864770"/>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3600" b="1">
              <a:solidFill>
                <a:schemeClr val="tx1"/>
              </a:solidFill>
              <a:latin typeface="Times New Roman" panose="02020603050405020304" pitchFamily="18" charset="0"/>
              <a:cs typeface="Times New Roman" panose="02020603050405020304" pitchFamily="18" charset="0"/>
            </a:rPr>
            <a:t>2016 SALES</a:t>
          </a:r>
          <a:r>
            <a:rPr lang="en-US" sz="3600" b="1" baseline="0">
              <a:solidFill>
                <a:schemeClr val="tx1"/>
              </a:solidFill>
              <a:latin typeface="Times New Roman" panose="02020603050405020304" pitchFamily="18" charset="0"/>
              <a:cs typeface="Times New Roman" panose="02020603050405020304" pitchFamily="18" charset="0"/>
            </a:rPr>
            <a:t> ANALYSIS REPORT</a:t>
          </a:r>
          <a:endParaRPr lang="en-US" sz="3600" b="1">
            <a:solidFill>
              <a:schemeClr val="tx1"/>
            </a:solidFill>
            <a:latin typeface="Times New Roman" panose="02020603050405020304" pitchFamily="18" charset="0"/>
            <a:cs typeface="Times New Roman" panose="02020603050405020304" pitchFamily="18" charset="0"/>
          </a:endParaRP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534.552711574077" createdVersion="7" refreshedVersion="7" minRefreshableVersion="3" recordCount="213" xr:uid="{9B7A248F-1AE9-4279-AA98-9320CEA70EBD}">
  <cacheSource type="worksheet">
    <worksheetSource name="Table1"/>
  </cacheSource>
  <cacheFields count="7">
    <cacheField name="Order ID" numFmtId="0">
      <sharedItems containsSemiMixedTypes="0" containsString="0" containsNumber="1" containsInteger="1" minValue="1" maxValue="213" count="213">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sharedItems>
    </cacheField>
    <cacheField name="Product" numFmtId="0">
      <sharedItems count="7">
        <s v="Carrots"/>
        <s v="Cabbage"/>
        <s v="Banana"/>
        <s v="Beans"/>
        <s v="Orange"/>
        <s v="Apple"/>
        <s v="Mango"/>
      </sharedItems>
    </cacheField>
    <cacheField name="Category" numFmtId="0">
      <sharedItems count="2">
        <s v="Vegetables"/>
        <s v="Fruit"/>
      </sharedItems>
    </cacheField>
    <cacheField name="Amount" numFmtId="165">
      <sharedItems containsSemiMixedTypes="0" containsString="0" containsNumber="1" containsInteger="1" minValue="107" maxValue="9990" count="213">
        <n v="4270"/>
        <n v="8239"/>
        <n v="617"/>
        <n v="8384"/>
        <n v="2626"/>
        <n v="3610"/>
        <n v="9062"/>
        <n v="6906"/>
        <n v="2417"/>
        <n v="7431"/>
        <n v="8250"/>
        <n v="7012"/>
        <n v="1903"/>
        <n v="2824"/>
        <n v="6946"/>
        <n v="2320"/>
        <n v="2116"/>
        <n v="1135"/>
        <n v="3595"/>
        <n v="1161"/>
        <n v="2256"/>
        <n v="1004"/>
        <n v="3642"/>
        <n v="4582"/>
        <n v="3559"/>
        <n v="5154"/>
        <n v="7388"/>
        <n v="7163"/>
        <n v="5101"/>
        <n v="7602"/>
        <n v="1641"/>
        <n v="8892"/>
        <n v="2060"/>
        <n v="1557"/>
        <n v="6509"/>
        <n v="5718"/>
        <n v="7655"/>
        <n v="9116"/>
        <n v="2795"/>
        <n v="5084"/>
        <n v="8941"/>
        <n v="5341"/>
        <n v="135"/>
        <n v="9400"/>
        <n v="6045"/>
        <n v="5820"/>
        <n v="8887"/>
        <n v="6982"/>
        <n v="4029"/>
        <n v="3665"/>
        <n v="4781"/>
        <n v="3663"/>
        <n v="6331"/>
        <n v="4364"/>
        <n v="607"/>
        <n v="1054"/>
        <n v="7659"/>
        <n v="277"/>
        <n v="235"/>
        <n v="1113"/>
        <n v="1128"/>
        <n v="9231"/>
        <n v="4387"/>
        <n v="2763"/>
        <n v="7898"/>
        <n v="2427"/>
        <n v="8663"/>
        <n v="2789"/>
        <n v="4054"/>
        <n v="2262"/>
        <n v="5600"/>
        <n v="5787"/>
        <n v="6295"/>
        <n v="474"/>
        <n v="4325"/>
        <n v="592"/>
        <n v="4330"/>
        <n v="9405"/>
        <n v="7671"/>
        <n v="5791"/>
        <n v="6007"/>
        <n v="5030"/>
        <n v="6763"/>
        <n v="4248"/>
        <n v="9543"/>
        <n v="2054"/>
        <n v="7094"/>
        <n v="6087"/>
        <n v="4264"/>
        <n v="9333"/>
        <n v="8775"/>
        <n v="2011"/>
        <n v="5632"/>
        <n v="4904"/>
        <n v="1002"/>
        <n v="8141"/>
        <n v="3644"/>
        <n v="1380"/>
        <n v="8354"/>
        <n v="5182"/>
        <n v="2193"/>
        <n v="3647"/>
        <n v="4104"/>
        <n v="7457"/>
        <n v="3767"/>
        <n v="4685"/>
        <n v="3917"/>
        <n v="521"/>
        <n v="5605"/>
        <n v="9630"/>
        <n v="6941"/>
        <n v="7231"/>
        <n v="8891"/>
        <n v="107"/>
        <n v="4243"/>
        <n v="4514"/>
        <n v="5480"/>
        <n v="5002"/>
        <n v="8530"/>
        <n v="4819"/>
        <n v="6343"/>
        <n v="2318"/>
        <n v="220"/>
        <n v="6341"/>
        <n v="330"/>
        <n v="3027"/>
        <n v="850"/>
        <n v="8986"/>
        <n v="3800"/>
        <n v="5751"/>
        <n v="1704"/>
        <n v="7966"/>
        <n v="852"/>
        <n v="8416"/>
        <n v="7144"/>
        <n v="7854"/>
        <n v="859"/>
        <n v="8049"/>
        <n v="2836"/>
        <n v="1743"/>
        <n v="3844"/>
        <n v="7490"/>
        <n v="4483"/>
        <n v="7333"/>
        <n v="7654"/>
        <n v="3944"/>
        <n v="5761"/>
        <n v="6864"/>
        <n v="4016"/>
        <n v="1841"/>
        <n v="424"/>
        <n v="8765"/>
        <n v="5583"/>
        <n v="4390"/>
        <n v="352"/>
        <n v="8489"/>
        <n v="7090"/>
        <n v="7880"/>
        <n v="3861"/>
        <n v="7927"/>
        <n v="6162"/>
        <n v="5523"/>
        <n v="5936"/>
        <n v="7251"/>
        <n v="6187"/>
        <n v="3210"/>
        <n v="682"/>
        <n v="793"/>
        <n v="5346"/>
        <n v="7103"/>
        <n v="4603"/>
        <n v="8160"/>
        <n v="7171"/>
        <n v="3552"/>
        <n v="7273"/>
        <n v="2402"/>
        <n v="1197"/>
        <n v="5015"/>
        <n v="5818"/>
        <n v="4399"/>
        <n v="3011"/>
        <n v="4715"/>
        <n v="5321"/>
        <n v="8894"/>
        <n v="4846"/>
        <n v="284"/>
        <n v="8283"/>
        <n v="9990"/>
        <n v="9014"/>
        <n v="1942"/>
        <n v="7223"/>
        <n v="4673"/>
        <n v="9104"/>
        <n v="6078"/>
        <n v="3278"/>
        <n v="136"/>
        <n v="8377"/>
        <n v="2382"/>
        <n v="8702"/>
        <n v="5021"/>
        <n v="1760"/>
        <n v="4766"/>
        <n v="1541"/>
        <n v="2782"/>
        <n v="2455"/>
        <n v="4512"/>
        <n v="8752"/>
        <n v="9127"/>
        <n v="1777"/>
        <n v="680"/>
        <n v="958"/>
        <n v="2613"/>
        <n v="339"/>
      </sharedItems>
    </cacheField>
    <cacheField name="Date" numFmtId="14">
      <sharedItems containsSemiMixedTypes="0" containsNonDate="0" containsDate="1" containsString="0" minDate="2016-01-06T00:00:00" maxDate="2016-12-31T00:00:00" count="150">
        <d v="2016-01-06T00:00:00"/>
        <d v="2016-01-07T00:00:00"/>
        <d v="2016-01-08T00:00:00"/>
        <d v="2016-01-10T00:00:00"/>
        <d v="2016-01-11T00:00:00"/>
        <d v="2016-01-16T00:00:00"/>
        <d v="2016-01-18T00:00:00"/>
        <d v="2016-01-20T00:00:00"/>
        <d v="2016-01-22T00:00:00"/>
        <d v="2016-01-24T00:00:00"/>
        <d v="2016-01-27T00:00:00"/>
        <d v="2016-01-28T00:00:00"/>
        <d v="2016-01-30T00:00:00"/>
        <d v="2016-02-02T00:00:00"/>
        <d v="2016-02-04T00:00:00"/>
        <d v="2016-02-11T00:00:00"/>
        <d v="2016-02-14T00:00:00"/>
        <d v="2016-02-17T00:00:00"/>
        <d v="2016-02-18T00:00:00"/>
        <d v="2016-02-20T00:00:00"/>
        <d v="2016-02-21T00:00:00"/>
        <d v="2016-02-22T00:00:00"/>
        <d v="2016-02-23T00:00:00"/>
        <d v="2016-02-29T00:00:00"/>
        <d v="2016-03-01T00:00:00"/>
        <d v="2016-03-04T00:00:00"/>
        <d v="2016-03-05T00:00:00"/>
        <d v="2016-03-15T00:00:00"/>
        <d v="2016-03-16T00:00:00"/>
        <d v="2016-03-19T00:00:00"/>
        <d v="2016-03-21T00:00:00"/>
        <d v="2016-03-22T00:00:00"/>
        <d v="2016-03-23T00:00:00"/>
        <d v="2016-03-24T00:00:00"/>
        <d v="2016-03-26T00:00:00"/>
        <d v="2016-03-29T00:00:00"/>
        <d v="2016-03-30T00:00:00"/>
        <d v="2016-04-01T00:00:00"/>
        <d v="2016-04-03T00:00:00"/>
        <d v="2016-04-06T00:00:00"/>
        <d v="2016-04-12T00:00:00"/>
        <d v="2016-04-17T00:00:00"/>
        <d v="2016-04-18T00:00:00"/>
        <d v="2016-04-21T00:00:00"/>
        <d v="2016-04-22T00:00:00"/>
        <d v="2016-04-23T00:00:00"/>
        <d v="2016-04-25T00:00:00"/>
        <d v="2016-04-27T00:00:00"/>
        <d v="2016-04-30T00:00:00"/>
        <d v="2016-05-01T00:00:00"/>
        <d v="2016-05-02T00:00:00"/>
        <d v="2016-05-03T00:00:00"/>
        <d v="2016-05-05T00:00:00"/>
        <d v="2016-05-06T00:00:00"/>
        <d v="2016-05-08T00:00:00"/>
        <d v="2016-05-12T00:00:00"/>
        <d v="2016-05-14T00:00:00"/>
        <d v="2016-05-15T00:00:00"/>
        <d v="2016-05-16T00:00:00"/>
        <d v="2016-05-18T00:00:00"/>
        <d v="2016-05-19T00:00:00"/>
        <d v="2016-05-20T00:00:00"/>
        <d v="2016-05-22T00:00:00"/>
        <d v="2016-05-23T00:00:00"/>
        <d v="2016-05-25T00:00:00"/>
        <d v="2016-05-26T00:00:00"/>
        <d v="2016-05-27T00:00:00"/>
        <d v="2016-05-28T00:00:00"/>
        <d v="2016-05-29T00:00:00"/>
        <d v="2016-05-30T00:00:00"/>
        <d v="2016-06-04T00:00:00"/>
        <d v="2016-06-10T00:00:00"/>
        <d v="2016-06-11T00:00:00"/>
        <d v="2016-06-20T00:00:00"/>
        <d v="2016-06-23T00:00:00"/>
        <d v="2016-06-25T00:00:00"/>
        <d v="2016-06-26T00:00:00"/>
        <d v="2016-06-27T00:00:00"/>
        <d v="2016-07-02T00:00:00"/>
        <d v="2016-07-05T00:00:00"/>
        <d v="2016-07-07T00:00:00"/>
        <d v="2016-07-11T00:00:00"/>
        <d v="2016-07-13T00:00:00"/>
        <d v="2016-07-20T00:00:00"/>
        <d v="2016-07-22T00:00:00"/>
        <d v="2016-07-23T00:00:00"/>
        <d v="2016-07-25T00:00:00"/>
        <d v="2016-07-28T00:00:00"/>
        <d v="2016-07-29T00:00:00"/>
        <d v="2016-07-30T00:00:00"/>
        <d v="2016-07-31T00:00:00"/>
        <d v="2016-08-01T00:00:00"/>
        <d v="2016-08-03T00:00:00"/>
        <d v="2016-08-12T00:00:00"/>
        <d v="2016-08-13T00:00:00"/>
        <d v="2016-08-19T00:00:00"/>
        <d v="2016-08-23T00:00:00"/>
        <d v="2016-08-24T00:00:00"/>
        <d v="2016-08-25T00:00:00"/>
        <d v="2016-08-27T00:00:00"/>
        <d v="2016-08-28T00:00:00"/>
        <d v="2016-08-29T00:00:00"/>
        <d v="2016-09-01T00:00:00"/>
        <d v="2016-09-02T00:00:00"/>
        <d v="2016-09-05T00:00:00"/>
        <d v="2016-09-07T00:00:00"/>
        <d v="2016-09-08T00:00:00"/>
        <d v="2016-09-09T00:00:00"/>
        <d v="2016-09-11T00:00:00"/>
        <d v="2016-09-15T00:00:00"/>
        <d v="2016-09-18T00:00:00"/>
        <d v="2016-09-19T00:00:00"/>
        <d v="2016-09-20T00:00:00"/>
        <d v="2016-09-25T00:00:00"/>
        <d v="2016-09-26T00:00:00"/>
        <d v="2016-09-27T00:00:00"/>
        <d v="2016-09-29T00:00:00"/>
        <d v="2016-10-03T00:00:00"/>
        <d v="2016-10-04T00:00:00"/>
        <d v="2016-10-07T00:00:00"/>
        <d v="2016-10-10T00:00:00"/>
        <d v="2016-10-16T00:00:00"/>
        <d v="2016-10-23T00:00:00"/>
        <d v="2016-10-25T00:00:00"/>
        <d v="2016-10-26T00:00:00"/>
        <d v="2016-11-02T00:00:00"/>
        <d v="2016-11-03T00:00:00"/>
        <d v="2016-11-09T00:00:00"/>
        <d v="2016-11-12T00:00:00"/>
        <d v="2016-11-15T00:00:00"/>
        <d v="2016-11-25T00:00:00"/>
        <d v="2016-11-26T00:00:00"/>
        <d v="2016-11-28T00:00:00"/>
        <d v="2016-11-29T00:00:00"/>
        <d v="2016-11-30T00:00:00"/>
        <d v="2016-12-02T00:00:00"/>
        <d v="2016-12-04T00:00:00"/>
        <d v="2016-12-05T00:00:00"/>
        <d v="2016-12-06T00:00:00"/>
        <d v="2016-12-12T00:00:00"/>
        <d v="2016-12-15T00:00:00"/>
        <d v="2016-12-16T00:00:00"/>
        <d v="2016-12-18T00:00:00"/>
        <d v="2016-12-19T00:00:00"/>
        <d v="2016-12-20T00:00:00"/>
        <d v="2016-12-22T00:00:00"/>
        <d v="2016-12-25T00:00:00"/>
        <d v="2016-12-28T00:00:00"/>
        <d v="2016-12-29T00:00:00"/>
        <d v="2016-12-30T00:00:00"/>
      </sharedItems>
      <fieldGroup par="6" base="4">
        <rangePr groupBy="days" startDate="2016-01-06T00:00:00" endDate="2016-12-31T00:00:00"/>
        <groupItems count="368">
          <s v="&lt;1/6/2016"/>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31/2016"/>
        </groupItems>
      </fieldGroup>
    </cacheField>
    <cacheField name="Country" numFmtId="0">
      <sharedItems count="7">
        <s v="United States"/>
        <s v="United Kingdom"/>
        <s v="Canada"/>
        <s v="Germany"/>
        <s v="Australia"/>
        <s v="New Zealand"/>
        <s v="France"/>
      </sharedItems>
    </cacheField>
    <cacheField name="Months" numFmtId="0" databaseField="0">
      <fieldGroup base="4">
        <rangePr groupBy="months" startDate="2016-01-06T00:00:00" endDate="2016-12-31T00:00:00"/>
        <groupItems count="14">
          <s v="&lt;1/6/2016"/>
          <s v="Jan"/>
          <s v="Feb"/>
          <s v="Mar"/>
          <s v="Apr"/>
          <s v="May"/>
          <s v="Jun"/>
          <s v="Jul"/>
          <s v="Aug"/>
          <s v="Sep"/>
          <s v="Oct"/>
          <s v="Nov"/>
          <s v="Dec"/>
          <s v="&gt;12/31/2016"/>
        </groupItems>
      </fieldGroup>
    </cacheField>
  </cacheFields>
  <extLst>
    <ext xmlns:x14="http://schemas.microsoft.com/office/spreadsheetml/2009/9/main" uri="{725AE2AE-9491-48be-B2B4-4EB974FC3084}">
      <x14:pivotCacheDefinition pivotCacheId="1253296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x v="0"/>
    <x v="0"/>
    <x v="0"/>
    <x v="0"/>
    <x v="0"/>
    <x v="0"/>
  </r>
  <r>
    <x v="1"/>
    <x v="1"/>
    <x v="0"/>
    <x v="1"/>
    <x v="1"/>
    <x v="1"/>
  </r>
  <r>
    <x v="2"/>
    <x v="2"/>
    <x v="1"/>
    <x v="2"/>
    <x v="2"/>
    <x v="0"/>
  </r>
  <r>
    <x v="3"/>
    <x v="2"/>
    <x v="1"/>
    <x v="3"/>
    <x v="3"/>
    <x v="2"/>
  </r>
  <r>
    <x v="4"/>
    <x v="3"/>
    <x v="0"/>
    <x v="4"/>
    <x v="3"/>
    <x v="3"/>
  </r>
  <r>
    <x v="5"/>
    <x v="4"/>
    <x v="1"/>
    <x v="5"/>
    <x v="4"/>
    <x v="0"/>
  </r>
  <r>
    <x v="6"/>
    <x v="1"/>
    <x v="0"/>
    <x v="6"/>
    <x v="4"/>
    <x v="4"/>
  </r>
  <r>
    <x v="7"/>
    <x v="2"/>
    <x v="1"/>
    <x v="7"/>
    <x v="5"/>
    <x v="5"/>
  </r>
  <r>
    <x v="8"/>
    <x v="5"/>
    <x v="1"/>
    <x v="8"/>
    <x v="5"/>
    <x v="6"/>
  </r>
  <r>
    <x v="9"/>
    <x v="5"/>
    <x v="1"/>
    <x v="9"/>
    <x v="5"/>
    <x v="2"/>
  </r>
  <r>
    <x v="10"/>
    <x v="2"/>
    <x v="1"/>
    <x v="10"/>
    <x v="5"/>
    <x v="3"/>
  </r>
  <r>
    <x v="11"/>
    <x v="1"/>
    <x v="0"/>
    <x v="11"/>
    <x v="6"/>
    <x v="0"/>
  </r>
  <r>
    <x v="12"/>
    <x v="0"/>
    <x v="0"/>
    <x v="12"/>
    <x v="7"/>
    <x v="3"/>
  </r>
  <r>
    <x v="13"/>
    <x v="1"/>
    <x v="0"/>
    <x v="13"/>
    <x v="8"/>
    <x v="2"/>
  </r>
  <r>
    <x v="14"/>
    <x v="5"/>
    <x v="1"/>
    <x v="14"/>
    <x v="9"/>
    <x v="6"/>
  </r>
  <r>
    <x v="15"/>
    <x v="2"/>
    <x v="1"/>
    <x v="15"/>
    <x v="10"/>
    <x v="1"/>
  </r>
  <r>
    <x v="16"/>
    <x v="2"/>
    <x v="1"/>
    <x v="16"/>
    <x v="11"/>
    <x v="0"/>
  </r>
  <r>
    <x v="17"/>
    <x v="2"/>
    <x v="1"/>
    <x v="17"/>
    <x v="12"/>
    <x v="1"/>
  </r>
  <r>
    <x v="18"/>
    <x v="1"/>
    <x v="0"/>
    <x v="18"/>
    <x v="12"/>
    <x v="1"/>
  </r>
  <r>
    <x v="19"/>
    <x v="5"/>
    <x v="1"/>
    <x v="19"/>
    <x v="13"/>
    <x v="0"/>
  </r>
  <r>
    <x v="20"/>
    <x v="4"/>
    <x v="1"/>
    <x v="20"/>
    <x v="14"/>
    <x v="6"/>
  </r>
  <r>
    <x v="21"/>
    <x v="2"/>
    <x v="1"/>
    <x v="21"/>
    <x v="15"/>
    <x v="5"/>
  </r>
  <r>
    <x v="22"/>
    <x v="2"/>
    <x v="1"/>
    <x v="22"/>
    <x v="16"/>
    <x v="2"/>
  </r>
  <r>
    <x v="23"/>
    <x v="2"/>
    <x v="1"/>
    <x v="23"/>
    <x v="17"/>
    <x v="0"/>
  </r>
  <r>
    <x v="24"/>
    <x v="3"/>
    <x v="0"/>
    <x v="24"/>
    <x v="17"/>
    <x v="1"/>
  </r>
  <r>
    <x v="25"/>
    <x v="0"/>
    <x v="0"/>
    <x v="25"/>
    <x v="17"/>
    <x v="4"/>
  </r>
  <r>
    <x v="26"/>
    <x v="6"/>
    <x v="1"/>
    <x v="26"/>
    <x v="18"/>
    <x v="6"/>
  </r>
  <r>
    <x v="27"/>
    <x v="3"/>
    <x v="0"/>
    <x v="27"/>
    <x v="18"/>
    <x v="0"/>
  </r>
  <r>
    <x v="28"/>
    <x v="3"/>
    <x v="0"/>
    <x v="28"/>
    <x v="19"/>
    <x v="3"/>
  </r>
  <r>
    <x v="29"/>
    <x v="5"/>
    <x v="1"/>
    <x v="29"/>
    <x v="20"/>
    <x v="6"/>
  </r>
  <r>
    <x v="30"/>
    <x v="6"/>
    <x v="1"/>
    <x v="30"/>
    <x v="21"/>
    <x v="0"/>
  </r>
  <r>
    <x v="31"/>
    <x v="5"/>
    <x v="1"/>
    <x v="31"/>
    <x v="22"/>
    <x v="4"/>
  </r>
  <r>
    <x v="32"/>
    <x v="5"/>
    <x v="1"/>
    <x v="32"/>
    <x v="23"/>
    <x v="6"/>
  </r>
  <r>
    <x v="33"/>
    <x v="1"/>
    <x v="0"/>
    <x v="33"/>
    <x v="23"/>
    <x v="3"/>
  </r>
  <r>
    <x v="34"/>
    <x v="5"/>
    <x v="1"/>
    <x v="34"/>
    <x v="24"/>
    <x v="6"/>
  </r>
  <r>
    <x v="35"/>
    <x v="5"/>
    <x v="1"/>
    <x v="35"/>
    <x v="25"/>
    <x v="4"/>
  </r>
  <r>
    <x v="36"/>
    <x v="5"/>
    <x v="1"/>
    <x v="36"/>
    <x v="26"/>
    <x v="0"/>
  </r>
  <r>
    <x v="37"/>
    <x v="0"/>
    <x v="0"/>
    <x v="37"/>
    <x v="26"/>
    <x v="1"/>
  </r>
  <r>
    <x v="38"/>
    <x v="2"/>
    <x v="1"/>
    <x v="38"/>
    <x v="27"/>
    <x v="0"/>
  </r>
  <r>
    <x v="39"/>
    <x v="2"/>
    <x v="1"/>
    <x v="39"/>
    <x v="27"/>
    <x v="0"/>
  </r>
  <r>
    <x v="40"/>
    <x v="0"/>
    <x v="0"/>
    <x v="40"/>
    <x v="27"/>
    <x v="1"/>
  </r>
  <r>
    <x v="41"/>
    <x v="1"/>
    <x v="0"/>
    <x v="41"/>
    <x v="28"/>
    <x v="6"/>
  </r>
  <r>
    <x v="42"/>
    <x v="2"/>
    <x v="1"/>
    <x v="42"/>
    <x v="29"/>
    <x v="2"/>
  </r>
  <r>
    <x v="43"/>
    <x v="2"/>
    <x v="1"/>
    <x v="43"/>
    <x v="29"/>
    <x v="4"/>
  </r>
  <r>
    <x v="44"/>
    <x v="3"/>
    <x v="0"/>
    <x v="44"/>
    <x v="30"/>
    <x v="3"/>
  </r>
  <r>
    <x v="45"/>
    <x v="5"/>
    <x v="1"/>
    <x v="45"/>
    <x v="31"/>
    <x v="5"/>
  </r>
  <r>
    <x v="46"/>
    <x v="4"/>
    <x v="1"/>
    <x v="46"/>
    <x v="32"/>
    <x v="3"/>
  </r>
  <r>
    <x v="47"/>
    <x v="4"/>
    <x v="1"/>
    <x v="47"/>
    <x v="33"/>
    <x v="0"/>
  </r>
  <r>
    <x v="48"/>
    <x v="2"/>
    <x v="1"/>
    <x v="48"/>
    <x v="34"/>
    <x v="4"/>
  </r>
  <r>
    <x v="49"/>
    <x v="0"/>
    <x v="0"/>
    <x v="49"/>
    <x v="34"/>
    <x v="3"/>
  </r>
  <r>
    <x v="50"/>
    <x v="2"/>
    <x v="1"/>
    <x v="50"/>
    <x v="35"/>
    <x v="6"/>
  </r>
  <r>
    <x v="51"/>
    <x v="6"/>
    <x v="1"/>
    <x v="51"/>
    <x v="36"/>
    <x v="4"/>
  </r>
  <r>
    <x v="52"/>
    <x v="5"/>
    <x v="1"/>
    <x v="52"/>
    <x v="37"/>
    <x v="6"/>
  </r>
  <r>
    <x v="53"/>
    <x v="5"/>
    <x v="1"/>
    <x v="53"/>
    <x v="37"/>
    <x v="2"/>
  </r>
  <r>
    <x v="54"/>
    <x v="0"/>
    <x v="0"/>
    <x v="54"/>
    <x v="38"/>
    <x v="1"/>
  </r>
  <r>
    <x v="55"/>
    <x v="2"/>
    <x v="1"/>
    <x v="55"/>
    <x v="39"/>
    <x v="5"/>
  </r>
  <r>
    <x v="56"/>
    <x v="0"/>
    <x v="0"/>
    <x v="56"/>
    <x v="39"/>
    <x v="0"/>
  </r>
  <r>
    <x v="57"/>
    <x v="1"/>
    <x v="0"/>
    <x v="57"/>
    <x v="40"/>
    <x v="3"/>
  </r>
  <r>
    <x v="58"/>
    <x v="2"/>
    <x v="1"/>
    <x v="58"/>
    <x v="41"/>
    <x v="0"/>
  </r>
  <r>
    <x v="59"/>
    <x v="4"/>
    <x v="1"/>
    <x v="59"/>
    <x v="42"/>
    <x v="4"/>
  </r>
  <r>
    <x v="60"/>
    <x v="5"/>
    <x v="1"/>
    <x v="60"/>
    <x v="43"/>
    <x v="0"/>
  </r>
  <r>
    <x v="61"/>
    <x v="1"/>
    <x v="0"/>
    <x v="61"/>
    <x v="44"/>
    <x v="2"/>
  </r>
  <r>
    <x v="62"/>
    <x v="2"/>
    <x v="1"/>
    <x v="62"/>
    <x v="45"/>
    <x v="0"/>
  </r>
  <r>
    <x v="63"/>
    <x v="5"/>
    <x v="1"/>
    <x v="63"/>
    <x v="46"/>
    <x v="2"/>
  </r>
  <r>
    <x v="64"/>
    <x v="2"/>
    <x v="1"/>
    <x v="64"/>
    <x v="47"/>
    <x v="1"/>
  </r>
  <r>
    <x v="65"/>
    <x v="2"/>
    <x v="1"/>
    <x v="65"/>
    <x v="48"/>
    <x v="6"/>
  </r>
  <r>
    <x v="66"/>
    <x v="2"/>
    <x v="1"/>
    <x v="66"/>
    <x v="49"/>
    <x v="5"/>
  </r>
  <r>
    <x v="67"/>
    <x v="0"/>
    <x v="0"/>
    <x v="67"/>
    <x v="49"/>
    <x v="3"/>
  </r>
  <r>
    <x v="68"/>
    <x v="2"/>
    <x v="1"/>
    <x v="68"/>
    <x v="50"/>
    <x v="0"/>
  </r>
  <r>
    <x v="69"/>
    <x v="6"/>
    <x v="1"/>
    <x v="69"/>
    <x v="50"/>
    <x v="0"/>
  </r>
  <r>
    <x v="70"/>
    <x v="6"/>
    <x v="1"/>
    <x v="70"/>
    <x v="50"/>
    <x v="1"/>
  </r>
  <r>
    <x v="71"/>
    <x v="2"/>
    <x v="1"/>
    <x v="71"/>
    <x v="51"/>
    <x v="0"/>
  </r>
  <r>
    <x v="72"/>
    <x v="4"/>
    <x v="1"/>
    <x v="72"/>
    <x v="51"/>
    <x v="2"/>
  </r>
  <r>
    <x v="73"/>
    <x v="2"/>
    <x v="1"/>
    <x v="73"/>
    <x v="52"/>
    <x v="3"/>
  </r>
  <r>
    <x v="74"/>
    <x v="5"/>
    <x v="1"/>
    <x v="74"/>
    <x v="52"/>
    <x v="6"/>
  </r>
  <r>
    <x v="75"/>
    <x v="2"/>
    <x v="1"/>
    <x v="75"/>
    <x v="53"/>
    <x v="0"/>
  </r>
  <r>
    <x v="76"/>
    <x v="4"/>
    <x v="1"/>
    <x v="76"/>
    <x v="54"/>
    <x v="0"/>
  </r>
  <r>
    <x v="77"/>
    <x v="2"/>
    <x v="1"/>
    <x v="77"/>
    <x v="54"/>
    <x v="1"/>
  </r>
  <r>
    <x v="78"/>
    <x v="5"/>
    <x v="1"/>
    <x v="78"/>
    <x v="54"/>
    <x v="6"/>
  </r>
  <r>
    <x v="79"/>
    <x v="0"/>
    <x v="0"/>
    <x v="79"/>
    <x v="54"/>
    <x v="1"/>
  </r>
  <r>
    <x v="80"/>
    <x v="2"/>
    <x v="1"/>
    <x v="80"/>
    <x v="55"/>
    <x v="2"/>
  </r>
  <r>
    <x v="81"/>
    <x v="2"/>
    <x v="1"/>
    <x v="81"/>
    <x v="56"/>
    <x v="3"/>
  </r>
  <r>
    <x v="82"/>
    <x v="0"/>
    <x v="0"/>
    <x v="82"/>
    <x v="56"/>
    <x v="1"/>
  </r>
  <r>
    <x v="83"/>
    <x v="2"/>
    <x v="1"/>
    <x v="83"/>
    <x v="57"/>
    <x v="4"/>
  </r>
  <r>
    <x v="84"/>
    <x v="2"/>
    <x v="1"/>
    <x v="84"/>
    <x v="58"/>
    <x v="6"/>
  </r>
  <r>
    <x v="85"/>
    <x v="1"/>
    <x v="0"/>
    <x v="85"/>
    <x v="58"/>
    <x v="1"/>
  </r>
  <r>
    <x v="86"/>
    <x v="3"/>
    <x v="0"/>
    <x v="86"/>
    <x v="58"/>
    <x v="3"/>
  </r>
  <r>
    <x v="87"/>
    <x v="0"/>
    <x v="0"/>
    <x v="87"/>
    <x v="59"/>
    <x v="0"/>
  </r>
  <r>
    <x v="88"/>
    <x v="5"/>
    <x v="1"/>
    <x v="88"/>
    <x v="60"/>
    <x v="4"/>
  </r>
  <r>
    <x v="89"/>
    <x v="6"/>
    <x v="1"/>
    <x v="89"/>
    <x v="61"/>
    <x v="0"/>
  </r>
  <r>
    <x v="90"/>
    <x v="6"/>
    <x v="1"/>
    <x v="90"/>
    <x v="62"/>
    <x v="3"/>
  </r>
  <r>
    <x v="91"/>
    <x v="1"/>
    <x v="0"/>
    <x v="91"/>
    <x v="63"/>
    <x v="1"/>
  </r>
  <r>
    <x v="92"/>
    <x v="2"/>
    <x v="1"/>
    <x v="92"/>
    <x v="64"/>
    <x v="0"/>
  </r>
  <r>
    <x v="93"/>
    <x v="2"/>
    <x v="1"/>
    <x v="93"/>
    <x v="64"/>
    <x v="5"/>
  </r>
  <r>
    <x v="94"/>
    <x v="3"/>
    <x v="0"/>
    <x v="94"/>
    <x v="64"/>
    <x v="4"/>
  </r>
  <r>
    <x v="95"/>
    <x v="4"/>
    <x v="1"/>
    <x v="95"/>
    <x v="65"/>
    <x v="1"/>
  </r>
  <r>
    <x v="96"/>
    <x v="4"/>
    <x v="1"/>
    <x v="96"/>
    <x v="65"/>
    <x v="2"/>
  </r>
  <r>
    <x v="97"/>
    <x v="4"/>
    <x v="1"/>
    <x v="97"/>
    <x v="65"/>
    <x v="4"/>
  </r>
  <r>
    <x v="98"/>
    <x v="1"/>
    <x v="0"/>
    <x v="98"/>
    <x v="65"/>
    <x v="3"/>
  </r>
  <r>
    <x v="99"/>
    <x v="2"/>
    <x v="1"/>
    <x v="99"/>
    <x v="66"/>
    <x v="0"/>
  </r>
  <r>
    <x v="100"/>
    <x v="5"/>
    <x v="1"/>
    <x v="100"/>
    <x v="66"/>
    <x v="6"/>
  </r>
  <r>
    <x v="101"/>
    <x v="6"/>
    <x v="1"/>
    <x v="101"/>
    <x v="67"/>
    <x v="0"/>
  </r>
  <r>
    <x v="102"/>
    <x v="5"/>
    <x v="1"/>
    <x v="102"/>
    <x v="67"/>
    <x v="0"/>
  </r>
  <r>
    <x v="103"/>
    <x v="0"/>
    <x v="0"/>
    <x v="103"/>
    <x v="67"/>
    <x v="0"/>
  </r>
  <r>
    <x v="104"/>
    <x v="6"/>
    <x v="1"/>
    <x v="104"/>
    <x v="68"/>
    <x v="2"/>
  </r>
  <r>
    <x v="105"/>
    <x v="1"/>
    <x v="0"/>
    <x v="105"/>
    <x v="69"/>
    <x v="3"/>
  </r>
  <r>
    <x v="106"/>
    <x v="2"/>
    <x v="1"/>
    <x v="106"/>
    <x v="70"/>
    <x v="0"/>
  </r>
  <r>
    <x v="107"/>
    <x v="5"/>
    <x v="1"/>
    <x v="107"/>
    <x v="70"/>
    <x v="2"/>
  </r>
  <r>
    <x v="108"/>
    <x v="5"/>
    <x v="1"/>
    <x v="108"/>
    <x v="71"/>
    <x v="6"/>
  </r>
  <r>
    <x v="109"/>
    <x v="1"/>
    <x v="0"/>
    <x v="109"/>
    <x v="72"/>
    <x v="3"/>
  </r>
  <r>
    <x v="110"/>
    <x v="2"/>
    <x v="1"/>
    <x v="110"/>
    <x v="73"/>
    <x v="2"/>
  </r>
  <r>
    <x v="111"/>
    <x v="1"/>
    <x v="0"/>
    <x v="111"/>
    <x v="73"/>
    <x v="1"/>
  </r>
  <r>
    <x v="112"/>
    <x v="1"/>
    <x v="0"/>
    <x v="112"/>
    <x v="74"/>
    <x v="4"/>
  </r>
  <r>
    <x v="113"/>
    <x v="2"/>
    <x v="1"/>
    <x v="113"/>
    <x v="75"/>
    <x v="6"/>
  </r>
  <r>
    <x v="114"/>
    <x v="2"/>
    <x v="1"/>
    <x v="114"/>
    <x v="76"/>
    <x v="0"/>
  </r>
  <r>
    <x v="115"/>
    <x v="4"/>
    <x v="1"/>
    <x v="115"/>
    <x v="77"/>
    <x v="0"/>
  </r>
  <r>
    <x v="116"/>
    <x v="6"/>
    <x v="1"/>
    <x v="116"/>
    <x v="78"/>
    <x v="0"/>
  </r>
  <r>
    <x v="117"/>
    <x v="2"/>
    <x v="1"/>
    <x v="117"/>
    <x v="78"/>
    <x v="6"/>
  </r>
  <r>
    <x v="118"/>
    <x v="2"/>
    <x v="1"/>
    <x v="118"/>
    <x v="79"/>
    <x v="2"/>
  </r>
  <r>
    <x v="119"/>
    <x v="4"/>
    <x v="1"/>
    <x v="119"/>
    <x v="80"/>
    <x v="5"/>
  </r>
  <r>
    <x v="120"/>
    <x v="1"/>
    <x v="0"/>
    <x v="120"/>
    <x v="81"/>
    <x v="1"/>
  </r>
  <r>
    <x v="121"/>
    <x v="4"/>
    <x v="1"/>
    <x v="121"/>
    <x v="82"/>
    <x v="1"/>
  </r>
  <r>
    <x v="122"/>
    <x v="4"/>
    <x v="1"/>
    <x v="122"/>
    <x v="83"/>
    <x v="1"/>
  </r>
  <r>
    <x v="123"/>
    <x v="4"/>
    <x v="1"/>
    <x v="123"/>
    <x v="83"/>
    <x v="5"/>
  </r>
  <r>
    <x v="124"/>
    <x v="5"/>
    <x v="1"/>
    <x v="124"/>
    <x v="83"/>
    <x v="3"/>
  </r>
  <r>
    <x v="125"/>
    <x v="1"/>
    <x v="0"/>
    <x v="125"/>
    <x v="83"/>
    <x v="1"/>
  </r>
  <r>
    <x v="126"/>
    <x v="4"/>
    <x v="1"/>
    <x v="126"/>
    <x v="84"/>
    <x v="5"/>
  </r>
  <r>
    <x v="127"/>
    <x v="2"/>
    <x v="1"/>
    <x v="127"/>
    <x v="85"/>
    <x v="1"/>
  </r>
  <r>
    <x v="128"/>
    <x v="1"/>
    <x v="0"/>
    <x v="128"/>
    <x v="86"/>
    <x v="0"/>
  </r>
  <r>
    <x v="129"/>
    <x v="0"/>
    <x v="0"/>
    <x v="129"/>
    <x v="87"/>
    <x v="1"/>
  </r>
  <r>
    <x v="130"/>
    <x v="5"/>
    <x v="1"/>
    <x v="130"/>
    <x v="88"/>
    <x v="1"/>
  </r>
  <r>
    <x v="131"/>
    <x v="2"/>
    <x v="1"/>
    <x v="131"/>
    <x v="89"/>
    <x v="4"/>
  </r>
  <r>
    <x v="132"/>
    <x v="2"/>
    <x v="1"/>
    <x v="132"/>
    <x v="90"/>
    <x v="0"/>
  </r>
  <r>
    <x v="133"/>
    <x v="3"/>
    <x v="0"/>
    <x v="133"/>
    <x v="90"/>
    <x v="4"/>
  </r>
  <r>
    <x v="134"/>
    <x v="2"/>
    <x v="1"/>
    <x v="134"/>
    <x v="91"/>
    <x v="6"/>
  </r>
  <r>
    <x v="135"/>
    <x v="1"/>
    <x v="0"/>
    <x v="135"/>
    <x v="91"/>
    <x v="0"/>
  </r>
  <r>
    <x v="136"/>
    <x v="4"/>
    <x v="1"/>
    <x v="136"/>
    <x v="92"/>
    <x v="0"/>
  </r>
  <r>
    <x v="137"/>
    <x v="1"/>
    <x v="0"/>
    <x v="137"/>
    <x v="93"/>
    <x v="0"/>
  </r>
  <r>
    <x v="138"/>
    <x v="2"/>
    <x v="1"/>
    <x v="138"/>
    <x v="94"/>
    <x v="3"/>
  </r>
  <r>
    <x v="139"/>
    <x v="0"/>
    <x v="0"/>
    <x v="139"/>
    <x v="95"/>
    <x v="0"/>
  </r>
  <r>
    <x v="140"/>
    <x v="5"/>
    <x v="1"/>
    <x v="140"/>
    <x v="96"/>
    <x v="6"/>
  </r>
  <r>
    <x v="141"/>
    <x v="5"/>
    <x v="1"/>
    <x v="141"/>
    <x v="97"/>
    <x v="6"/>
  </r>
  <r>
    <x v="142"/>
    <x v="1"/>
    <x v="0"/>
    <x v="142"/>
    <x v="98"/>
    <x v="3"/>
  </r>
  <r>
    <x v="143"/>
    <x v="5"/>
    <x v="1"/>
    <x v="143"/>
    <x v="99"/>
    <x v="2"/>
  </r>
  <r>
    <x v="144"/>
    <x v="0"/>
    <x v="0"/>
    <x v="144"/>
    <x v="100"/>
    <x v="0"/>
  </r>
  <r>
    <x v="145"/>
    <x v="5"/>
    <x v="1"/>
    <x v="145"/>
    <x v="101"/>
    <x v="1"/>
  </r>
  <r>
    <x v="146"/>
    <x v="3"/>
    <x v="0"/>
    <x v="146"/>
    <x v="101"/>
    <x v="3"/>
  </r>
  <r>
    <x v="147"/>
    <x v="2"/>
    <x v="1"/>
    <x v="147"/>
    <x v="102"/>
    <x v="5"/>
  </r>
  <r>
    <x v="148"/>
    <x v="2"/>
    <x v="1"/>
    <x v="148"/>
    <x v="102"/>
    <x v="3"/>
  </r>
  <r>
    <x v="149"/>
    <x v="2"/>
    <x v="1"/>
    <x v="149"/>
    <x v="103"/>
    <x v="0"/>
  </r>
  <r>
    <x v="150"/>
    <x v="2"/>
    <x v="1"/>
    <x v="150"/>
    <x v="104"/>
    <x v="4"/>
  </r>
  <r>
    <x v="151"/>
    <x v="2"/>
    <x v="1"/>
    <x v="151"/>
    <x v="105"/>
    <x v="1"/>
  </r>
  <r>
    <x v="152"/>
    <x v="2"/>
    <x v="1"/>
    <x v="152"/>
    <x v="106"/>
    <x v="0"/>
  </r>
  <r>
    <x v="153"/>
    <x v="1"/>
    <x v="0"/>
    <x v="153"/>
    <x v="107"/>
    <x v="5"/>
  </r>
  <r>
    <x v="154"/>
    <x v="1"/>
    <x v="0"/>
    <x v="154"/>
    <x v="107"/>
    <x v="2"/>
  </r>
  <r>
    <x v="155"/>
    <x v="5"/>
    <x v="1"/>
    <x v="155"/>
    <x v="108"/>
    <x v="0"/>
  </r>
  <r>
    <x v="156"/>
    <x v="2"/>
    <x v="1"/>
    <x v="156"/>
    <x v="108"/>
    <x v="6"/>
  </r>
  <r>
    <x v="157"/>
    <x v="2"/>
    <x v="1"/>
    <x v="157"/>
    <x v="109"/>
    <x v="0"/>
  </r>
  <r>
    <x v="158"/>
    <x v="4"/>
    <x v="1"/>
    <x v="158"/>
    <x v="110"/>
    <x v="0"/>
  </r>
  <r>
    <x v="159"/>
    <x v="1"/>
    <x v="0"/>
    <x v="159"/>
    <x v="111"/>
    <x v="3"/>
  </r>
  <r>
    <x v="160"/>
    <x v="2"/>
    <x v="1"/>
    <x v="160"/>
    <x v="112"/>
    <x v="0"/>
  </r>
  <r>
    <x v="161"/>
    <x v="6"/>
    <x v="1"/>
    <x v="161"/>
    <x v="113"/>
    <x v="4"/>
  </r>
  <r>
    <x v="162"/>
    <x v="1"/>
    <x v="0"/>
    <x v="162"/>
    <x v="113"/>
    <x v="1"/>
  </r>
  <r>
    <x v="163"/>
    <x v="0"/>
    <x v="0"/>
    <x v="163"/>
    <x v="114"/>
    <x v="3"/>
  </r>
  <r>
    <x v="164"/>
    <x v="4"/>
    <x v="1"/>
    <x v="164"/>
    <x v="115"/>
    <x v="4"/>
  </r>
  <r>
    <x v="165"/>
    <x v="2"/>
    <x v="1"/>
    <x v="165"/>
    <x v="116"/>
    <x v="3"/>
  </r>
  <r>
    <x v="166"/>
    <x v="0"/>
    <x v="0"/>
    <x v="166"/>
    <x v="116"/>
    <x v="3"/>
  </r>
  <r>
    <x v="167"/>
    <x v="2"/>
    <x v="1"/>
    <x v="167"/>
    <x v="117"/>
    <x v="4"/>
  </r>
  <r>
    <x v="168"/>
    <x v="0"/>
    <x v="0"/>
    <x v="168"/>
    <x v="118"/>
    <x v="3"/>
  </r>
  <r>
    <x v="169"/>
    <x v="2"/>
    <x v="1"/>
    <x v="169"/>
    <x v="119"/>
    <x v="5"/>
  </r>
  <r>
    <x v="170"/>
    <x v="0"/>
    <x v="0"/>
    <x v="170"/>
    <x v="120"/>
    <x v="0"/>
  </r>
  <r>
    <x v="171"/>
    <x v="5"/>
    <x v="1"/>
    <x v="171"/>
    <x v="121"/>
    <x v="6"/>
  </r>
  <r>
    <x v="172"/>
    <x v="5"/>
    <x v="1"/>
    <x v="172"/>
    <x v="122"/>
    <x v="1"/>
  </r>
  <r>
    <x v="173"/>
    <x v="2"/>
    <x v="1"/>
    <x v="173"/>
    <x v="122"/>
    <x v="5"/>
  </r>
  <r>
    <x v="174"/>
    <x v="2"/>
    <x v="1"/>
    <x v="174"/>
    <x v="123"/>
    <x v="4"/>
  </r>
  <r>
    <x v="175"/>
    <x v="2"/>
    <x v="1"/>
    <x v="175"/>
    <x v="124"/>
    <x v="3"/>
  </r>
  <r>
    <x v="176"/>
    <x v="2"/>
    <x v="1"/>
    <x v="176"/>
    <x v="124"/>
    <x v="4"/>
  </r>
  <r>
    <x v="177"/>
    <x v="3"/>
    <x v="0"/>
    <x v="177"/>
    <x v="124"/>
    <x v="4"/>
  </r>
  <r>
    <x v="178"/>
    <x v="4"/>
    <x v="1"/>
    <x v="178"/>
    <x v="125"/>
    <x v="0"/>
  </r>
  <r>
    <x v="179"/>
    <x v="2"/>
    <x v="1"/>
    <x v="179"/>
    <x v="126"/>
    <x v="1"/>
  </r>
  <r>
    <x v="180"/>
    <x v="0"/>
    <x v="0"/>
    <x v="180"/>
    <x v="126"/>
    <x v="0"/>
  </r>
  <r>
    <x v="181"/>
    <x v="5"/>
    <x v="1"/>
    <x v="181"/>
    <x v="127"/>
    <x v="1"/>
  </r>
  <r>
    <x v="182"/>
    <x v="5"/>
    <x v="1"/>
    <x v="182"/>
    <x v="128"/>
    <x v="6"/>
  </r>
  <r>
    <x v="183"/>
    <x v="2"/>
    <x v="1"/>
    <x v="183"/>
    <x v="129"/>
    <x v="0"/>
  </r>
  <r>
    <x v="184"/>
    <x v="0"/>
    <x v="0"/>
    <x v="184"/>
    <x v="130"/>
    <x v="1"/>
  </r>
  <r>
    <x v="185"/>
    <x v="1"/>
    <x v="0"/>
    <x v="185"/>
    <x v="130"/>
    <x v="3"/>
  </r>
  <r>
    <x v="186"/>
    <x v="4"/>
    <x v="1"/>
    <x v="186"/>
    <x v="131"/>
    <x v="1"/>
  </r>
  <r>
    <x v="187"/>
    <x v="4"/>
    <x v="1"/>
    <x v="187"/>
    <x v="132"/>
    <x v="2"/>
  </r>
  <r>
    <x v="188"/>
    <x v="2"/>
    <x v="1"/>
    <x v="188"/>
    <x v="132"/>
    <x v="4"/>
  </r>
  <r>
    <x v="189"/>
    <x v="5"/>
    <x v="1"/>
    <x v="189"/>
    <x v="133"/>
    <x v="6"/>
  </r>
  <r>
    <x v="190"/>
    <x v="2"/>
    <x v="1"/>
    <x v="190"/>
    <x v="134"/>
    <x v="0"/>
  </r>
  <r>
    <x v="191"/>
    <x v="0"/>
    <x v="0"/>
    <x v="191"/>
    <x v="135"/>
    <x v="0"/>
  </r>
  <r>
    <x v="192"/>
    <x v="0"/>
    <x v="0"/>
    <x v="192"/>
    <x v="136"/>
    <x v="6"/>
  </r>
  <r>
    <x v="193"/>
    <x v="5"/>
    <x v="1"/>
    <x v="193"/>
    <x v="137"/>
    <x v="0"/>
  </r>
  <r>
    <x v="194"/>
    <x v="3"/>
    <x v="0"/>
    <x v="194"/>
    <x v="138"/>
    <x v="3"/>
  </r>
  <r>
    <x v="195"/>
    <x v="2"/>
    <x v="1"/>
    <x v="195"/>
    <x v="139"/>
    <x v="2"/>
  </r>
  <r>
    <x v="196"/>
    <x v="2"/>
    <x v="1"/>
    <x v="196"/>
    <x v="139"/>
    <x v="4"/>
  </r>
  <r>
    <x v="197"/>
    <x v="2"/>
    <x v="1"/>
    <x v="197"/>
    <x v="139"/>
    <x v="0"/>
  </r>
  <r>
    <x v="198"/>
    <x v="2"/>
    <x v="1"/>
    <x v="198"/>
    <x v="140"/>
    <x v="3"/>
  </r>
  <r>
    <x v="199"/>
    <x v="2"/>
    <x v="1"/>
    <x v="199"/>
    <x v="141"/>
    <x v="0"/>
  </r>
  <r>
    <x v="200"/>
    <x v="5"/>
    <x v="1"/>
    <x v="200"/>
    <x v="141"/>
    <x v="4"/>
  </r>
  <r>
    <x v="201"/>
    <x v="2"/>
    <x v="1"/>
    <x v="201"/>
    <x v="142"/>
    <x v="3"/>
  </r>
  <r>
    <x v="202"/>
    <x v="3"/>
    <x v="0"/>
    <x v="202"/>
    <x v="143"/>
    <x v="1"/>
  </r>
  <r>
    <x v="203"/>
    <x v="4"/>
    <x v="1"/>
    <x v="203"/>
    <x v="144"/>
    <x v="1"/>
  </r>
  <r>
    <x v="204"/>
    <x v="5"/>
    <x v="1"/>
    <x v="204"/>
    <x v="144"/>
    <x v="2"/>
  </r>
  <r>
    <x v="205"/>
    <x v="5"/>
    <x v="1"/>
    <x v="205"/>
    <x v="145"/>
    <x v="5"/>
  </r>
  <r>
    <x v="206"/>
    <x v="5"/>
    <x v="1"/>
    <x v="206"/>
    <x v="145"/>
    <x v="3"/>
  </r>
  <r>
    <x v="207"/>
    <x v="0"/>
    <x v="0"/>
    <x v="207"/>
    <x v="146"/>
    <x v="0"/>
  </r>
  <r>
    <x v="208"/>
    <x v="5"/>
    <x v="1"/>
    <x v="208"/>
    <x v="147"/>
    <x v="6"/>
  </r>
  <r>
    <x v="209"/>
    <x v="3"/>
    <x v="0"/>
    <x v="209"/>
    <x v="147"/>
    <x v="6"/>
  </r>
  <r>
    <x v="210"/>
    <x v="4"/>
    <x v="1"/>
    <x v="210"/>
    <x v="148"/>
    <x v="0"/>
  </r>
  <r>
    <x v="211"/>
    <x v="0"/>
    <x v="0"/>
    <x v="211"/>
    <x v="148"/>
    <x v="4"/>
  </r>
  <r>
    <x v="212"/>
    <x v="0"/>
    <x v="0"/>
    <x v="212"/>
    <x v="149"/>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A402293-3FA4-4507-A622-F17F34D329AF}" name="PivotTable3"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10" rowHeaderCaption="Product">
  <location ref="B1:C9" firstHeaderRow="1" firstDataRow="1" firstDataCol="1"/>
  <pivotFields count="7">
    <pivotField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axis="axisRow" showAll="0" sortType="descending">
      <items count="8">
        <item x="5"/>
        <item x="2"/>
        <item x="3"/>
        <item x="1"/>
        <item x="0"/>
        <item x="6"/>
        <item x="4"/>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dataField="1" numFmtId="165" showAll="0">
      <items count="214">
        <item h="1" x="113"/>
        <item h="1" x="42"/>
        <item x="195"/>
        <item h="1" x="122"/>
        <item h="1" x="58"/>
        <item h="1" x="57"/>
        <item h="1" x="185"/>
        <item h="1" x="124"/>
        <item h="1" x="212"/>
        <item h="1" x="154"/>
        <item h="1" x="150"/>
        <item h="1" x="73"/>
        <item h="1" x="107"/>
        <item h="1" x="75"/>
        <item h="1" x="54"/>
        <item h="1" x="2"/>
        <item h="1" x="209"/>
        <item h="1" x="166"/>
        <item h="1" x="167"/>
        <item h="1" x="126"/>
        <item h="1" x="132"/>
        <item h="1" x="136"/>
        <item h="1" x="210"/>
        <item h="1" x="94"/>
        <item h="1" x="21"/>
        <item h="1" x="55"/>
        <item h="1" x="59"/>
        <item h="1" x="60"/>
        <item h="1" x="17"/>
        <item h="1" x="19"/>
        <item h="1" x="176"/>
        <item h="1" x="97"/>
        <item h="1" x="202"/>
        <item h="1" x="33"/>
        <item h="1" x="30"/>
        <item h="1" x="130"/>
        <item h="1" x="139"/>
        <item h="1" x="200"/>
        <item h="1" x="208"/>
        <item h="1" x="149"/>
        <item h="1" x="12"/>
        <item h="1" x="189"/>
        <item h="1" x="91"/>
        <item h="1" x="85"/>
        <item h="1" x="32"/>
        <item h="1" x="16"/>
        <item h="1" x="100"/>
        <item h="1" x="20"/>
        <item h="1" x="69"/>
        <item h="1" x="121"/>
        <item h="1" x="15"/>
        <item h="1" x="197"/>
        <item h="1" x="175"/>
        <item h="1" x="8"/>
        <item h="1" x="65"/>
        <item h="1" x="204"/>
        <item h="1" x="211"/>
        <item h="1" x="4"/>
        <item h="1" x="63"/>
        <item h="1" x="203"/>
        <item h="1" x="67"/>
        <item h="1" x="38"/>
        <item h="1" x="13"/>
        <item h="1" x="138"/>
        <item h="1" x="180"/>
        <item h="1" x="125"/>
        <item h="1" x="165"/>
        <item h="1" x="194"/>
        <item h="1" x="173"/>
        <item h="1" x="24"/>
        <item h="1" x="18"/>
        <item h="1" x="5"/>
        <item h="1" x="22"/>
        <item h="1" x="96"/>
        <item h="1" x="101"/>
        <item h="1" x="51"/>
        <item h="1" x="49"/>
        <item h="1" x="104"/>
        <item h="1" x="128"/>
        <item h="1" x="140"/>
        <item h="1" x="158"/>
        <item h="1" x="106"/>
        <item h="1" x="145"/>
        <item h="1" x="148"/>
        <item h="1" x="48"/>
        <item h="1" x="68"/>
        <item h="1" x="102"/>
        <item h="1" x="114"/>
        <item h="1" x="83"/>
        <item h="1" x="88"/>
        <item h="1" x="0"/>
        <item h="1" x="74"/>
        <item h="1" x="76"/>
        <item h="1" x="53"/>
        <item h="1" x="62"/>
        <item h="1" x="153"/>
        <item h="1" x="179"/>
        <item h="1" x="142"/>
        <item h="1" x="205"/>
        <item h="1" x="115"/>
        <item h="1" x="23"/>
        <item h="1" x="170"/>
        <item h="1" x="191"/>
        <item h="1" x="105"/>
        <item h="1" x="181"/>
        <item h="1" x="201"/>
        <item h="1" x="50"/>
        <item h="1" x="119"/>
        <item h="1" x="184"/>
        <item h="1" x="93"/>
        <item h="1" x="117"/>
        <item h="1" x="177"/>
        <item h="1" x="199"/>
        <item h="1" x="81"/>
        <item h="1" x="39"/>
        <item h="1" x="28"/>
        <item h="1" x="25"/>
        <item h="1" x="99"/>
        <item h="1" x="182"/>
        <item h="1" x="41"/>
        <item h="1" x="168"/>
        <item h="1" x="116"/>
        <item h="1" x="161"/>
        <item h="1" x="152"/>
        <item h="1" x="70"/>
        <item h="1" x="108"/>
        <item h="1" x="92"/>
        <item h="1" x="35"/>
        <item h="1" x="129"/>
        <item h="1" x="146"/>
        <item h="1" x="71"/>
        <item h="1" x="79"/>
        <item h="1" x="178"/>
        <item h="1" x="45"/>
        <item h="1" x="162"/>
        <item h="1" x="80"/>
        <item h="1" x="44"/>
        <item h="1" x="193"/>
        <item h="1" x="87"/>
        <item h="1" x="160"/>
        <item h="1" x="164"/>
        <item h="1" x="72"/>
        <item h="1" x="52"/>
        <item h="1" x="123"/>
        <item h="1" x="120"/>
        <item h="1" x="34"/>
        <item h="1" x="82"/>
        <item h="1" x="147"/>
        <item h="1" x="7"/>
        <item h="1" x="110"/>
        <item h="1" x="14"/>
        <item h="1" x="47"/>
        <item h="1" x="11"/>
        <item h="1" x="156"/>
        <item h="1" x="86"/>
        <item h="1" x="169"/>
        <item h="1" x="134"/>
        <item h="1" x="27"/>
        <item h="1" x="172"/>
        <item h="1" x="190"/>
        <item h="1" x="111"/>
        <item h="1" x="163"/>
        <item h="1" x="174"/>
        <item h="1" x="143"/>
        <item h="1" x="26"/>
        <item h="1" x="9"/>
        <item h="1" x="103"/>
        <item h="1" x="141"/>
        <item h="1" x="29"/>
        <item h="1" x="144"/>
        <item h="1" x="36"/>
        <item h="1" x="56"/>
        <item h="1" x="78"/>
        <item h="1" x="135"/>
        <item h="1" x="157"/>
        <item h="1" x="64"/>
        <item h="1" x="159"/>
        <item h="1" x="131"/>
        <item h="1" x="137"/>
        <item h="1" x="95"/>
        <item h="1" x="171"/>
        <item h="1" x="1"/>
        <item h="1" x="10"/>
        <item h="1" x="186"/>
        <item h="1" x="98"/>
        <item h="1" x="196"/>
        <item h="1" x="3"/>
        <item h="1" x="133"/>
        <item h="1" x="155"/>
        <item h="1" x="118"/>
        <item h="1" x="66"/>
        <item h="1" x="198"/>
        <item h="1" x="206"/>
        <item h="1" x="151"/>
        <item h="1" x="90"/>
        <item h="1" x="46"/>
        <item h="1" x="112"/>
        <item h="1" x="31"/>
        <item h="1" x="183"/>
        <item h="1" x="40"/>
        <item h="1" x="127"/>
        <item h="1" x="188"/>
        <item h="1" x="6"/>
        <item h="1" x="192"/>
        <item h="1" x="37"/>
        <item h="1" x="207"/>
        <item h="1" x="61"/>
        <item h="1" x="89"/>
        <item h="1" x="43"/>
        <item h="1" x="77"/>
        <item h="1" x="84"/>
        <item h="1" x="109"/>
        <item h="1" x="187"/>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showAll="0">
      <items count="15">
        <item h="1" x="0"/>
        <item h="1" x="1"/>
        <item h="1" x="2"/>
        <item h="1" x="3"/>
        <item h="1" x="4"/>
        <item h="1" x="5"/>
        <item x="6"/>
        <item h="1" x="7"/>
        <item h="1" x="8"/>
        <item h="1" x="9"/>
        <item h="1" x="10"/>
        <item h="1" x="11"/>
        <item h="1" x="12"/>
        <item h="1" x="13"/>
        <item t="default"/>
      </items>
    </pivotField>
  </pivotFields>
  <rowFields count="1">
    <field x="1"/>
  </rowFields>
  <rowItems count="8">
    <i>
      <x v="1"/>
    </i>
    <i>
      <x/>
    </i>
    <i>
      <x v="3"/>
    </i>
    <i>
      <x v="4"/>
    </i>
    <i>
      <x v="6"/>
    </i>
    <i>
      <x v="2"/>
    </i>
    <i>
      <x v="5"/>
    </i>
    <i t="grand">
      <x/>
    </i>
  </rowItems>
  <colItems count="1">
    <i/>
  </colItems>
  <dataFields count="1">
    <dataField name="Sum of Amount" fld="3" baseField="0" baseItem="0" numFmtId="167"/>
  </dataFields>
  <formats count="1">
    <format dxfId="6">
      <pivotArea outline="0" collapsedLevelsAreSubtotals="1" fieldPosition="0"/>
    </format>
  </formats>
  <chartFormats count="16">
    <chartFormat chart="4" format="16" series="1">
      <pivotArea type="data" outline="0" fieldPosition="0">
        <references count="1">
          <reference field="4294967294" count="1" selected="0">
            <x v="0"/>
          </reference>
        </references>
      </pivotArea>
    </chartFormat>
    <chartFormat chart="4" format="17">
      <pivotArea type="data" outline="0" fieldPosition="0">
        <references count="2">
          <reference field="4294967294" count="1" selected="0">
            <x v="0"/>
          </reference>
          <reference field="1" count="1" selected="0">
            <x v="1"/>
          </reference>
        </references>
      </pivotArea>
    </chartFormat>
    <chartFormat chart="4" format="18">
      <pivotArea type="data" outline="0" fieldPosition="0">
        <references count="2">
          <reference field="4294967294" count="1" selected="0">
            <x v="0"/>
          </reference>
          <reference field="1" count="1" selected="0">
            <x v="0"/>
          </reference>
        </references>
      </pivotArea>
    </chartFormat>
    <chartFormat chart="4" format="19">
      <pivotArea type="data" outline="0" fieldPosition="0">
        <references count="2">
          <reference field="4294967294" count="1" selected="0">
            <x v="0"/>
          </reference>
          <reference field="1" count="1" selected="0">
            <x v="3"/>
          </reference>
        </references>
      </pivotArea>
    </chartFormat>
    <chartFormat chart="4" format="20">
      <pivotArea type="data" outline="0" fieldPosition="0">
        <references count="2">
          <reference field="4294967294" count="1" selected="0">
            <x v="0"/>
          </reference>
          <reference field="1" count="1" selected="0">
            <x v="4"/>
          </reference>
        </references>
      </pivotArea>
    </chartFormat>
    <chartFormat chart="4" format="21">
      <pivotArea type="data" outline="0" fieldPosition="0">
        <references count="2">
          <reference field="4294967294" count="1" selected="0">
            <x v="0"/>
          </reference>
          <reference field="1" count="1" selected="0">
            <x v="6"/>
          </reference>
        </references>
      </pivotArea>
    </chartFormat>
    <chartFormat chart="4" format="22">
      <pivotArea type="data" outline="0" fieldPosition="0">
        <references count="2">
          <reference field="4294967294" count="1" selected="0">
            <x v="0"/>
          </reference>
          <reference field="1" count="1" selected="0">
            <x v="2"/>
          </reference>
        </references>
      </pivotArea>
    </chartFormat>
    <chartFormat chart="4" format="23">
      <pivotArea type="data" outline="0" fieldPosition="0">
        <references count="2">
          <reference field="4294967294" count="1" selected="0">
            <x v="0"/>
          </reference>
          <reference field="1" count="1" selected="0">
            <x v="5"/>
          </reference>
        </references>
      </pivotArea>
    </chartFormat>
    <chartFormat chart="7" format="32" series="1">
      <pivotArea type="data" outline="0" fieldPosition="0">
        <references count="1">
          <reference field="4294967294" count="1" selected="0">
            <x v="0"/>
          </reference>
        </references>
      </pivotArea>
    </chartFormat>
    <chartFormat chart="7" format="33">
      <pivotArea type="data" outline="0" fieldPosition="0">
        <references count="2">
          <reference field="4294967294" count="1" selected="0">
            <x v="0"/>
          </reference>
          <reference field="1" count="1" selected="0">
            <x v="1"/>
          </reference>
        </references>
      </pivotArea>
    </chartFormat>
    <chartFormat chart="7" format="34">
      <pivotArea type="data" outline="0" fieldPosition="0">
        <references count="2">
          <reference field="4294967294" count="1" selected="0">
            <x v="0"/>
          </reference>
          <reference field="1" count="1" selected="0">
            <x v="0"/>
          </reference>
        </references>
      </pivotArea>
    </chartFormat>
    <chartFormat chart="7" format="35">
      <pivotArea type="data" outline="0" fieldPosition="0">
        <references count="2">
          <reference field="4294967294" count="1" selected="0">
            <x v="0"/>
          </reference>
          <reference field="1" count="1" selected="0">
            <x v="3"/>
          </reference>
        </references>
      </pivotArea>
    </chartFormat>
    <chartFormat chart="7" format="36">
      <pivotArea type="data" outline="0" fieldPosition="0">
        <references count="2">
          <reference field="4294967294" count="1" selected="0">
            <x v="0"/>
          </reference>
          <reference field="1" count="1" selected="0">
            <x v="4"/>
          </reference>
        </references>
      </pivotArea>
    </chartFormat>
    <chartFormat chart="7" format="37">
      <pivotArea type="data" outline="0" fieldPosition="0">
        <references count="2">
          <reference field="4294967294" count="1" selected="0">
            <x v="0"/>
          </reference>
          <reference field="1" count="1" selected="0">
            <x v="6"/>
          </reference>
        </references>
      </pivotArea>
    </chartFormat>
    <chartFormat chart="7" format="38">
      <pivotArea type="data" outline="0" fieldPosition="0">
        <references count="2">
          <reference field="4294967294" count="1" selected="0">
            <x v="0"/>
          </reference>
          <reference field="1" count="1" selected="0">
            <x v="2"/>
          </reference>
        </references>
      </pivotArea>
    </chartFormat>
    <chartFormat chart="7" format="39">
      <pivotArea type="data" outline="0" fieldPosition="0">
        <references count="2">
          <reference field="4294967294" count="1" selected="0">
            <x v="0"/>
          </reference>
          <reference field="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8C577FC-ADDA-4EA8-BAB2-2911A4694BD9}" name="PivotTable7"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3" rowHeaderCaption="Product">
  <location ref="B12:C20" firstHeaderRow="1" firstDataRow="1" firstDataCol="1"/>
  <pivotFields count="7">
    <pivotField showAll="0"/>
    <pivotField axis="axisRow" showAll="0" sortType="descending">
      <items count="8">
        <item x="5"/>
        <item x="2"/>
        <item x="3"/>
        <item x="1"/>
        <item x="0"/>
        <item x="6"/>
        <item x="4"/>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dataField="1" numFmtId="165"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s>
  <rowFields count="1">
    <field x="1"/>
  </rowFields>
  <rowItems count="8">
    <i>
      <x v="6"/>
    </i>
    <i>
      <x v="3"/>
    </i>
    <i>
      <x v="1"/>
    </i>
    <i>
      <x v="5"/>
    </i>
    <i>
      <x v="4"/>
    </i>
    <i>
      <x/>
    </i>
    <i>
      <x v="2"/>
    </i>
    <i t="grand">
      <x/>
    </i>
  </rowItems>
  <colItems count="1">
    <i/>
  </colItems>
  <dataFields count="1">
    <dataField name="Max of Amount" fld="3" subtotal="max" baseField="1" baseItem="0" numFmtId="167"/>
  </dataFields>
  <formats count="1">
    <format dxfId="7">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A4C31E1-A8C9-4E72-B5C3-159E5DABD228}" name="PivotTable6"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15" rowHeaderCaption="Month">
  <location ref="E10:F23" firstHeaderRow="1" firstDataRow="1" firstDataCol="1"/>
  <pivotFields count="7">
    <pivotField showAll="0"/>
    <pivotField showAll="0">
      <items count="8">
        <item x="5"/>
        <item x="2"/>
        <item x="3"/>
        <item x="1"/>
        <item x="0"/>
        <item x="6"/>
        <item x="4"/>
        <item t="default"/>
      </items>
    </pivotField>
    <pivotField showAll="0">
      <items count="3">
        <item x="1"/>
        <item x="0"/>
        <item t="default"/>
      </items>
    </pivotField>
    <pivotField dataField="1" numFmtId="165"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6"/>
  </rowFields>
  <rowItems count="13">
    <i>
      <x v="1"/>
    </i>
    <i>
      <x v="2"/>
    </i>
    <i>
      <x v="3"/>
    </i>
    <i>
      <x v="4"/>
    </i>
    <i>
      <x v="5"/>
    </i>
    <i>
      <x v="6"/>
    </i>
    <i>
      <x v="7"/>
    </i>
    <i>
      <x v="8"/>
    </i>
    <i>
      <x v="9"/>
    </i>
    <i>
      <x v="10"/>
    </i>
    <i>
      <x v="11"/>
    </i>
    <i>
      <x v="12"/>
    </i>
    <i t="grand">
      <x/>
    </i>
  </rowItems>
  <colItems count="1">
    <i/>
  </colItems>
  <dataFields count="1">
    <dataField name="Sum of Amount" fld="3" showDataAs="percentOfTotal" baseField="0" baseItem="0" numFmtId="168"/>
  </dataFields>
  <formats count="3">
    <format dxfId="10">
      <pivotArea dataOnly="0" labelOnly="1" outline="0" axis="axisValues" fieldPosition="0"/>
    </format>
    <format dxfId="9">
      <pivotArea outline="0" fieldPosition="0">
        <references count="1">
          <reference field="4294967294" count="1">
            <x v="0"/>
          </reference>
        </references>
      </pivotArea>
    </format>
    <format dxfId="8">
      <pivotArea outline="0" collapsedLevelsAreSubtotals="1" fieldPosition="0"/>
    </format>
  </formats>
  <chartFormats count="26">
    <chartFormat chart="2" format="14" series="1">
      <pivotArea type="data" outline="0" fieldPosition="0">
        <references count="1">
          <reference field="4294967294" count="1" selected="0">
            <x v="0"/>
          </reference>
        </references>
      </pivotArea>
    </chartFormat>
    <chartFormat chart="2" format="15">
      <pivotArea type="data" outline="0" fieldPosition="0">
        <references count="2">
          <reference field="4294967294" count="1" selected="0">
            <x v="0"/>
          </reference>
          <reference field="6" count="1" selected="0">
            <x v="1"/>
          </reference>
        </references>
      </pivotArea>
    </chartFormat>
    <chartFormat chart="2" format="16">
      <pivotArea type="data" outline="0" fieldPosition="0">
        <references count="2">
          <reference field="4294967294" count="1" selected="0">
            <x v="0"/>
          </reference>
          <reference field="6" count="1" selected="0">
            <x v="2"/>
          </reference>
        </references>
      </pivotArea>
    </chartFormat>
    <chartFormat chart="2" format="17">
      <pivotArea type="data" outline="0" fieldPosition="0">
        <references count="2">
          <reference field="4294967294" count="1" selected="0">
            <x v="0"/>
          </reference>
          <reference field="6" count="1" selected="0">
            <x v="3"/>
          </reference>
        </references>
      </pivotArea>
    </chartFormat>
    <chartFormat chart="2" format="18">
      <pivotArea type="data" outline="0" fieldPosition="0">
        <references count="2">
          <reference field="4294967294" count="1" selected="0">
            <x v="0"/>
          </reference>
          <reference field="6" count="1" selected="0">
            <x v="4"/>
          </reference>
        </references>
      </pivotArea>
    </chartFormat>
    <chartFormat chart="2" format="19">
      <pivotArea type="data" outline="0" fieldPosition="0">
        <references count="2">
          <reference field="4294967294" count="1" selected="0">
            <x v="0"/>
          </reference>
          <reference field="6" count="1" selected="0">
            <x v="5"/>
          </reference>
        </references>
      </pivotArea>
    </chartFormat>
    <chartFormat chart="2" format="20">
      <pivotArea type="data" outline="0" fieldPosition="0">
        <references count="2">
          <reference field="4294967294" count="1" selected="0">
            <x v="0"/>
          </reference>
          <reference field="6" count="1" selected="0">
            <x v="6"/>
          </reference>
        </references>
      </pivotArea>
    </chartFormat>
    <chartFormat chart="2" format="21">
      <pivotArea type="data" outline="0" fieldPosition="0">
        <references count="2">
          <reference field="4294967294" count="1" selected="0">
            <x v="0"/>
          </reference>
          <reference field="6" count="1" selected="0">
            <x v="7"/>
          </reference>
        </references>
      </pivotArea>
    </chartFormat>
    <chartFormat chart="2" format="22">
      <pivotArea type="data" outline="0" fieldPosition="0">
        <references count="2">
          <reference field="4294967294" count="1" selected="0">
            <x v="0"/>
          </reference>
          <reference field="6" count="1" selected="0">
            <x v="8"/>
          </reference>
        </references>
      </pivotArea>
    </chartFormat>
    <chartFormat chart="2" format="23">
      <pivotArea type="data" outline="0" fieldPosition="0">
        <references count="2">
          <reference field="4294967294" count="1" selected="0">
            <x v="0"/>
          </reference>
          <reference field="6" count="1" selected="0">
            <x v="9"/>
          </reference>
        </references>
      </pivotArea>
    </chartFormat>
    <chartFormat chart="2" format="24">
      <pivotArea type="data" outline="0" fieldPosition="0">
        <references count="2">
          <reference field="4294967294" count="1" selected="0">
            <x v="0"/>
          </reference>
          <reference field="6" count="1" selected="0">
            <x v="10"/>
          </reference>
        </references>
      </pivotArea>
    </chartFormat>
    <chartFormat chart="2" format="25">
      <pivotArea type="data" outline="0" fieldPosition="0">
        <references count="2">
          <reference field="4294967294" count="1" selected="0">
            <x v="0"/>
          </reference>
          <reference field="6" count="1" selected="0">
            <x v="11"/>
          </reference>
        </references>
      </pivotArea>
    </chartFormat>
    <chartFormat chart="2" format="26">
      <pivotArea type="data" outline="0" fieldPosition="0">
        <references count="2">
          <reference field="4294967294" count="1" selected="0">
            <x v="0"/>
          </reference>
          <reference field="6" count="1" selected="0">
            <x v="12"/>
          </reference>
        </references>
      </pivotArea>
    </chartFormat>
    <chartFormat chart="10" format="40" series="1">
      <pivotArea type="data" outline="0" fieldPosition="0">
        <references count="1">
          <reference field="4294967294" count="1" selected="0">
            <x v="0"/>
          </reference>
        </references>
      </pivotArea>
    </chartFormat>
    <chartFormat chart="10" format="41">
      <pivotArea type="data" outline="0" fieldPosition="0">
        <references count="2">
          <reference field="4294967294" count="1" selected="0">
            <x v="0"/>
          </reference>
          <reference field="6" count="1" selected="0">
            <x v="1"/>
          </reference>
        </references>
      </pivotArea>
    </chartFormat>
    <chartFormat chart="10" format="42">
      <pivotArea type="data" outline="0" fieldPosition="0">
        <references count="2">
          <reference field="4294967294" count="1" selected="0">
            <x v="0"/>
          </reference>
          <reference field="6" count="1" selected="0">
            <x v="2"/>
          </reference>
        </references>
      </pivotArea>
    </chartFormat>
    <chartFormat chart="10" format="43">
      <pivotArea type="data" outline="0" fieldPosition="0">
        <references count="2">
          <reference field="4294967294" count="1" selected="0">
            <x v="0"/>
          </reference>
          <reference field="6" count="1" selected="0">
            <x v="3"/>
          </reference>
        </references>
      </pivotArea>
    </chartFormat>
    <chartFormat chart="10" format="44">
      <pivotArea type="data" outline="0" fieldPosition="0">
        <references count="2">
          <reference field="4294967294" count="1" selected="0">
            <x v="0"/>
          </reference>
          <reference field="6" count="1" selected="0">
            <x v="4"/>
          </reference>
        </references>
      </pivotArea>
    </chartFormat>
    <chartFormat chart="10" format="45">
      <pivotArea type="data" outline="0" fieldPosition="0">
        <references count="2">
          <reference field="4294967294" count="1" selected="0">
            <x v="0"/>
          </reference>
          <reference field="6" count="1" selected="0">
            <x v="5"/>
          </reference>
        </references>
      </pivotArea>
    </chartFormat>
    <chartFormat chart="10" format="46">
      <pivotArea type="data" outline="0" fieldPosition="0">
        <references count="2">
          <reference field="4294967294" count="1" selected="0">
            <x v="0"/>
          </reference>
          <reference field="6" count="1" selected="0">
            <x v="6"/>
          </reference>
        </references>
      </pivotArea>
    </chartFormat>
    <chartFormat chart="10" format="47">
      <pivotArea type="data" outline="0" fieldPosition="0">
        <references count="2">
          <reference field="4294967294" count="1" selected="0">
            <x v="0"/>
          </reference>
          <reference field="6" count="1" selected="0">
            <x v="7"/>
          </reference>
        </references>
      </pivotArea>
    </chartFormat>
    <chartFormat chart="10" format="48">
      <pivotArea type="data" outline="0" fieldPosition="0">
        <references count="2">
          <reference field="4294967294" count="1" selected="0">
            <x v="0"/>
          </reference>
          <reference field="6" count="1" selected="0">
            <x v="8"/>
          </reference>
        </references>
      </pivotArea>
    </chartFormat>
    <chartFormat chart="10" format="49">
      <pivotArea type="data" outline="0" fieldPosition="0">
        <references count="2">
          <reference field="4294967294" count="1" selected="0">
            <x v="0"/>
          </reference>
          <reference field="6" count="1" selected="0">
            <x v="9"/>
          </reference>
        </references>
      </pivotArea>
    </chartFormat>
    <chartFormat chart="10" format="50">
      <pivotArea type="data" outline="0" fieldPosition="0">
        <references count="2">
          <reference field="4294967294" count="1" selected="0">
            <x v="0"/>
          </reference>
          <reference field="6" count="1" selected="0">
            <x v="10"/>
          </reference>
        </references>
      </pivotArea>
    </chartFormat>
    <chartFormat chart="10" format="51">
      <pivotArea type="data" outline="0" fieldPosition="0">
        <references count="2">
          <reference field="4294967294" count="1" selected="0">
            <x v="0"/>
          </reference>
          <reference field="6" count="1" selected="0">
            <x v="11"/>
          </reference>
        </references>
      </pivotArea>
    </chartFormat>
    <chartFormat chart="10" format="52">
      <pivotArea type="data" outline="0" fieldPosition="0">
        <references count="2">
          <reference field="4294967294" count="1" selected="0">
            <x v="0"/>
          </reference>
          <reference field="6"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000AE3F-C94A-46DC-B3EC-C9BA2BD02C0F}" name="PivotTable8"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4" rowHeaderCaption="Country">
  <location ref="H12:I20" firstHeaderRow="1" firstDataRow="1" firstDataCol="1"/>
  <pivotFields count="7">
    <pivotField dataField="1" showAll="0"/>
    <pivotField showAll="0">
      <items count="8">
        <item x="5"/>
        <item x="2"/>
        <item x="3"/>
        <item x="1"/>
        <item x="0"/>
        <item x="6"/>
        <item x="4"/>
        <item t="default"/>
      </items>
    </pivotField>
    <pivotField showAll="0">
      <items count="3">
        <item x="1"/>
        <item x="0"/>
        <item t="default"/>
      </items>
    </pivotField>
    <pivotField numFmtId="165"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s>
  <rowFields count="1">
    <field x="5"/>
  </rowFields>
  <rowItems count="8">
    <i>
      <x/>
    </i>
    <i>
      <x v="1"/>
    </i>
    <i>
      <x v="2"/>
    </i>
    <i>
      <x v="3"/>
    </i>
    <i>
      <x v="4"/>
    </i>
    <i>
      <x v="5"/>
    </i>
    <i>
      <x v="6"/>
    </i>
    <i t="grand">
      <x/>
    </i>
  </rowItems>
  <colItems count="1">
    <i/>
  </colItems>
  <dataFields count="1">
    <dataField name="Count of Order ID" fld="0" subtotal="count" showDataAs="percentOfTotal" baseField="5" baseItem="0" numFmtId="9"/>
  </dataFields>
  <formats count="3">
    <format dxfId="13">
      <pivotArea dataOnly="0" outline="0" axis="axisValues" fieldPosition="0"/>
    </format>
    <format dxfId="12">
      <pivotArea outline="0" fieldPosition="0">
        <references count="1">
          <reference field="4294967294" count="1">
            <x v="0"/>
          </reference>
        </references>
      </pivotArea>
    </format>
    <format dxfId="11">
      <pivotArea outline="0" collapsedLevelsAreSubtotals="1" fieldPosition="0"/>
    </format>
  </formats>
  <chartFormats count="8">
    <chartFormat chart="3" format="12" series="1">
      <pivotArea type="data" outline="0" fieldPosition="0">
        <references count="1">
          <reference field="4294967294" count="1" selected="0">
            <x v="0"/>
          </reference>
        </references>
      </pivotArea>
    </chartFormat>
    <chartFormat chart="3" format="13">
      <pivotArea type="data" outline="0" fieldPosition="0">
        <references count="2">
          <reference field="4294967294" count="1" selected="0">
            <x v="0"/>
          </reference>
          <reference field="5" count="1" selected="0">
            <x v="0"/>
          </reference>
        </references>
      </pivotArea>
    </chartFormat>
    <chartFormat chart="3" format="14">
      <pivotArea type="data" outline="0" fieldPosition="0">
        <references count="2">
          <reference field="4294967294" count="1" selected="0">
            <x v="0"/>
          </reference>
          <reference field="5" count="1" selected="0">
            <x v="1"/>
          </reference>
        </references>
      </pivotArea>
    </chartFormat>
    <chartFormat chart="3" format="15">
      <pivotArea type="data" outline="0" fieldPosition="0">
        <references count="2">
          <reference field="4294967294" count="1" selected="0">
            <x v="0"/>
          </reference>
          <reference field="5" count="1" selected="0">
            <x v="2"/>
          </reference>
        </references>
      </pivotArea>
    </chartFormat>
    <chartFormat chart="3" format="16">
      <pivotArea type="data" outline="0" fieldPosition="0">
        <references count="2">
          <reference field="4294967294" count="1" selected="0">
            <x v="0"/>
          </reference>
          <reference field="5" count="1" selected="0">
            <x v="3"/>
          </reference>
        </references>
      </pivotArea>
    </chartFormat>
    <chartFormat chart="3" format="17">
      <pivotArea type="data" outline="0" fieldPosition="0">
        <references count="2">
          <reference field="4294967294" count="1" selected="0">
            <x v="0"/>
          </reference>
          <reference field="5" count="1" selected="0">
            <x v="4"/>
          </reference>
        </references>
      </pivotArea>
    </chartFormat>
    <chartFormat chart="3" format="18">
      <pivotArea type="data" outline="0" fieldPosition="0">
        <references count="2">
          <reference field="4294967294" count="1" selected="0">
            <x v="0"/>
          </reference>
          <reference field="5" count="1" selected="0">
            <x v="5"/>
          </reference>
        </references>
      </pivotArea>
    </chartFormat>
    <chartFormat chart="3" format="19">
      <pivotArea type="data" outline="0" fieldPosition="0">
        <references count="2">
          <reference field="4294967294" count="1" selected="0">
            <x v="0"/>
          </reference>
          <reference field="5"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346BA14-9054-46B6-8D4A-63C1141BD945}" name="PivotTable5"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4" rowHeaderCaption="Country">
  <location ref="H1:I9" firstHeaderRow="1" firstDataRow="1" firstDataCol="1"/>
  <pivotFields count="7">
    <pivotField showAll="0"/>
    <pivotField showAll="0">
      <items count="8">
        <item x="5"/>
        <item x="2"/>
        <item x="3"/>
        <item x="1"/>
        <item x="0"/>
        <item x="6"/>
        <item x="4"/>
        <item t="default"/>
      </items>
    </pivotField>
    <pivotField showAll="0">
      <items count="3">
        <item x="1"/>
        <item x="0"/>
        <item t="default"/>
      </items>
    </pivotField>
    <pivotField dataField="1" numFmtId="165"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sortType="descending">
      <items count="8">
        <item x="4"/>
        <item x="2"/>
        <item x="6"/>
        <item x="3"/>
        <item x="5"/>
        <item x="1"/>
        <item x="0"/>
        <item t="default"/>
      </items>
      <autoSortScope>
        <pivotArea dataOnly="0" outline="0" fieldPosition="0">
          <references count="1">
            <reference field="4294967294" count="1" selected="0">
              <x v="0"/>
            </reference>
          </references>
        </pivotArea>
      </autoSortScope>
    </pivotField>
    <pivotField showAll="0">
      <items count="15">
        <item x="0"/>
        <item x="1"/>
        <item x="2"/>
        <item x="3"/>
        <item x="4"/>
        <item x="5"/>
        <item x="6"/>
        <item x="7"/>
        <item x="8"/>
        <item x="9"/>
        <item x="10"/>
        <item x="11"/>
        <item x="12"/>
        <item x="13"/>
        <item t="default"/>
      </items>
    </pivotField>
  </pivotFields>
  <rowFields count="1">
    <field x="5"/>
  </rowFields>
  <rowItems count="8">
    <i>
      <x v="5"/>
    </i>
    <i>
      <x v="2"/>
    </i>
    <i>
      <x/>
    </i>
    <i>
      <x v="4"/>
    </i>
    <i>
      <x v="1"/>
    </i>
    <i>
      <x v="3"/>
    </i>
    <i>
      <x v="6"/>
    </i>
    <i t="grand">
      <x/>
    </i>
  </rowItems>
  <colItems count="1">
    <i/>
  </colItems>
  <dataFields count="1">
    <dataField name="Average of Amount" fld="3" subtotal="average" baseField="5" baseItem="0" numFmtId="167"/>
  </dataFields>
  <formats count="1">
    <format dxfId="14">
      <pivotArea dataOnly="0" outline="0" axis="axisValues"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4027AE2-CE76-48A7-A4C4-DA8CA32A96D6}" name="PivotTable4"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8" rowHeaderCaption="category">
  <location ref="E1:F4" firstHeaderRow="1" firstDataRow="1" firstDataCol="1"/>
  <pivotFields count="7">
    <pivotField dataField="1" showAll="0"/>
    <pivotField showAll="0">
      <items count="8">
        <item x="5"/>
        <item x="2"/>
        <item x="3"/>
        <item x="1"/>
        <item x="0"/>
        <item x="6"/>
        <item x="4"/>
        <item t="default"/>
      </items>
    </pivotField>
    <pivotField axis="axisRow" showAll="0">
      <items count="3">
        <item x="1"/>
        <item x="0"/>
        <item t="default"/>
      </items>
    </pivotField>
    <pivotField numFmtId="165"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s>
  <rowFields count="1">
    <field x="2"/>
  </rowFields>
  <rowItems count="3">
    <i>
      <x/>
    </i>
    <i>
      <x v="1"/>
    </i>
    <i t="grand">
      <x/>
    </i>
  </rowItems>
  <colItems count="1">
    <i/>
  </colItems>
  <dataFields count="1">
    <dataField name="Count of Order ID" fld="0" subtotal="count" showDataAs="percentOfTotal" baseField="2" baseItem="0" numFmtId="168"/>
  </dataFields>
  <formats count="1">
    <format dxfId="15">
      <pivotArea outline="0" collapsedLevelsAreSubtotals="1" fieldPosition="0"/>
    </format>
  </formats>
  <chartFormats count="6">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2" count="1" selected="0">
            <x v="0"/>
          </reference>
        </references>
      </pivotArea>
    </chartFormat>
    <chartFormat chart="2" format="6">
      <pivotArea type="data" outline="0" fieldPosition="0">
        <references count="2">
          <reference field="4294967294" count="1" selected="0">
            <x v="0"/>
          </reference>
          <reference field="2" count="1" selected="0">
            <x v="1"/>
          </reference>
        </references>
      </pivotArea>
    </chartFormat>
    <chartFormat chart="7" format="10" series="1">
      <pivotArea type="data" outline="0" fieldPosition="0">
        <references count="1">
          <reference field="4294967294" count="1" selected="0">
            <x v="0"/>
          </reference>
        </references>
      </pivotArea>
    </chartFormat>
    <chartFormat chart="7" format="11">
      <pivotArea type="data" outline="0" fieldPosition="0">
        <references count="2">
          <reference field="4294967294" count="1" selected="0">
            <x v="0"/>
          </reference>
          <reference field="2" count="1" selected="0">
            <x v="0"/>
          </reference>
        </references>
      </pivotArea>
    </chartFormat>
    <chartFormat chart="7" format="12">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84F486E-8F45-4E7F-9ABE-C5E5C720AAAF}" name="PivotTable12"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24" rowHeaderCaption="PRODUCT" colHeaderCaption="CATEGORY">
  <location ref="A66:D75" firstHeaderRow="1" firstDataRow="2" firstDataCol="1"/>
  <pivotFields count="7">
    <pivotField dataField="1"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axis="axisRow" showAll="0">
      <items count="8">
        <item x="5"/>
        <item x="2"/>
        <item x="3"/>
        <item x="1"/>
        <item x="0"/>
        <item x="6"/>
        <item x="4"/>
        <item t="default"/>
      </items>
    </pivotField>
    <pivotField axis="axisCol" showAll="0">
      <items count="3">
        <item x="1"/>
        <item x="0"/>
        <item t="default"/>
      </items>
    </pivotField>
    <pivotField numFmtId="165" showAll="0"/>
    <pivotField numFmtId="14" showAll="0"/>
    <pivotField showAll="0">
      <items count="8">
        <item x="4"/>
        <item x="2"/>
        <item x="6"/>
        <item x="3"/>
        <item x="5"/>
        <item x="1"/>
        <item x="0"/>
        <item t="default"/>
      </items>
    </pivotField>
    <pivotField showAll="0" defaultSubtotal="0">
      <items count="14">
        <item x="0"/>
        <item x="1"/>
        <item x="2"/>
        <item x="3"/>
        <item x="4"/>
        <item x="5"/>
        <item x="6"/>
        <item x="7"/>
        <item x="8"/>
        <item x="9"/>
        <item x="10"/>
        <item x="11"/>
        <item x="12"/>
        <item x="13"/>
      </items>
    </pivotField>
  </pivotFields>
  <rowFields count="1">
    <field x="1"/>
  </rowFields>
  <rowItems count="8">
    <i>
      <x/>
    </i>
    <i>
      <x v="1"/>
    </i>
    <i>
      <x v="2"/>
    </i>
    <i>
      <x v="3"/>
    </i>
    <i>
      <x v="4"/>
    </i>
    <i>
      <x v="5"/>
    </i>
    <i>
      <x v="6"/>
    </i>
    <i t="grand">
      <x/>
    </i>
  </rowItems>
  <colFields count="1">
    <field x="2"/>
  </colFields>
  <colItems count="3">
    <i>
      <x/>
    </i>
    <i>
      <x v="1"/>
    </i>
    <i t="grand">
      <x/>
    </i>
  </colItems>
  <dataFields count="1">
    <dataField name="Count of Order ID" fld="0" subtotal="count" showDataAs="percentOfTotal" baseField="1" baseItem="0" numFmtId="9"/>
  </dataFields>
  <formats count="1">
    <format dxfId="0">
      <pivotArea outline="0" collapsedLevelsAreSubtotals="1" fieldPosition="0"/>
    </format>
  </formats>
  <chartFormats count="50">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1" format="2" series="1">
      <pivotArea type="data" outline="0" fieldPosition="0">
        <references count="2">
          <reference field="4294967294" count="1" selected="0">
            <x v="0"/>
          </reference>
          <reference field="2" count="1" selected="0">
            <x v="0"/>
          </reference>
        </references>
      </pivotArea>
    </chartFormat>
    <chartFormat chart="1" format="3">
      <pivotArea type="data" outline="0" fieldPosition="0">
        <references count="3">
          <reference field="4294967294" count="1" selected="0">
            <x v="0"/>
          </reference>
          <reference field="1" count="1" selected="0">
            <x v="0"/>
          </reference>
          <reference field="2" count="1" selected="0">
            <x v="0"/>
          </reference>
        </references>
      </pivotArea>
    </chartFormat>
    <chartFormat chart="1" format="4">
      <pivotArea type="data" outline="0" fieldPosition="0">
        <references count="3">
          <reference field="4294967294" count="1" selected="0">
            <x v="0"/>
          </reference>
          <reference field="1" count="1" selected="0">
            <x v="1"/>
          </reference>
          <reference field="2" count="1" selected="0">
            <x v="0"/>
          </reference>
        </references>
      </pivotArea>
    </chartFormat>
    <chartFormat chart="1" format="5">
      <pivotArea type="data" outline="0" fieldPosition="0">
        <references count="3">
          <reference field="4294967294" count="1" selected="0">
            <x v="0"/>
          </reference>
          <reference field="1" count="1" selected="0">
            <x v="2"/>
          </reference>
          <reference field="2" count="1" selected="0">
            <x v="0"/>
          </reference>
        </references>
      </pivotArea>
    </chartFormat>
    <chartFormat chart="1" format="6">
      <pivotArea type="data" outline="0" fieldPosition="0">
        <references count="3">
          <reference field="4294967294" count="1" selected="0">
            <x v="0"/>
          </reference>
          <reference field="1" count="1" selected="0">
            <x v="3"/>
          </reference>
          <reference field="2" count="1" selected="0">
            <x v="0"/>
          </reference>
        </references>
      </pivotArea>
    </chartFormat>
    <chartFormat chart="1" format="7">
      <pivotArea type="data" outline="0" fieldPosition="0">
        <references count="3">
          <reference field="4294967294" count="1" selected="0">
            <x v="0"/>
          </reference>
          <reference field="1" count="1" selected="0">
            <x v="4"/>
          </reference>
          <reference field="2" count="1" selected="0">
            <x v="0"/>
          </reference>
        </references>
      </pivotArea>
    </chartFormat>
    <chartFormat chart="1" format="8">
      <pivotArea type="data" outline="0" fieldPosition="0">
        <references count="3">
          <reference field="4294967294" count="1" selected="0">
            <x v="0"/>
          </reference>
          <reference field="1" count="1" selected="0">
            <x v="5"/>
          </reference>
          <reference field="2" count="1" selected="0">
            <x v="0"/>
          </reference>
        </references>
      </pivotArea>
    </chartFormat>
    <chartFormat chart="1" format="9">
      <pivotArea type="data" outline="0" fieldPosition="0">
        <references count="3">
          <reference field="4294967294" count="1" selected="0">
            <x v="0"/>
          </reference>
          <reference field="1" count="1" selected="0">
            <x v="6"/>
          </reference>
          <reference field="2" count="1" selected="0">
            <x v="0"/>
          </reference>
        </references>
      </pivotArea>
    </chartFormat>
    <chartFormat chart="1" format="10" series="1">
      <pivotArea type="data" outline="0" fieldPosition="0">
        <references count="2">
          <reference field="4294967294" count="1" selected="0">
            <x v="0"/>
          </reference>
          <reference field="2" count="1" selected="0">
            <x v="1"/>
          </reference>
        </references>
      </pivotArea>
    </chartFormat>
    <chartFormat chart="1" format="11">
      <pivotArea type="data" outline="0" fieldPosition="0">
        <references count="3">
          <reference field="4294967294" count="1" selected="0">
            <x v="0"/>
          </reference>
          <reference field="1" count="1" selected="0">
            <x v="0"/>
          </reference>
          <reference field="2" count="1" selected="0">
            <x v="1"/>
          </reference>
        </references>
      </pivotArea>
    </chartFormat>
    <chartFormat chart="1" format="12">
      <pivotArea type="data" outline="0" fieldPosition="0">
        <references count="3">
          <reference field="4294967294" count="1" selected="0">
            <x v="0"/>
          </reference>
          <reference field="1" count="1" selected="0">
            <x v="1"/>
          </reference>
          <reference field="2" count="1" selected="0">
            <x v="1"/>
          </reference>
        </references>
      </pivotArea>
    </chartFormat>
    <chartFormat chart="1" format="13">
      <pivotArea type="data" outline="0" fieldPosition="0">
        <references count="3">
          <reference field="4294967294" count="1" selected="0">
            <x v="0"/>
          </reference>
          <reference field="1" count="1" selected="0">
            <x v="2"/>
          </reference>
          <reference field="2" count="1" selected="0">
            <x v="1"/>
          </reference>
        </references>
      </pivotArea>
    </chartFormat>
    <chartFormat chart="1" format="14">
      <pivotArea type="data" outline="0" fieldPosition="0">
        <references count="3">
          <reference field="4294967294" count="1" selected="0">
            <x v="0"/>
          </reference>
          <reference field="1" count="1" selected="0">
            <x v="3"/>
          </reference>
          <reference field="2" count="1" selected="0">
            <x v="1"/>
          </reference>
        </references>
      </pivotArea>
    </chartFormat>
    <chartFormat chart="1" format="15">
      <pivotArea type="data" outline="0" fieldPosition="0">
        <references count="3">
          <reference field="4294967294" count="1" selected="0">
            <x v="0"/>
          </reference>
          <reference field="1" count="1" selected="0">
            <x v="4"/>
          </reference>
          <reference field="2" count="1" selected="0">
            <x v="1"/>
          </reference>
        </references>
      </pivotArea>
    </chartFormat>
    <chartFormat chart="1" format="16">
      <pivotArea type="data" outline="0" fieldPosition="0">
        <references count="3">
          <reference field="4294967294" count="1" selected="0">
            <x v="0"/>
          </reference>
          <reference field="1" count="1" selected="0">
            <x v="5"/>
          </reference>
          <reference field="2" count="1" selected="0">
            <x v="1"/>
          </reference>
        </references>
      </pivotArea>
    </chartFormat>
    <chartFormat chart="1" format="17">
      <pivotArea type="data" outline="0" fieldPosition="0">
        <references count="3">
          <reference field="4294967294" count="1" selected="0">
            <x v="0"/>
          </reference>
          <reference field="1" count="1" selected="0">
            <x v="6"/>
          </reference>
          <reference field="2" count="1" selected="0">
            <x v="1"/>
          </reference>
        </references>
      </pivotArea>
    </chartFormat>
    <chartFormat chart="2" format="18" series="1">
      <pivotArea type="data" outline="0" fieldPosition="0">
        <references count="2">
          <reference field="4294967294" count="1" selected="0">
            <x v="0"/>
          </reference>
          <reference field="2" count="1" selected="0">
            <x v="0"/>
          </reference>
        </references>
      </pivotArea>
    </chartFormat>
    <chartFormat chart="2" format="19">
      <pivotArea type="data" outline="0" fieldPosition="0">
        <references count="3">
          <reference field="4294967294" count="1" selected="0">
            <x v="0"/>
          </reference>
          <reference field="1" count="1" selected="0">
            <x v="0"/>
          </reference>
          <reference field="2" count="1" selected="0">
            <x v="0"/>
          </reference>
        </references>
      </pivotArea>
    </chartFormat>
    <chartFormat chart="2" format="20">
      <pivotArea type="data" outline="0" fieldPosition="0">
        <references count="3">
          <reference field="4294967294" count="1" selected="0">
            <x v="0"/>
          </reference>
          <reference field="1" count="1" selected="0">
            <x v="1"/>
          </reference>
          <reference field="2" count="1" selected="0">
            <x v="0"/>
          </reference>
        </references>
      </pivotArea>
    </chartFormat>
    <chartFormat chart="2" format="21">
      <pivotArea type="data" outline="0" fieldPosition="0">
        <references count="3">
          <reference field="4294967294" count="1" selected="0">
            <x v="0"/>
          </reference>
          <reference field="1" count="1" selected="0">
            <x v="2"/>
          </reference>
          <reference field="2" count="1" selected="0">
            <x v="0"/>
          </reference>
        </references>
      </pivotArea>
    </chartFormat>
    <chartFormat chart="2" format="22">
      <pivotArea type="data" outline="0" fieldPosition="0">
        <references count="3">
          <reference field="4294967294" count="1" selected="0">
            <x v="0"/>
          </reference>
          <reference field="1" count="1" selected="0">
            <x v="3"/>
          </reference>
          <reference field="2" count="1" selected="0">
            <x v="0"/>
          </reference>
        </references>
      </pivotArea>
    </chartFormat>
    <chartFormat chart="2" format="23">
      <pivotArea type="data" outline="0" fieldPosition="0">
        <references count="3">
          <reference field="4294967294" count="1" selected="0">
            <x v="0"/>
          </reference>
          <reference field="1" count="1" selected="0">
            <x v="4"/>
          </reference>
          <reference field="2" count="1" selected="0">
            <x v="0"/>
          </reference>
        </references>
      </pivotArea>
    </chartFormat>
    <chartFormat chart="2" format="24">
      <pivotArea type="data" outline="0" fieldPosition="0">
        <references count="3">
          <reference field="4294967294" count="1" selected="0">
            <x v="0"/>
          </reference>
          <reference field="1" count="1" selected="0">
            <x v="5"/>
          </reference>
          <reference field="2" count="1" selected="0">
            <x v="0"/>
          </reference>
        </references>
      </pivotArea>
    </chartFormat>
    <chartFormat chart="2" format="25">
      <pivotArea type="data" outline="0" fieldPosition="0">
        <references count="3">
          <reference field="4294967294" count="1" selected="0">
            <x v="0"/>
          </reference>
          <reference field="1" count="1" selected="0">
            <x v="6"/>
          </reference>
          <reference field="2" count="1" selected="0">
            <x v="0"/>
          </reference>
        </references>
      </pivotArea>
    </chartFormat>
    <chartFormat chart="2" format="26" series="1">
      <pivotArea type="data" outline="0" fieldPosition="0">
        <references count="2">
          <reference field="4294967294" count="1" selected="0">
            <x v="0"/>
          </reference>
          <reference field="2" count="1" selected="0">
            <x v="1"/>
          </reference>
        </references>
      </pivotArea>
    </chartFormat>
    <chartFormat chart="2" format="27">
      <pivotArea type="data" outline="0" fieldPosition="0">
        <references count="3">
          <reference field="4294967294" count="1" selected="0">
            <x v="0"/>
          </reference>
          <reference field="1" count="1" selected="0">
            <x v="0"/>
          </reference>
          <reference field="2" count="1" selected="0">
            <x v="1"/>
          </reference>
        </references>
      </pivotArea>
    </chartFormat>
    <chartFormat chart="2" format="28">
      <pivotArea type="data" outline="0" fieldPosition="0">
        <references count="3">
          <reference field="4294967294" count="1" selected="0">
            <x v="0"/>
          </reference>
          <reference field="1" count="1" selected="0">
            <x v="1"/>
          </reference>
          <reference field="2" count="1" selected="0">
            <x v="1"/>
          </reference>
        </references>
      </pivotArea>
    </chartFormat>
    <chartFormat chart="2" format="29">
      <pivotArea type="data" outline="0" fieldPosition="0">
        <references count="3">
          <reference field="4294967294" count="1" selected="0">
            <x v="0"/>
          </reference>
          <reference field="1" count="1" selected="0">
            <x v="2"/>
          </reference>
          <reference field="2" count="1" selected="0">
            <x v="1"/>
          </reference>
        </references>
      </pivotArea>
    </chartFormat>
    <chartFormat chart="2" format="30">
      <pivotArea type="data" outline="0" fieldPosition="0">
        <references count="3">
          <reference field="4294967294" count="1" selected="0">
            <x v="0"/>
          </reference>
          <reference field="1" count="1" selected="0">
            <x v="3"/>
          </reference>
          <reference field="2" count="1" selected="0">
            <x v="1"/>
          </reference>
        </references>
      </pivotArea>
    </chartFormat>
    <chartFormat chart="2" format="31">
      <pivotArea type="data" outline="0" fieldPosition="0">
        <references count="3">
          <reference field="4294967294" count="1" selected="0">
            <x v="0"/>
          </reference>
          <reference field="1" count="1" selected="0">
            <x v="4"/>
          </reference>
          <reference field="2" count="1" selected="0">
            <x v="1"/>
          </reference>
        </references>
      </pivotArea>
    </chartFormat>
    <chartFormat chart="2" format="32">
      <pivotArea type="data" outline="0" fieldPosition="0">
        <references count="3">
          <reference field="4294967294" count="1" selected="0">
            <x v="0"/>
          </reference>
          <reference field="1" count="1" selected="0">
            <x v="5"/>
          </reference>
          <reference field="2" count="1" selected="0">
            <x v="1"/>
          </reference>
        </references>
      </pivotArea>
    </chartFormat>
    <chartFormat chart="2" format="33">
      <pivotArea type="data" outline="0" fieldPosition="0">
        <references count="3">
          <reference field="4294967294" count="1" selected="0">
            <x v="0"/>
          </reference>
          <reference field="1" count="1" selected="0">
            <x v="6"/>
          </reference>
          <reference field="2" count="1" selected="0">
            <x v="1"/>
          </reference>
        </references>
      </pivotArea>
    </chartFormat>
    <chartFormat chart="23" format="50" series="1">
      <pivotArea type="data" outline="0" fieldPosition="0">
        <references count="2">
          <reference field="4294967294" count="1" selected="0">
            <x v="0"/>
          </reference>
          <reference field="2" count="1" selected="0">
            <x v="0"/>
          </reference>
        </references>
      </pivotArea>
    </chartFormat>
    <chartFormat chart="23" format="51">
      <pivotArea type="data" outline="0" fieldPosition="0">
        <references count="3">
          <reference field="4294967294" count="1" selected="0">
            <x v="0"/>
          </reference>
          <reference field="1" count="1" selected="0">
            <x v="0"/>
          </reference>
          <reference field="2" count="1" selected="0">
            <x v="0"/>
          </reference>
        </references>
      </pivotArea>
    </chartFormat>
    <chartFormat chart="23" format="52">
      <pivotArea type="data" outline="0" fieldPosition="0">
        <references count="3">
          <reference field="4294967294" count="1" selected="0">
            <x v="0"/>
          </reference>
          <reference field="1" count="1" selected="0">
            <x v="1"/>
          </reference>
          <reference field="2" count="1" selected="0">
            <x v="0"/>
          </reference>
        </references>
      </pivotArea>
    </chartFormat>
    <chartFormat chart="23" format="53">
      <pivotArea type="data" outline="0" fieldPosition="0">
        <references count="3">
          <reference field="4294967294" count="1" selected="0">
            <x v="0"/>
          </reference>
          <reference field="1" count="1" selected="0">
            <x v="2"/>
          </reference>
          <reference field="2" count="1" selected="0">
            <x v="0"/>
          </reference>
        </references>
      </pivotArea>
    </chartFormat>
    <chartFormat chart="23" format="54">
      <pivotArea type="data" outline="0" fieldPosition="0">
        <references count="3">
          <reference field="4294967294" count="1" selected="0">
            <x v="0"/>
          </reference>
          <reference field="1" count="1" selected="0">
            <x v="3"/>
          </reference>
          <reference field="2" count="1" selected="0">
            <x v="0"/>
          </reference>
        </references>
      </pivotArea>
    </chartFormat>
    <chartFormat chart="23" format="55">
      <pivotArea type="data" outline="0" fieldPosition="0">
        <references count="3">
          <reference field="4294967294" count="1" selected="0">
            <x v="0"/>
          </reference>
          <reference field="1" count="1" selected="0">
            <x v="4"/>
          </reference>
          <reference field="2" count="1" selected="0">
            <x v="0"/>
          </reference>
        </references>
      </pivotArea>
    </chartFormat>
    <chartFormat chart="23" format="56">
      <pivotArea type="data" outline="0" fieldPosition="0">
        <references count="3">
          <reference field="4294967294" count="1" selected="0">
            <x v="0"/>
          </reference>
          <reference field="1" count="1" selected="0">
            <x v="5"/>
          </reference>
          <reference field="2" count="1" selected="0">
            <x v="0"/>
          </reference>
        </references>
      </pivotArea>
    </chartFormat>
    <chartFormat chart="23" format="57">
      <pivotArea type="data" outline="0" fieldPosition="0">
        <references count="3">
          <reference field="4294967294" count="1" selected="0">
            <x v="0"/>
          </reference>
          <reference field="1" count="1" selected="0">
            <x v="6"/>
          </reference>
          <reference field="2" count="1" selected="0">
            <x v="0"/>
          </reference>
        </references>
      </pivotArea>
    </chartFormat>
    <chartFormat chart="23" format="58" series="1">
      <pivotArea type="data" outline="0" fieldPosition="0">
        <references count="2">
          <reference field="4294967294" count="1" selected="0">
            <x v="0"/>
          </reference>
          <reference field="2" count="1" selected="0">
            <x v="1"/>
          </reference>
        </references>
      </pivotArea>
    </chartFormat>
    <chartFormat chart="23" format="59">
      <pivotArea type="data" outline="0" fieldPosition="0">
        <references count="3">
          <reference field="4294967294" count="1" selected="0">
            <x v="0"/>
          </reference>
          <reference field="1" count="1" selected="0">
            <x v="0"/>
          </reference>
          <reference field="2" count="1" selected="0">
            <x v="1"/>
          </reference>
        </references>
      </pivotArea>
    </chartFormat>
    <chartFormat chart="23" format="60">
      <pivotArea type="data" outline="0" fieldPosition="0">
        <references count="3">
          <reference field="4294967294" count="1" selected="0">
            <x v="0"/>
          </reference>
          <reference field="1" count="1" selected="0">
            <x v="1"/>
          </reference>
          <reference field="2" count="1" selected="0">
            <x v="1"/>
          </reference>
        </references>
      </pivotArea>
    </chartFormat>
    <chartFormat chart="23" format="61">
      <pivotArea type="data" outline="0" fieldPosition="0">
        <references count="3">
          <reference field="4294967294" count="1" selected="0">
            <x v="0"/>
          </reference>
          <reference field="1" count="1" selected="0">
            <x v="2"/>
          </reference>
          <reference field="2" count="1" selected="0">
            <x v="1"/>
          </reference>
        </references>
      </pivotArea>
    </chartFormat>
    <chartFormat chart="23" format="62">
      <pivotArea type="data" outline="0" fieldPosition="0">
        <references count="3">
          <reference field="4294967294" count="1" selected="0">
            <x v="0"/>
          </reference>
          <reference field="1" count="1" selected="0">
            <x v="3"/>
          </reference>
          <reference field="2" count="1" selected="0">
            <x v="1"/>
          </reference>
        </references>
      </pivotArea>
    </chartFormat>
    <chartFormat chart="23" format="63">
      <pivotArea type="data" outline="0" fieldPosition="0">
        <references count="3">
          <reference field="4294967294" count="1" selected="0">
            <x v="0"/>
          </reference>
          <reference field="1" count="1" selected="0">
            <x v="4"/>
          </reference>
          <reference field="2" count="1" selected="0">
            <x v="1"/>
          </reference>
        </references>
      </pivotArea>
    </chartFormat>
    <chartFormat chart="23" format="64">
      <pivotArea type="data" outline="0" fieldPosition="0">
        <references count="3">
          <reference field="4294967294" count="1" selected="0">
            <x v="0"/>
          </reference>
          <reference field="1" count="1" selected="0">
            <x v="5"/>
          </reference>
          <reference field="2" count="1" selected="0">
            <x v="1"/>
          </reference>
        </references>
      </pivotArea>
    </chartFormat>
    <chartFormat chart="23" format="65">
      <pivotArea type="data" outline="0" fieldPosition="0">
        <references count="3">
          <reference field="4294967294" count="1" selected="0">
            <x v="0"/>
          </reference>
          <reference field="1" count="1" selected="0">
            <x v="6"/>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E0960A0-44FA-4604-9B8A-6B7952831E5A}" name="PivotTable10"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17" rowHeaderCaption="COUNTRY" colHeaderCaption="CATEGORY">
  <location ref="A54:D63" firstHeaderRow="1" firstDataRow="2" firstDataCol="1"/>
  <pivotFields count="7">
    <pivotField dataField="1" showAll="0"/>
    <pivotField showAll="0">
      <items count="8">
        <item x="5"/>
        <item x="2"/>
        <item x="3"/>
        <item x="1"/>
        <item x="0"/>
        <item x="6"/>
        <item x="4"/>
        <item t="default"/>
      </items>
    </pivotField>
    <pivotField axis="axisCol" showAll="0">
      <items count="3">
        <item x="1"/>
        <item x="0"/>
        <item t="default"/>
      </items>
    </pivotField>
    <pivotField numFmtId="165" showAll="0"/>
    <pivotField numFmtId="14" showAll="0"/>
    <pivotField axis="axisRow" showAll="0">
      <items count="8">
        <item x="4"/>
        <item x="2"/>
        <item x="6"/>
        <item x="3"/>
        <item x="5"/>
        <item x="1"/>
        <item x="0"/>
        <item t="default"/>
      </items>
    </pivotField>
    <pivotField showAll="0" defaultSubtotal="0">
      <items count="14">
        <item x="0"/>
        <item x="1"/>
        <item x="2"/>
        <item x="3"/>
        <item x="4"/>
        <item x="5"/>
        <item x="6"/>
        <item x="7"/>
        <item x="8"/>
        <item x="9"/>
        <item x="10"/>
        <item x="11"/>
        <item x="12"/>
        <item x="13"/>
      </items>
    </pivotField>
  </pivotFields>
  <rowFields count="1">
    <field x="5"/>
  </rowFields>
  <rowItems count="8">
    <i>
      <x/>
    </i>
    <i>
      <x v="1"/>
    </i>
    <i>
      <x v="2"/>
    </i>
    <i>
      <x v="3"/>
    </i>
    <i>
      <x v="4"/>
    </i>
    <i>
      <x v="5"/>
    </i>
    <i>
      <x v="6"/>
    </i>
    <i t="grand">
      <x/>
    </i>
  </rowItems>
  <colFields count="1">
    <field x="2"/>
  </colFields>
  <colItems count="3">
    <i>
      <x/>
    </i>
    <i>
      <x v="1"/>
    </i>
    <i t="grand">
      <x/>
    </i>
  </colItems>
  <dataFields count="1">
    <dataField name="Count of Order ID" fld="0" subtotal="count" showDataAs="percentOfTotal" baseField="5" baseItem="0" numFmtId="9"/>
  </dataFields>
  <formats count="2">
    <format dxfId="2">
      <pivotArea outline="0" fieldPosition="0">
        <references count="1">
          <reference field="4294967294" count="1">
            <x v="0"/>
          </reference>
        </references>
      </pivotArea>
    </format>
    <format dxfId="1">
      <pivotArea outline="0" collapsedLevelsAreSubtotals="1" fieldPosition="0"/>
    </format>
  </formats>
  <chartFormats count="21">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1" format="0" series="1">
      <pivotArea type="data" outline="0" fieldPosition="0">
        <references count="2">
          <reference field="4294967294" count="1" selected="0">
            <x v="0"/>
          </reference>
          <reference field="2" count="1" selected="0">
            <x v="0"/>
          </reference>
        </references>
      </pivotArea>
    </chartFormat>
    <chartFormat chart="3" format="9" series="1">
      <pivotArea type="data" outline="0" fieldPosition="0">
        <references count="2">
          <reference field="4294967294" count="1" selected="0">
            <x v="0"/>
          </reference>
          <reference field="2" count="1" selected="0">
            <x v="0"/>
          </reference>
        </references>
      </pivotArea>
    </chartFormat>
    <chartFormat chart="3" format="10">
      <pivotArea type="data" outline="0" fieldPosition="0">
        <references count="3">
          <reference field="4294967294" count="1" selected="0">
            <x v="0"/>
          </reference>
          <reference field="2" count="1" selected="0">
            <x v="0"/>
          </reference>
          <reference field="5" count="1" selected="0">
            <x v="0"/>
          </reference>
        </references>
      </pivotArea>
    </chartFormat>
    <chartFormat chart="3" format="11">
      <pivotArea type="data" outline="0" fieldPosition="0">
        <references count="3">
          <reference field="4294967294" count="1" selected="0">
            <x v="0"/>
          </reference>
          <reference field="2" count="1" selected="0">
            <x v="0"/>
          </reference>
          <reference field="5" count="1" selected="0">
            <x v="1"/>
          </reference>
        </references>
      </pivotArea>
    </chartFormat>
    <chartFormat chart="3" format="12">
      <pivotArea type="data" outline="0" fieldPosition="0">
        <references count="3">
          <reference field="4294967294" count="1" selected="0">
            <x v="0"/>
          </reference>
          <reference field="2" count="1" selected="0">
            <x v="0"/>
          </reference>
          <reference field="5" count="1" selected="0">
            <x v="2"/>
          </reference>
        </references>
      </pivotArea>
    </chartFormat>
    <chartFormat chart="3" format="13">
      <pivotArea type="data" outline="0" fieldPosition="0">
        <references count="3">
          <reference field="4294967294" count="1" selected="0">
            <x v="0"/>
          </reference>
          <reference field="2" count="1" selected="0">
            <x v="0"/>
          </reference>
          <reference field="5" count="1" selected="0">
            <x v="3"/>
          </reference>
        </references>
      </pivotArea>
    </chartFormat>
    <chartFormat chart="3" format="14">
      <pivotArea type="data" outline="0" fieldPosition="0">
        <references count="3">
          <reference field="4294967294" count="1" selected="0">
            <x v="0"/>
          </reference>
          <reference field="2" count="1" selected="0">
            <x v="0"/>
          </reference>
          <reference field="5" count="1" selected="0">
            <x v="4"/>
          </reference>
        </references>
      </pivotArea>
    </chartFormat>
    <chartFormat chart="3" format="15">
      <pivotArea type="data" outline="0" fieldPosition="0">
        <references count="3">
          <reference field="4294967294" count="1" selected="0">
            <x v="0"/>
          </reference>
          <reference field="2" count="1" selected="0">
            <x v="0"/>
          </reference>
          <reference field="5" count="1" selected="0">
            <x v="5"/>
          </reference>
        </references>
      </pivotArea>
    </chartFormat>
    <chartFormat chart="3" format="16">
      <pivotArea type="data" outline="0" fieldPosition="0">
        <references count="3">
          <reference field="4294967294" count="1" selected="0">
            <x v="0"/>
          </reference>
          <reference field="2" count="1" selected="0">
            <x v="0"/>
          </reference>
          <reference field="5" count="1" selected="0">
            <x v="6"/>
          </reference>
        </references>
      </pivotArea>
    </chartFormat>
    <chartFormat chart="3" format="17" series="1">
      <pivotArea type="data" outline="0" fieldPosition="0">
        <references count="2">
          <reference field="4294967294" count="1" selected="0">
            <x v="0"/>
          </reference>
          <reference field="2" count="1" selected="0">
            <x v="1"/>
          </reference>
        </references>
      </pivotArea>
    </chartFormat>
    <chartFormat chart="16" format="27" series="1">
      <pivotArea type="data" outline="0" fieldPosition="0">
        <references count="2">
          <reference field="4294967294" count="1" selected="0">
            <x v="0"/>
          </reference>
          <reference field="2" count="1" selected="0">
            <x v="0"/>
          </reference>
        </references>
      </pivotArea>
    </chartFormat>
    <chartFormat chart="16" format="28">
      <pivotArea type="data" outline="0" fieldPosition="0">
        <references count="3">
          <reference field="4294967294" count="1" selected="0">
            <x v="0"/>
          </reference>
          <reference field="2" count="1" selected="0">
            <x v="0"/>
          </reference>
          <reference field="5" count="1" selected="0">
            <x v="0"/>
          </reference>
        </references>
      </pivotArea>
    </chartFormat>
    <chartFormat chart="16" format="29">
      <pivotArea type="data" outline="0" fieldPosition="0">
        <references count="3">
          <reference field="4294967294" count="1" selected="0">
            <x v="0"/>
          </reference>
          <reference field="2" count="1" selected="0">
            <x v="0"/>
          </reference>
          <reference field="5" count="1" selected="0">
            <x v="1"/>
          </reference>
        </references>
      </pivotArea>
    </chartFormat>
    <chartFormat chart="16" format="30">
      <pivotArea type="data" outline="0" fieldPosition="0">
        <references count="3">
          <reference field="4294967294" count="1" selected="0">
            <x v="0"/>
          </reference>
          <reference field="2" count="1" selected="0">
            <x v="0"/>
          </reference>
          <reference field="5" count="1" selected="0">
            <x v="2"/>
          </reference>
        </references>
      </pivotArea>
    </chartFormat>
    <chartFormat chart="16" format="31">
      <pivotArea type="data" outline="0" fieldPosition="0">
        <references count="3">
          <reference field="4294967294" count="1" selected="0">
            <x v="0"/>
          </reference>
          <reference field="2" count="1" selected="0">
            <x v="0"/>
          </reference>
          <reference field="5" count="1" selected="0">
            <x v="3"/>
          </reference>
        </references>
      </pivotArea>
    </chartFormat>
    <chartFormat chart="16" format="32">
      <pivotArea type="data" outline="0" fieldPosition="0">
        <references count="3">
          <reference field="4294967294" count="1" selected="0">
            <x v="0"/>
          </reference>
          <reference field="2" count="1" selected="0">
            <x v="0"/>
          </reference>
          <reference field="5" count="1" selected="0">
            <x v="4"/>
          </reference>
        </references>
      </pivotArea>
    </chartFormat>
    <chartFormat chart="16" format="33">
      <pivotArea type="data" outline="0" fieldPosition="0">
        <references count="3">
          <reference field="4294967294" count="1" selected="0">
            <x v="0"/>
          </reference>
          <reference field="2" count="1" selected="0">
            <x v="0"/>
          </reference>
          <reference field="5" count="1" selected="0">
            <x v="5"/>
          </reference>
        </references>
      </pivotArea>
    </chartFormat>
    <chartFormat chart="16" format="34">
      <pivotArea type="data" outline="0" fieldPosition="0">
        <references count="3">
          <reference field="4294967294" count="1" selected="0">
            <x v="0"/>
          </reference>
          <reference field="2" count="1" selected="0">
            <x v="0"/>
          </reference>
          <reference field="5" count="1" selected="0">
            <x v="6"/>
          </reference>
        </references>
      </pivotArea>
    </chartFormat>
    <chartFormat chart="16" format="35"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46C3E17-D901-4C35-8C96-64F06C24F145}" name="PivotTable13"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6" rowHeaderCaption="MONTH" colHeaderCaption="COUNTRY">
  <location ref="A37:I51" firstHeaderRow="1" firstDataRow="2" firstDataCol="1"/>
  <pivotFields count="7">
    <pivotField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showAll="0">
      <items count="8">
        <item x="5"/>
        <item x="2"/>
        <item x="3"/>
        <item x="1"/>
        <item x="0"/>
        <item x="6"/>
        <item x="4"/>
        <item t="default"/>
      </items>
    </pivotField>
    <pivotField showAll="0">
      <items count="3">
        <item x="1"/>
        <item x="0"/>
        <item t="default"/>
      </items>
    </pivotField>
    <pivotField dataField="1" numFmtId="165"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Col" showAll="0">
      <items count="8">
        <item x="4"/>
        <item x="2"/>
        <item x="6"/>
        <item x="3"/>
        <item x="5"/>
        <item x="1"/>
        <item x="0"/>
        <item t="default"/>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1">
    <field x="6"/>
  </rowFields>
  <rowItems count="13">
    <i>
      <x v="1"/>
    </i>
    <i>
      <x v="2"/>
    </i>
    <i>
      <x v="3"/>
    </i>
    <i>
      <x v="4"/>
    </i>
    <i>
      <x v="5"/>
    </i>
    <i>
      <x v="6"/>
    </i>
    <i>
      <x v="7"/>
    </i>
    <i>
      <x v="8"/>
    </i>
    <i>
      <x v="9"/>
    </i>
    <i>
      <x v="10"/>
    </i>
    <i>
      <x v="11"/>
    </i>
    <i>
      <x v="12"/>
    </i>
    <i t="grand">
      <x/>
    </i>
  </rowItems>
  <colFields count="1">
    <field x="5"/>
  </colFields>
  <colItems count="8">
    <i>
      <x/>
    </i>
    <i>
      <x v="1"/>
    </i>
    <i>
      <x v="2"/>
    </i>
    <i>
      <x v="3"/>
    </i>
    <i>
      <x v="4"/>
    </i>
    <i>
      <x v="5"/>
    </i>
    <i>
      <x v="6"/>
    </i>
    <i t="grand">
      <x/>
    </i>
  </colItems>
  <dataFields count="1">
    <dataField name="Sum of Amount" fld="3" baseField="0" baseItem="0"/>
  </dataFields>
  <formats count="1">
    <format dxfId="3">
      <pivotArea outline="0" collapsedLevelsAreSubtotals="1" fieldPosition="0"/>
    </format>
  </formats>
  <chartFormats count="1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2">
          <reference field="4294967294" count="1" selected="0">
            <x v="0"/>
          </reference>
          <reference field="5" count="1" selected="0">
            <x v="4"/>
          </reference>
        </references>
      </pivotArea>
    </chartFormat>
    <chartFormat chart="0" format="5" series="1">
      <pivotArea type="data" outline="0" fieldPosition="0">
        <references count="2">
          <reference field="4294967294" count="1" selected="0">
            <x v="0"/>
          </reference>
          <reference field="5" count="1" selected="0">
            <x v="5"/>
          </reference>
        </references>
      </pivotArea>
    </chartFormat>
    <chartFormat chart="0" format="6" series="1">
      <pivotArea type="data" outline="0" fieldPosition="0">
        <references count="2">
          <reference field="4294967294" count="1" selected="0">
            <x v="0"/>
          </reference>
          <reference field="5" count="1" selected="0">
            <x v="6"/>
          </reference>
        </references>
      </pivotArea>
    </chartFormat>
    <chartFormat chart="2" format="14" series="1">
      <pivotArea type="data" outline="0" fieldPosition="0">
        <references count="2">
          <reference field="4294967294" count="1" selected="0">
            <x v="0"/>
          </reference>
          <reference field="5" count="1" selected="0">
            <x v="0"/>
          </reference>
        </references>
      </pivotArea>
    </chartFormat>
    <chartFormat chart="2" format="15" series="1">
      <pivotArea type="data" outline="0" fieldPosition="0">
        <references count="2">
          <reference field="4294967294" count="1" selected="0">
            <x v="0"/>
          </reference>
          <reference field="5" count="1" selected="0">
            <x v="1"/>
          </reference>
        </references>
      </pivotArea>
    </chartFormat>
    <chartFormat chart="2" format="16" series="1">
      <pivotArea type="data" outline="0" fieldPosition="0">
        <references count="2">
          <reference field="4294967294" count="1" selected="0">
            <x v="0"/>
          </reference>
          <reference field="5" count="1" selected="0">
            <x v="2"/>
          </reference>
        </references>
      </pivotArea>
    </chartFormat>
    <chartFormat chart="2" format="17" series="1">
      <pivotArea type="data" outline="0" fieldPosition="0">
        <references count="2">
          <reference field="4294967294" count="1" selected="0">
            <x v="0"/>
          </reference>
          <reference field="5" count="1" selected="0">
            <x v="3"/>
          </reference>
        </references>
      </pivotArea>
    </chartFormat>
    <chartFormat chart="2" format="18" series="1">
      <pivotArea type="data" outline="0" fieldPosition="0">
        <references count="2">
          <reference field="4294967294" count="1" selected="0">
            <x v="0"/>
          </reference>
          <reference field="5" count="1" selected="0">
            <x v="4"/>
          </reference>
        </references>
      </pivotArea>
    </chartFormat>
    <chartFormat chart="2" format="19" series="1">
      <pivotArea type="data" outline="0" fieldPosition="0">
        <references count="2">
          <reference field="4294967294" count="1" selected="0">
            <x v="0"/>
          </reference>
          <reference field="5" count="1" selected="0">
            <x v="5"/>
          </reference>
        </references>
      </pivotArea>
    </chartFormat>
    <chartFormat chart="2" format="20" series="1">
      <pivotArea type="data" outline="0" fieldPosition="0">
        <references count="2">
          <reference field="4294967294" count="1" selected="0">
            <x v="0"/>
          </reference>
          <reference field="5"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5591F7-28B4-4F6A-A7C8-AC3CD0BCDCC1}" name="PivotTable11"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18" rowHeaderCaption="MONTH" colHeaderCaption="PRODUCT">
  <location ref="A20:I34" firstHeaderRow="1" firstDataRow="2" firstDataCol="1"/>
  <pivotFields count="7">
    <pivotField showAll="0"/>
    <pivotField axis="axisCol" showAll="0">
      <items count="8">
        <item x="5"/>
        <item x="2"/>
        <item x="3"/>
        <item x="1"/>
        <item x="0"/>
        <item x="6"/>
        <item x="4"/>
        <item t="default"/>
      </items>
    </pivotField>
    <pivotField showAll="0">
      <items count="3">
        <item x="1"/>
        <item x="0"/>
        <item t="default"/>
      </items>
    </pivotField>
    <pivotField dataField="1" numFmtId="165"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1">
    <field x="6"/>
  </rowFields>
  <rowItems count="13">
    <i>
      <x v="1"/>
    </i>
    <i>
      <x v="2"/>
    </i>
    <i>
      <x v="3"/>
    </i>
    <i>
      <x v="4"/>
    </i>
    <i>
      <x v="5"/>
    </i>
    <i>
      <x v="6"/>
    </i>
    <i>
      <x v="7"/>
    </i>
    <i>
      <x v="8"/>
    </i>
    <i>
      <x v="9"/>
    </i>
    <i>
      <x v="10"/>
    </i>
    <i>
      <x v="11"/>
    </i>
    <i>
      <x v="12"/>
    </i>
    <i t="grand">
      <x/>
    </i>
  </rowItems>
  <colFields count="1">
    <field x="1"/>
  </colFields>
  <colItems count="8">
    <i>
      <x/>
    </i>
    <i>
      <x v="1"/>
    </i>
    <i>
      <x v="2"/>
    </i>
    <i>
      <x v="3"/>
    </i>
    <i>
      <x v="4"/>
    </i>
    <i>
      <x v="5"/>
    </i>
    <i>
      <x v="6"/>
    </i>
    <i t="grand">
      <x/>
    </i>
  </colItems>
  <dataFields count="1">
    <dataField name="Average of Amount" fld="3" subtotal="average" baseField="6" baseItem="1"/>
  </dataFields>
  <formats count="1">
    <format dxfId="4">
      <pivotArea outline="0" collapsedLevelsAreSubtotals="1" fieldPosition="0"/>
    </format>
  </formats>
  <chartFormats count="14">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5"/>
          </reference>
        </references>
      </pivotArea>
    </chartFormat>
    <chartFormat chart="0" format="6" series="1">
      <pivotArea type="data" outline="0" fieldPosition="0">
        <references count="2">
          <reference field="4294967294" count="1" selected="0">
            <x v="0"/>
          </reference>
          <reference field="1" count="1" selected="0">
            <x v="6"/>
          </reference>
        </references>
      </pivotArea>
    </chartFormat>
    <chartFormat chart="2" format="14" series="1">
      <pivotArea type="data" outline="0" fieldPosition="0">
        <references count="2">
          <reference field="4294967294" count="1" selected="0">
            <x v="0"/>
          </reference>
          <reference field="1" count="1" selected="0">
            <x v="0"/>
          </reference>
        </references>
      </pivotArea>
    </chartFormat>
    <chartFormat chart="2" format="15" series="1">
      <pivotArea type="data" outline="0" fieldPosition="0">
        <references count="2">
          <reference field="4294967294" count="1" selected="0">
            <x v="0"/>
          </reference>
          <reference field="1" count="1" selected="0">
            <x v="1"/>
          </reference>
        </references>
      </pivotArea>
    </chartFormat>
    <chartFormat chart="2" format="16" series="1">
      <pivotArea type="data" outline="0" fieldPosition="0">
        <references count="2">
          <reference field="4294967294" count="1" selected="0">
            <x v="0"/>
          </reference>
          <reference field="1" count="1" selected="0">
            <x v="2"/>
          </reference>
        </references>
      </pivotArea>
    </chartFormat>
    <chartFormat chart="2" format="17" series="1">
      <pivotArea type="data" outline="0" fieldPosition="0">
        <references count="2">
          <reference field="4294967294" count="1" selected="0">
            <x v="0"/>
          </reference>
          <reference field="1" count="1" selected="0">
            <x v="3"/>
          </reference>
        </references>
      </pivotArea>
    </chartFormat>
    <chartFormat chart="2" format="18" series="1">
      <pivotArea type="data" outline="0" fieldPosition="0">
        <references count="2">
          <reference field="4294967294" count="1" selected="0">
            <x v="0"/>
          </reference>
          <reference field="1" count="1" selected="0">
            <x v="4"/>
          </reference>
        </references>
      </pivotArea>
    </chartFormat>
    <chartFormat chart="2" format="19" series="1">
      <pivotArea type="data" outline="0" fieldPosition="0">
        <references count="2">
          <reference field="4294967294" count="1" selected="0">
            <x v="0"/>
          </reference>
          <reference field="1" count="1" selected="0">
            <x v="5"/>
          </reference>
        </references>
      </pivotArea>
    </chartFormat>
    <chartFormat chart="2" format="20" series="1">
      <pivotArea type="data" outline="0" fieldPosition="0">
        <references count="2">
          <reference field="4294967294" count="1" selected="0">
            <x v="0"/>
          </reference>
          <reference field="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FFC9C5-12D9-4B8D-8BDE-C03AA3245FEC}" name="PivotTable9"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9" rowHeaderCaption="COUNTRY" colHeaderCaption="PRODUCTS">
  <location ref="A9:I18" firstHeaderRow="1" firstDataRow="2" firstDataCol="1"/>
  <pivotFields count="7">
    <pivotField showAll="0"/>
    <pivotField axis="axisCol" showAll="0">
      <items count="8">
        <item x="5"/>
        <item x="2"/>
        <item x="3"/>
        <item x="1"/>
        <item x="0"/>
        <item x="6"/>
        <item x="4"/>
        <item t="default"/>
      </items>
    </pivotField>
    <pivotField showAll="0">
      <items count="3">
        <item x="1"/>
        <item x="0"/>
        <item t="default"/>
      </items>
    </pivotField>
    <pivotField dataField="1" numFmtId="165" showAll="0"/>
    <pivotField numFmtId="14" showAll="0"/>
    <pivotField axis="axisRow" showAll="0" sortType="ascending">
      <items count="8">
        <item x="4"/>
        <item x="2"/>
        <item x="6"/>
        <item x="3"/>
        <item x="5"/>
        <item x="1"/>
        <item x="0"/>
        <item t="default"/>
      </items>
    </pivotField>
    <pivotField showAll="0" defaultSubtotal="0">
      <items count="14">
        <item x="0"/>
        <item x="1"/>
        <item x="2"/>
        <item x="3"/>
        <item x="4"/>
        <item x="5"/>
        <item x="6"/>
        <item x="7"/>
        <item x="8"/>
        <item x="9"/>
        <item x="10"/>
        <item x="11"/>
        <item x="12"/>
        <item x="13"/>
      </items>
    </pivotField>
  </pivotFields>
  <rowFields count="1">
    <field x="5"/>
  </rowFields>
  <rowItems count="8">
    <i>
      <x/>
    </i>
    <i>
      <x v="1"/>
    </i>
    <i>
      <x v="2"/>
    </i>
    <i>
      <x v="3"/>
    </i>
    <i>
      <x v="4"/>
    </i>
    <i>
      <x v="5"/>
    </i>
    <i>
      <x v="6"/>
    </i>
    <i t="grand">
      <x/>
    </i>
  </rowItems>
  <colFields count="1">
    <field x="1"/>
  </colFields>
  <colItems count="8">
    <i>
      <x/>
    </i>
    <i>
      <x v="1"/>
    </i>
    <i>
      <x v="2"/>
    </i>
    <i>
      <x v="3"/>
    </i>
    <i>
      <x v="4"/>
    </i>
    <i>
      <x v="5"/>
    </i>
    <i>
      <x v="6"/>
    </i>
    <i t="grand">
      <x/>
    </i>
  </colItems>
  <dataFields count="1">
    <dataField name="Sum of Amount" fld="3" baseField="0" baseItem="0" numFmtId="167"/>
  </dataFields>
  <formats count="1">
    <format dxfId="5">
      <pivotArea outline="0" collapsedLevelsAreSubtotals="1" fieldPosition="0"/>
    </format>
  </formats>
  <chartFormats count="22">
    <chartFormat chart="2" format="0" series="1">
      <pivotArea type="data" outline="0" fieldPosition="0">
        <references count="2">
          <reference field="4294967294" count="1" selected="0">
            <x v="0"/>
          </reference>
          <reference field="1" count="1" selected="0">
            <x v="0"/>
          </reference>
        </references>
      </pivotArea>
    </chartFormat>
    <chartFormat chart="2" format="1" series="1">
      <pivotArea type="data" outline="0" fieldPosition="0">
        <references count="2">
          <reference field="4294967294" count="1" selected="0">
            <x v="0"/>
          </reference>
          <reference field="1" count="1" selected="0">
            <x v="1"/>
          </reference>
        </references>
      </pivotArea>
    </chartFormat>
    <chartFormat chart="2" format="2" series="1">
      <pivotArea type="data" outline="0" fieldPosition="0">
        <references count="2">
          <reference field="4294967294" count="1" selected="0">
            <x v="0"/>
          </reference>
          <reference field="1" count="1" selected="0">
            <x v="2"/>
          </reference>
        </references>
      </pivotArea>
    </chartFormat>
    <chartFormat chart="2" format="3" series="1">
      <pivotArea type="data" outline="0" fieldPosition="0">
        <references count="2">
          <reference field="4294967294" count="1" selected="0">
            <x v="0"/>
          </reference>
          <reference field="1" count="1" selected="0">
            <x v="3"/>
          </reference>
        </references>
      </pivotArea>
    </chartFormat>
    <chartFormat chart="2" format="4" series="1">
      <pivotArea type="data" outline="0" fieldPosition="0">
        <references count="2">
          <reference field="4294967294" count="1" selected="0">
            <x v="0"/>
          </reference>
          <reference field="1" count="1" selected="0">
            <x v="4"/>
          </reference>
        </references>
      </pivotArea>
    </chartFormat>
    <chartFormat chart="2" format="5" series="1">
      <pivotArea type="data" outline="0" fieldPosition="0">
        <references count="2">
          <reference field="4294967294" count="1" selected="0">
            <x v="0"/>
          </reference>
          <reference field="1" count="1" selected="0">
            <x v="5"/>
          </reference>
        </references>
      </pivotArea>
    </chartFormat>
    <chartFormat chart="2" format="6" series="1">
      <pivotArea type="data" outline="0" fieldPosition="0">
        <references count="2">
          <reference field="4294967294" count="1" selected="0">
            <x v="0"/>
          </reference>
          <reference field="1" count="1" selected="0">
            <x v="6"/>
          </reference>
        </references>
      </pivotArea>
    </chartFormat>
    <chartFormat chart="4" format="14" series="1">
      <pivotArea type="data" outline="0" fieldPosition="0">
        <references count="2">
          <reference field="4294967294" count="1" selected="0">
            <x v="0"/>
          </reference>
          <reference field="1" count="1" selected="0">
            <x v="0"/>
          </reference>
        </references>
      </pivotArea>
    </chartFormat>
    <chartFormat chart="4" format="15" series="1">
      <pivotArea type="data" outline="0" fieldPosition="0">
        <references count="2">
          <reference field="4294967294" count="1" selected="0">
            <x v="0"/>
          </reference>
          <reference field="1" count="1" selected="0">
            <x v="1"/>
          </reference>
        </references>
      </pivotArea>
    </chartFormat>
    <chartFormat chart="4" format="16" series="1">
      <pivotArea type="data" outline="0" fieldPosition="0">
        <references count="2">
          <reference field="4294967294" count="1" selected="0">
            <x v="0"/>
          </reference>
          <reference field="1" count="1" selected="0">
            <x v="2"/>
          </reference>
        </references>
      </pivotArea>
    </chartFormat>
    <chartFormat chart="4" format="17" series="1">
      <pivotArea type="data" outline="0" fieldPosition="0">
        <references count="2">
          <reference field="4294967294" count="1" selected="0">
            <x v="0"/>
          </reference>
          <reference field="1" count="1" selected="0">
            <x v="3"/>
          </reference>
        </references>
      </pivotArea>
    </chartFormat>
    <chartFormat chart="4" format="18" series="1">
      <pivotArea type="data" outline="0" fieldPosition="0">
        <references count="2">
          <reference field="4294967294" count="1" selected="0">
            <x v="0"/>
          </reference>
          <reference field="1" count="1" selected="0">
            <x v="4"/>
          </reference>
        </references>
      </pivotArea>
    </chartFormat>
    <chartFormat chart="4" format="19" series="1">
      <pivotArea type="data" outline="0" fieldPosition="0">
        <references count="2">
          <reference field="4294967294" count="1" selected="0">
            <x v="0"/>
          </reference>
          <reference field="1" count="1" selected="0">
            <x v="5"/>
          </reference>
        </references>
      </pivotArea>
    </chartFormat>
    <chartFormat chart="4" format="20" series="1">
      <pivotArea type="data" outline="0" fieldPosition="0">
        <references count="2">
          <reference field="4294967294" count="1" selected="0">
            <x v="0"/>
          </reference>
          <reference field="1" count="1" selected="0">
            <x v="6"/>
          </reference>
        </references>
      </pivotArea>
    </chartFormat>
    <chartFormat chart="4" format="21" series="1">
      <pivotArea type="data" outline="0" fieldPosition="0">
        <references count="1">
          <reference field="4294967294" count="1" selected="0">
            <x v="0"/>
          </reference>
        </references>
      </pivotArea>
    </chartFormat>
    <chartFormat chart="8" format="29" series="1">
      <pivotArea type="data" outline="0" fieldPosition="0">
        <references count="2">
          <reference field="4294967294" count="1" selected="0">
            <x v="0"/>
          </reference>
          <reference field="1" count="1" selected="0">
            <x v="0"/>
          </reference>
        </references>
      </pivotArea>
    </chartFormat>
    <chartFormat chart="8" format="30" series="1">
      <pivotArea type="data" outline="0" fieldPosition="0">
        <references count="2">
          <reference field="4294967294" count="1" selected="0">
            <x v="0"/>
          </reference>
          <reference field="1" count="1" selected="0">
            <x v="1"/>
          </reference>
        </references>
      </pivotArea>
    </chartFormat>
    <chartFormat chart="8" format="31" series="1">
      <pivotArea type="data" outline="0" fieldPosition="0">
        <references count="2">
          <reference field="4294967294" count="1" selected="0">
            <x v="0"/>
          </reference>
          <reference field="1" count="1" selected="0">
            <x v="2"/>
          </reference>
        </references>
      </pivotArea>
    </chartFormat>
    <chartFormat chart="8" format="32" series="1">
      <pivotArea type="data" outline="0" fieldPosition="0">
        <references count="2">
          <reference field="4294967294" count="1" selected="0">
            <x v="0"/>
          </reference>
          <reference field="1" count="1" selected="0">
            <x v="3"/>
          </reference>
        </references>
      </pivotArea>
    </chartFormat>
    <chartFormat chart="8" format="33" series="1">
      <pivotArea type="data" outline="0" fieldPosition="0">
        <references count="2">
          <reference field="4294967294" count="1" selected="0">
            <x v="0"/>
          </reference>
          <reference field="1" count="1" selected="0">
            <x v="4"/>
          </reference>
        </references>
      </pivotArea>
    </chartFormat>
    <chartFormat chart="8" format="34" series="1">
      <pivotArea type="data" outline="0" fieldPosition="0">
        <references count="2">
          <reference field="4294967294" count="1" selected="0">
            <x v="0"/>
          </reference>
          <reference field="1" count="1" selected="0">
            <x v="5"/>
          </reference>
        </references>
      </pivotArea>
    </chartFormat>
    <chartFormat chart="8" format="35" series="1">
      <pivotArea type="data" outline="0" fieldPosition="0">
        <references count="2">
          <reference field="4294967294" count="1" selected="0">
            <x v="0"/>
          </reference>
          <reference field="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14A12F96-9590-454F-AF1C-90AE273279AD}" sourceName="Country">
  <pivotTables>
    <pivotTable tabId="3" name="PivotTable3"/>
    <pivotTable tabId="3" name="PivotTable4"/>
    <pivotTable tabId="3" name="PivotTable5"/>
    <pivotTable tabId="3" name="PivotTable6"/>
    <pivotTable tabId="3" name="PivotTable7"/>
    <pivotTable tabId="3" name="PivotTable8"/>
    <pivotTable tabId="4" name="PivotTable10"/>
    <pivotTable tabId="4" name="PivotTable11"/>
    <pivotTable tabId="4" name="PivotTable12"/>
    <pivotTable tabId="4" name="PivotTable13"/>
    <pivotTable tabId="4" name="PivotTable9"/>
  </pivotTables>
  <data>
    <tabular pivotCacheId="125329680">
      <items count="7">
        <i x="4" s="1"/>
        <i x="2" s="1"/>
        <i x="6" s="1"/>
        <i x="3" s="1"/>
        <i x="5"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666A16A8-A2D1-4954-BDCF-AF4388100F72}" sourceName="Category">
  <pivotTables>
    <pivotTable tabId="3" name="PivotTable3"/>
    <pivotTable tabId="3" name="PivotTable4"/>
    <pivotTable tabId="3" name="PivotTable5"/>
    <pivotTable tabId="3" name="PivotTable6"/>
    <pivotTable tabId="3" name="PivotTable7"/>
    <pivotTable tabId="3" name="PivotTable8"/>
    <pivotTable tabId="4" name="PivotTable10"/>
    <pivotTable tabId="4" name="PivotTable11"/>
    <pivotTable tabId="4" name="PivotTable12"/>
    <pivotTable tabId="4" name="PivotTable13"/>
    <pivotTable tabId="4" name="PivotTable9"/>
  </pivotTables>
  <data>
    <tabular pivotCacheId="125329680">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259D947E-1E9E-4AC4-BEA0-3A17A6E5DA71}" sourceName="Product">
  <pivotTables>
    <pivotTable tabId="3" name="PivotTable3"/>
    <pivotTable tabId="3" name="PivotTable4"/>
    <pivotTable tabId="3" name="PivotTable5"/>
    <pivotTable tabId="3" name="PivotTable6"/>
    <pivotTable tabId="3" name="PivotTable7"/>
    <pivotTable tabId="3" name="PivotTable8"/>
    <pivotTable tabId="4" name="PivotTable10"/>
    <pivotTable tabId="4" name="PivotTable11"/>
    <pivotTable tabId="4" name="PivotTable12"/>
    <pivotTable tabId="4" name="PivotTable13"/>
    <pivotTable tabId="4" name="PivotTable9"/>
  </pivotTables>
  <data>
    <tabular pivotCacheId="125329680">
      <items count="7">
        <i x="5" s="1"/>
        <i x="2" s="1"/>
        <i x="3" s="1"/>
        <i x="1" s="1"/>
        <i x="0" s="1"/>
        <i x="6"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FABFC641-11A4-43E0-B021-B1BBC289E20F}" sourceName="Months">
  <pivotTables>
    <pivotTable tabId="3" name="PivotTable6"/>
  </pivotTables>
  <data>
    <tabular pivotCacheId="125329680">
      <items count="14">
        <i x="1" s="1"/>
        <i x="2" s="1"/>
        <i x="3" s="1"/>
        <i x="4" s="1"/>
        <i x="5" s="1"/>
        <i x="6" s="1"/>
        <i x="7" s="1"/>
        <i x="8" s="1"/>
        <i x="9" s="1"/>
        <i x="10" s="1"/>
        <i x="11" s="1"/>
        <i x="12" s="1"/>
        <i x="0" s="1" nd="1"/>
        <i x="1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B1C60589-B39F-484D-91DC-04351E969983}" cache="Slicer_Country" caption="Country" rowHeight="234950"/>
  <slicer name="Country" xr10:uid="{508E79DB-51B0-4600-8C43-1E765EE80579}" cache="Slicer_Country" caption="Country" rowHeight="273050"/>
  <slicer name="Category 1" xr10:uid="{8FBC43DC-E1C8-4457-B6E6-6B50DFE092CA}" cache="Slicer_Category" caption="Category" rowHeight="234950"/>
  <slicer name="Product 1" xr10:uid="{6EC167E3-1D67-415D-9279-C5B6DF8FF6DE}" cache="Slicer_Product" caption="Product" rowHeight="234950"/>
  <slicer name="Product" xr10:uid="{2FEF8613-D4AA-49F7-9206-AC36F807D479}" cache="Slicer_Product" caption="Product" rowHeight="273050"/>
  <slicer name="Months" xr10:uid="{1A2CC32B-733D-4F2C-B6BF-87C6D4267E96}" cache="Slicer_Months" caption="Months" rowHeight="2730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2" xr10:uid="{6AC26A61-D855-46E9-A521-C7D60D8CE736}" cache="Slicer_Country" caption="Country" rowHeight="234950"/>
  <slicer name="Category 2" xr10:uid="{B0E643EC-0E3D-4385-8BB0-47787C082FEB}" cache="Slicer_Category" caption="Category" rowHeight="234950"/>
  <slicer name="Product 2" xr10:uid="{0323C111-E7A3-4534-89B2-D0E46B52E57B}" cache="Slicer_Product" caption="Product"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040F56-D06D-4623-ACE5-B5FD14A786F2}" name="Table1" displayName="Table1" ref="A2:F215" totalsRowShown="0" headerRowDxfId="23" dataDxfId="22">
  <autoFilter ref="A2:F215" xr:uid="{0A040F56-D06D-4623-ACE5-B5FD14A786F2}"/>
  <tableColumns count="6">
    <tableColumn id="1" xr3:uid="{487ACF88-865E-48A0-AB1D-EB308DD18870}" name="Order ID" dataDxfId="21"/>
    <tableColumn id="2" xr3:uid="{E327475A-0EC9-4FBD-9F06-2506DE74A03F}" name="Product" dataDxfId="20"/>
    <tableColumn id="3" xr3:uid="{F73FBF68-0244-47DC-A7D7-2F06A3D1E229}" name="Category" dataDxfId="19"/>
    <tableColumn id="4" xr3:uid="{2FE622F1-E2F5-4646-9587-526AF8D73FCA}" name="Amount" dataDxfId="18"/>
    <tableColumn id="5" xr3:uid="{0098E771-5555-40D4-9387-75F4219BA077}" name="Date" dataDxfId="17"/>
    <tableColumn id="6" xr3:uid="{B599B0F0-814D-4A2F-AE88-C5ED24F68136}" name="Country" dataDxfId="16"/>
  </tableColumns>
  <tableStyleInfo name="TableStyleMedium5"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Savon">
  <a:themeElements>
    <a:clrScheme name="Savon">
      <a:dk1>
        <a:sysClr val="windowText" lastClr="000000"/>
      </a:dk1>
      <a:lt1>
        <a:sysClr val="window" lastClr="FFFFFF"/>
      </a:lt1>
      <a:dk2>
        <a:srgbClr val="1485A4"/>
      </a:dk2>
      <a:lt2>
        <a:srgbClr val="E3DED1"/>
      </a:lt2>
      <a:accent1>
        <a:srgbClr val="1CADE4"/>
      </a:accent1>
      <a:accent2>
        <a:srgbClr val="2683C6"/>
      </a:accent2>
      <a:accent3>
        <a:srgbClr val="27CED7"/>
      </a:accent3>
      <a:accent4>
        <a:srgbClr val="42BA97"/>
      </a:accent4>
      <a:accent5>
        <a:srgbClr val="3E8853"/>
      </a:accent5>
      <a:accent6>
        <a:srgbClr val="62A39F"/>
      </a:accent6>
      <a:hlink>
        <a:srgbClr val="F49100"/>
      </a:hlink>
      <a:folHlink>
        <a:srgbClr val="739D9B"/>
      </a:folHlink>
    </a:clrScheme>
    <a:fontScheme name="Savon">
      <a:maj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Savon">
      <a:fillStyleLst>
        <a:solidFill>
          <a:schemeClr val="phClr"/>
        </a:solidFill>
        <a:gradFill rotWithShape="1">
          <a:gsLst>
            <a:gs pos="0">
              <a:schemeClr val="phClr">
                <a:tint val="60000"/>
                <a:satMod val="105000"/>
                <a:lumMod val="105000"/>
              </a:schemeClr>
            </a:gs>
            <a:gs pos="100000">
              <a:schemeClr val="phClr">
                <a:tint val="65000"/>
                <a:satMod val="100000"/>
                <a:lumMod val="100000"/>
              </a:schemeClr>
            </a:gs>
            <a:gs pos="100000">
              <a:schemeClr val="phClr">
                <a:tint val="70000"/>
                <a:satMod val="100000"/>
                <a:lumMod val="100000"/>
              </a:schemeClr>
            </a:gs>
          </a:gsLst>
          <a:lin ang="5400000" scaled="0"/>
        </a:gradFill>
        <a:gradFill rotWithShape="1">
          <a:gsLst>
            <a:gs pos="0">
              <a:schemeClr val="phClr">
                <a:satMod val="100000"/>
                <a:lumMod val="100000"/>
              </a:schemeClr>
            </a:gs>
            <a:gs pos="50000">
              <a:schemeClr val="phClr">
                <a:shade val="99000"/>
                <a:satMod val="105000"/>
                <a:lumMod val="100000"/>
              </a:schemeClr>
            </a:gs>
            <a:gs pos="100000">
              <a:schemeClr val="phClr">
                <a:shade val="98000"/>
                <a:satMod val="105000"/>
                <a:lumMod val="100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38100" dist="12700" dir="5400000" algn="ctr" rotWithShape="0">
              <a:srgbClr val="000000">
                <a:alpha val="63000"/>
              </a:srgbClr>
            </a:outerShdw>
          </a:effectLst>
        </a:effectStyle>
        <a:effectStyle>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a:effectStyle>
      </a:effectStyleLst>
      <a:bgFillStyleLst>
        <a:solidFill>
          <a:schemeClr val="phClr"/>
        </a:solidFill>
        <a:gradFill rotWithShape="1">
          <a:gsLst>
            <a:gs pos="0">
              <a:schemeClr val="phClr">
                <a:tint val="90000"/>
                <a:shade val="92000"/>
                <a:satMod val="160000"/>
              </a:schemeClr>
            </a:gs>
            <a:gs pos="77000">
              <a:schemeClr val="phClr">
                <a:tint val="100000"/>
                <a:shade val="73000"/>
                <a:satMod val="155000"/>
              </a:schemeClr>
            </a:gs>
            <a:gs pos="100000">
              <a:schemeClr val="phClr">
                <a:tint val="100000"/>
                <a:shade val="67000"/>
                <a:satMod val="145000"/>
              </a:schemeClr>
            </a:gs>
          </a:gsLst>
          <a:lin ang="5400000" scaled="0"/>
        </a:gradFill>
        <a:blipFill rotWithShape="1">
          <a:blip xmlns:r="http://schemas.openxmlformats.org/officeDocument/2006/relationships" r:embed="rId1">
            <a:duotone>
              <a:schemeClr val="phClr">
                <a:tint val="95000"/>
              </a:schemeClr>
              <a:schemeClr val="phClr">
                <a:shade val="92000"/>
                <a:satMod val="115000"/>
              </a:schemeClr>
            </a:duotone>
          </a:blip>
          <a:tile tx="0" ty="0" sx="60000" sy="60000" flip="none" algn="tl"/>
        </a:blipFill>
      </a:bgFillStyleLst>
    </a:fmtScheme>
  </a:themeElements>
  <a:objectDefaults/>
  <a:extraClrSchemeLst/>
  <a:extLst>
    <a:ext uri="{05A4C25C-085E-4340-85A3-A5531E510DB2}">
      <thm15:themeFamily xmlns:thm15="http://schemas.microsoft.com/office/thememl/2012/main" name="Savon" id="{1306E473-ED32-493B-A2D0-240A757EDD34}" vid="{C20BADFE-D095-436F-9677-9264042809F0}"/>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rinterSettings" Target="../printerSettings/printerSettings3.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6" Type="http://schemas.openxmlformats.org/officeDocument/2006/relationships/printerSettings" Target="../printerSettings/printerSettings4.bin"/><Relationship Id="rId5" Type="http://schemas.openxmlformats.org/officeDocument/2006/relationships/pivotTable" Target="../pivotTables/pivotTable11.xml"/><Relationship Id="rId4" Type="http://schemas.openxmlformats.org/officeDocument/2006/relationships/pivotTable" Target="../pivotTables/pivotTable10.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3E7E6-6B91-4FC8-B9BC-976BC4233D19}">
  <dimension ref="A1"/>
  <sheetViews>
    <sheetView workbookViewId="0"/>
  </sheetViews>
  <sheetFormatPr defaultRowHeight="16.5"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14"/>
  <sheetViews>
    <sheetView workbookViewId="0">
      <selection activeCell="A2" sqref="A1:F214"/>
    </sheetView>
  </sheetViews>
  <sheetFormatPr defaultRowHeight="16.5" x14ac:dyDescent="0.3"/>
  <cols>
    <col min="1" max="1" width="8.375" customWidth="1"/>
    <col min="2" max="2" width="7.875" customWidth="1"/>
    <col min="3" max="3" width="10.875" customWidth="1"/>
    <col min="4" max="4" width="8" customWidth="1"/>
    <col min="5" max="5" width="10.625" customWidth="1"/>
    <col min="6" max="6" width="15.375" customWidth="1"/>
    <col min="7" max="7" width="10.375" customWidth="1"/>
    <col min="8" max="8" width="9.25" customWidth="1"/>
  </cols>
  <sheetData>
    <row r="1" spans="1:6" x14ac:dyDescent="0.3">
      <c r="A1" s="1" t="s">
        <v>1</v>
      </c>
      <c r="B1" s="1" t="s">
        <v>2</v>
      </c>
      <c r="C1" s="1" t="s">
        <v>3</v>
      </c>
      <c r="D1" s="1" t="s">
        <v>4</v>
      </c>
      <c r="E1" s="1" t="s">
        <v>7</v>
      </c>
      <c r="F1" s="1" t="s">
        <v>0</v>
      </c>
    </row>
    <row r="2" spans="1:6" x14ac:dyDescent="0.3">
      <c r="A2">
        <v>1</v>
      </c>
      <c r="B2" t="s">
        <v>17</v>
      </c>
      <c r="C2" t="s">
        <v>6</v>
      </c>
      <c r="D2" s="2">
        <v>4270</v>
      </c>
      <c r="E2" s="3">
        <v>42375</v>
      </c>
      <c r="F2" t="s">
        <v>8</v>
      </c>
    </row>
    <row r="3" spans="1:6" x14ac:dyDescent="0.3">
      <c r="A3">
        <v>2</v>
      </c>
      <c r="B3" t="s">
        <v>21</v>
      </c>
      <c r="C3" t="s">
        <v>6</v>
      </c>
      <c r="D3" s="2">
        <v>8239</v>
      </c>
      <c r="E3" s="3">
        <v>42376</v>
      </c>
      <c r="F3" t="s">
        <v>9</v>
      </c>
    </row>
    <row r="4" spans="1:6" x14ac:dyDescent="0.3">
      <c r="A4">
        <v>3</v>
      </c>
      <c r="B4" t="s">
        <v>13</v>
      </c>
      <c r="C4" t="s">
        <v>5</v>
      </c>
      <c r="D4" s="2">
        <v>617</v>
      </c>
      <c r="E4" s="3">
        <v>42377</v>
      </c>
      <c r="F4" t="s">
        <v>8</v>
      </c>
    </row>
    <row r="5" spans="1:6" x14ac:dyDescent="0.3">
      <c r="A5">
        <v>4</v>
      </c>
      <c r="B5" t="s">
        <v>13</v>
      </c>
      <c r="C5" t="s">
        <v>5</v>
      </c>
      <c r="D5" s="2">
        <v>8384</v>
      </c>
      <c r="E5" s="3">
        <v>42379</v>
      </c>
      <c r="F5" t="s">
        <v>10</v>
      </c>
    </row>
    <row r="6" spans="1:6" x14ac:dyDescent="0.3">
      <c r="A6">
        <v>5</v>
      </c>
      <c r="B6" t="s">
        <v>18</v>
      </c>
      <c r="C6" t="s">
        <v>6</v>
      </c>
      <c r="D6" s="2">
        <v>2626</v>
      </c>
      <c r="E6" s="3">
        <v>42379</v>
      </c>
      <c r="F6" t="s">
        <v>12</v>
      </c>
    </row>
    <row r="7" spans="1:6" x14ac:dyDescent="0.3">
      <c r="A7">
        <v>6</v>
      </c>
      <c r="B7" t="s">
        <v>15</v>
      </c>
      <c r="C7" t="s">
        <v>5</v>
      </c>
      <c r="D7" s="2">
        <v>3610</v>
      </c>
      <c r="E7" s="3">
        <v>42380</v>
      </c>
      <c r="F7" t="s">
        <v>8</v>
      </c>
    </row>
    <row r="8" spans="1:6" x14ac:dyDescent="0.3">
      <c r="A8">
        <v>7</v>
      </c>
      <c r="B8" t="s">
        <v>21</v>
      </c>
      <c r="C8" t="s">
        <v>6</v>
      </c>
      <c r="D8" s="2">
        <v>9062</v>
      </c>
      <c r="E8" s="3">
        <v>42380</v>
      </c>
      <c r="F8" t="s">
        <v>11</v>
      </c>
    </row>
    <row r="9" spans="1:6" x14ac:dyDescent="0.3">
      <c r="A9">
        <v>8</v>
      </c>
      <c r="B9" t="s">
        <v>13</v>
      </c>
      <c r="C9" t="s">
        <v>5</v>
      </c>
      <c r="D9" s="2">
        <v>6906</v>
      </c>
      <c r="E9" s="3">
        <v>42385</v>
      </c>
      <c r="F9" t="s">
        <v>20</v>
      </c>
    </row>
    <row r="10" spans="1:6" x14ac:dyDescent="0.3">
      <c r="A10">
        <v>9</v>
      </c>
      <c r="B10" t="s">
        <v>14</v>
      </c>
      <c r="C10" t="s">
        <v>5</v>
      </c>
      <c r="D10" s="2">
        <v>2417</v>
      </c>
      <c r="E10" s="3">
        <v>42385</v>
      </c>
      <c r="F10" t="s">
        <v>19</v>
      </c>
    </row>
    <row r="11" spans="1:6" x14ac:dyDescent="0.3">
      <c r="A11">
        <v>10</v>
      </c>
      <c r="B11" t="s">
        <v>14</v>
      </c>
      <c r="C11" t="s">
        <v>5</v>
      </c>
      <c r="D11" s="2">
        <v>7431</v>
      </c>
      <c r="E11" s="3">
        <v>42385</v>
      </c>
      <c r="F11" t="s">
        <v>10</v>
      </c>
    </row>
    <row r="12" spans="1:6" x14ac:dyDescent="0.3">
      <c r="A12">
        <v>11</v>
      </c>
      <c r="B12" t="s">
        <v>13</v>
      </c>
      <c r="C12" t="s">
        <v>5</v>
      </c>
      <c r="D12" s="2">
        <v>8250</v>
      </c>
      <c r="E12" s="3">
        <v>42385</v>
      </c>
      <c r="F12" t="s">
        <v>12</v>
      </c>
    </row>
    <row r="13" spans="1:6" x14ac:dyDescent="0.3">
      <c r="A13">
        <v>12</v>
      </c>
      <c r="B13" t="s">
        <v>21</v>
      </c>
      <c r="C13" t="s">
        <v>6</v>
      </c>
      <c r="D13" s="2">
        <v>7012</v>
      </c>
      <c r="E13" s="3">
        <v>42387</v>
      </c>
      <c r="F13" t="s">
        <v>8</v>
      </c>
    </row>
    <row r="14" spans="1:6" x14ac:dyDescent="0.3">
      <c r="A14">
        <v>13</v>
      </c>
      <c r="B14" t="s">
        <v>17</v>
      </c>
      <c r="C14" t="s">
        <v>6</v>
      </c>
      <c r="D14" s="2">
        <v>1903</v>
      </c>
      <c r="E14" s="3">
        <v>42389</v>
      </c>
      <c r="F14" t="s">
        <v>12</v>
      </c>
    </row>
    <row r="15" spans="1:6" x14ac:dyDescent="0.3">
      <c r="A15">
        <v>14</v>
      </c>
      <c r="B15" t="s">
        <v>21</v>
      </c>
      <c r="C15" t="s">
        <v>6</v>
      </c>
      <c r="D15" s="2">
        <v>2824</v>
      </c>
      <c r="E15" s="3">
        <v>42391</v>
      </c>
      <c r="F15" t="s">
        <v>10</v>
      </c>
    </row>
    <row r="16" spans="1:6" x14ac:dyDescent="0.3">
      <c r="A16">
        <v>15</v>
      </c>
      <c r="B16" t="s">
        <v>14</v>
      </c>
      <c r="C16" t="s">
        <v>5</v>
      </c>
      <c r="D16" s="2">
        <v>6946</v>
      </c>
      <c r="E16" s="3">
        <v>42393</v>
      </c>
      <c r="F16" t="s">
        <v>19</v>
      </c>
    </row>
    <row r="17" spans="1:6" x14ac:dyDescent="0.3">
      <c r="A17">
        <v>16</v>
      </c>
      <c r="B17" t="s">
        <v>13</v>
      </c>
      <c r="C17" t="s">
        <v>5</v>
      </c>
      <c r="D17" s="2">
        <v>2320</v>
      </c>
      <c r="E17" s="3">
        <v>42396</v>
      </c>
      <c r="F17" t="s">
        <v>9</v>
      </c>
    </row>
    <row r="18" spans="1:6" x14ac:dyDescent="0.3">
      <c r="A18">
        <v>17</v>
      </c>
      <c r="B18" t="s">
        <v>13</v>
      </c>
      <c r="C18" t="s">
        <v>5</v>
      </c>
      <c r="D18" s="2">
        <v>2116</v>
      </c>
      <c r="E18" s="3">
        <v>42397</v>
      </c>
      <c r="F18" t="s">
        <v>8</v>
      </c>
    </row>
    <row r="19" spans="1:6" x14ac:dyDescent="0.3">
      <c r="A19">
        <v>18</v>
      </c>
      <c r="B19" t="s">
        <v>13</v>
      </c>
      <c r="C19" t="s">
        <v>5</v>
      </c>
      <c r="D19" s="2">
        <v>1135</v>
      </c>
      <c r="E19" s="3">
        <v>42399</v>
      </c>
      <c r="F19" t="s">
        <v>9</v>
      </c>
    </row>
    <row r="20" spans="1:6" x14ac:dyDescent="0.3">
      <c r="A20">
        <v>19</v>
      </c>
      <c r="B20" t="s">
        <v>21</v>
      </c>
      <c r="C20" t="s">
        <v>6</v>
      </c>
      <c r="D20" s="2">
        <v>3595</v>
      </c>
      <c r="E20" s="3">
        <v>42399</v>
      </c>
      <c r="F20" t="s">
        <v>9</v>
      </c>
    </row>
    <row r="21" spans="1:6" x14ac:dyDescent="0.3">
      <c r="A21">
        <v>20</v>
      </c>
      <c r="B21" t="s">
        <v>14</v>
      </c>
      <c r="C21" t="s">
        <v>5</v>
      </c>
      <c r="D21" s="2">
        <v>1161</v>
      </c>
      <c r="E21" s="3">
        <v>42402</v>
      </c>
      <c r="F21" t="s">
        <v>8</v>
      </c>
    </row>
    <row r="22" spans="1:6" x14ac:dyDescent="0.3">
      <c r="A22">
        <v>21</v>
      </c>
      <c r="B22" t="s">
        <v>15</v>
      </c>
      <c r="C22" t="s">
        <v>5</v>
      </c>
      <c r="D22" s="2">
        <v>2256</v>
      </c>
      <c r="E22" s="3">
        <v>42404</v>
      </c>
      <c r="F22" t="s">
        <v>19</v>
      </c>
    </row>
    <row r="23" spans="1:6" x14ac:dyDescent="0.3">
      <c r="A23">
        <v>22</v>
      </c>
      <c r="B23" t="s">
        <v>13</v>
      </c>
      <c r="C23" t="s">
        <v>5</v>
      </c>
      <c r="D23" s="2">
        <v>1004</v>
      </c>
      <c r="E23" s="3">
        <v>42411</v>
      </c>
      <c r="F23" t="s">
        <v>20</v>
      </c>
    </row>
    <row r="24" spans="1:6" x14ac:dyDescent="0.3">
      <c r="A24">
        <v>23</v>
      </c>
      <c r="B24" t="s">
        <v>13</v>
      </c>
      <c r="C24" t="s">
        <v>5</v>
      </c>
      <c r="D24" s="2">
        <v>3642</v>
      </c>
      <c r="E24" s="3">
        <v>42414</v>
      </c>
      <c r="F24" t="s">
        <v>10</v>
      </c>
    </row>
    <row r="25" spans="1:6" x14ac:dyDescent="0.3">
      <c r="A25">
        <v>24</v>
      </c>
      <c r="B25" t="s">
        <v>13</v>
      </c>
      <c r="C25" t="s">
        <v>5</v>
      </c>
      <c r="D25" s="2">
        <v>4582</v>
      </c>
      <c r="E25" s="3">
        <v>42417</v>
      </c>
      <c r="F25" t="s">
        <v>8</v>
      </c>
    </row>
    <row r="26" spans="1:6" x14ac:dyDescent="0.3">
      <c r="A26">
        <v>25</v>
      </c>
      <c r="B26" t="s">
        <v>18</v>
      </c>
      <c r="C26" t="s">
        <v>6</v>
      </c>
      <c r="D26" s="2">
        <v>3559</v>
      </c>
      <c r="E26" s="3">
        <v>42417</v>
      </c>
      <c r="F26" t="s">
        <v>9</v>
      </c>
    </row>
    <row r="27" spans="1:6" x14ac:dyDescent="0.3">
      <c r="A27">
        <v>26</v>
      </c>
      <c r="B27" t="s">
        <v>17</v>
      </c>
      <c r="C27" t="s">
        <v>6</v>
      </c>
      <c r="D27" s="2">
        <v>5154</v>
      </c>
      <c r="E27" s="3">
        <v>42417</v>
      </c>
      <c r="F27" t="s">
        <v>11</v>
      </c>
    </row>
    <row r="28" spans="1:6" x14ac:dyDescent="0.3">
      <c r="A28">
        <v>27</v>
      </c>
      <c r="B28" t="s">
        <v>16</v>
      </c>
      <c r="C28" t="s">
        <v>5</v>
      </c>
      <c r="D28" s="2">
        <v>7388</v>
      </c>
      <c r="E28" s="3">
        <v>42418</v>
      </c>
      <c r="F28" t="s">
        <v>19</v>
      </c>
    </row>
    <row r="29" spans="1:6" x14ac:dyDescent="0.3">
      <c r="A29">
        <v>28</v>
      </c>
      <c r="B29" t="s">
        <v>18</v>
      </c>
      <c r="C29" t="s">
        <v>6</v>
      </c>
      <c r="D29" s="2">
        <v>7163</v>
      </c>
      <c r="E29" s="3">
        <v>42418</v>
      </c>
      <c r="F29" t="s">
        <v>8</v>
      </c>
    </row>
    <row r="30" spans="1:6" x14ac:dyDescent="0.3">
      <c r="A30">
        <v>29</v>
      </c>
      <c r="B30" t="s">
        <v>18</v>
      </c>
      <c r="C30" t="s">
        <v>6</v>
      </c>
      <c r="D30" s="2">
        <v>5101</v>
      </c>
      <c r="E30" s="3">
        <v>42420</v>
      </c>
      <c r="F30" t="s">
        <v>12</v>
      </c>
    </row>
    <row r="31" spans="1:6" x14ac:dyDescent="0.3">
      <c r="A31">
        <v>30</v>
      </c>
      <c r="B31" t="s">
        <v>14</v>
      </c>
      <c r="C31" t="s">
        <v>5</v>
      </c>
      <c r="D31" s="2">
        <v>7602</v>
      </c>
      <c r="E31" s="3">
        <v>42421</v>
      </c>
      <c r="F31" t="s">
        <v>19</v>
      </c>
    </row>
    <row r="32" spans="1:6" x14ac:dyDescent="0.3">
      <c r="A32">
        <v>31</v>
      </c>
      <c r="B32" t="s">
        <v>16</v>
      </c>
      <c r="C32" t="s">
        <v>5</v>
      </c>
      <c r="D32" s="2">
        <v>1641</v>
      </c>
      <c r="E32" s="3">
        <v>42422</v>
      </c>
      <c r="F32" t="s">
        <v>8</v>
      </c>
    </row>
    <row r="33" spans="1:6" x14ac:dyDescent="0.3">
      <c r="A33">
        <v>32</v>
      </c>
      <c r="B33" t="s">
        <v>14</v>
      </c>
      <c r="C33" t="s">
        <v>5</v>
      </c>
      <c r="D33" s="2">
        <v>8892</v>
      </c>
      <c r="E33" s="3">
        <v>42423</v>
      </c>
      <c r="F33" t="s">
        <v>11</v>
      </c>
    </row>
    <row r="34" spans="1:6" x14ac:dyDescent="0.3">
      <c r="A34">
        <v>33</v>
      </c>
      <c r="B34" t="s">
        <v>14</v>
      </c>
      <c r="C34" t="s">
        <v>5</v>
      </c>
      <c r="D34" s="2">
        <v>2060</v>
      </c>
      <c r="E34" s="3">
        <v>42429</v>
      </c>
      <c r="F34" t="s">
        <v>19</v>
      </c>
    </row>
    <row r="35" spans="1:6" x14ac:dyDescent="0.3">
      <c r="A35">
        <v>34</v>
      </c>
      <c r="B35" t="s">
        <v>21</v>
      </c>
      <c r="C35" t="s">
        <v>6</v>
      </c>
      <c r="D35" s="2">
        <v>1557</v>
      </c>
      <c r="E35" s="3">
        <v>42429</v>
      </c>
      <c r="F35" t="s">
        <v>12</v>
      </c>
    </row>
    <row r="36" spans="1:6" x14ac:dyDescent="0.3">
      <c r="A36">
        <v>35</v>
      </c>
      <c r="B36" t="s">
        <v>14</v>
      </c>
      <c r="C36" t="s">
        <v>5</v>
      </c>
      <c r="D36" s="2">
        <v>6509</v>
      </c>
      <c r="E36" s="3">
        <v>42430</v>
      </c>
      <c r="F36" t="s">
        <v>19</v>
      </c>
    </row>
    <row r="37" spans="1:6" x14ac:dyDescent="0.3">
      <c r="A37">
        <v>36</v>
      </c>
      <c r="B37" t="s">
        <v>14</v>
      </c>
      <c r="C37" t="s">
        <v>5</v>
      </c>
      <c r="D37" s="2">
        <v>5718</v>
      </c>
      <c r="E37" s="3">
        <v>42433</v>
      </c>
      <c r="F37" t="s">
        <v>11</v>
      </c>
    </row>
    <row r="38" spans="1:6" x14ac:dyDescent="0.3">
      <c r="A38">
        <v>37</v>
      </c>
      <c r="B38" t="s">
        <v>14</v>
      </c>
      <c r="C38" t="s">
        <v>5</v>
      </c>
      <c r="D38" s="2">
        <v>7655</v>
      </c>
      <c r="E38" s="3">
        <v>42434</v>
      </c>
      <c r="F38" t="s">
        <v>8</v>
      </c>
    </row>
    <row r="39" spans="1:6" x14ac:dyDescent="0.3">
      <c r="A39">
        <v>38</v>
      </c>
      <c r="B39" t="s">
        <v>17</v>
      </c>
      <c r="C39" t="s">
        <v>6</v>
      </c>
      <c r="D39" s="2">
        <v>9116</v>
      </c>
      <c r="E39" s="3">
        <v>42434</v>
      </c>
      <c r="F39" t="s">
        <v>9</v>
      </c>
    </row>
    <row r="40" spans="1:6" x14ac:dyDescent="0.3">
      <c r="A40">
        <v>39</v>
      </c>
      <c r="B40" t="s">
        <v>13</v>
      </c>
      <c r="C40" t="s">
        <v>5</v>
      </c>
      <c r="D40" s="2">
        <v>2795</v>
      </c>
      <c r="E40" s="3">
        <v>42444</v>
      </c>
      <c r="F40" t="s">
        <v>8</v>
      </c>
    </row>
    <row r="41" spans="1:6" x14ac:dyDescent="0.3">
      <c r="A41">
        <v>40</v>
      </c>
      <c r="B41" t="s">
        <v>13</v>
      </c>
      <c r="C41" t="s">
        <v>5</v>
      </c>
      <c r="D41" s="2">
        <v>5084</v>
      </c>
      <c r="E41" s="3">
        <v>42444</v>
      </c>
      <c r="F41" t="s">
        <v>8</v>
      </c>
    </row>
    <row r="42" spans="1:6" x14ac:dyDescent="0.3">
      <c r="A42">
        <v>41</v>
      </c>
      <c r="B42" t="s">
        <v>17</v>
      </c>
      <c r="C42" t="s">
        <v>6</v>
      </c>
      <c r="D42" s="2">
        <v>8941</v>
      </c>
      <c r="E42" s="3">
        <v>42444</v>
      </c>
      <c r="F42" t="s">
        <v>9</v>
      </c>
    </row>
    <row r="43" spans="1:6" x14ac:dyDescent="0.3">
      <c r="A43">
        <v>42</v>
      </c>
      <c r="B43" t="s">
        <v>21</v>
      </c>
      <c r="C43" t="s">
        <v>6</v>
      </c>
      <c r="D43" s="2">
        <v>5341</v>
      </c>
      <c r="E43" s="3">
        <v>42445</v>
      </c>
      <c r="F43" t="s">
        <v>19</v>
      </c>
    </row>
    <row r="44" spans="1:6" x14ac:dyDescent="0.3">
      <c r="A44">
        <v>43</v>
      </c>
      <c r="B44" t="s">
        <v>13</v>
      </c>
      <c r="C44" t="s">
        <v>5</v>
      </c>
      <c r="D44" s="2">
        <v>135</v>
      </c>
      <c r="E44" s="3">
        <v>42448</v>
      </c>
      <c r="F44" t="s">
        <v>10</v>
      </c>
    </row>
    <row r="45" spans="1:6" x14ac:dyDescent="0.3">
      <c r="A45">
        <v>44</v>
      </c>
      <c r="B45" t="s">
        <v>13</v>
      </c>
      <c r="C45" t="s">
        <v>5</v>
      </c>
      <c r="D45" s="2">
        <v>9400</v>
      </c>
      <c r="E45" s="3">
        <v>42448</v>
      </c>
      <c r="F45" t="s">
        <v>11</v>
      </c>
    </row>
    <row r="46" spans="1:6" x14ac:dyDescent="0.3">
      <c r="A46">
        <v>45</v>
      </c>
      <c r="B46" t="s">
        <v>18</v>
      </c>
      <c r="C46" t="s">
        <v>6</v>
      </c>
      <c r="D46" s="2">
        <v>6045</v>
      </c>
      <c r="E46" s="3">
        <v>42450</v>
      </c>
      <c r="F46" t="s">
        <v>12</v>
      </c>
    </row>
    <row r="47" spans="1:6" x14ac:dyDescent="0.3">
      <c r="A47">
        <v>46</v>
      </c>
      <c r="B47" t="s">
        <v>14</v>
      </c>
      <c r="C47" t="s">
        <v>5</v>
      </c>
      <c r="D47" s="2">
        <v>5820</v>
      </c>
      <c r="E47" s="3">
        <v>42451</v>
      </c>
      <c r="F47" t="s">
        <v>20</v>
      </c>
    </row>
    <row r="48" spans="1:6" x14ac:dyDescent="0.3">
      <c r="A48">
        <v>47</v>
      </c>
      <c r="B48" t="s">
        <v>15</v>
      </c>
      <c r="C48" t="s">
        <v>5</v>
      </c>
      <c r="D48" s="2">
        <v>8887</v>
      </c>
      <c r="E48" s="3">
        <v>42452</v>
      </c>
      <c r="F48" t="s">
        <v>12</v>
      </c>
    </row>
    <row r="49" spans="1:6" x14ac:dyDescent="0.3">
      <c r="A49">
        <v>48</v>
      </c>
      <c r="B49" t="s">
        <v>15</v>
      </c>
      <c r="C49" t="s">
        <v>5</v>
      </c>
      <c r="D49" s="2">
        <v>6982</v>
      </c>
      <c r="E49" s="3">
        <v>42453</v>
      </c>
      <c r="F49" t="s">
        <v>8</v>
      </c>
    </row>
    <row r="50" spans="1:6" x14ac:dyDescent="0.3">
      <c r="A50">
        <v>49</v>
      </c>
      <c r="B50" t="s">
        <v>13</v>
      </c>
      <c r="C50" t="s">
        <v>5</v>
      </c>
      <c r="D50" s="2">
        <v>4029</v>
      </c>
      <c r="E50" s="3">
        <v>42455</v>
      </c>
      <c r="F50" t="s">
        <v>11</v>
      </c>
    </row>
    <row r="51" spans="1:6" x14ac:dyDescent="0.3">
      <c r="A51">
        <v>50</v>
      </c>
      <c r="B51" t="s">
        <v>17</v>
      </c>
      <c r="C51" t="s">
        <v>6</v>
      </c>
      <c r="D51" s="2">
        <v>3665</v>
      </c>
      <c r="E51" s="3">
        <v>42455</v>
      </c>
      <c r="F51" t="s">
        <v>12</v>
      </c>
    </row>
    <row r="52" spans="1:6" x14ac:dyDescent="0.3">
      <c r="A52">
        <v>51</v>
      </c>
      <c r="B52" t="s">
        <v>13</v>
      </c>
      <c r="C52" t="s">
        <v>5</v>
      </c>
      <c r="D52" s="2">
        <v>4781</v>
      </c>
      <c r="E52" s="3">
        <v>42458</v>
      </c>
      <c r="F52" t="s">
        <v>19</v>
      </c>
    </row>
    <row r="53" spans="1:6" x14ac:dyDescent="0.3">
      <c r="A53">
        <v>52</v>
      </c>
      <c r="B53" t="s">
        <v>16</v>
      </c>
      <c r="C53" t="s">
        <v>5</v>
      </c>
      <c r="D53" s="2">
        <v>3663</v>
      </c>
      <c r="E53" s="3">
        <v>42459</v>
      </c>
      <c r="F53" t="s">
        <v>11</v>
      </c>
    </row>
    <row r="54" spans="1:6" x14ac:dyDescent="0.3">
      <c r="A54">
        <v>53</v>
      </c>
      <c r="B54" t="s">
        <v>14</v>
      </c>
      <c r="C54" t="s">
        <v>5</v>
      </c>
      <c r="D54" s="2">
        <v>6331</v>
      </c>
      <c r="E54" s="3">
        <v>42461</v>
      </c>
      <c r="F54" t="s">
        <v>19</v>
      </c>
    </row>
    <row r="55" spans="1:6" x14ac:dyDescent="0.3">
      <c r="A55">
        <v>54</v>
      </c>
      <c r="B55" t="s">
        <v>14</v>
      </c>
      <c r="C55" t="s">
        <v>5</v>
      </c>
      <c r="D55" s="2">
        <v>4364</v>
      </c>
      <c r="E55" s="3">
        <v>42461</v>
      </c>
      <c r="F55" t="s">
        <v>10</v>
      </c>
    </row>
    <row r="56" spans="1:6" x14ac:dyDescent="0.3">
      <c r="A56">
        <v>55</v>
      </c>
      <c r="B56" t="s">
        <v>17</v>
      </c>
      <c r="C56" t="s">
        <v>6</v>
      </c>
      <c r="D56" s="2">
        <v>607</v>
      </c>
      <c r="E56" s="3">
        <v>42463</v>
      </c>
      <c r="F56" t="s">
        <v>9</v>
      </c>
    </row>
    <row r="57" spans="1:6" x14ac:dyDescent="0.3">
      <c r="A57">
        <v>56</v>
      </c>
      <c r="B57" t="s">
        <v>13</v>
      </c>
      <c r="C57" t="s">
        <v>5</v>
      </c>
      <c r="D57" s="2">
        <v>1054</v>
      </c>
      <c r="E57" s="3">
        <v>42466</v>
      </c>
      <c r="F57" t="s">
        <v>20</v>
      </c>
    </row>
    <row r="58" spans="1:6" x14ac:dyDescent="0.3">
      <c r="A58">
        <v>57</v>
      </c>
      <c r="B58" t="s">
        <v>17</v>
      </c>
      <c r="C58" t="s">
        <v>6</v>
      </c>
      <c r="D58" s="2">
        <v>7659</v>
      </c>
      <c r="E58" s="3">
        <v>42466</v>
      </c>
      <c r="F58" t="s">
        <v>8</v>
      </c>
    </row>
    <row r="59" spans="1:6" x14ac:dyDescent="0.3">
      <c r="A59">
        <v>58</v>
      </c>
      <c r="B59" t="s">
        <v>21</v>
      </c>
      <c r="C59" t="s">
        <v>6</v>
      </c>
      <c r="D59" s="2">
        <v>277</v>
      </c>
      <c r="E59" s="3">
        <v>42472</v>
      </c>
      <c r="F59" t="s">
        <v>12</v>
      </c>
    </row>
    <row r="60" spans="1:6" x14ac:dyDescent="0.3">
      <c r="A60">
        <v>59</v>
      </c>
      <c r="B60" t="s">
        <v>13</v>
      </c>
      <c r="C60" t="s">
        <v>5</v>
      </c>
      <c r="D60" s="2">
        <v>235</v>
      </c>
      <c r="E60" s="3">
        <v>42477</v>
      </c>
      <c r="F60" t="s">
        <v>8</v>
      </c>
    </row>
    <row r="61" spans="1:6" x14ac:dyDescent="0.3">
      <c r="A61">
        <v>60</v>
      </c>
      <c r="B61" t="s">
        <v>15</v>
      </c>
      <c r="C61" t="s">
        <v>5</v>
      </c>
      <c r="D61" s="2">
        <v>1113</v>
      </c>
      <c r="E61" s="3">
        <v>42478</v>
      </c>
      <c r="F61" t="s">
        <v>11</v>
      </c>
    </row>
    <row r="62" spans="1:6" x14ac:dyDescent="0.3">
      <c r="A62">
        <v>61</v>
      </c>
      <c r="B62" t="s">
        <v>14</v>
      </c>
      <c r="C62" t="s">
        <v>5</v>
      </c>
      <c r="D62" s="2">
        <v>1128</v>
      </c>
      <c r="E62" s="3">
        <v>42481</v>
      </c>
      <c r="F62" t="s">
        <v>8</v>
      </c>
    </row>
    <row r="63" spans="1:6" x14ac:dyDescent="0.3">
      <c r="A63">
        <v>62</v>
      </c>
      <c r="B63" t="s">
        <v>21</v>
      </c>
      <c r="C63" t="s">
        <v>6</v>
      </c>
      <c r="D63" s="2">
        <v>9231</v>
      </c>
      <c r="E63" s="3">
        <v>42482</v>
      </c>
      <c r="F63" t="s">
        <v>10</v>
      </c>
    </row>
    <row r="64" spans="1:6" x14ac:dyDescent="0.3">
      <c r="A64">
        <v>63</v>
      </c>
      <c r="B64" t="s">
        <v>13</v>
      </c>
      <c r="C64" t="s">
        <v>5</v>
      </c>
      <c r="D64" s="2">
        <v>4387</v>
      </c>
      <c r="E64" s="3">
        <v>42483</v>
      </c>
      <c r="F64" t="s">
        <v>8</v>
      </c>
    </row>
    <row r="65" spans="1:6" x14ac:dyDescent="0.3">
      <c r="A65">
        <v>64</v>
      </c>
      <c r="B65" t="s">
        <v>14</v>
      </c>
      <c r="C65" t="s">
        <v>5</v>
      </c>
      <c r="D65" s="2">
        <v>2763</v>
      </c>
      <c r="E65" s="3">
        <v>42485</v>
      </c>
      <c r="F65" t="s">
        <v>10</v>
      </c>
    </row>
    <row r="66" spans="1:6" x14ac:dyDescent="0.3">
      <c r="A66">
        <v>65</v>
      </c>
      <c r="B66" t="s">
        <v>13</v>
      </c>
      <c r="C66" t="s">
        <v>5</v>
      </c>
      <c r="D66" s="2">
        <v>7898</v>
      </c>
      <c r="E66" s="3">
        <v>42487</v>
      </c>
      <c r="F66" t="s">
        <v>9</v>
      </c>
    </row>
    <row r="67" spans="1:6" x14ac:dyDescent="0.3">
      <c r="A67">
        <v>66</v>
      </c>
      <c r="B67" t="s">
        <v>13</v>
      </c>
      <c r="C67" t="s">
        <v>5</v>
      </c>
      <c r="D67" s="2">
        <v>2427</v>
      </c>
      <c r="E67" s="3">
        <v>42490</v>
      </c>
      <c r="F67" t="s">
        <v>19</v>
      </c>
    </row>
    <row r="68" spans="1:6" x14ac:dyDescent="0.3">
      <c r="A68">
        <v>67</v>
      </c>
      <c r="B68" t="s">
        <v>13</v>
      </c>
      <c r="C68" t="s">
        <v>5</v>
      </c>
      <c r="D68" s="2">
        <v>8663</v>
      </c>
      <c r="E68" s="3">
        <v>42491</v>
      </c>
      <c r="F68" t="s">
        <v>20</v>
      </c>
    </row>
    <row r="69" spans="1:6" x14ac:dyDescent="0.3">
      <c r="A69">
        <v>68</v>
      </c>
      <c r="B69" t="s">
        <v>17</v>
      </c>
      <c r="C69" t="s">
        <v>6</v>
      </c>
      <c r="D69" s="2">
        <v>2789</v>
      </c>
      <c r="E69" s="3">
        <v>42491</v>
      </c>
      <c r="F69" t="s">
        <v>12</v>
      </c>
    </row>
    <row r="70" spans="1:6" x14ac:dyDescent="0.3">
      <c r="A70">
        <v>69</v>
      </c>
      <c r="B70" t="s">
        <v>13</v>
      </c>
      <c r="C70" t="s">
        <v>5</v>
      </c>
      <c r="D70" s="2">
        <v>4054</v>
      </c>
      <c r="E70" s="3">
        <v>42492</v>
      </c>
      <c r="F70" t="s">
        <v>8</v>
      </c>
    </row>
    <row r="71" spans="1:6" x14ac:dyDescent="0.3">
      <c r="A71">
        <v>70</v>
      </c>
      <c r="B71" t="s">
        <v>16</v>
      </c>
      <c r="C71" t="s">
        <v>5</v>
      </c>
      <c r="D71" s="2">
        <v>2262</v>
      </c>
      <c r="E71" s="3">
        <v>42492</v>
      </c>
      <c r="F71" t="s">
        <v>8</v>
      </c>
    </row>
    <row r="72" spans="1:6" x14ac:dyDescent="0.3">
      <c r="A72">
        <v>71</v>
      </c>
      <c r="B72" t="s">
        <v>16</v>
      </c>
      <c r="C72" t="s">
        <v>5</v>
      </c>
      <c r="D72" s="2">
        <v>5600</v>
      </c>
      <c r="E72" s="3">
        <v>42492</v>
      </c>
      <c r="F72" t="s">
        <v>9</v>
      </c>
    </row>
    <row r="73" spans="1:6" x14ac:dyDescent="0.3">
      <c r="A73">
        <v>72</v>
      </c>
      <c r="B73" t="s">
        <v>13</v>
      </c>
      <c r="C73" t="s">
        <v>5</v>
      </c>
      <c r="D73" s="2">
        <v>5787</v>
      </c>
      <c r="E73" s="3">
        <v>42493</v>
      </c>
      <c r="F73" t="s">
        <v>8</v>
      </c>
    </row>
    <row r="74" spans="1:6" x14ac:dyDescent="0.3">
      <c r="A74">
        <v>73</v>
      </c>
      <c r="B74" t="s">
        <v>15</v>
      </c>
      <c r="C74" t="s">
        <v>5</v>
      </c>
      <c r="D74" s="2">
        <v>6295</v>
      </c>
      <c r="E74" s="3">
        <v>42493</v>
      </c>
      <c r="F74" t="s">
        <v>10</v>
      </c>
    </row>
    <row r="75" spans="1:6" x14ac:dyDescent="0.3">
      <c r="A75">
        <v>74</v>
      </c>
      <c r="B75" t="s">
        <v>13</v>
      </c>
      <c r="C75" t="s">
        <v>5</v>
      </c>
      <c r="D75" s="2">
        <v>474</v>
      </c>
      <c r="E75" s="3">
        <v>42495</v>
      </c>
      <c r="F75" t="s">
        <v>12</v>
      </c>
    </row>
    <row r="76" spans="1:6" x14ac:dyDescent="0.3">
      <c r="A76">
        <v>75</v>
      </c>
      <c r="B76" t="s">
        <v>14</v>
      </c>
      <c r="C76" t="s">
        <v>5</v>
      </c>
      <c r="D76" s="2">
        <v>4325</v>
      </c>
      <c r="E76" s="3">
        <v>42495</v>
      </c>
      <c r="F76" t="s">
        <v>19</v>
      </c>
    </row>
    <row r="77" spans="1:6" x14ac:dyDescent="0.3">
      <c r="A77">
        <v>76</v>
      </c>
      <c r="B77" t="s">
        <v>13</v>
      </c>
      <c r="C77" t="s">
        <v>5</v>
      </c>
      <c r="D77" s="2">
        <v>592</v>
      </c>
      <c r="E77" s="3">
        <v>42496</v>
      </c>
      <c r="F77" t="s">
        <v>8</v>
      </c>
    </row>
    <row r="78" spans="1:6" x14ac:dyDescent="0.3">
      <c r="A78">
        <v>77</v>
      </c>
      <c r="B78" t="s">
        <v>15</v>
      </c>
      <c r="C78" t="s">
        <v>5</v>
      </c>
      <c r="D78" s="2">
        <v>4330</v>
      </c>
      <c r="E78" s="3">
        <v>42498</v>
      </c>
      <c r="F78" t="s">
        <v>8</v>
      </c>
    </row>
    <row r="79" spans="1:6" x14ac:dyDescent="0.3">
      <c r="A79">
        <v>78</v>
      </c>
      <c r="B79" t="s">
        <v>13</v>
      </c>
      <c r="C79" t="s">
        <v>5</v>
      </c>
      <c r="D79" s="2">
        <v>9405</v>
      </c>
      <c r="E79" s="3">
        <v>42498</v>
      </c>
      <c r="F79" t="s">
        <v>9</v>
      </c>
    </row>
    <row r="80" spans="1:6" x14ac:dyDescent="0.3">
      <c r="A80">
        <v>79</v>
      </c>
      <c r="B80" t="s">
        <v>14</v>
      </c>
      <c r="C80" t="s">
        <v>5</v>
      </c>
      <c r="D80" s="2">
        <v>7671</v>
      </c>
      <c r="E80" s="3">
        <v>42498</v>
      </c>
      <c r="F80" t="s">
        <v>19</v>
      </c>
    </row>
    <row r="81" spans="1:6" x14ac:dyDescent="0.3">
      <c r="A81">
        <v>80</v>
      </c>
      <c r="B81" t="s">
        <v>17</v>
      </c>
      <c r="C81" t="s">
        <v>6</v>
      </c>
      <c r="D81" s="2">
        <v>5791</v>
      </c>
      <c r="E81" s="3">
        <v>42498</v>
      </c>
      <c r="F81" t="s">
        <v>9</v>
      </c>
    </row>
    <row r="82" spans="1:6" x14ac:dyDescent="0.3">
      <c r="A82">
        <v>81</v>
      </c>
      <c r="B82" t="s">
        <v>13</v>
      </c>
      <c r="C82" t="s">
        <v>5</v>
      </c>
      <c r="D82" s="2">
        <v>6007</v>
      </c>
      <c r="E82" s="3">
        <v>42502</v>
      </c>
      <c r="F82" t="s">
        <v>10</v>
      </c>
    </row>
    <row r="83" spans="1:6" x14ac:dyDescent="0.3">
      <c r="A83">
        <v>82</v>
      </c>
      <c r="B83" t="s">
        <v>13</v>
      </c>
      <c r="C83" t="s">
        <v>5</v>
      </c>
      <c r="D83" s="2">
        <v>5030</v>
      </c>
      <c r="E83" s="3">
        <v>42504</v>
      </c>
      <c r="F83" t="s">
        <v>12</v>
      </c>
    </row>
    <row r="84" spans="1:6" x14ac:dyDescent="0.3">
      <c r="A84">
        <v>83</v>
      </c>
      <c r="B84" t="s">
        <v>17</v>
      </c>
      <c r="C84" t="s">
        <v>6</v>
      </c>
      <c r="D84" s="2">
        <v>6763</v>
      </c>
      <c r="E84" s="3">
        <v>42504</v>
      </c>
      <c r="F84" t="s">
        <v>9</v>
      </c>
    </row>
    <row r="85" spans="1:6" x14ac:dyDescent="0.3">
      <c r="A85">
        <v>84</v>
      </c>
      <c r="B85" t="s">
        <v>13</v>
      </c>
      <c r="C85" t="s">
        <v>5</v>
      </c>
      <c r="D85" s="2">
        <v>4248</v>
      </c>
      <c r="E85" s="3">
        <v>42505</v>
      </c>
      <c r="F85" t="s">
        <v>11</v>
      </c>
    </row>
    <row r="86" spans="1:6" x14ac:dyDescent="0.3">
      <c r="A86">
        <v>85</v>
      </c>
      <c r="B86" t="s">
        <v>13</v>
      </c>
      <c r="C86" t="s">
        <v>5</v>
      </c>
      <c r="D86" s="2">
        <v>9543</v>
      </c>
      <c r="E86" s="3">
        <v>42506</v>
      </c>
      <c r="F86" t="s">
        <v>19</v>
      </c>
    </row>
    <row r="87" spans="1:6" x14ac:dyDescent="0.3">
      <c r="A87">
        <v>86</v>
      </c>
      <c r="B87" t="s">
        <v>21</v>
      </c>
      <c r="C87" t="s">
        <v>6</v>
      </c>
      <c r="D87" s="2">
        <v>2054</v>
      </c>
      <c r="E87" s="3">
        <v>42506</v>
      </c>
      <c r="F87" t="s">
        <v>9</v>
      </c>
    </row>
    <row r="88" spans="1:6" x14ac:dyDescent="0.3">
      <c r="A88">
        <v>87</v>
      </c>
      <c r="B88" t="s">
        <v>18</v>
      </c>
      <c r="C88" t="s">
        <v>6</v>
      </c>
      <c r="D88" s="2">
        <v>7094</v>
      </c>
      <c r="E88" s="3">
        <v>42506</v>
      </c>
      <c r="F88" t="s">
        <v>12</v>
      </c>
    </row>
    <row r="89" spans="1:6" x14ac:dyDescent="0.3">
      <c r="A89">
        <v>88</v>
      </c>
      <c r="B89" t="s">
        <v>17</v>
      </c>
      <c r="C89" t="s">
        <v>6</v>
      </c>
      <c r="D89" s="2">
        <v>6087</v>
      </c>
      <c r="E89" s="3">
        <v>42508</v>
      </c>
      <c r="F89" t="s">
        <v>8</v>
      </c>
    </row>
    <row r="90" spans="1:6" x14ac:dyDescent="0.3">
      <c r="A90">
        <v>89</v>
      </c>
      <c r="B90" t="s">
        <v>14</v>
      </c>
      <c r="C90" t="s">
        <v>5</v>
      </c>
      <c r="D90" s="2">
        <v>4264</v>
      </c>
      <c r="E90" s="3">
        <v>42509</v>
      </c>
      <c r="F90" t="s">
        <v>11</v>
      </c>
    </row>
    <row r="91" spans="1:6" x14ac:dyDescent="0.3">
      <c r="A91">
        <v>90</v>
      </c>
      <c r="B91" t="s">
        <v>16</v>
      </c>
      <c r="C91" t="s">
        <v>5</v>
      </c>
      <c r="D91" s="2">
        <v>9333</v>
      </c>
      <c r="E91" s="3">
        <v>42510</v>
      </c>
      <c r="F91" t="s">
        <v>8</v>
      </c>
    </row>
    <row r="92" spans="1:6" x14ac:dyDescent="0.3">
      <c r="A92">
        <v>91</v>
      </c>
      <c r="B92" t="s">
        <v>16</v>
      </c>
      <c r="C92" t="s">
        <v>5</v>
      </c>
      <c r="D92" s="2">
        <v>8775</v>
      </c>
      <c r="E92" s="3">
        <v>42512</v>
      </c>
      <c r="F92" t="s">
        <v>12</v>
      </c>
    </row>
    <row r="93" spans="1:6" x14ac:dyDescent="0.3">
      <c r="A93">
        <v>92</v>
      </c>
      <c r="B93" t="s">
        <v>21</v>
      </c>
      <c r="C93" t="s">
        <v>6</v>
      </c>
      <c r="D93" s="2">
        <v>2011</v>
      </c>
      <c r="E93" s="3">
        <v>42513</v>
      </c>
      <c r="F93" t="s">
        <v>9</v>
      </c>
    </row>
    <row r="94" spans="1:6" x14ac:dyDescent="0.3">
      <c r="A94">
        <v>93</v>
      </c>
      <c r="B94" t="s">
        <v>13</v>
      </c>
      <c r="C94" t="s">
        <v>5</v>
      </c>
      <c r="D94" s="2">
        <v>5632</v>
      </c>
      <c r="E94" s="3">
        <v>42515</v>
      </c>
      <c r="F94" t="s">
        <v>8</v>
      </c>
    </row>
    <row r="95" spans="1:6" x14ac:dyDescent="0.3">
      <c r="A95">
        <v>94</v>
      </c>
      <c r="B95" t="s">
        <v>13</v>
      </c>
      <c r="C95" t="s">
        <v>5</v>
      </c>
      <c r="D95" s="2">
        <v>4904</v>
      </c>
      <c r="E95" s="3">
        <v>42515</v>
      </c>
      <c r="F95" t="s">
        <v>20</v>
      </c>
    </row>
    <row r="96" spans="1:6" x14ac:dyDescent="0.3">
      <c r="A96">
        <v>95</v>
      </c>
      <c r="B96" t="s">
        <v>18</v>
      </c>
      <c r="C96" t="s">
        <v>6</v>
      </c>
      <c r="D96" s="2">
        <v>1002</v>
      </c>
      <c r="E96" s="3">
        <v>42515</v>
      </c>
      <c r="F96" t="s">
        <v>11</v>
      </c>
    </row>
    <row r="97" spans="1:6" x14ac:dyDescent="0.3">
      <c r="A97">
        <v>96</v>
      </c>
      <c r="B97" t="s">
        <v>15</v>
      </c>
      <c r="C97" t="s">
        <v>5</v>
      </c>
      <c r="D97" s="2">
        <v>8141</v>
      </c>
      <c r="E97" s="3">
        <v>42516</v>
      </c>
      <c r="F97" t="s">
        <v>9</v>
      </c>
    </row>
    <row r="98" spans="1:6" x14ac:dyDescent="0.3">
      <c r="A98">
        <v>97</v>
      </c>
      <c r="B98" t="s">
        <v>15</v>
      </c>
      <c r="C98" t="s">
        <v>5</v>
      </c>
      <c r="D98" s="2">
        <v>3644</v>
      </c>
      <c r="E98" s="3">
        <v>42516</v>
      </c>
      <c r="F98" t="s">
        <v>10</v>
      </c>
    </row>
    <row r="99" spans="1:6" x14ac:dyDescent="0.3">
      <c r="A99">
        <v>98</v>
      </c>
      <c r="B99" t="s">
        <v>15</v>
      </c>
      <c r="C99" t="s">
        <v>5</v>
      </c>
      <c r="D99" s="2">
        <v>1380</v>
      </c>
      <c r="E99" s="3">
        <v>42516</v>
      </c>
      <c r="F99" t="s">
        <v>11</v>
      </c>
    </row>
    <row r="100" spans="1:6" x14ac:dyDescent="0.3">
      <c r="A100">
        <v>99</v>
      </c>
      <c r="B100" t="s">
        <v>21</v>
      </c>
      <c r="C100" t="s">
        <v>6</v>
      </c>
      <c r="D100" s="2">
        <v>8354</v>
      </c>
      <c r="E100" s="3">
        <v>42516</v>
      </c>
      <c r="F100" t="s">
        <v>12</v>
      </c>
    </row>
    <row r="101" spans="1:6" x14ac:dyDescent="0.3">
      <c r="A101">
        <v>100</v>
      </c>
      <c r="B101" t="s">
        <v>13</v>
      </c>
      <c r="C101" t="s">
        <v>5</v>
      </c>
      <c r="D101" s="2">
        <v>5182</v>
      </c>
      <c r="E101" s="3">
        <v>42517</v>
      </c>
      <c r="F101" t="s">
        <v>8</v>
      </c>
    </row>
    <row r="102" spans="1:6" x14ac:dyDescent="0.3">
      <c r="A102">
        <v>101</v>
      </c>
      <c r="B102" t="s">
        <v>14</v>
      </c>
      <c r="C102" t="s">
        <v>5</v>
      </c>
      <c r="D102" s="2">
        <v>2193</v>
      </c>
      <c r="E102" s="3">
        <v>42517</v>
      </c>
      <c r="F102" t="s">
        <v>19</v>
      </c>
    </row>
    <row r="103" spans="1:6" x14ac:dyDescent="0.3">
      <c r="A103">
        <v>102</v>
      </c>
      <c r="B103" t="s">
        <v>16</v>
      </c>
      <c r="C103" t="s">
        <v>5</v>
      </c>
      <c r="D103" s="2">
        <v>3647</v>
      </c>
      <c r="E103" s="3">
        <v>42518</v>
      </c>
      <c r="F103" t="s">
        <v>8</v>
      </c>
    </row>
    <row r="104" spans="1:6" x14ac:dyDescent="0.3">
      <c r="A104">
        <v>103</v>
      </c>
      <c r="B104" t="s">
        <v>14</v>
      </c>
      <c r="C104" t="s">
        <v>5</v>
      </c>
      <c r="D104" s="2">
        <v>4104</v>
      </c>
      <c r="E104" s="3">
        <v>42518</v>
      </c>
      <c r="F104" t="s">
        <v>8</v>
      </c>
    </row>
    <row r="105" spans="1:6" x14ac:dyDescent="0.3">
      <c r="A105">
        <v>104</v>
      </c>
      <c r="B105" t="s">
        <v>17</v>
      </c>
      <c r="C105" t="s">
        <v>6</v>
      </c>
      <c r="D105" s="2">
        <v>7457</v>
      </c>
      <c r="E105" s="3">
        <v>42518</v>
      </c>
      <c r="F105" t="s">
        <v>8</v>
      </c>
    </row>
    <row r="106" spans="1:6" x14ac:dyDescent="0.3">
      <c r="A106">
        <v>105</v>
      </c>
      <c r="B106" t="s">
        <v>16</v>
      </c>
      <c r="C106" t="s">
        <v>5</v>
      </c>
      <c r="D106" s="2">
        <v>3767</v>
      </c>
      <c r="E106" s="3">
        <v>42519</v>
      </c>
      <c r="F106" t="s">
        <v>10</v>
      </c>
    </row>
    <row r="107" spans="1:6" x14ac:dyDescent="0.3">
      <c r="A107">
        <v>106</v>
      </c>
      <c r="B107" t="s">
        <v>21</v>
      </c>
      <c r="C107" t="s">
        <v>6</v>
      </c>
      <c r="D107" s="2">
        <v>4685</v>
      </c>
      <c r="E107" s="3">
        <v>42520</v>
      </c>
      <c r="F107" t="s">
        <v>12</v>
      </c>
    </row>
    <row r="108" spans="1:6" x14ac:dyDescent="0.3">
      <c r="A108">
        <v>107</v>
      </c>
      <c r="B108" t="s">
        <v>13</v>
      </c>
      <c r="C108" t="s">
        <v>5</v>
      </c>
      <c r="D108" s="2">
        <v>3917</v>
      </c>
      <c r="E108" s="3">
        <v>42525</v>
      </c>
      <c r="F108" t="s">
        <v>8</v>
      </c>
    </row>
    <row r="109" spans="1:6" x14ac:dyDescent="0.3">
      <c r="A109">
        <v>108</v>
      </c>
      <c r="B109" t="s">
        <v>14</v>
      </c>
      <c r="C109" t="s">
        <v>5</v>
      </c>
      <c r="D109" s="2">
        <v>521</v>
      </c>
      <c r="E109" s="3">
        <v>42525</v>
      </c>
      <c r="F109" t="s">
        <v>10</v>
      </c>
    </row>
    <row r="110" spans="1:6" x14ac:dyDescent="0.3">
      <c r="A110">
        <v>109</v>
      </c>
      <c r="B110" t="s">
        <v>14</v>
      </c>
      <c r="C110" t="s">
        <v>5</v>
      </c>
      <c r="D110" s="2">
        <v>5605</v>
      </c>
      <c r="E110" s="3">
        <v>42531</v>
      </c>
      <c r="F110" t="s">
        <v>19</v>
      </c>
    </row>
    <row r="111" spans="1:6" x14ac:dyDescent="0.3">
      <c r="A111">
        <v>110</v>
      </c>
      <c r="B111" t="s">
        <v>21</v>
      </c>
      <c r="C111" t="s">
        <v>6</v>
      </c>
      <c r="D111" s="2">
        <v>9630</v>
      </c>
      <c r="E111" s="3">
        <v>42532</v>
      </c>
      <c r="F111" t="s">
        <v>12</v>
      </c>
    </row>
    <row r="112" spans="1:6" x14ac:dyDescent="0.3">
      <c r="A112">
        <v>111</v>
      </c>
      <c r="B112" t="s">
        <v>13</v>
      </c>
      <c r="C112" t="s">
        <v>5</v>
      </c>
      <c r="D112" s="2">
        <v>6941</v>
      </c>
      <c r="E112" s="3">
        <v>42541</v>
      </c>
      <c r="F112" t="s">
        <v>10</v>
      </c>
    </row>
    <row r="113" spans="1:6" x14ac:dyDescent="0.3">
      <c r="A113">
        <v>112</v>
      </c>
      <c r="B113" t="s">
        <v>21</v>
      </c>
      <c r="C113" t="s">
        <v>6</v>
      </c>
      <c r="D113" s="2">
        <v>7231</v>
      </c>
      <c r="E113" s="3">
        <v>42541</v>
      </c>
      <c r="F113" t="s">
        <v>9</v>
      </c>
    </row>
    <row r="114" spans="1:6" x14ac:dyDescent="0.3">
      <c r="A114">
        <v>113</v>
      </c>
      <c r="B114" t="s">
        <v>21</v>
      </c>
      <c r="C114" t="s">
        <v>6</v>
      </c>
      <c r="D114" s="2">
        <v>8891</v>
      </c>
      <c r="E114" s="3">
        <v>42544</v>
      </c>
      <c r="F114" t="s">
        <v>11</v>
      </c>
    </row>
    <row r="115" spans="1:6" x14ac:dyDescent="0.3">
      <c r="A115">
        <v>114</v>
      </c>
      <c r="B115" t="s">
        <v>13</v>
      </c>
      <c r="C115" t="s">
        <v>5</v>
      </c>
      <c r="D115" s="2">
        <v>107</v>
      </c>
      <c r="E115" s="3">
        <v>42546</v>
      </c>
      <c r="F115" t="s">
        <v>19</v>
      </c>
    </row>
    <row r="116" spans="1:6" x14ac:dyDescent="0.3">
      <c r="A116">
        <v>115</v>
      </c>
      <c r="B116" t="s">
        <v>13</v>
      </c>
      <c r="C116" t="s">
        <v>5</v>
      </c>
      <c r="D116" s="2">
        <v>4243</v>
      </c>
      <c r="E116" s="3">
        <v>42547</v>
      </c>
      <c r="F116" t="s">
        <v>8</v>
      </c>
    </row>
    <row r="117" spans="1:6" x14ac:dyDescent="0.3">
      <c r="A117">
        <v>116</v>
      </c>
      <c r="B117" t="s">
        <v>15</v>
      </c>
      <c r="C117" t="s">
        <v>5</v>
      </c>
      <c r="D117" s="2">
        <v>4514</v>
      </c>
      <c r="E117" s="3">
        <v>42548</v>
      </c>
      <c r="F117" t="s">
        <v>8</v>
      </c>
    </row>
    <row r="118" spans="1:6" x14ac:dyDescent="0.3">
      <c r="A118">
        <v>117</v>
      </c>
      <c r="B118" t="s">
        <v>16</v>
      </c>
      <c r="C118" t="s">
        <v>5</v>
      </c>
      <c r="D118" s="2">
        <v>5480</v>
      </c>
      <c r="E118" s="3">
        <v>42553</v>
      </c>
      <c r="F118" t="s">
        <v>8</v>
      </c>
    </row>
    <row r="119" spans="1:6" x14ac:dyDescent="0.3">
      <c r="A119">
        <v>118</v>
      </c>
      <c r="B119" t="s">
        <v>13</v>
      </c>
      <c r="C119" t="s">
        <v>5</v>
      </c>
      <c r="D119" s="2">
        <v>5002</v>
      </c>
      <c r="E119" s="3">
        <v>42553</v>
      </c>
      <c r="F119" t="s">
        <v>19</v>
      </c>
    </row>
    <row r="120" spans="1:6" x14ac:dyDescent="0.3">
      <c r="A120">
        <v>119</v>
      </c>
      <c r="B120" t="s">
        <v>13</v>
      </c>
      <c r="C120" t="s">
        <v>5</v>
      </c>
      <c r="D120" s="2">
        <v>8530</v>
      </c>
      <c r="E120" s="3">
        <v>42556</v>
      </c>
      <c r="F120" t="s">
        <v>10</v>
      </c>
    </row>
    <row r="121" spans="1:6" x14ac:dyDescent="0.3">
      <c r="A121">
        <v>120</v>
      </c>
      <c r="B121" t="s">
        <v>15</v>
      </c>
      <c r="C121" t="s">
        <v>5</v>
      </c>
      <c r="D121" s="2">
        <v>4819</v>
      </c>
      <c r="E121" s="3">
        <v>42558</v>
      </c>
      <c r="F121" t="s">
        <v>20</v>
      </c>
    </row>
    <row r="122" spans="1:6" x14ac:dyDescent="0.3">
      <c r="A122">
        <v>121</v>
      </c>
      <c r="B122" t="s">
        <v>21</v>
      </c>
      <c r="C122" t="s">
        <v>6</v>
      </c>
      <c r="D122" s="2">
        <v>6343</v>
      </c>
      <c r="E122" s="3">
        <v>42562</v>
      </c>
      <c r="F122" t="s">
        <v>9</v>
      </c>
    </row>
    <row r="123" spans="1:6" x14ac:dyDescent="0.3">
      <c r="A123">
        <v>122</v>
      </c>
      <c r="B123" t="s">
        <v>15</v>
      </c>
      <c r="C123" t="s">
        <v>5</v>
      </c>
      <c r="D123" s="2">
        <v>2318</v>
      </c>
      <c r="E123" s="3">
        <v>42564</v>
      </c>
      <c r="F123" t="s">
        <v>9</v>
      </c>
    </row>
    <row r="124" spans="1:6" x14ac:dyDescent="0.3">
      <c r="A124">
        <v>123</v>
      </c>
      <c r="B124" t="s">
        <v>15</v>
      </c>
      <c r="C124" t="s">
        <v>5</v>
      </c>
      <c r="D124" s="2">
        <v>220</v>
      </c>
      <c r="E124" s="3">
        <v>42571</v>
      </c>
      <c r="F124" t="s">
        <v>9</v>
      </c>
    </row>
    <row r="125" spans="1:6" x14ac:dyDescent="0.3">
      <c r="A125">
        <v>124</v>
      </c>
      <c r="B125" t="s">
        <v>15</v>
      </c>
      <c r="C125" t="s">
        <v>5</v>
      </c>
      <c r="D125" s="2">
        <v>6341</v>
      </c>
      <c r="E125" s="3">
        <v>42571</v>
      </c>
      <c r="F125" t="s">
        <v>20</v>
      </c>
    </row>
    <row r="126" spans="1:6" x14ac:dyDescent="0.3">
      <c r="A126">
        <v>125</v>
      </c>
      <c r="B126" t="s">
        <v>14</v>
      </c>
      <c r="C126" t="s">
        <v>5</v>
      </c>
      <c r="D126" s="2">
        <v>330</v>
      </c>
      <c r="E126" s="3">
        <v>42571</v>
      </c>
      <c r="F126" t="s">
        <v>12</v>
      </c>
    </row>
    <row r="127" spans="1:6" x14ac:dyDescent="0.3">
      <c r="A127">
        <v>126</v>
      </c>
      <c r="B127" t="s">
        <v>21</v>
      </c>
      <c r="C127" t="s">
        <v>6</v>
      </c>
      <c r="D127" s="2">
        <v>3027</v>
      </c>
      <c r="E127" s="3">
        <v>42571</v>
      </c>
      <c r="F127" t="s">
        <v>9</v>
      </c>
    </row>
    <row r="128" spans="1:6" x14ac:dyDescent="0.3">
      <c r="A128">
        <v>127</v>
      </c>
      <c r="B128" t="s">
        <v>15</v>
      </c>
      <c r="C128" t="s">
        <v>5</v>
      </c>
      <c r="D128" s="2">
        <v>850</v>
      </c>
      <c r="E128" s="3">
        <v>42573</v>
      </c>
      <c r="F128" t="s">
        <v>20</v>
      </c>
    </row>
    <row r="129" spans="1:6" x14ac:dyDescent="0.3">
      <c r="A129">
        <v>128</v>
      </c>
      <c r="B129" t="s">
        <v>13</v>
      </c>
      <c r="C129" t="s">
        <v>5</v>
      </c>
      <c r="D129" s="2">
        <v>8986</v>
      </c>
      <c r="E129" s="3">
        <v>42574</v>
      </c>
      <c r="F129" t="s">
        <v>9</v>
      </c>
    </row>
    <row r="130" spans="1:6" x14ac:dyDescent="0.3">
      <c r="A130">
        <v>129</v>
      </c>
      <c r="B130" t="s">
        <v>21</v>
      </c>
      <c r="C130" t="s">
        <v>6</v>
      </c>
      <c r="D130" s="2">
        <v>3800</v>
      </c>
      <c r="E130" s="3">
        <v>42576</v>
      </c>
      <c r="F130" t="s">
        <v>8</v>
      </c>
    </row>
    <row r="131" spans="1:6" x14ac:dyDescent="0.3">
      <c r="A131">
        <v>130</v>
      </c>
      <c r="B131" t="s">
        <v>17</v>
      </c>
      <c r="C131" t="s">
        <v>6</v>
      </c>
      <c r="D131" s="2">
        <v>5751</v>
      </c>
      <c r="E131" s="3">
        <v>42579</v>
      </c>
      <c r="F131" t="s">
        <v>9</v>
      </c>
    </row>
    <row r="132" spans="1:6" x14ac:dyDescent="0.3">
      <c r="A132">
        <v>131</v>
      </c>
      <c r="B132" t="s">
        <v>14</v>
      </c>
      <c r="C132" t="s">
        <v>5</v>
      </c>
      <c r="D132" s="2">
        <v>1704</v>
      </c>
      <c r="E132" s="3">
        <v>42580</v>
      </c>
      <c r="F132" t="s">
        <v>9</v>
      </c>
    </row>
    <row r="133" spans="1:6" x14ac:dyDescent="0.3">
      <c r="A133">
        <v>132</v>
      </c>
      <c r="B133" t="s">
        <v>13</v>
      </c>
      <c r="C133" t="s">
        <v>5</v>
      </c>
      <c r="D133" s="2">
        <v>7966</v>
      </c>
      <c r="E133" s="3">
        <v>42581</v>
      </c>
      <c r="F133" t="s">
        <v>11</v>
      </c>
    </row>
    <row r="134" spans="1:6" x14ac:dyDescent="0.3">
      <c r="A134">
        <v>133</v>
      </c>
      <c r="B134" t="s">
        <v>13</v>
      </c>
      <c r="C134" t="s">
        <v>5</v>
      </c>
      <c r="D134" s="2">
        <v>852</v>
      </c>
      <c r="E134" s="3">
        <v>42582</v>
      </c>
      <c r="F134" t="s">
        <v>8</v>
      </c>
    </row>
    <row r="135" spans="1:6" x14ac:dyDescent="0.3">
      <c r="A135">
        <v>134</v>
      </c>
      <c r="B135" t="s">
        <v>18</v>
      </c>
      <c r="C135" t="s">
        <v>6</v>
      </c>
      <c r="D135" s="2">
        <v>8416</v>
      </c>
      <c r="E135" s="3">
        <v>42582</v>
      </c>
      <c r="F135" t="s">
        <v>11</v>
      </c>
    </row>
    <row r="136" spans="1:6" x14ac:dyDescent="0.3">
      <c r="A136">
        <v>135</v>
      </c>
      <c r="B136" t="s">
        <v>13</v>
      </c>
      <c r="C136" t="s">
        <v>5</v>
      </c>
      <c r="D136" s="2">
        <v>7144</v>
      </c>
      <c r="E136" s="3">
        <v>42583</v>
      </c>
      <c r="F136" t="s">
        <v>19</v>
      </c>
    </row>
    <row r="137" spans="1:6" x14ac:dyDescent="0.3">
      <c r="A137">
        <v>136</v>
      </c>
      <c r="B137" t="s">
        <v>21</v>
      </c>
      <c r="C137" t="s">
        <v>6</v>
      </c>
      <c r="D137" s="2">
        <v>7854</v>
      </c>
      <c r="E137" s="3">
        <v>42583</v>
      </c>
      <c r="F137" t="s">
        <v>8</v>
      </c>
    </row>
    <row r="138" spans="1:6" x14ac:dyDescent="0.3">
      <c r="A138">
        <v>137</v>
      </c>
      <c r="B138" t="s">
        <v>15</v>
      </c>
      <c r="C138" t="s">
        <v>5</v>
      </c>
      <c r="D138" s="2">
        <v>859</v>
      </c>
      <c r="E138" s="3">
        <v>42585</v>
      </c>
      <c r="F138" t="s">
        <v>8</v>
      </c>
    </row>
    <row r="139" spans="1:6" x14ac:dyDescent="0.3">
      <c r="A139">
        <v>138</v>
      </c>
      <c r="B139" t="s">
        <v>21</v>
      </c>
      <c r="C139" t="s">
        <v>6</v>
      </c>
      <c r="D139" s="2">
        <v>8049</v>
      </c>
      <c r="E139" s="3">
        <v>42594</v>
      </c>
      <c r="F139" t="s">
        <v>8</v>
      </c>
    </row>
    <row r="140" spans="1:6" x14ac:dyDescent="0.3">
      <c r="A140">
        <v>139</v>
      </c>
      <c r="B140" t="s">
        <v>13</v>
      </c>
      <c r="C140" t="s">
        <v>5</v>
      </c>
      <c r="D140" s="2">
        <v>2836</v>
      </c>
      <c r="E140" s="3">
        <v>42595</v>
      </c>
      <c r="F140" t="s">
        <v>12</v>
      </c>
    </row>
    <row r="141" spans="1:6" x14ac:dyDescent="0.3">
      <c r="A141">
        <v>140</v>
      </c>
      <c r="B141" t="s">
        <v>17</v>
      </c>
      <c r="C141" t="s">
        <v>6</v>
      </c>
      <c r="D141" s="2">
        <v>1743</v>
      </c>
      <c r="E141" s="3">
        <v>42601</v>
      </c>
      <c r="F141" t="s">
        <v>8</v>
      </c>
    </row>
    <row r="142" spans="1:6" x14ac:dyDescent="0.3">
      <c r="A142">
        <v>141</v>
      </c>
      <c r="B142" t="s">
        <v>14</v>
      </c>
      <c r="C142" t="s">
        <v>5</v>
      </c>
      <c r="D142" s="2">
        <v>3844</v>
      </c>
      <c r="E142" s="3">
        <v>42605</v>
      </c>
      <c r="F142" t="s">
        <v>19</v>
      </c>
    </row>
    <row r="143" spans="1:6" x14ac:dyDescent="0.3">
      <c r="A143">
        <v>142</v>
      </c>
      <c r="B143" t="s">
        <v>14</v>
      </c>
      <c r="C143" t="s">
        <v>5</v>
      </c>
      <c r="D143" s="2">
        <v>7490</v>
      </c>
      <c r="E143" s="3">
        <v>42606</v>
      </c>
      <c r="F143" t="s">
        <v>19</v>
      </c>
    </row>
    <row r="144" spans="1:6" x14ac:dyDescent="0.3">
      <c r="A144">
        <v>143</v>
      </c>
      <c r="B144" t="s">
        <v>21</v>
      </c>
      <c r="C144" t="s">
        <v>6</v>
      </c>
      <c r="D144" s="2">
        <v>4483</v>
      </c>
      <c r="E144" s="3">
        <v>42607</v>
      </c>
      <c r="F144" t="s">
        <v>12</v>
      </c>
    </row>
    <row r="145" spans="1:6" x14ac:dyDescent="0.3">
      <c r="A145">
        <v>144</v>
      </c>
      <c r="B145" t="s">
        <v>14</v>
      </c>
      <c r="C145" t="s">
        <v>5</v>
      </c>
      <c r="D145" s="2">
        <v>7333</v>
      </c>
      <c r="E145" s="3">
        <v>42609</v>
      </c>
      <c r="F145" t="s">
        <v>10</v>
      </c>
    </row>
    <row r="146" spans="1:6" x14ac:dyDescent="0.3">
      <c r="A146">
        <v>145</v>
      </c>
      <c r="B146" t="s">
        <v>17</v>
      </c>
      <c r="C146" t="s">
        <v>6</v>
      </c>
      <c r="D146" s="2">
        <v>7654</v>
      </c>
      <c r="E146" s="3">
        <v>42610</v>
      </c>
      <c r="F146" t="s">
        <v>8</v>
      </c>
    </row>
    <row r="147" spans="1:6" x14ac:dyDescent="0.3">
      <c r="A147">
        <v>146</v>
      </c>
      <c r="B147" t="s">
        <v>14</v>
      </c>
      <c r="C147" t="s">
        <v>5</v>
      </c>
      <c r="D147" s="2">
        <v>3944</v>
      </c>
      <c r="E147" s="3">
        <v>42611</v>
      </c>
      <c r="F147" t="s">
        <v>9</v>
      </c>
    </row>
    <row r="148" spans="1:6" x14ac:dyDescent="0.3">
      <c r="A148">
        <v>147</v>
      </c>
      <c r="B148" t="s">
        <v>18</v>
      </c>
      <c r="C148" t="s">
        <v>6</v>
      </c>
      <c r="D148" s="2">
        <v>5761</v>
      </c>
      <c r="E148" s="3">
        <v>42611</v>
      </c>
      <c r="F148" t="s">
        <v>12</v>
      </c>
    </row>
    <row r="149" spans="1:6" x14ac:dyDescent="0.3">
      <c r="A149">
        <v>148</v>
      </c>
      <c r="B149" t="s">
        <v>13</v>
      </c>
      <c r="C149" t="s">
        <v>5</v>
      </c>
      <c r="D149" s="2">
        <v>6864</v>
      </c>
      <c r="E149" s="3">
        <v>42614</v>
      </c>
      <c r="F149" t="s">
        <v>20</v>
      </c>
    </row>
    <row r="150" spans="1:6" x14ac:dyDescent="0.3">
      <c r="A150">
        <v>149</v>
      </c>
      <c r="B150" t="s">
        <v>13</v>
      </c>
      <c r="C150" t="s">
        <v>5</v>
      </c>
      <c r="D150" s="2">
        <v>4016</v>
      </c>
      <c r="E150" s="3">
        <v>42614</v>
      </c>
      <c r="F150" t="s">
        <v>12</v>
      </c>
    </row>
    <row r="151" spans="1:6" x14ac:dyDescent="0.3">
      <c r="A151">
        <v>150</v>
      </c>
      <c r="B151" t="s">
        <v>13</v>
      </c>
      <c r="C151" t="s">
        <v>5</v>
      </c>
      <c r="D151" s="2">
        <v>1841</v>
      </c>
      <c r="E151" s="3">
        <v>42615</v>
      </c>
      <c r="F151" t="s">
        <v>8</v>
      </c>
    </row>
    <row r="152" spans="1:6" x14ac:dyDescent="0.3">
      <c r="A152">
        <v>151</v>
      </c>
      <c r="B152" t="s">
        <v>13</v>
      </c>
      <c r="C152" t="s">
        <v>5</v>
      </c>
      <c r="D152" s="2">
        <v>424</v>
      </c>
      <c r="E152" s="3">
        <v>42618</v>
      </c>
      <c r="F152" t="s">
        <v>11</v>
      </c>
    </row>
    <row r="153" spans="1:6" x14ac:dyDescent="0.3">
      <c r="A153">
        <v>152</v>
      </c>
      <c r="B153" t="s">
        <v>13</v>
      </c>
      <c r="C153" t="s">
        <v>5</v>
      </c>
      <c r="D153" s="2">
        <v>8765</v>
      </c>
      <c r="E153" s="3">
        <v>42620</v>
      </c>
      <c r="F153" t="s">
        <v>9</v>
      </c>
    </row>
    <row r="154" spans="1:6" x14ac:dyDescent="0.3">
      <c r="A154">
        <v>153</v>
      </c>
      <c r="B154" t="s">
        <v>13</v>
      </c>
      <c r="C154" t="s">
        <v>5</v>
      </c>
      <c r="D154" s="2">
        <v>5583</v>
      </c>
      <c r="E154" s="3">
        <v>42621</v>
      </c>
      <c r="F154" t="s">
        <v>8</v>
      </c>
    </row>
    <row r="155" spans="1:6" x14ac:dyDescent="0.3">
      <c r="A155">
        <v>154</v>
      </c>
      <c r="B155" t="s">
        <v>21</v>
      </c>
      <c r="C155" t="s">
        <v>6</v>
      </c>
      <c r="D155" s="2">
        <v>4390</v>
      </c>
      <c r="E155" s="3">
        <v>42622</v>
      </c>
      <c r="F155" t="s">
        <v>20</v>
      </c>
    </row>
    <row r="156" spans="1:6" x14ac:dyDescent="0.3">
      <c r="A156">
        <v>155</v>
      </c>
      <c r="B156" t="s">
        <v>21</v>
      </c>
      <c r="C156" t="s">
        <v>6</v>
      </c>
      <c r="D156" s="2">
        <v>352</v>
      </c>
      <c r="E156" s="3">
        <v>42622</v>
      </c>
      <c r="F156" t="s">
        <v>10</v>
      </c>
    </row>
    <row r="157" spans="1:6" x14ac:dyDescent="0.3">
      <c r="A157">
        <v>156</v>
      </c>
      <c r="B157" t="s">
        <v>14</v>
      </c>
      <c r="C157" t="s">
        <v>5</v>
      </c>
      <c r="D157" s="2">
        <v>8489</v>
      </c>
      <c r="E157" s="3">
        <v>42624</v>
      </c>
      <c r="F157" t="s">
        <v>8</v>
      </c>
    </row>
    <row r="158" spans="1:6" x14ac:dyDescent="0.3">
      <c r="A158">
        <v>157</v>
      </c>
      <c r="B158" t="s">
        <v>13</v>
      </c>
      <c r="C158" t="s">
        <v>5</v>
      </c>
      <c r="D158" s="2">
        <v>7090</v>
      </c>
      <c r="E158" s="3">
        <v>42624</v>
      </c>
      <c r="F158" t="s">
        <v>19</v>
      </c>
    </row>
    <row r="159" spans="1:6" x14ac:dyDescent="0.3">
      <c r="A159">
        <v>158</v>
      </c>
      <c r="B159" t="s">
        <v>13</v>
      </c>
      <c r="C159" t="s">
        <v>5</v>
      </c>
      <c r="D159" s="2">
        <v>7880</v>
      </c>
      <c r="E159" s="3">
        <v>42628</v>
      </c>
      <c r="F159" t="s">
        <v>8</v>
      </c>
    </row>
    <row r="160" spans="1:6" x14ac:dyDescent="0.3">
      <c r="A160">
        <v>159</v>
      </c>
      <c r="B160" t="s">
        <v>15</v>
      </c>
      <c r="C160" t="s">
        <v>5</v>
      </c>
      <c r="D160" s="2">
        <v>3861</v>
      </c>
      <c r="E160" s="3">
        <v>42631</v>
      </c>
      <c r="F160" t="s">
        <v>8</v>
      </c>
    </row>
    <row r="161" spans="1:6" x14ac:dyDescent="0.3">
      <c r="A161">
        <v>160</v>
      </c>
      <c r="B161" t="s">
        <v>21</v>
      </c>
      <c r="C161" t="s">
        <v>6</v>
      </c>
      <c r="D161" s="2">
        <v>7927</v>
      </c>
      <c r="E161" s="3">
        <v>42632</v>
      </c>
      <c r="F161" t="s">
        <v>12</v>
      </c>
    </row>
    <row r="162" spans="1:6" x14ac:dyDescent="0.3">
      <c r="A162">
        <v>161</v>
      </c>
      <c r="B162" t="s">
        <v>13</v>
      </c>
      <c r="C162" t="s">
        <v>5</v>
      </c>
      <c r="D162" s="2">
        <v>6162</v>
      </c>
      <c r="E162" s="3">
        <v>42633</v>
      </c>
      <c r="F162" t="s">
        <v>8</v>
      </c>
    </row>
    <row r="163" spans="1:6" x14ac:dyDescent="0.3">
      <c r="A163">
        <v>162</v>
      </c>
      <c r="B163" t="s">
        <v>16</v>
      </c>
      <c r="C163" t="s">
        <v>5</v>
      </c>
      <c r="D163" s="2">
        <v>5523</v>
      </c>
      <c r="E163" s="3">
        <v>42638</v>
      </c>
      <c r="F163" t="s">
        <v>11</v>
      </c>
    </row>
    <row r="164" spans="1:6" x14ac:dyDescent="0.3">
      <c r="A164">
        <v>163</v>
      </c>
      <c r="B164" t="s">
        <v>21</v>
      </c>
      <c r="C164" t="s">
        <v>6</v>
      </c>
      <c r="D164" s="2">
        <v>5936</v>
      </c>
      <c r="E164" s="3">
        <v>42638</v>
      </c>
      <c r="F164" t="s">
        <v>9</v>
      </c>
    </row>
    <row r="165" spans="1:6" x14ac:dyDescent="0.3">
      <c r="A165">
        <v>164</v>
      </c>
      <c r="B165" t="s">
        <v>17</v>
      </c>
      <c r="C165" t="s">
        <v>6</v>
      </c>
      <c r="D165" s="2">
        <v>7251</v>
      </c>
      <c r="E165" s="3">
        <v>42639</v>
      </c>
      <c r="F165" t="s">
        <v>12</v>
      </c>
    </row>
    <row r="166" spans="1:6" x14ac:dyDescent="0.3">
      <c r="A166">
        <v>165</v>
      </c>
      <c r="B166" t="s">
        <v>15</v>
      </c>
      <c r="C166" t="s">
        <v>5</v>
      </c>
      <c r="D166" s="2">
        <v>6187</v>
      </c>
      <c r="E166" s="3">
        <v>42640</v>
      </c>
      <c r="F166" t="s">
        <v>11</v>
      </c>
    </row>
    <row r="167" spans="1:6" x14ac:dyDescent="0.3">
      <c r="A167">
        <v>166</v>
      </c>
      <c r="B167" t="s">
        <v>13</v>
      </c>
      <c r="C167" t="s">
        <v>5</v>
      </c>
      <c r="D167" s="2">
        <v>3210</v>
      </c>
      <c r="E167" s="3">
        <v>42642</v>
      </c>
      <c r="F167" t="s">
        <v>12</v>
      </c>
    </row>
    <row r="168" spans="1:6" x14ac:dyDescent="0.3">
      <c r="A168">
        <v>167</v>
      </c>
      <c r="B168" t="s">
        <v>17</v>
      </c>
      <c r="C168" t="s">
        <v>6</v>
      </c>
      <c r="D168" s="2">
        <v>682</v>
      </c>
      <c r="E168" s="3">
        <v>42642</v>
      </c>
      <c r="F168" t="s">
        <v>12</v>
      </c>
    </row>
    <row r="169" spans="1:6" x14ac:dyDescent="0.3">
      <c r="A169">
        <v>168</v>
      </c>
      <c r="B169" t="s">
        <v>13</v>
      </c>
      <c r="C169" t="s">
        <v>5</v>
      </c>
      <c r="D169" s="2">
        <v>793</v>
      </c>
      <c r="E169" s="3">
        <v>42646</v>
      </c>
      <c r="F169" t="s">
        <v>11</v>
      </c>
    </row>
    <row r="170" spans="1:6" x14ac:dyDescent="0.3">
      <c r="A170">
        <v>169</v>
      </c>
      <c r="B170" t="s">
        <v>17</v>
      </c>
      <c r="C170" t="s">
        <v>6</v>
      </c>
      <c r="D170" s="2">
        <v>5346</v>
      </c>
      <c r="E170" s="3">
        <v>42647</v>
      </c>
      <c r="F170" t="s">
        <v>12</v>
      </c>
    </row>
    <row r="171" spans="1:6" x14ac:dyDescent="0.3">
      <c r="A171">
        <v>170</v>
      </c>
      <c r="B171" t="s">
        <v>13</v>
      </c>
      <c r="C171" t="s">
        <v>5</v>
      </c>
      <c r="D171" s="2">
        <v>7103</v>
      </c>
      <c r="E171" s="3">
        <v>42650</v>
      </c>
      <c r="F171" t="s">
        <v>20</v>
      </c>
    </row>
    <row r="172" spans="1:6" x14ac:dyDescent="0.3">
      <c r="A172">
        <v>171</v>
      </c>
      <c r="B172" t="s">
        <v>17</v>
      </c>
      <c r="C172" t="s">
        <v>6</v>
      </c>
      <c r="D172" s="2">
        <v>4603</v>
      </c>
      <c r="E172" s="3">
        <v>42653</v>
      </c>
      <c r="F172" t="s">
        <v>8</v>
      </c>
    </row>
    <row r="173" spans="1:6" x14ac:dyDescent="0.3">
      <c r="A173">
        <v>172</v>
      </c>
      <c r="B173" t="s">
        <v>14</v>
      </c>
      <c r="C173" t="s">
        <v>5</v>
      </c>
      <c r="D173" s="2">
        <v>8160</v>
      </c>
      <c r="E173" s="3">
        <v>42659</v>
      </c>
      <c r="F173" t="s">
        <v>19</v>
      </c>
    </row>
    <row r="174" spans="1:6" x14ac:dyDescent="0.3">
      <c r="A174">
        <v>173</v>
      </c>
      <c r="B174" t="s">
        <v>14</v>
      </c>
      <c r="C174" t="s">
        <v>5</v>
      </c>
      <c r="D174" s="2">
        <v>7171</v>
      </c>
      <c r="E174" s="3">
        <v>42666</v>
      </c>
      <c r="F174" t="s">
        <v>9</v>
      </c>
    </row>
    <row r="175" spans="1:6" x14ac:dyDescent="0.3">
      <c r="A175">
        <v>174</v>
      </c>
      <c r="B175" t="s">
        <v>13</v>
      </c>
      <c r="C175" t="s">
        <v>5</v>
      </c>
      <c r="D175" s="2">
        <v>3552</v>
      </c>
      <c r="E175" s="3">
        <v>42666</v>
      </c>
      <c r="F175" t="s">
        <v>20</v>
      </c>
    </row>
    <row r="176" spans="1:6" x14ac:dyDescent="0.3">
      <c r="A176">
        <v>175</v>
      </c>
      <c r="B176" t="s">
        <v>13</v>
      </c>
      <c r="C176" t="s">
        <v>5</v>
      </c>
      <c r="D176" s="2">
        <v>7273</v>
      </c>
      <c r="E176" s="3">
        <v>42668</v>
      </c>
      <c r="F176" t="s">
        <v>11</v>
      </c>
    </row>
    <row r="177" spans="1:6" x14ac:dyDescent="0.3">
      <c r="A177">
        <v>176</v>
      </c>
      <c r="B177" t="s">
        <v>13</v>
      </c>
      <c r="C177" t="s">
        <v>5</v>
      </c>
      <c r="D177" s="2">
        <v>2402</v>
      </c>
      <c r="E177" s="3">
        <v>42669</v>
      </c>
      <c r="F177" t="s">
        <v>12</v>
      </c>
    </row>
    <row r="178" spans="1:6" x14ac:dyDescent="0.3">
      <c r="A178">
        <v>177</v>
      </c>
      <c r="B178" t="s">
        <v>13</v>
      </c>
      <c r="C178" t="s">
        <v>5</v>
      </c>
      <c r="D178" s="2">
        <v>1197</v>
      </c>
      <c r="E178" s="3">
        <v>42669</v>
      </c>
      <c r="F178" t="s">
        <v>11</v>
      </c>
    </row>
    <row r="179" spans="1:6" x14ac:dyDescent="0.3">
      <c r="A179">
        <v>178</v>
      </c>
      <c r="B179" t="s">
        <v>18</v>
      </c>
      <c r="C179" t="s">
        <v>6</v>
      </c>
      <c r="D179" s="2">
        <v>5015</v>
      </c>
      <c r="E179" s="3">
        <v>42669</v>
      </c>
      <c r="F179" t="s">
        <v>11</v>
      </c>
    </row>
    <row r="180" spans="1:6" x14ac:dyDescent="0.3">
      <c r="A180">
        <v>179</v>
      </c>
      <c r="B180" t="s">
        <v>15</v>
      </c>
      <c r="C180" t="s">
        <v>5</v>
      </c>
      <c r="D180" s="2">
        <v>5818</v>
      </c>
      <c r="E180" s="3">
        <v>42676</v>
      </c>
      <c r="F180" t="s">
        <v>8</v>
      </c>
    </row>
    <row r="181" spans="1:6" x14ac:dyDescent="0.3">
      <c r="A181">
        <v>180</v>
      </c>
      <c r="B181" t="s">
        <v>13</v>
      </c>
      <c r="C181" t="s">
        <v>5</v>
      </c>
      <c r="D181" s="2">
        <v>4399</v>
      </c>
      <c r="E181" s="3">
        <v>42677</v>
      </c>
      <c r="F181" t="s">
        <v>9</v>
      </c>
    </row>
    <row r="182" spans="1:6" x14ac:dyDescent="0.3">
      <c r="A182">
        <v>181</v>
      </c>
      <c r="B182" t="s">
        <v>17</v>
      </c>
      <c r="C182" t="s">
        <v>6</v>
      </c>
      <c r="D182" s="2">
        <v>3011</v>
      </c>
      <c r="E182" s="3">
        <v>42677</v>
      </c>
      <c r="F182" t="s">
        <v>8</v>
      </c>
    </row>
    <row r="183" spans="1:6" x14ac:dyDescent="0.3">
      <c r="A183">
        <v>182</v>
      </c>
      <c r="B183" t="s">
        <v>14</v>
      </c>
      <c r="C183" t="s">
        <v>5</v>
      </c>
      <c r="D183" s="2">
        <v>4715</v>
      </c>
      <c r="E183" s="3">
        <v>42683</v>
      </c>
      <c r="F183" t="s">
        <v>9</v>
      </c>
    </row>
    <row r="184" spans="1:6" x14ac:dyDescent="0.3">
      <c r="A184">
        <v>183</v>
      </c>
      <c r="B184" t="s">
        <v>14</v>
      </c>
      <c r="C184" t="s">
        <v>5</v>
      </c>
      <c r="D184" s="2">
        <v>5321</v>
      </c>
      <c r="E184" s="3">
        <v>42686</v>
      </c>
      <c r="F184" t="s">
        <v>19</v>
      </c>
    </row>
    <row r="185" spans="1:6" x14ac:dyDescent="0.3">
      <c r="A185">
        <v>184</v>
      </c>
      <c r="B185" t="s">
        <v>13</v>
      </c>
      <c r="C185" t="s">
        <v>5</v>
      </c>
      <c r="D185" s="2">
        <v>8894</v>
      </c>
      <c r="E185" s="3">
        <v>42689</v>
      </c>
      <c r="F185" t="s">
        <v>8</v>
      </c>
    </row>
    <row r="186" spans="1:6" x14ac:dyDescent="0.3">
      <c r="A186">
        <v>185</v>
      </c>
      <c r="B186" t="s">
        <v>17</v>
      </c>
      <c r="C186" t="s">
        <v>6</v>
      </c>
      <c r="D186" s="2">
        <v>4846</v>
      </c>
      <c r="E186" s="3">
        <v>42699</v>
      </c>
      <c r="F186" t="s">
        <v>9</v>
      </c>
    </row>
    <row r="187" spans="1:6" x14ac:dyDescent="0.3">
      <c r="A187">
        <v>186</v>
      </c>
      <c r="B187" t="s">
        <v>21</v>
      </c>
      <c r="C187" t="s">
        <v>6</v>
      </c>
      <c r="D187" s="2">
        <v>284</v>
      </c>
      <c r="E187" s="3">
        <v>42699</v>
      </c>
      <c r="F187" t="s">
        <v>12</v>
      </c>
    </row>
    <row r="188" spans="1:6" x14ac:dyDescent="0.3">
      <c r="A188">
        <v>187</v>
      </c>
      <c r="B188" t="s">
        <v>15</v>
      </c>
      <c r="C188" t="s">
        <v>5</v>
      </c>
      <c r="D188" s="2">
        <v>8283</v>
      </c>
      <c r="E188" s="3">
        <v>42700</v>
      </c>
      <c r="F188" t="s">
        <v>9</v>
      </c>
    </row>
    <row r="189" spans="1:6" x14ac:dyDescent="0.3">
      <c r="A189">
        <v>188</v>
      </c>
      <c r="B189" t="s">
        <v>15</v>
      </c>
      <c r="C189" t="s">
        <v>5</v>
      </c>
      <c r="D189" s="2">
        <v>9990</v>
      </c>
      <c r="E189" s="3">
        <v>42702</v>
      </c>
      <c r="F189" t="s">
        <v>10</v>
      </c>
    </row>
    <row r="190" spans="1:6" x14ac:dyDescent="0.3">
      <c r="A190">
        <v>189</v>
      </c>
      <c r="B190" t="s">
        <v>13</v>
      </c>
      <c r="C190" t="s">
        <v>5</v>
      </c>
      <c r="D190" s="2">
        <v>9014</v>
      </c>
      <c r="E190" s="3">
        <v>42702</v>
      </c>
      <c r="F190" t="s">
        <v>11</v>
      </c>
    </row>
    <row r="191" spans="1:6" x14ac:dyDescent="0.3">
      <c r="A191">
        <v>190</v>
      </c>
      <c r="B191" t="s">
        <v>14</v>
      </c>
      <c r="C191" t="s">
        <v>5</v>
      </c>
      <c r="D191" s="2">
        <v>1942</v>
      </c>
      <c r="E191" s="3">
        <v>42703</v>
      </c>
      <c r="F191" t="s">
        <v>19</v>
      </c>
    </row>
    <row r="192" spans="1:6" x14ac:dyDescent="0.3">
      <c r="A192">
        <v>191</v>
      </c>
      <c r="B192" t="s">
        <v>13</v>
      </c>
      <c r="C192" t="s">
        <v>5</v>
      </c>
      <c r="D192" s="2">
        <v>7223</v>
      </c>
      <c r="E192" s="3">
        <v>42704</v>
      </c>
      <c r="F192" t="s">
        <v>8</v>
      </c>
    </row>
    <row r="193" spans="1:6" x14ac:dyDescent="0.3">
      <c r="A193">
        <v>192</v>
      </c>
      <c r="B193" t="s">
        <v>17</v>
      </c>
      <c r="C193" t="s">
        <v>6</v>
      </c>
      <c r="D193" s="2">
        <v>4673</v>
      </c>
      <c r="E193" s="3">
        <v>42706</v>
      </c>
      <c r="F193" t="s">
        <v>8</v>
      </c>
    </row>
    <row r="194" spans="1:6" x14ac:dyDescent="0.3">
      <c r="A194">
        <v>193</v>
      </c>
      <c r="B194" t="s">
        <v>17</v>
      </c>
      <c r="C194" t="s">
        <v>6</v>
      </c>
      <c r="D194" s="2">
        <v>9104</v>
      </c>
      <c r="E194" s="3">
        <v>42708</v>
      </c>
      <c r="F194" t="s">
        <v>19</v>
      </c>
    </row>
    <row r="195" spans="1:6" x14ac:dyDescent="0.3">
      <c r="A195">
        <v>194</v>
      </c>
      <c r="B195" t="s">
        <v>14</v>
      </c>
      <c r="C195" t="s">
        <v>5</v>
      </c>
      <c r="D195" s="2">
        <v>6078</v>
      </c>
      <c r="E195" s="3">
        <v>42709</v>
      </c>
      <c r="F195" t="s">
        <v>8</v>
      </c>
    </row>
    <row r="196" spans="1:6" x14ac:dyDescent="0.3">
      <c r="A196">
        <v>195</v>
      </c>
      <c r="B196" t="s">
        <v>18</v>
      </c>
      <c r="C196" t="s">
        <v>6</v>
      </c>
      <c r="D196" s="2">
        <v>3278</v>
      </c>
      <c r="E196" s="3">
        <v>42710</v>
      </c>
      <c r="F196" t="s">
        <v>12</v>
      </c>
    </row>
    <row r="197" spans="1:6" x14ac:dyDescent="0.3">
      <c r="A197">
        <v>196</v>
      </c>
      <c r="B197" t="s">
        <v>13</v>
      </c>
      <c r="C197" t="s">
        <v>5</v>
      </c>
      <c r="D197" s="2">
        <v>136</v>
      </c>
      <c r="E197" s="3">
        <v>42716</v>
      </c>
      <c r="F197" t="s">
        <v>10</v>
      </c>
    </row>
    <row r="198" spans="1:6" x14ac:dyDescent="0.3">
      <c r="A198">
        <v>197</v>
      </c>
      <c r="B198" t="s">
        <v>13</v>
      </c>
      <c r="C198" t="s">
        <v>5</v>
      </c>
      <c r="D198" s="2">
        <v>8377</v>
      </c>
      <c r="E198" s="3">
        <v>42716</v>
      </c>
      <c r="F198" t="s">
        <v>11</v>
      </c>
    </row>
    <row r="199" spans="1:6" x14ac:dyDescent="0.3">
      <c r="A199">
        <v>198</v>
      </c>
      <c r="B199" t="s">
        <v>13</v>
      </c>
      <c r="C199" t="s">
        <v>5</v>
      </c>
      <c r="D199" s="2">
        <v>2382</v>
      </c>
      <c r="E199" s="3">
        <v>42716</v>
      </c>
      <c r="F199" t="s">
        <v>8</v>
      </c>
    </row>
    <row r="200" spans="1:6" x14ac:dyDescent="0.3">
      <c r="A200">
        <v>199</v>
      </c>
      <c r="B200" t="s">
        <v>13</v>
      </c>
      <c r="C200" t="s">
        <v>5</v>
      </c>
      <c r="D200" s="2">
        <v>8702</v>
      </c>
      <c r="E200" s="3">
        <v>42719</v>
      </c>
      <c r="F200" t="s">
        <v>12</v>
      </c>
    </row>
    <row r="201" spans="1:6" x14ac:dyDescent="0.3">
      <c r="A201">
        <v>200</v>
      </c>
      <c r="B201" t="s">
        <v>13</v>
      </c>
      <c r="C201" t="s">
        <v>5</v>
      </c>
      <c r="D201" s="2">
        <v>5021</v>
      </c>
      <c r="E201" s="3">
        <v>42720</v>
      </c>
      <c r="F201" t="s">
        <v>8</v>
      </c>
    </row>
    <row r="202" spans="1:6" x14ac:dyDescent="0.3">
      <c r="A202">
        <v>201</v>
      </c>
      <c r="B202" t="s">
        <v>14</v>
      </c>
      <c r="C202" t="s">
        <v>5</v>
      </c>
      <c r="D202" s="2">
        <v>1760</v>
      </c>
      <c r="E202" s="3">
        <v>42720</v>
      </c>
      <c r="F202" t="s">
        <v>11</v>
      </c>
    </row>
    <row r="203" spans="1:6" x14ac:dyDescent="0.3">
      <c r="A203">
        <v>202</v>
      </c>
      <c r="B203" t="s">
        <v>13</v>
      </c>
      <c r="C203" t="s">
        <v>5</v>
      </c>
      <c r="D203" s="2">
        <v>4766</v>
      </c>
      <c r="E203" s="3">
        <v>42722</v>
      </c>
      <c r="F203" t="s">
        <v>12</v>
      </c>
    </row>
    <row r="204" spans="1:6" x14ac:dyDescent="0.3">
      <c r="A204">
        <v>203</v>
      </c>
      <c r="B204" t="s">
        <v>18</v>
      </c>
      <c r="C204" t="s">
        <v>6</v>
      </c>
      <c r="D204" s="2">
        <v>1541</v>
      </c>
      <c r="E204" s="3">
        <v>42723</v>
      </c>
      <c r="F204" t="s">
        <v>9</v>
      </c>
    </row>
    <row r="205" spans="1:6" x14ac:dyDescent="0.3">
      <c r="A205">
        <v>204</v>
      </c>
      <c r="B205" t="s">
        <v>15</v>
      </c>
      <c r="C205" t="s">
        <v>5</v>
      </c>
      <c r="D205" s="2">
        <v>2782</v>
      </c>
      <c r="E205" s="3">
        <v>42724</v>
      </c>
      <c r="F205" t="s">
        <v>9</v>
      </c>
    </row>
    <row r="206" spans="1:6" x14ac:dyDescent="0.3">
      <c r="A206">
        <v>205</v>
      </c>
      <c r="B206" t="s">
        <v>14</v>
      </c>
      <c r="C206" t="s">
        <v>5</v>
      </c>
      <c r="D206" s="2">
        <v>2455</v>
      </c>
      <c r="E206" s="3">
        <v>42724</v>
      </c>
      <c r="F206" t="s">
        <v>10</v>
      </c>
    </row>
    <row r="207" spans="1:6" x14ac:dyDescent="0.3">
      <c r="A207">
        <v>206</v>
      </c>
      <c r="B207" t="s">
        <v>14</v>
      </c>
      <c r="C207" t="s">
        <v>5</v>
      </c>
      <c r="D207" s="2">
        <v>4512</v>
      </c>
      <c r="E207" s="3">
        <v>42726</v>
      </c>
      <c r="F207" t="s">
        <v>20</v>
      </c>
    </row>
    <row r="208" spans="1:6" x14ac:dyDescent="0.3">
      <c r="A208">
        <v>207</v>
      </c>
      <c r="B208" t="s">
        <v>14</v>
      </c>
      <c r="C208" t="s">
        <v>5</v>
      </c>
      <c r="D208" s="2">
        <v>8752</v>
      </c>
      <c r="E208" s="3">
        <v>42726</v>
      </c>
      <c r="F208" t="s">
        <v>12</v>
      </c>
    </row>
    <row r="209" spans="1:6" x14ac:dyDescent="0.3">
      <c r="A209">
        <v>208</v>
      </c>
      <c r="B209" t="s">
        <v>17</v>
      </c>
      <c r="C209" t="s">
        <v>6</v>
      </c>
      <c r="D209" s="2">
        <v>9127</v>
      </c>
      <c r="E209" s="3">
        <v>42729</v>
      </c>
      <c r="F209" t="s">
        <v>8</v>
      </c>
    </row>
    <row r="210" spans="1:6" x14ac:dyDescent="0.3">
      <c r="A210">
        <v>209</v>
      </c>
      <c r="B210" t="s">
        <v>14</v>
      </c>
      <c r="C210" t="s">
        <v>5</v>
      </c>
      <c r="D210" s="2">
        <v>1777</v>
      </c>
      <c r="E210" s="3">
        <v>42732</v>
      </c>
      <c r="F210" t="s">
        <v>19</v>
      </c>
    </row>
    <row r="211" spans="1:6" x14ac:dyDescent="0.3">
      <c r="A211">
        <v>210</v>
      </c>
      <c r="B211" t="s">
        <v>18</v>
      </c>
      <c r="C211" t="s">
        <v>6</v>
      </c>
      <c r="D211" s="2">
        <v>680</v>
      </c>
      <c r="E211" s="3">
        <v>42732</v>
      </c>
      <c r="F211" t="s">
        <v>19</v>
      </c>
    </row>
    <row r="212" spans="1:6" x14ac:dyDescent="0.3">
      <c r="A212">
        <v>211</v>
      </c>
      <c r="B212" t="s">
        <v>15</v>
      </c>
      <c r="C212" t="s">
        <v>5</v>
      </c>
      <c r="D212" s="2">
        <v>958</v>
      </c>
      <c r="E212" s="3">
        <v>42733</v>
      </c>
      <c r="F212" t="s">
        <v>8</v>
      </c>
    </row>
    <row r="213" spans="1:6" x14ac:dyDescent="0.3">
      <c r="A213">
        <v>212</v>
      </c>
      <c r="B213" t="s">
        <v>17</v>
      </c>
      <c r="C213" t="s">
        <v>6</v>
      </c>
      <c r="D213" s="2">
        <v>2613</v>
      </c>
      <c r="E213" s="3">
        <v>42733</v>
      </c>
      <c r="F213" t="s">
        <v>11</v>
      </c>
    </row>
    <row r="214" spans="1:6" x14ac:dyDescent="0.3">
      <c r="A214">
        <v>213</v>
      </c>
      <c r="B214" t="s">
        <v>17</v>
      </c>
      <c r="C214" t="s">
        <v>6</v>
      </c>
      <c r="D214" s="2">
        <v>339</v>
      </c>
      <c r="E214" s="3">
        <v>42734</v>
      </c>
      <c r="F214" t="s">
        <v>11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69959-3B82-40FB-8AD0-FD38A2DFFBA8}">
  <dimension ref="A1:Q215"/>
  <sheetViews>
    <sheetView zoomScale="86" workbookViewId="0">
      <selection activeCell="AK49" sqref="AK49"/>
    </sheetView>
  </sheetViews>
  <sheetFormatPr defaultColWidth="8.75" defaultRowHeight="16.5" x14ac:dyDescent="0.3"/>
  <cols>
    <col min="1" max="1" width="10.5" customWidth="1"/>
    <col min="2" max="2" width="9.875" customWidth="1"/>
    <col min="3" max="3" width="10.875" customWidth="1"/>
    <col min="4" max="4" width="10.25" customWidth="1"/>
    <col min="5" max="5" width="10.75" customWidth="1"/>
    <col min="6" max="6" width="15.375" customWidth="1"/>
    <col min="8" max="8" width="11.5" bestFit="1" customWidth="1"/>
    <col min="10" max="11" width="9.75" style="5" customWidth="1"/>
    <col min="14" max="14" width="9.75" customWidth="1"/>
    <col min="15" max="15" width="12.375" style="5" customWidth="1"/>
    <col min="16" max="16" width="12.375" customWidth="1"/>
  </cols>
  <sheetData>
    <row r="1" spans="1:17" x14ac:dyDescent="0.3">
      <c r="L1">
        <f>COUNTA(_xlfn.UNIQUE(Table1[Product]))</f>
        <v>7</v>
      </c>
    </row>
    <row r="2" spans="1:17" x14ac:dyDescent="0.3">
      <c r="A2" s="1" t="s">
        <v>1</v>
      </c>
      <c r="B2" s="1" t="s">
        <v>2</v>
      </c>
      <c r="C2" s="1" t="s">
        <v>3</v>
      </c>
      <c r="D2" s="1" t="s">
        <v>4</v>
      </c>
      <c r="E2" s="1" t="s">
        <v>7</v>
      </c>
      <c r="F2" s="1" t="s">
        <v>0</v>
      </c>
      <c r="H2" s="1" t="s">
        <v>22</v>
      </c>
      <c r="I2" s="1" t="s">
        <v>23</v>
      </c>
      <c r="J2" s="4" t="s">
        <v>24</v>
      </c>
      <c r="K2" s="4" t="s">
        <v>26</v>
      </c>
      <c r="L2" s="1" t="s">
        <v>25</v>
      </c>
      <c r="M2" s="1" t="s">
        <v>23</v>
      </c>
      <c r="N2" s="1" t="s">
        <v>24</v>
      </c>
      <c r="O2" s="4" t="s">
        <v>26</v>
      </c>
      <c r="P2" s="1" t="s">
        <v>27</v>
      </c>
    </row>
    <row r="3" spans="1:17" x14ac:dyDescent="0.3">
      <c r="A3">
        <v>1</v>
      </c>
      <c r="B3" t="s">
        <v>17</v>
      </c>
      <c r="C3" t="s">
        <v>6</v>
      </c>
      <c r="D3" s="2">
        <v>4270</v>
      </c>
      <c r="E3" s="3">
        <v>42375</v>
      </c>
      <c r="F3" t="s">
        <v>8</v>
      </c>
      <c r="H3" t="str" cm="1">
        <f t="array" ref="H3:H4">_xlfn.UNIQUE(Table1[Category])</f>
        <v>Vegetables</v>
      </c>
      <c r="I3">
        <f>COUNTIF(Table1[Category],H3)</f>
        <v>67</v>
      </c>
      <c r="J3" s="5">
        <f>AVERAGEIF(Table1[Category],H3,Table1[Amount])</f>
        <v>5024.8507462686566</v>
      </c>
      <c r="K3" s="5">
        <f>SUMIF(Table1[Category],H3,Table1[Amount])</f>
        <v>336665</v>
      </c>
      <c r="L3" t="str" cm="1">
        <f t="array" ref="L3:L9">_xlfn.UNIQUE(Table1[Product])</f>
        <v>Carrots</v>
      </c>
      <c r="M3">
        <f>COUNTIF(Table1[Product],L3)</f>
        <v>27</v>
      </c>
      <c r="N3" s="5">
        <f>AVERAGEIF(Table1[Product],L3,Table1[Amount])</f>
        <v>5072.0370370370374</v>
      </c>
      <c r="O3" s="5">
        <f>SUMIF(Table1[Product],L3,Table1[Amount])</f>
        <v>136945</v>
      </c>
      <c r="P3" t="str" cm="1">
        <f t="array" ref="P3:P9">_xlfn.UNIQUE(Table1[Country])</f>
        <v>United States</v>
      </c>
      <c r="Q3">
        <f>COUNTIF(Table1[Country],P3)</f>
        <v>57</v>
      </c>
    </row>
    <row r="4" spans="1:17" x14ac:dyDescent="0.3">
      <c r="A4">
        <v>2</v>
      </c>
      <c r="B4" t="s">
        <v>21</v>
      </c>
      <c r="C4" t="s">
        <v>6</v>
      </c>
      <c r="D4" s="2">
        <v>8239</v>
      </c>
      <c r="E4" s="3">
        <v>42376</v>
      </c>
      <c r="F4" t="s">
        <v>9</v>
      </c>
      <c r="H4" t="str">
        <v>Fruit</v>
      </c>
      <c r="I4">
        <f>COUNTIF(Table1[Category],H4)</f>
        <v>146</v>
      </c>
      <c r="J4" s="5">
        <f>AVERAGEIF(Table1[Category],H4,Table1[Amount])</f>
        <v>4747.0479452054797</v>
      </c>
      <c r="K4" s="5">
        <f>SUMIF(Table1[Category],H4,Table1[Amount])</f>
        <v>693069</v>
      </c>
      <c r="L4" t="str">
        <v>Cabbage</v>
      </c>
      <c r="M4">
        <f>COUNTIF(Table1[Product],L4)</f>
        <v>27</v>
      </c>
      <c r="N4" s="5">
        <f>AVERAGEIF(Table1[Product],L4,Table1[Amount])</f>
        <v>5275.5185185185182</v>
      </c>
      <c r="O4" s="5">
        <f>SUMIF(Table1[Product],L4,Table1[Amount])</f>
        <v>142439</v>
      </c>
      <c r="P4" t="str">
        <v>United Kingdom</v>
      </c>
      <c r="Q4">
        <f>COUNTIF(Table1[Country],P4)</f>
        <v>34</v>
      </c>
    </row>
    <row r="5" spans="1:17" x14ac:dyDescent="0.3">
      <c r="A5">
        <v>3</v>
      </c>
      <c r="B5" t="s">
        <v>13</v>
      </c>
      <c r="C5" t="s">
        <v>5</v>
      </c>
      <c r="D5" s="2">
        <v>617</v>
      </c>
      <c r="E5" s="3">
        <v>42377</v>
      </c>
      <c r="F5" t="s">
        <v>8</v>
      </c>
      <c r="L5" t="str">
        <v>Banana</v>
      </c>
      <c r="M5">
        <f>COUNTIF(Table1[Product],L5)</f>
        <v>71</v>
      </c>
      <c r="N5" s="5">
        <f>AVERAGEIF(Table1[Product],L5,Table1[Amount])</f>
        <v>4792.8873239436616</v>
      </c>
      <c r="O5" s="5">
        <f>SUMIF(Table1[Product],L5,Table1[Amount])</f>
        <v>340295</v>
      </c>
      <c r="P5" t="str">
        <v>Canada</v>
      </c>
      <c r="Q5">
        <f>COUNTIF(Table1[Country],P5)</f>
        <v>20</v>
      </c>
    </row>
    <row r="6" spans="1:17" x14ac:dyDescent="0.3">
      <c r="A6">
        <v>4</v>
      </c>
      <c r="B6" t="s">
        <v>13</v>
      </c>
      <c r="C6" t="s">
        <v>5</v>
      </c>
      <c r="D6" s="2">
        <v>8384</v>
      </c>
      <c r="E6" s="3">
        <v>42379</v>
      </c>
      <c r="F6" t="s">
        <v>10</v>
      </c>
      <c r="L6" t="str">
        <v>Beans</v>
      </c>
      <c r="M6">
        <f>COUNTIF(Table1[Product],L6)</f>
        <v>13</v>
      </c>
      <c r="N6" s="5">
        <f>AVERAGEIF(Table1[Product],L6,Table1[Amount])</f>
        <v>4406.2307692307695</v>
      </c>
      <c r="O6" s="5">
        <f>SUMIF(Table1[Product],L6,Table1[Amount])</f>
        <v>57281</v>
      </c>
      <c r="P6" t="str">
        <v>Germany</v>
      </c>
      <c r="Q6">
        <f>COUNTIF(Table1[Country],P6)</f>
        <v>33</v>
      </c>
    </row>
    <row r="7" spans="1:17" x14ac:dyDescent="0.3">
      <c r="A7">
        <v>5</v>
      </c>
      <c r="B7" t="s">
        <v>18</v>
      </c>
      <c r="C7" t="s">
        <v>6</v>
      </c>
      <c r="D7" s="2">
        <v>2626</v>
      </c>
      <c r="E7" s="3">
        <v>42379</v>
      </c>
      <c r="F7" t="s">
        <v>12</v>
      </c>
      <c r="L7" t="str">
        <v>Orange</v>
      </c>
      <c r="M7">
        <f>COUNTIF(Table1[Product],L7)</f>
        <v>24</v>
      </c>
      <c r="N7" s="5">
        <f>AVERAGEIF(Table1[Product],L7,Table1[Amount])</f>
        <v>4351.583333333333</v>
      </c>
      <c r="O7" s="5">
        <f>SUMIF(Table1[Product],L7,Table1[Amount])</f>
        <v>104438</v>
      </c>
      <c r="P7" t="str">
        <v>Australia</v>
      </c>
      <c r="Q7">
        <f>COUNTIF(Table1[Country],P7)</f>
        <v>27</v>
      </c>
    </row>
    <row r="8" spans="1:17" x14ac:dyDescent="0.3">
      <c r="A8">
        <v>6</v>
      </c>
      <c r="B8" t="s">
        <v>15</v>
      </c>
      <c r="C8" t="s">
        <v>5</v>
      </c>
      <c r="D8" s="2">
        <v>3610</v>
      </c>
      <c r="E8" s="3">
        <v>42380</v>
      </c>
      <c r="F8" t="s">
        <v>8</v>
      </c>
      <c r="L8" t="str">
        <v>Apple</v>
      </c>
      <c r="M8">
        <f>COUNTIF(Table1[Product],L8)</f>
        <v>40</v>
      </c>
      <c r="N8" s="5">
        <f>AVERAGEIF(Table1[Product],L8,Table1[Amount])</f>
        <v>4781.4250000000002</v>
      </c>
      <c r="O8" s="5">
        <f>SUMIF(Table1[Product],L8,Table1[Amount])</f>
        <v>191257</v>
      </c>
      <c r="P8" t="str">
        <v>New Zealand</v>
      </c>
      <c r="Q8">
        <f>COUNTIF(Table1[Country],P8)</f>
        <v>14</v>
      </c>
    </row>
    <row r="9" spans="1:17" x14ac:dyDescent="0.3">
      <c r="A9">
        <v>7</v>
      </c>
      <c r="B9" t="s">
        <v>21</v>
      </c>
      <c r="C9" t="s">
        <v>6</v>
      </c>
      <c r="D9" s="2">
        <v>9062</v>
      </c>
      <c r="E9" s="3">
        <v>42380</v>
      </c>
      <c r="F9" t="s">
        <v>11</v>
      </c>
      <c r="L9" t="str">
        <v>Mango</v>
      </c>
      <c r="M9">
        <f>COUNTIF(Table1[Product],L9)</f>
        <v>11</v>
      </c>
      <c r="N9" s="5">
        <f>AVERAGEIF(Table1[Product],L9,Table1[Amount])</f>
        <v>5189</v>
      </c>
      <c r="O9" s="5">
        <f>SUMIF(Table1[Product],L9,Table1[Amount])</f>
        <v>57079</v>
      </c>
      <c r="P9" t="str">
        <v>France</v>
      </c>
      <c r="Q9">
        <f>COUNTIF(Table1[Country],P9)</f>
        <v>28</v>
      </c>
    </row>
    <row r="10" spans="1:17" x14ac:dyDescent="0.3">
      <c r="A10">
        <v>8</v>
      </c>
      <c r="B10" t="s">
        <v>13</v>
      </c>
      <c r="C10" t="s">
        <v>5</v>
      </c>
      <c r="D10" s="2">
        <v>6906</v>
      </c>
      <c r="E10" s="3">
        <v>42385</v>
      </c>
      <c r="F10" t="s">
        <v>20</v>
      </c>
      <c r="I10" s="5"/>
      <c r="K10"/>
      <c r="N10" s="5"/>
      <c r="O10"/>
    </row>
    <row r="11" spans="1:17" x14ac:dyDescent="0.3">
      <c r="A11">
        <v>9</v>
      </c>
      <c r="B11" t="s">
        <v>14</v>
      </c>
      <c r="C11" t="s">
        <v>5</v>
      </c>
      <c r="D11" s="2">
        <v>2417</v>
      </c>
      <c r="E11" s="3">
        <v>42385</v>
      </c>
      <c r="F11" t="s">
        <v>19</v>
      </c>
      <c r="I11" s="5"/>
      <c r="K11"/>
      <c r="N11" s="5"/>
      <c r="O11"/>
    </row>
    <row r="12" spans="1:17" x14ac:dyDescent="0.3">
      <c r="A12">
        <v>10</v>
      </c>
      <c r="B12" t="s">
        <v>14</v>
      </c>
      <c r="C12" t="s">
        <v>5</v>
      </c>
      <c r="D12" s="2">
        <v>7431</v>
      </c>
      <c r="E12" s="3">
        <v>42385</v>
      </c>
      <c r="F12" t="s">
        <v>10</v>
      </c>
      <c r="I12" s="5"/>
      <c r="K12"/>
      <c r="N12" s="5"/>
      <c r="O12"/>
    </row>
    <row r="13" spans="1:17" x14ac:dyDescent="0.3">
      <c r="A13">
        <v>11</v>
      </c>
      <c r="B13" t="s">
        <v>13</v>
      </c>
      <c r="C13" t="s">
        <v>5</v>
      </c>
      <c r="D13" s="2">
        <v>8250</v>
      </c>
      <c r="E13" s="3">
        <v>42385</v>
      </c>
      <c r="F13" t="s">
        <v>12</v>
      </c>
      <c r="I13" s="5"/>
      <c r="K13"/>
      <c r="N13" s="5"/>
      <c r="O13"/>
    </row>
    <row r="14" spans="1:17" x14ac:dyDescent="0.3">
      <c r="A14">
        <v>12</v>
      </c>
      <c r="B14" t="s">
        <v>21</v>
      </c>
      <c r="C14" t="s">
        <v>6</v>
      </c>
      <c r="D14" s="2">
        <v>7012</v>
      </c>
      <c r="E14" s="3">
        <v>42387</v>
      </c>
      <c r="F14" t="s">
        <v>8</v>
      </c>
      <c r="I14" s="5"/>
      <c r="K14"/>
      <c r="N14" s="5"/>
      <c r="O14"/>
    </row>
    <row r="15" spans="1:17" x14ac:dyDescent="0.3">
      <c r="A15">
        <v>13</v>
      </c>
      <c r="B15" t="s">
        <v>17</v>
      </c>
      <c r="C15" t="s">
        <v>6</v>
      </c>
      <c r="D15" s="2">
        <v>1903</v>
      </c>
      <c r="E15" s="3">
        <v>42389</v>
      </c>
      <c r="F15" t="s">
        <v>12</v>
      </c>
      <c r="K15"/>
      <c r="N15" s="5"/>
      <c r="O15"/>
    </row>
    <row r="16" spans="1:17" x14ac:dyDescent="0.3">
      <c r="A16">
        <v>14</v>
      </c>
      <c r="B16" t="s">
        <v>21</v>
      </c>
      <c r="C16" t="s">
        <v>6</v>
      </c>
      <c r="D16" s="2">
        <v>2824</v>
      </c>
      <c r="E16" s="3">
        <v>42391</v>
      </c>
      <c r="F16" t="s">
        <v>10</v>
      </c>
      <c r="K16"/>
      <c r="N16" s="5"/>
      <c r="O16"/>
    </row>
    <row r="17" spans="1:15" x14ac:dyDescent="0.3">
      <c r="A17">
        <v>15</v>
      </c>
      <c r="B17" t="s">
        <v>14</v>
      </c>
      <c r="C17" t="s">
        <v>5</v>
      </c>
      <c r="D17" s="2">
        <v>6946</v>
      </c>
      <c r="E17" s="3">
        <v>42393</v>
      </c>
      <c r="F17" t="s">
        <v>19</v>
      </c>
      <c r="K17"/>
      <c r="N17" s="5"/>
      <c r="O17"/>
    </row>
    <row r="18" spans="1:15" x14ac:dyDescent="0.3">
      <c r="A18">
        <v>16</v>
      </c>
      <c r="B18" t="s">
        <v>13</v>
      </c>
      <c r="C18" t="s">
        <v>5</v>
      </c>
      <c r="D18" s="2">
        <v>2320</v>
      </c>
      <c r="E18" s="3">
        <v>42396</v>
      </c>
      <c r="F18" t="s">
        <v>9</v>
      </c>
      <c r="K18"/>
      <c r="N18" s="5"/>
      <c r="O18"/>
    </row>
    <row r="19" spans="1:15" x14ac:dyDescent="0.3">
      <c r="A19">
        <v>17</v>
      </c>
      <c r="B19" t="s">
        <v>13</v>
      </c>
      <c r="C19" t="s">
        <v>5</v>
      </c>
      <c r="D19" s="2">
        <v>2116</v>
      </c>
      <c r="E19" s="3">
        <v>42397</v>
      </c>
      <c r="F19" t="s">
        <v>8</v>
      </c>
      <c r="K19"/>
      <c r="N19" s="5"/>
      <c r="O19"/>
    </row>
    <row r="20" spans="1:15" x14ac:dyDescent="0.3">
      <c r="A20">
        <v>18</v>
      </c>
      <c r="B20" t="s">
        <v>13</v>
      </c>
      <c r="C20" t="s">
        <v>5</v>
      </c>
      <c r="D20" s="2">
        <v>1135</v>
      </c>
      <c r="E20" s="3">
        <v>42399</v>
      </c>
      <c r="F20" t="s">
        <v>9</v>
      </c>
      <c r="K20"/>
      <c r="N20" s="5"/>
      <c r="O20"/>
    </row>
    <row r="21" spans="1:15" x14ac:dyDescent="0.3">
      <c r="A21">
        <v>19</v>
      </c>
      <c r="B21" t="s">
        <v>21</v>
      </c>
      <c r="C21" t="s">
        <v>6</v>
      </c>
      <c r="D21" s="2">
        <v>3595</v>
      </c>
      <c r="E21" s="3">
        <v>42399</v>
      </c>
      <c r="F21" t="s">
        <v>9</v>
      </c>
      <c r="K21"/>
      <c r="N21" s="5"/>
      <c r="O21"/>
    </row>
    <row r="22" spans="1:15" x14ac:dyDescent="0.3">
      <c r="A22">
        <v>20</v>
      </c>
      <c r="B22" t="s">
        <v>14</v>
      </c>
      <c r="C22" t="s">
        <v>5</v>
      </c>
      <c r="D22" s="2">
        <v>1161</v>
      </c>
      <c r="E22" s="3">
        <v>42402</v>
      </c>
      <c r="F22" t="s">
        <v>8</v>
      </c>
      <c r="I22" s="5"/>
      <c r="K22"/>
      <c r="N22" s="5"/>
      <c r="O22"/>
    </row>
    <row r="23" spans="1:15" x14ac:dyDescent="0.3">
      <c r="A23">
        <v>21</v>
      </c>
      <c r="B23" t="s">
        <v>15</v>
      </c>
      <c r="C23" t="s">
        <v>5</v>
      </c>
      <c r="D23" s="2">
        <v>2256</v>
      </c>
      <c r="E23" s="3">
        <v>42404</v>
      </c>
      <c r="F23" t="s">
        <v>19</v>
      </c>
      <c r="I23" s="5"/>
      <c r="K23"/>
      <c r="N23" s="5"/>
      <c r="O23"/>
    </row>
    <row r="24" spans="1:15" x14ac:dyDescent="0.3">
      <c r="A24">
        <v>22</v>
      </c>
      <c r="B24" t="s">
        <v>13</v>
      </c>
      <c r="C24" t="s">
        <v>5</v>
      </c>
      <c r="D24" s="2">
        <v>1004</v>
      </c>
      <c r="E24" s="3">
        <v>42411</v>
      </c>
      <c r="F24" t="s">
        <v>20</v>
      </c>
      <c r="I24" s="5"/>
      <c r="K24"/>
      <c r="N24" s="5"/>
      <c r="O24"/>
    </row>
    <row r="25" spans="1:15" x14ac:dyDescent="0.3">
      <c r="A25">
        <v>23</v>
      </c>
      <c r="B25" t="s">
        <v>13</v>
      </c>
      <c r="C25" t="s">
        <v>5</v>
      </c>
      <c r="D25" s="2">
        <v>3642</v>
      </c>
      <c r="E25" s="3">
        <v>42414</v>
      </c>
      <c r="F25" t="s">
        <v>10</v>
      </c>
      <c r="I25" s="5"/>
      <c r="K25"/>
      <c r="N25" s="5"/>
      <c r="O25"/>
    </row>
    <row r="26" spans="1:15" x14ac:dyDescent="0.3">
      <c r="A26">
        <v>24</v>
      </c>
      <c r="B26" t="s">
        <v>13</v>
      </c>
      <c r="C26" t="s">
        <v>5</v>
      </c>
      <c r="D26" s="2">
        <v>4582</v>
      </c>
      <c r="E26" s="3">
        <v>42417</v>
      </c>
      <c r="F26" t="s">
        <v>8</v>
      </c>
      <c r="I26" s="5"/>
      <c r="K26"/>
      <c r="N26" s="5"/>
      <c r="O26"/>
    </row>
    <row r="27" spans="1:15" x14ac:dyDescent="0.3">
      <c r="A27">
        <v>25</v>
      </c>
      <c r="B27" t="s">
        <v>18</v>
      </c>
      <c r="C27" t="s">
        <v>6</v>
      </c>
      <c r="D27" s="2">
        <v>3559</v>
      </c>
      <c r="E27" s="3">
        <v>42417</v>
      </c>
      <c r="F27" t="s">
        <v>9</v>
      </c>
    </row>
    <row r="28" spans="1:15" x14ac:dyDescent="0.3">
      <c r="A28">
        <v>26</v>
      </c>
      <c r="B28" t="s">
        <v>17</v>
      </c>
      <c r="C28" t="s">
        <v>6</v>
      </c>
      <c r="D28" s="2">
        <v>5154</v>
      </c>
      <c r="E28" s="3">
        <v>42417</v>
      </c>
      <c r="F28" t="s">
        <v>11</v>
      </c>
    </row>
    <row r="29" spans="1:15" x14ac:dyDescent="0.3">
      <c r="A29">
        <v>27</v>
      </c>
      <c r="B29" t="s">
        <v>16</v>
      </c>
      <c r="C29" t="s">
        <v>5</v>
      </c>
      <c r="D29" s="2">
        <v>7388</v>
      </c>
      <c r="E29" s="3">
        <v>42418</v>
      </c>
      <c r="F29" t="s">
        <v>19</v>
      </c>
    </row>
    <row r="30" spans="1:15" x14ac:dyDescent="0.3">
      <c r="A30">
        <v>28</v>
      </c>
      <c r="B30" t="s">
        <v>18</v>
      </c>
      <c r="C30" t="s">
        <v>6</v>
      </c>
      <c r="D30" s="2">
        <v>7163</v>
      </c>
      <c r="E30" s="3">
        <v>42418</v>
      </c>
      <c r="F30" t="s">
        <v>8</v>
      </c>
    </row>
    <row r="31" spans="1:15" x14ac:dyDescent="0.3">
      <c r="A31">
        <v>29</v>
      </c>
      <c r="B31" t="s">
        <v>18</v>
      </c>
      <c r="C31" t="s">
        <v>6</v>
      </c>
      <c r="D31" s="2">
        <v>5101</v>
      </c>
      <c r="E31" s="3">
        <v>42420</v>
      </c>
      <c r="F31" t="s">
        <v>12</v>
      </c>
    </row>
    <row r="32" spans="1:15" x14ac:dyDescent="0.3">
      <c r="A32">
        <v>30</v>
      </c>
      <c r="B32" t="s">
        <v>14</v>
      </c>
      <c r="C32" t="s">
        <v>5</v>
      </c>
      <c r="D32" s="2">
        <v>7602</v>
      </c>
      <c r="E32" s="3">
        <v>42421</v>
      </c>
      <c r="F32" t="s">
        <v>19</v>
      </c>
    </row>
    <row r="33" spans="1:6" x14ac:dyDescent="0.3">
      <c r="A33">
        <v>31</v>
      </c>
      <c r="B33" t="s">
        <v>16</v>
      </c>
      <c r="C33" t="s">
        <v>5</v>
      </c>
      <c r="D33" s="2">
        <v>1641</v>
      </c>
      <c r="E33" s="3">
        <v>42422</v>
      </c>
      <c r="F33" t="s">
        <v>8</v>
      </c>
    </row>
    <row r="34" spans="1:6" x14ac:dyDescent="0.3">
      <c r="A34">
        <v>32</v>
      </c>
      <c r="B34" t="s">
        <v>14</v>
      </c>
      <c r="C34" t="s">
        <v>5</v>
      </c>
      <c r="D34" s="2">
        <v>8892</v>
      </c>
      <c r="E34" s="3">
        <v>42423</v>
      </c>
      <c r="F34" t="s">
        <v>11</v>
      </c>
    </row>
    <row r="35" spans="1:6" x14ac:dyDescent="0.3">
      <c r="A35">
        <v>33</v>
      </c>
      <c r="B35" t="s">
        <v>14</v>
      </c>
      <c r="C35" t="s">
        <v>5</v>
      </c>
      <c r="D35" s="2">
        <v>2060</v>
      </c>
      <c r="E35" s="3">
        <v>42429</v>
      </c>
      <c r="F35" t="s">
        <v>19</v>
      </c>
    </row>
    <row r="36" spans="1:6" x14ac:dyDescent="0.3">
      <c r="A36">
        <v>34</v>
      </c>
      <c r="B36" t="s">
        <v>21</v>
      </c>
      <c r="C36" t="s">
        <v>6</v>
      </c>
      <c r="D36" s="2">
        <v>1557</v>
      </c>
      <c r="E36" s="3">
        <v>42429</v>
      </c>
      <c r="F36" t="s">
        <v>12</v>
      </c>
    </row>
    <row r="37" spans="1:6" x14ac:dyDescent="0.3">
      <c r="A37">
        <v>35</v>
      </c>
      <c r="B37" t="s">
        <v>14</v>
      </c>
      <c r="C37" t="s">
        <v>5</v>
      </c>
      <c r="D37" s="2">
        <v>6509</v>
      </c>
      <c r="E37" s="3">
        <v>42430</v>
      </c>
      <c r="F37" t="s">
        <v>19</v>
      </c>
    </row>
    <row r="38" spans="1:6" x14ac:dyDescent="0.3">
      <c r="A38">
        <v>36</v>
      </c>
      <c r="B38" t="s">
        <v>14</v>
      </c>
      <c r="C38" t="s">
        <v>5</v>
      </c>
      <c r="D38" s="2">
        <v>5718</v>
      </c>
      <c r="E38" s="3">
        <v>42433</v>
      </c>
      <c r="F38" t="s">
        <v>11</v>
      </c>
    </row>
    <row r="39" spans="1:6" x14ac:dyDescent="0.3">
      <c r="A39">
        <v>37</v>
      </c>
      <c r="B39" t="s">
        <v>14</v>
      </c>
      <c r="C39" t="s">
        <v>5</v>
      </c>
      <c r="D39" s="2">
        <v>7655</v>
      </c>
      <c r="E39" s="3">
        <v>42434</v>
      </c>
      <c r="F39" t="s">
        <v>8</v>
      </c>
    </row>
    <row r="40" spans="1:6" x14ac:dyDescent="0.3">
      <c r="A40">
        <v>38</v>
      </c>
      <c r="B40" t="s">
        <v>17</v>
      </c>
      <c r="C40" t="s">
        <v>6</v>
      </c>
      <c r="D40" s="2">
        <v>9116</v>
      </c>
      <c r="E40" s="3">
        <v>42434</v>
      </c>
      <c r="F40" t="s">
        <v>9</v>
      </c>
    </row>
    <row r="41" spans="1:6" x14ac:dyDescent="0.3">
      <c r="A41">
        <v>39</v>
      </c>
      <c r="B41" t="s">
        <v>13</v>
      </c>
      <c r="C41" t="s">
        <v>5</v>
      </c>
      <c r="D41" s="2">
        <v>2795</v>
      </c>
      <c r="E41" s="3">
        <v>42444</v>
      </c>
      <c r="F41" t="s">
        <v>8</v>
      </c>
    </row>
    <row r="42" spans="1:6" x14ac:dyDescent="0.3">
      <c r="A42">
        <v>40</v>
      </c>
      <c r="B42" t="s">
        <v>13</v>
      </c>
      <c r="C42" t="s">
        <v>5</v>
      </c>
      <c r="D42" s="2">
        <v>5084</v>
      </c>
      <c r="E42" s="3">
        <v>42444</v>
      </c>
      <c r="F42" t="s">
        <v>8</v>
      </c>
    </row>
    <row r="43" spans="1:6" x14ac:dyDescent="0.3">
      <c r="A43">
        <v>41</v>
      </c>
      <c r="B43" t="s">
        <v>17</v>
      </c>
      <c r="C43" t="s">
        <v>6</v>
      </c>
      <c r="D43" s="2">
        <v>8941</v>
      </c>
      <c r="E43" s="3">
        <v>42444</v>
      </c>
      <c r="F43" t="s">
        <v>9</v>
      </c>
    </row>
    <row r="44" spans="1:6" x14ac:dyDescent="0.3">
      <c r="A44">
        <v>42</v>
      </c>
      <c r="B44" t="s">
        <v>21</v>
      </c>
      <c r="C44" t="s">
        <v>6</v>
      </c>
      <c r="D44" s="2">
        <v>5341</v>
      </c>
      <c r="E44" s="3">
        <v>42445</v>
      </c>
      <c r="F44" t="s">
        <v>19</v>
      </c>
    </row>
    <row r="45" spans="1:6" x14ac:dyDescent="0.3">
      <c r="A45">
        <v>43</v>
      </c>
      <c r="B45" t="s">
        <v>13</v>
      </c>
      <c r="C45" t="s">
        <v>5</v>
      </c>
      <c r="D45" s="2">
        <v>135</v>
      </c>
      <c r="E45" s="3">
        <v>42448</v>
      </c>
      <c r="F45" t="s">
        <v>10</v>
      </c>
    </row>
    <row r="46" spans="1:6" x14ac:dyDescent="0.3">
      <c r="A46">
        <v>44</v>
      </c>
      <c r="B46" t="s">
        <v>13</v>
      </c>
      <c r="C46" t="s">
        <v>5</v>
      </c>
      <c r="D46" s="2">
        <v>9400</v>
      </c>
      <c r="E46" s="3">
        <v>42448</v>
      </c>
      <c r="F46" t="s">
        <v>11</v>
      </c>
    </row>
    <row r="47" spans="1:6" x14ac:dyDescent="0.3">
      <c r="A47">
        <v>45</v>
      </c>
      <c r="B47" t="s">
        <v>18</v>
      </c>
      <c r="C47" t="s">
        <v>6</v>
      </c>
      <c r="D47" s="2">
        <v>6045</v>
      </c>
      <c r="E47" s="3">
        <v>42450</v>
      </c>
      <c r="F47" t="s">
        <v>12</v>
      </c>
    </row>
    <row r="48" spans="1:6" x14ac:dyDescent="0.3">
      <c r="A48">
        <v>46</v>
      </c>
      <c r="B48" t="s">
        <v>14</v>
      </c>
      <c r="C48" t="s">
        <v>5</v>
      </c>
      <c r="D48" s="2">
        <v>5820</v>
      </c>
      <c r="E48" s="3">
        <v>42451</v>
      </c>
      <c r="F48" t="s">
        <v>20</v>
      </c>
    </row>
    <row r="49" spans="1:6" x14ac:dyDescent="0.3">
      <c r="A49">
        <v>47</v>
      </c>
      <c r="B49" t="s">
        <v>15</v>
      </c>
      <c r="C49" t="s">
        <v>5</v>
      </c>
      <c r="D49" s="2">
        <v>8887</v>
      </c>
      <c r="E49" s="3">
        <v>42452</v>
      </c>
      <c r="F49" t="s">
        <v>12</v>
      </c>
    </row>
    <row r="50" spans="1:6" x14ac:dyDescent="0.3">
      <c r="A50">
        <v>48</v>
      </c>
      <c r="B50" t="s">
        <v>15</v>
      </c>
      <c r="C50" t="s">
        <v>5</v>
      </c>
      <c r="D50" s="2">
        <v>6982</v>
      </c>
      <c r="E50" s="3">
        <v>42453</v>
      </c>
      <c r="F50" t="s">
        <v>8</v>
      </c>
    </row>
    <row r="51" spans="1:6" x14ac:dyDescent="0.3">
      <c r="A51">
        <v>49</v>
      </c>
      <c r="B51" t="s">
        <v>13</v>
      </c>
      <c r="C51" t="s">
        <v>5</v>
      </c>
      <c r="D51" s="2">
        <v>4029</v>
      </c>
      <c r="E51" s="3">
        <v>42455</v>
      </c>
      <c r="F51" t="s">
        <v>11</v>
      </c>
    </row>
    <row r="52" spans="1:6" x14ac:dyDescent="0.3">
      <c r="A52">
        <v>50</v>
      </c>
      <c r="B52" t="s">
        <v>17</v>
      </c>
      <c r="C52" t="s">
        <v>6</v>
      </c>
      <c r="D52" s="2">
        <v>3665</v>
      </c>
      <c r="E52" s="3">
        <v>42455</v>
      </c>
      <c r="F52" t="s">
        <v>12</v>
      </c>
    </row>
    <row r="53" spans="1:6" x14ac:dyDescent="0.3">
      <c r="A53">
        <v>51</v>
      </c>
      <c r="B53" t="s">
        <v>13</v>
      </c>
      <c r="C53" t="s">
        <v>5</v>
      </c>
      <c r="D53" s="2">
        <v>4781</v>
      </c>
      <c r="E53" s="3">
        <v>42458</v>
      </c>
      <c r="F53" t="s">
        <v>19</v>
      </c>
    </row>
    <row r="54" spans="1:6" x14ac:dyDescent="0.3">
      <c r="A54">
        <v>52</v>
      </c>
      <c r="B54" t="s">
        <v>16</v>
      </c>
      <c r="C54" t="s">
        <v>5</v>
      </c>
      <c r="D54" s="2">
        <v>3663</v>
      </c>
      <c r="E54" s="3">
        <v>42459</v>
      </c>
      <c r="F54" t="s">
        <v>11</v>
      </c>
    </row>
    <row r="55" spans="1:6" x14ac:dyDescent="0.3">
      <c r="A55">
        <v>53</v>
      </c>
      <c r="B55" t="s">
        <v>14</v>
      </c>
      <c r="C55" t="s">
        <v>5</v>
      </c>
      <c r="D55" s="2">
        <v>6331</v>
      </c>
      <c r="E55" s="3">
        <v>42461</v>
      </c>
      <c r="F55" t="s">
        <v>19</v>
      </c>
    </row>
    <row r="56" spans="1:6" x14ac:dyDescent="0.3">
      <c r="A56">
        <v>54</v>
      </c>
      <c r="B56" t="s">
        <v>14</v>
      </c>
      <c r="C56" t="s">
        <v>5</v>
      </c>
      <c r="D56" s="2">
        <v>4364</v>
      </c>
      <c r="E56" s="3">
        <v>42461</v>
      </c>
      <c r="F56" t="s">
        <v>10</v>
      </c>
    </row>
    <row r="57" spans="1:6" x14ac:dyDescent="0.3">
      <c r="A57">
        <v>55</v>
      </c>
      <c r="B57" t="s">
        <v>17</v>
      </c>
      <c r="C57" t="s">
        <v>6</v>
      </c>
      <c r="D57" s="2">
        <v>607</v>
      </c>
      <c r="E57" s="3">
        <v>42463</v>
      </c>
      <c r="F57" t="s">
        <v>9</v>
      </c>
    </row>
    <row r="58" spans="1:6" x14ac:dyDescent="0.3">
      <c r="A58">
        <v>56</v>
      </c>
      <c r="B58" t="s">
        <v>13</v>
      </c>
      <c r="C58" t="s">
        <v>5</v>
      </c>
      <c r="D58" s="2">
        <v>1054</v>
      </c>
      <c r="E58" s="3">
        <v>42466</v>
      </c>
      <c r="F58" t="s">
        <v>20</v>
      </c>
    </row>
    <row r="59" spans="1:6" x14ac:dyDescent="0.3">
      <c r="A59">
        <v>57</v>
      </c>
      <c r="B59" t="s">
        <v>17</v>
      </c>
      <c r="C59" t="s">
        <v>6</v>
      </c>
      <c r="D59" s="2">
        <v>7659</v>
      </c>
      <c r="E59" s="3">
        <v>42466</v>
      </c>
      <c r="F59" t="s">
        <v>8</v>
      </c>
    </row>
    <row r="60" spans="1:6" x14ac:dyDescent="0.3">
      <c r="A60">
        <v>58</v>
      </c>
      <c r="B60" t="s">
        <v>21</v>
      </c>
      <c r="C60" t="s">
        <v>6</v>
      </c>
      <c r="D60" s="2">
        <v>277</v>
      </c>
      <c r="E60" s="3">
        <v>42472</v>
      </c>
      <c r="F60" t="s">
        <v>12</v>
      </c>
    </row>
    <row r="61" spans="1:6" x14ac:dyDescent="0.3">
      <c r="A61">
        <v>59</v>
      </c>
      <c r="B61" t="s">
        <v>13</v>
      </c>
      <c r="C61" t="s">
        <v>5</v>
      </c>
      <c r="D61" s="2">
        <v>235</v>
      </c>
      <c r="E61" s="3">
        <v>42477</v>
      </c>
      <c r="F61" t="s">
        <v>8</v>
      </c>
    </row>
    <row r="62" spans="1:6" x14ac:dyDescent="0.3">
      <c r="A62">
        <v>60</v>
      </c>
      <c r="B62" t="s">
        <v>15</v>
      </c>
      <c r="C62" t="s">
        <v>5</v>
      </c>
      <c r="D62" s="2">
        <v>1113</v>
      </c>
      <c r="E62" s="3">
        <v>42478</v>
      </c>
      <c r="F62" t="s">
        <v>11</v>
      </c>
    </row>
    <row r="63" spans="1:6" x14ac:dyDescent="0.3">
      <c r="A63">
        <v>61</v>
      </c>
      <c r="B63" t="s">
        <v>14</v>
      </c>
      <c r="C63" t="s">
        <v>5</v>
      </c>
      <c r="D63" s="2">
        <v>1128</v>
      </c>
      <c r="E63" s="3">
        <v>42481</v>
      </c>
      <c r="F63" t="s">
        <v>8</v>
      </c>
    </row>
    <row r="64" spans="1:6" x14ac:dyDescent="0.3">
      <c r="A64">
        <v>62</v>
      </c>
      <c r="B64" t="s">
        <v>21</v>
      </c>
      <c r="C64" t="s">
        <v>6</v>
      </c>
      <c r="D64" s="2">
        <v>9231</v>
      </c>
      <c r="E64" s="3">
        <v>42482</v>
      </c>
      <c r="F64" t="s">
        <v>10</v>
      </c>
    </row>
    <row r="65" spans="1:6" x14ac:dyDescent="0.3">
      <c r="A65">
        <v>63</v>
      </c>
      <c r="B65" t="s">
        <v>13</v>
      </c>
      <c r="C65" t="s">
        <v>5</v>
      </c>
      <c r="D65" s="2">
        <v>4387</v>
      </c>
      <c r="E65" s="3">
        <v>42483</v>
      </c>
      <c r="F65" t="s">
        <v>8</v>
      </c>
    </row>
    <row r="66" spans="1:6" x14ac:dyDescent="0.3">
      <c r="A66">
        <v>64</v>
      </c>
      <c r="B66" t="s">
        <v>14</v>
      </c>
      <c r="C66" t="s">
        <v>5</v>
      </c>
      <c r="D66" s="2">
        <v>2763</v>
      </c>
      <c r="E66" s="3">
        <v>42485</v>
      </c>
      <c r="F66" t="s">
        <v>10</v>
      </c>
    </row>
    <row r="67" spans="1:6" x14ac:dyDescent="0.3">
      <c r="A67">
        <v>65</v>
      </c>
      <c r="B67" t="s">
        <v>13</v>
      </c>
      <c r="C67" t="s">
        <v>5</v>
      </c>
      <c r="D67" s="2">
        <v>7898</v>
      </c>
      <c r="E67" s="3">
        <v>42487</v>
      </c>
      <c r="F67" t="s">
        <v>9</v>
      </c>
    </row>
    <row r="68" spans="1:6" x14ac:dyDescent="0.3">
      <c r="A68">
        <v>66</v>
      </c>
      <c r="B68" t="s">
        <v>13</v>
      </c>
      <c r="C68" t="s">
        <v>5</v>
      </c>
      <c r="D68" s="2">
        <v>2427</v>
      </c>
      <c r="E68" s="3">
        <v>42490</v>
      </c>
      <c r="F68" t="s">
        <v>19</v>
      </c>
    </row>
    <row r="69" spans="1:6" x14ac:dyDescent="0.3">
      <c r="A69">
        <v>67</v>
      </c>
      <c r="B69" t="s">
        <v>13</v>
      </c>
      <c r="C69" t="s">
        <v>5</v>
      </c>
      <c r="D69" s="2">
        <v>8663</v>
      </c>
      <c r="E69" s="3">
        <v>42491</v>
      </c>
      <c r="F69" t="s">
        <v>20</v>
      </c>
    </row>
    <row r="70" spans="1:6" x14ac:dyDescent="0.3">
      <c r="A70">
        <v>68</v>
      </c>
      <c r="B70" t="s">
        <v>17</v>
      </c>
      <c r="C70" t="s">
        <v>6</v>
      </c>
      <c r="D70" s="2">
        <v>2789</v>
      </c>
      <c r="E70" s="3">
        <v>42491</v>
      </c>
      <c r="F70" t="s">
        <v>12</v>
      </c>
    </row>
    <row r="71" spans="1:6" x14ac:dyDescent="0.3">
      <c r="A71">
        <v>69</v>
      </c>
      <c r="B71" t="s">
        <v>13</v>
      </c>
      <c r="C71" t="s">
        <v>5</v>
      </c>
      <c r="D71" s="2">
        <v>4054</v>
      </c>
      <c r="E71" s="3">
        <v>42492</v>
      </c>
      <c r="F71" t="s">
        <v>8</v>
      </c>
    </row>
    <row r="72" spans="1:6" x14ac:dyDescent="0.3">
      <c r="A72">
        <v>70</v>
      </c>
      <c r="B72" t="s">
        <v>16</v>
      </c>
      <c r="C72" t="s">
        <v>5</v>
      </c>
      <c r="D72" s="2">
        <v>2262</v>
      </c>
      <c r="E72" s="3">
        <v>42492</v>
      </c>
      <c r="F72" t="s">
        <v>8</v>
      </c>
    </row>
    <row r="73" spans="1:6" x14ac:dyDescent="0.3">
      <c r="A73">
        <v>71</v>
      </c>
      <c r="B73" t="s">
        <v>16</v>
      </c>
      <c r="C73" t="s">
        <v>5</v>
      </c>
      <c r="D73" s="2">
        <v>5600</v>
      </c>
      <c r="E73" s="3">
        <v>42492</v>
      </c>
      <c r="F73" t="s">
        <v>9</v>
      </c>
    </row>
    <row r="74" spans="1:6" x14ac:dyDescent="0.3">
      <c r="A74">
        <v>72</v>
      </c>
      <c r="B74" t="s">
        <v>13</v>
      </c>
      <c r="C74" t="s">
        <v>5</v>
      </c>
      <c r="D74" s="2">
        <v>5787</v>
      </c>
      <c r="E74" s="3">
        <v>42493</v>
      </c>
      <c r="F74" t="s">
        <v>8</v>
      </c>
    </row>
    <row r="75" spans="1:6" x14ac:dyDescent="0.3">
      <c r="A75">
        <v>73</v>
      </c>
      <c r="B75" t="s">
        <v>15</v>
      </c>
      <c r="C75" t="s">
        <v>5</v>
      </c>
      <c r="D75" s="2">
        <v>6295</v>
      </c>
      <c r="E75" s="3">
        <v>42493</v>
      </c>
      <c r="F75" t="s">
        <v>10</v>
      </c>
    </row>
    <row r="76" spans="1:6" x14ac:dyDescent="0.3">
      <c r="A76">
        <v>74</v>
      </c>
      <c r="B76" t="s">
        <v>13</v>
      </c>
      <c r="C76" t="s">
        <v>5</v>
      </c>
      <c r="D76" s="2">
        <v>474</v>
      </c>
      <c r="E76" s="3">
        <v>42495</v>
      </c>
      <c r="F76" t="s">
        <v>12</v>
      </c>
    </row>
    <row r="77" spans="1:6" x14ac:dyDescent="0.3">
      <c r="A77">
        <v>75</v>
      </c>
      <c r="B77" t="s">
        <v>14</v>
      </c>
      <c r="C77" t="s">
        <v>5</v>
      </c>
      <c r="D77" s="2">
        <v>4325</v>
      </c>
      <c r="E77" s="3">
        <v>42495</v>
      </c>
      <c r="F77" t="s">
        <v>19</v>
      </c>
    </row>
    <row r="78" spans="1:6" x14ac:dyDescent="0.3">
      <c r="A78">
        <v>76</v>
      </c>
      <c r="B78" t="s">
        <v>13</v>
      </c>
      <c r="C78" t="s">
        <v>5</v>
      </c>
      <c r="D78" s="2">
        <v>592</v>
      </c>
      <c r="E78" s="3">
        <v>42496</v>
      </c>
      <c r="F78" t="s">
        <v>8</v>
      </c>
    </row>
    <row r="79" spans="1:6" x14ac:dyDescent="0.3">
      <c r="A79">
        <v>77</v>
      </c>
      <c r="B79" t="s">
        <v>15</v>
      </c>
      <c r="C79" t="s">
        <v>5</v>
      </c>
      <c r="D79" s="2">
        <v>4330</v>
      </c>
      <c r="E79" s="3">
        <v>42498</v>
      </c>
      <c r="F79" t="s">
        <v>8</v>
      </c>
    </row>
    <row r="80" spans="1:6" x14ac:dyDescent="0.3">
      <c r="A80">
        <v>78</v>
      </c>
      <c r="B80" t="s">
        <v>13</v>
      </c>
      <c r="C80" t="s">
        <v>5</v>
      </c>
      <c r="D80" s="2">
        <v>9405</v>
      </c>
      <c r="E80" s="3">
        <v>42498</v>
      </c>
      <c r="F80" t="s">
        <v>9</v>
      </c>
    </row>
    <row r="81" spans="1:6" x14ac:dyDescent="0.3">
      <c r="A81">
        <v>79</v>
      </c>
      <c r="B81" t="s">
        <v>14</v>
      </c>
      <c r="C81" t="s">
        <v>5</v>
      </c>
      <c r="D81" s="2">
        <v>7671</v>
      </c>
      <c r="E81" s="3">
        <v>42498</v>
      </c>
      <c r="F81" t="s">
        <v>19</v>
      </c>
    </row>
    <row r="82" spans="1:6" x14ac:dyDescent="0.3">
      <c r="A82">
        <v>80</v>
      </c>
      <c r="B82" t="s">
        <v>17</v>
      </c>
      <c r="C82" t="s">
        <v>6</v>
      </c>
      <c r="D82" s="2">
        <v>5791</v>
      </c>
      <c r="E82" s="3">
        <v>42498</v>
      </c>
      <c r="F82" t="s">
        <v>9</v>
      </c>
    </row>
    <row r="83" spans="1:6" x14ac:dyDescent="0.3">
      <c r="A83">
        <v>81</v>
      </c>
      <c r="B83" t="s">
        <v>13</v>
      </c>
      <c r="C83" t="s">
        <v>5</v>
      </c>
      <c r="D83" s="2">
        <v>6007</v>
      </c>
      <c r="E83" s="3">
        <v>42502</v>
      </c>
      <c r="F83" t="s">
        <v>10</v>
      </c>
    </row>
    <row r="84" spans="1:6" x14ac:dyDescent="0.3">
      <c r="A84">
        <v>82</v>
      </c>
      <c r="B84" t="s">
        <v>13</v>
      </c>
      <c r="C84" t="s">
        <v>5</v>
      </c>
      <c r="D84" s="2">
        <v>5030</v>
      </c>
      <c r="E84" s="3">
        <v>42504</v>
      </c>
      <c r="F84" t="s">
        <v>12</v>
      </c>
    </row>
    <row r="85" spans="1:6" x14ac:dyDescent="0.3">
      <c r="A85">
        <v>83</v>
      </c>
      <c r="B85" t="s">
        <v>17</v>
      </c>
      <c r="C85" t="s">
        <v>6</v>
      </c>
      <c r="D85" s="2">
        <v>6763</v>
      </c>
      <c r="E85" s="3">
        <v>42504</v>
      </c>
      <c r="F85" t="s">
        <v>9</v>
      </c>
    </row>
    <row r="86" spans="1:6" x14ac:dyDescent="0.3">
      <c r="A86">
        <v>84</v>
      </c>
      <c r="B86" t="s">
        <v>13</v>
      </c>
      <c r="C86" t="s">
        <v>5</v>
      </c>
      <c r="D86" s="2">
        <v>4248</v>
      </c>
      <c r="E86" s="3">
        <v>42505</v>
      </c>
      <c r="F86" t="s">
        <v>11</v>
      </c>
    </row>
    <row r="87" spans="1:6" x14ac:dyDescent="0.3">
      <c r="A87">
        <v>85</v>
      </c>
      <c r="B87" t="s">
        <v>13</v>
      </c>
      <c r="C87" t="s">
        <v>5</v>
      </c>
      <c r="D87" s="2">
        <v>9543</v>
      </c>
      <c r="E87" s="3">
        <v>42506</v>
      </c>
      <c r="F87" t="s">
        <v>19</v>
      </c>
    </row>
    <row r="88" spans="1:6" x14ac:dyDescent="0.3">
      <c r="A88">
        <v>86</v>
      </c>
      <c r="B88" t="s">
        <v>21</v>
      </c>
      <c r="C88" t="s">
        <v>6</v>
      </c>
      <c r="D88" s="2">
        <v>2054</v>
      </c>
      <c r="E88" s="3">
        <v>42506</v>
      </c>
      <c r="F88" t="s">
        <v>9</v>
      </c>
    </row>
    <row r="89" spans="1:6" x14ac:dyDescent="0.3">
      <c r="A89">
        <v>87</v>
      </c>
      <c r="B89" t="s">
        <v>18</v>
      </c>
      <c r="C89" t="s">
        <v>6</v>
      </c>
      <c r="D89" s="2">
        <v>7094</v>
      </c>
      <c r="E89" s="3">
        <v>42506</v>
      </c>
      <c r="F89" t="s">
        <v>12</v>
      </c>
    </row>
    <row r="90" spans="1:6" x14ac:dyDescent="0.3">
      <c r="A90">
        <v>88</v>
      </c>
      <c r="B90" t="s">
        <v>17</v>
      </c>
      <c r="C90" t="s">
        <v>6</v>
      </c>
      <c r="D90" s="2">
        <v>6087</v>
      </c>
      <c r="E90" s="3">
        <v>42508</v>
      </c>
      <c r="F90" t="s">
        <v>8</v>
      </c>
    </row>
    <row r="91" spans="1:6" x14ac:dyDescent="0.3">
      <c r="A91">
        <v>89</v>
      </c>
      <c r="B91" t="s">
        <v>14</v>
      </c>
      <c r="C91" t="s">
        <v>5</v>
      </c>
      <c r="D91" s="2">
        <v>4264</v>
      </c>
      <c r="E91" s="3">
        <v>42509</v>
      </c>
      <c r="F91" t="s">
        <v>11</v>
      </c>
    </row>
    <row r="92" spans="1:6" x14ac:dyDescent="0.3">
      <c r="A92">
        <v>90</v>
      </c>
      <c r="B92" t="s">
        <v>16</v>
      </c>
      <c r="C92" t="s">
        <v>5</v>
      </c>
      <c r="D92" s="2">
        <v>9333</v>
      </c>
      <c r="E92" s="3">
        <v>42510</v>
      </c>
      <c r="F92" t="s">
        <v>8</v>
      </c>
    </row>
    <row r="93" spans="1:6" x14ac:dyDescent="0.3">
      <c r="A93">
        <v>91</v>
      </c>
      <c r="B93" t="s">
        <v>16</v>
      </c>
      <c r="C93" t="s">
        <v>5</v>
      </c>
      <c r="D93" s="2">
        <v>8775</v>
      </c>
      <c r="E93" s="3">
        <v>42512</v>
      </c>
      <c r="F93" t="s">
        <v>12</v>
      </c>
    </row>
    <row r="94" spans="1:6" x14ac:dyDescent="0.3">
      <c r="A94">
        <v>92</v>
      </c>
      <c r="B94" t="s">
        <v>21</v>
      </c>
      <c r="C94" t="s">
        <v>6</v>
      </c>
      <c r="D94" s="2">
        <v>2011</v>
      </c>
      <c r="E94" s="3">
        <v>42513</v>
      </c>
      <c r="F94" t="s">
        <v>9</v>
      </c>
    </row>
    <row r="95" spans="1:6" x14ac:dyDescent="0.3">
      <c r="A95">
        <v>93</v>
      </c>
      <c r="B95" t="s">
        <v>13</v>
      </c>
      <c r="C95" t="s">
        <v>5</v>
      </c>
      <c r="D95" s="2">
        <v>5632</v>
      </c>
      <c r="E95" s="3">
        <v>42515</v>
      </c>
      <c r="F95" t="s">
        <v>8</v>
      </c>
    </row>
    <row r="96" spans="1:6" x14ac:dyDescent="0.3">
      <c r="A96">
        <v>94</v>
      </c>
      <c r="B96" t="s">
        <v>13</v>
      </c>
      <c r="C96" t="s">
        <v>5</v>
      </c>
      <c r="D96" s="2">
        <v>4904</v>
      </c>
      <c r="E96" s="3">
        <v>42515</v>
      </c>
      <c r="F96" t="s">
        <v>20</v>
      </c>
    </row>
    <row r="97" spans="1:6" x14ac:dyDescent="0.3">
      <c r="A97">
        <v>95</v>
      </c>
      <c r="B97" t="s">
        <v>18</v>
      </c>
      <c r="C97" t="s">
        <v>6</v>
      </c>
      <c r="D97" s="2">
        <v>1002</v>
      </c>
      <c r="E97" s="3">
        <v>42515</v>
      </c>
      <c r="F97" t="s">
        <v>11</v>
      </c>
    </row>
    <row r="98" spans="1:6" x14ac:dyDescent="0.3">
      <c r="A98">
        <v>96</v>
      </c>
      <c r="B98" t="s">
        <v>15</v>
      </c>
      <c r="C98" t="s">
        <v>5</v>
      </c>
      <c r="D98" s="2">
        <v>8141</v>
      </c>
      <c r="E98" s="3">
        <v>42516</v>
      </c>
      <c r="F98" t="s">
        <v>9</v>
      </c>
    </row>
    <row r="99" spans="1:6" x14ac:dyDescent="0.3">
      <c r="A99">
        <v>97</v>
      </c>
      <c r="B99" t="s">
        <v>15</v>
      </c>
      <c r="C99" t="s">
        <v>5</v>
      </c>
      <c r="D99" s="2">
        <v>3644</v>
      </c>
      <c r="E99" s="3">
        <v>42516</v>
      </c>
      <c r="F99" t="s">
        <v>10</v>
      </c>
    </row>
    <row r="100" spans="1:6" x14ac:dyDescent="0.3">
      <c r="A100">
        <v>98</v>
      </c>
      <c r="B100" t="s">
        <v>15</v>
      </c>
      <c r="C100" t="s">
        <v>5</v>
      </c>
      <c r="D100" s="2">
        <v>1380</v>
      </c>
      <c r="E100" s="3">
        <v>42516</v>
      </c>
      <c r="F100" t="s">
        <v>11</v>
      </c>
    </row>
    <row r="101" spans="1:6" x14ac:dyDescent="0.3">
      <c r="A101">
        <v>99</v>
      </c>
      <c r="B101" t="s">
        <v>21</v>
      </c>
      <c r="C101" t="s">
        <v>6</v>
      </c>
      <c r="D101" s="2">
        <v>8354</v>
      </c>
      <c r="E101" s="3">
        <v>42516</v>
      </c>
      <c r="F101" t="s">
        <v>12</v>
      </c>
    </row>
    <row r="102" spans="1:6" x14ac:dyDescent="0.3">
      <c r="A102">
        <v>100</v>
      </c>
      <c r="B102" t="s">
        <v>13</v>
      </c>
      <c r="C102" t="s">
        <v>5</v>
      </c>
      <c r="D102" s="2">
        <v>5182</v>
      </c>
      <c r="E102" s="3">
        <v>42517</v>
      </c>
      <c r="F102" t="s">
        <v>8</v>
      </c>
    </row>
    <row r="103" spans="1:6" x14ac:dyDescent="0.3">
      <c r="A103">
        <v>101</v>
      </c>
      <c r="B103" t="s">
        <v>14</v>
      </c>
      <c r="C103" t="s">
        <v>5</v>
      </c>
      <c r="D103" s="2">
        <v>2193</v>
      </c>
      <c r="E103" s="3">
        <v>42517</v>
      </c>
      <c r="F103" t="s">
        <v>19</v>
      </c>
    </row>
    <row r="104" spans="1:6" x14ac:dyDescent="0.3">
      <c r="A104">
        <v>102</v>
      </c>
      <c r="B104" t="s">
        <v>16</v>
      </c>
      <c r="C104" t="s">
        <v>5</v>
      </c>
      <c r="D104" s="2">
        <v>3647</v>
      </c>
      <c r="E104" s="3">
        <v>42518</v>
      </c>
      <c r="F104" t="s">
        <v>8</v>
      </c>
    </row>
    <row r="105" spans="1:6" x14ac:dyDescent="0.3">
      <c r="A105">
        <v>103</v>
      </c>
      <c r="B105" t="s">
        <v>14</v>
      </c>
      <c r="C105" t="s">
        <v>5</v>
      </c>
      <c r="D105" s="2">
        <v>4104</v>
      </c>
      <c r="E105" s="3">
        <v>42518</v>
      </c>
      <c r="F105" t="s">
        <v>8</v>
      </c>
    </row>
    <row r="106" spans="1:6" x14ac:dyDescent="0.3">
      <c r="A106">
        <v>104</v>
      </c>
      <c r="B106" t="s">
        <v>17</v>
      </c>
      <c r="C106" t="s">
        <v>6</v>
      </c>
      <c r="D106" s="2">
        <v>7457</v>
      </c>
      <c r="E106" s="3">
        <v>42518</v>
      </c>
      <c r="F106" t="s">
        <v>8</v>
      </c>
    </row>
    <row r="107" spans="1:6" x14ac:dyDescent="0.3">
      <c r="A107">
        <v>105</v>
      </c>
      <c r="B107" t="s">
        <v>16</v>
      </c>
      <c r="C107" t="s">
        <v>5</v>
      </c>
      <c r="D107" s="2">
        <v>3767</v>
      </c>
      <c r="E107" s="3">
        <v>42519</v>
      </c>
      <c r="F107" t="s">
        <v>10</v>
      </c>
    </row>
    <row r="108" spans="1:6" x14ac:dyDescent="0.3">
      <c r="A108">
        <v>106</v>
      </c>
      <c r="B108" t="s">
        <v>21</v>
      </c>
      <c r="C108" t="s">
        <v>6</v>
      </c>
      <c r="D108" s="2">
        <v>4685</v>
      </c>
      <c r="E108" s="3">
        <v>42520</v>
      </c>
      <c r="F108" t="s">
        <v>12</v>
      </c>
    </row>
    <row r="109" spans="1:6" x14ac:dyDescent="0.3">
      <c r="A109">
        <v>107</v>
      </c>
      <c r="B109" t="s">
        <v>13</v>
      </c>
      <c r="C109" t="s">
        <v>5</v>
      </c>
      <c r="D109" s="2">
        <v>3917</v>
      </c>
      <c r="E109" s="3">
        <v>42525</v>
      </c>
      <c r="F109" t="s">
        <v>8</v>
      </c>
    </row>
    <row r="110" spans="1:6" x14ac:dyDescent="0.3">
      <c r="A110">
        <v>108</v>
      </c>
      <c r="B110" t="s">
        <v>14</v>
      </c>
      <c r="C110" t="s">
        <v>5</v>
      </c>
      <c r="D110" s="2">
        <v>521</v>
      </c>
      <c r="E110" s="3">
        <v>42525</v>
      </c>
      <c r="F110" t="s">
        <v>10</v>
      </c>
    </row>
    <row r="111" spans="1:6" x14ac:dyDescent="0.3">
      <c r="A111">
        <v>109</v>
      </c>
      <c r="B111" t="s">
        <v>14</v>
      </c>
      <c r="C111" t="s">
        <v>5</v>
      </c>
      <c r="D111" s="2">
        <v>5605</v>
      </c>
      <c r="E111" s="3">
        <v>42531</v>
      </c>
      <c r="F111" t="s">
        <v>19</v>
      </c>
    </row>
    <row r="112" spans="1:6" x14ac:dyDescent="0.3">
      <c r="A112">
        <v>110</v>
      </c>
      <c r="B112" t="s">
        <v>21</v>
      </c>
      <c r="C112" t="s">
        <v>6</v>
      </c>
      <c r="D112" s="2">
        <v>9630</v>
      </c>
      <c r="E112" s="3">
        <v>42532</v>
      </c>
      <c r="F112" t="s">
        <v>12</v>
      </c>
    </row>
    <row r="113" spans="1:6" x14ac:dyDescent="0.3">
      <c r="A113">
        <v>111</v>
      </c>
      <c r="B113" t="s">
        <v>13</v>
      </c>
      <c r="C113" t="s">
        <v>5</v>
      </c>
      <c r="D113" s="2">
        <v>6941</v>
      </c>
      <c r="E113" s="3">
        <v>42541</v>
      </c>
      <c r="F113" t="s">
        <v>10</v>
      </c>
    </row>
    <row r="114" spans="1:6" x14ac:dyDescent="0.3">
      <c r="A114">
        <v>112</v>
      </c>
      <c r="B114" t="s">
        <v>21</v>
      </c>
      <c r="C114" t="s">
        <v>6</v>
      </c>
      <c r="D114" s="2">
        <v>7231</v>
      </c>
      <c r="E114" s="3">
        <v>42541</v>
      </c>
      <c r="F114" t="s">
        <v>9</v>
      </c>
    </row>
    <row r="115" spans="1:6" x14ac:dyDescent="0.3">
      <c r="A115">
        <v>113</v>
      </c>
      <c r="B115" t="s">
        <v>21</v>
      </c>
      <c r="C115" t="s">
        <v>6</v>
      </c>
      <c r="D115" s="2">
        <v>8891</v>
      </c>
      <c r="E115" s="3">
        <v>42544</v>
      </c>
      <c r="F115" t="s">
        <v>11</v>
      </c>
    </row>
    <row r="116" spans="1:6" x14ac:dyDescent="0.3">
      <c r="A116">
        <v>114</v>
      </c>
      <c r="B116" t="s">
        <v>13</v>
      </c>
      <c r="C116" t="s">
        <v>5</v>
      </c>
      <c r="D116" s="2">
        <v>107</v>
      </c>
      <c r="E116" s="3">
        <v>42546</v>
      </c>
      <c r="F116" t="s">
        <v>19</v>
      </c>
    </row>
    <row r="117" spans="1:6" x14ac:dyDescent="0.3">
      <c r="A117">
        <v>115</v>
      </c>
      <c r="B117" t="s">
        <v>13</v>
      </c>
      <c r="C117" t="s">
        <v>5</v>
      </c>
      <c r="D117" s="2">
        <v>4243</v>
      </c>
      <c r="E117" s="3">
        <v>42547</v>
      </c>
      <c r="F117" t="s">
        <v>8</v>
      </c>
    </row>
    <row r="118" spans="1:6" x14ac:dyDescent="0.3">
      <c r="A118">
        <v>116</v>
      </c>
      <c r="B118" t="s">
        <v>15</v>
      </c>
      <c r="C118" t="s">
        <v>5</v>
      </c>
      <c r="D118" s="2">
        <v>4514</v>
      </c>
      <c r="E118" s="3">
        <v>42548</v>
      </c>
      <c r="F118" t="s">
        <v>8</v>
      </c>
    </row>
    <row r="119" spans="1:6" x14ac:dyDescent="0.3">
      <c r="A119">
        <v>117</v>
      </c>
      <c r="B119" t="s">
        <v>16</v>
      </c>
      <c r="C119" t="s">
        <v>5</v>
      </c>
      <c r="D119" s="2">
        <v>5480</v>
      </c>
      <c r="E119" s="3">
        <v>42553</v>
      </c>
      <c r="F119" t="s">
        <v>8</v>
      </c>
    </row>
    <row r="120" spans="1:6" x14ac:dyDescent="0.3">
      <c r="A120">
        <v>118</v>
      </c>
      <c r="B120" t="s">
        <v>13</v>
      </c>
      <c r="C120" t="s">
        <v>5</v>
      </c>
      <c r="D120" s="2">
        <v>5002</v>
      </c>
      <c r="E120" s="3">
        <v>42553</v>
      </c>
      <c r="F120" t="s">
        <v>19</v>
      </c>
    </row>
    <row r="121" spans="1:6" x14ac:dyDescent="0.3">
      <c r="A121">
        <v>119</v>
      </c>
      <c r="B121" t="s">
        <v>13</v>
      </c>
      <c r="C121" t="s">
        <v>5</v>
      </c>
      <c r="D121" s="2">
        <v>8530</v>
      </c>
      <c r="E121" s="3">
        <v>42556</v>
      </c>
      <c r="F121" t="s">
        <v>10</v>
      </c>
    </row>
    <row r="122" spans="1:6" x14ac:dyDescent="0.3">
      <c r="A122">
        <v>120</v>
      </c>
      <c r="B122" t="s">
        <v>15</v>
      </c>
      <c r="C122" t="s">
        <v>5</v>
      </c>
      <c r="D122" s="2">
        <v>4819</v>
      </c>
      <c r="E122" s="3">
        <v>42558</v>
      </c>
      <c r="F122" t="s">
        <v>20</v>
      </c>
    </row>
    <row r="123" spans="1:6" x14ac:dyDescent="0.3">
      <c r="A123">
        <v>121</v>
      </c>
      <c r="B123" t="s">
        <v>21</v>
      </c>
      <c r="C123" t="s">
        <v>6</v>
      </c>
      <c r="D123" s="2">
        <v>6343</v>
      </c>
      <c r="E123" s="3">
        <v>42562</v>
      </c>
      <c r="F123" t="s">
        <v>9</v>
      </c>
    </row>
    <row r="124" spans="1:6" x14ac:dyDescent="0.3">
      <c r="A124">
        <v>122</v>
      </c>
      <c r="B124" t="s">
        <v>15</v>
      </c>
      <c r="C124" t="s">
        <v>5</v>
      </c>
      <c r="D124" s="2">
        <v>2318</v>
      </c>
      <c r="E124" s="3">
        <v>42564</v>
      </c>
      <c r="F124" t="s">
        <v>9</v>
      </c>
    </row>
    <row r="125" spans="1:6" x14ac:dyDescent="0.3">
      <c r="A125">
        <v>123</v>
      </c>
      <c r="B125" t="s">
        <v>15</v>
      </c>
      <c r="C125" t="s">
        <v>5</v>
      </c>
      <c r="D125" s="2">
        <v>220</v>
      </c>
      <c r="E125" s="3">
        <v>42571</v>
      </c>
      <c r="F125" t="s">
        <v>9</v>
      </c>
    </row>
    <row r="126" spans="1:6" x14ac:dyDescent="0.3">
      <c r="A126">
        <v>124</v>
      </c>
      <c r="B126" t="s">
        <v>15</v>
      </c>
      <c r="C126" t="s">
        <v>5</v>
      </c>
      <c r="D126" s="2">
        <v>6341</v>
      </c>
      <c r="E126" s="3">
        <v>42571</v>
      </c>
      <c r="F126" t="s">
        <v>20</v>
      </c>
    </row>
    <row r="127" spans="1:6" x14ac:dyDescent="0.3">
      <c r="A127">
        <v>125</v>
      </c>
      <c r="B127" t="s">
        <v>14</v>
      </c>
      <c r="C127" t="s">
        <v>5</v>
      </c>
      <c r="D127" s="2">
        <v>330</v>
      </c>
      <c r="E127" s="3">
        <v>42571</v>
      </c>
      <c r="F127" t="s">
        <v>12</v>
      </c>
    </row>
    <row r="128" spans="1:6" x14ac:dyDescent="0.3">
      <c r="A128">
        <v>126</v>
      </c>
      <c r="B128" t="s">
        <v>21</v>
      </c>
      <c r="C128" t="s">
        <v>6</v>
      </c>
      <c r="D128" s="2">
        <v>3027</v>
      </c>
      <c r="E128" s="3">
        <v>42571</v>
      </c>
      <c r="F128" t="s">
        <v>9</v>
      </c>
    </row>
    <row r="129" spans="1:6" x14ac:dyDescent="0.3">
      <c r="A129">
        <v>127</v>
      </c>
      <c r="B129" t="s">
        <v>15</v>
      </c>
      <c r="C129" t="s">
        <v>5</v>
      </c>
      <c r="D129" s="2">
        <v>850</v>
      </c>
      <c r="E129" s="3">
        <v>42573</v>
      </c>
      <c r="F129" t="s">
        <v>20</v>
      </c>
    </row>
    <row r="130" spans="1:6" x14ac:dyDescent="0.3">
      <c r="A130">
        <v>128</v>
      </c>
      <c r="B130" t="s">
        <v>13</v>
      </c>
      <c r="C130" t="s">
        <v>5</v>
      </c>
      <c r="D130" s="2">
        <v>8986</v>
      </c>
      <c r="E130" s="3">
        <v>42574</v>
      </c>
      <c r="F130" t="s">
        <v>9</v>
      </c>
    </row>
    <row r="131" spans="1:6" x14ac:dyDescent="0.3">
      <c r="A131">
        <v>129</v>
      </c>
      <c r="B131" t="s">
        <v>21</v>
      </c>
      <c r="C131" t="s">
        <v>6</v>
      </c>
      <c r="D131" s="2">
        <v>3800</v>
      </c>
      <c r="E131" s="3">
        <v>42576</v>
      </c>
      <c r="F131" t="s">
        <v>8</v>
      </c>
    </row>
    <row r="132" spans="1:6" x14ac:dyDescent="0.3">
      <c r="A132">
        <v>130</v>
      </c>
      <c r="B132" t="s">
        <v>17</v>
      </c>
      <c r="C132" t="s">
        <v>6</v>
      </c>
      <c r="D132" s="2">
        <v>5751</v>
      </c>
      <c r="E132" s="3">
        <v>42579</v>
      </c>
      <c r="F132" t="s">
        <v>9</v>
      </c>
    </row>
    <row r="133" spans="1:6" x14ac:dyDescent="0.3">
      <c r="A133">
        <v>131</v>
      </c>
      <c r="B133" t="s">
        <v>14</v>
      </c>
      <c r="C133" t="s">
        <v>5</v>
      </c>
      <c r="D133" s="2">
        <v>1704</v>
      </c>
      <c r="E133" s="3">
        <v>42580</v>
      </c>
      <c r="F133" t="s">
        <v>9</v>
      </c>
    </row>
    <row r="134" spans="1:6" x14ac:dyDescent="0.3">
      <c r="A134">
        <v>132</v>
      </c>
      <c r="B134" t="s">
        <v>13</v>
      </c>
      <c r="C134" t="s">
        <v>5</v>
      </c>
      <c r="D134" s="2">
        <v>7966</v>
      </c>
      <c r="E134" s="3">
        <v>42581</v>
      </c>
      <c r="F134" t="s">
        <v>11</v>
      </c>
    </row>
    <row r="135" spans="1:6" x14ac:dyDescent="0.3">
      <c r="A135">
        <v>133</v>
      </c>
      <c r="B135" t="s">
        <v>13</v>
      </c>
      <c r="C135" t="s">
        <v>5</v>
      </c>
      <c r="D135" s="2">
        <v>852</v>
      </c>
      <c r="E135" s="3">
        <v>42582</v>
      </c>
      <c r="F135" t="s">
        <v>8</v>
      </c>
    </row>
    <row r="136" spans="1:6" x14ac:dyDescent="0.3">
      <c r="A136">
        <v>134</v>
      </c>
      <c r="B136" t="s">
        <v>18</v>
      </c>
      <c r="C136" t="s">
        <v>6</v>
      </c>
      <c r="D136" s="2">
        <v>8416</v>
      </c>
      <c r="E136" s="3">
        <v>42582</v>
      </c>
      <c r="F136" t="s">
        <v>11</v>
      </c>
    </row>
    <row r="137" spans="1:6" x14ac:dyDescent="0.3">
      <c r="A137">
        <v>135</v>
      </c>
      <c r="B137" t="s">
        <v>13</v>
      </c>
      <c r="C137" t="s">
        <v>5</v>
      </c>
      <c r="D137" s="2">
        <v>7144</v>
      </c>
      <c r="E137" s="3">
        <v>42583</v>
      </c>
      <c r="F137" t="s">
        <v>19</v>
      </c>
    </row>
    <row r="138" spans="1:6" x14ac:dyDescent="0.3">
      <c r="A138">
        <v>136</v>
      </c>
      <c r="B138" t="s">
        <v>21</v>
      </c>
      <c r="C138" t="s">
        <v>6</v>
      </c>
      <c r="D138" s="2">
        <v>7854</v>
      </c>
      <c r="E138" s="3">
        <v>42583</v>
      </c>
      <c r="F138" t="s">
        <v>8</v>
      </c>
    </row>
    <row r="139" spans="1:6" x14ac:dyDescent="0.3">
      <c r="A139">
        <v>137</v>
      </c>
      <c r="B139" t="s">
        <v>15</v>
      </c>
      <c r="C139" t="s">
        <v>5</v>
      </c>
      <c r="D139" s="2">
        <v>859</v>
      </c>
      <c r="E139" s="3">
        <v>42585</v>
      </c>
      <c r="F139" t="s">
        <v>8</v>
      </c>
    </row>
    <row r="140" spans="1:6" x14ac:dyDescent="0.3">
      <c r="A140">
        <v>138</v>
      </c>
      <c r="B140" t="s">
        <v>21</v>
      </c>
      <c r="C140" t="s">
        <v>6</v>
      </c>
      <c r="D140" s="2">
        <v>8049</v>
      </c>
      <c r="E140" s="3">
        <v>42594</v>
      </c>
      <c r="F140" t="s">
        <v>8</v>
      </c>
    </row>
    <row r="141" spans="1:6" x14ac:dyDescent="0.3">
      <c r="A141">
        <v>139</v>
      </c>
      <c r="B141" t="s">
        <v>13</v>
      </c>
      <c r="C141" t="s">
        <v>5</v>
      </c>
      <c r="D141" s="2">
        <v>2836</v>
      </c>
      <c r="E141" s="3">
        <v>42595</v>
      </c>
      <c r="F141" t="s">
        <v>12</v>
      </c>
    </row>
    <row r="142" spans="1:6" x14ac:dyDescent="0.3">
      <c r="A142">
        <v>140</v>
      </c>
      <c r="B142" t="s">
        <v>17</v>
      </c>
      <c r="C142" t="s">
        <v>6</v>
      </c>
      <c r="D142" s="2">
        <v>1743</v>
      </c>
      <c r="E142" s="3">
        <v>42601</v>
      </c>
      <c r="F142" t="s">
        <v>8</v>
      </c>
    </row>
    <row r="143" spans="1:6" x14ac:dyDescent="0.3">
      <c r="A143">
        <v>141</v>
      </c>
      <c r="B143" t="s">
        <v>14</v>
      </c>
      <c r="C143" t="s">
        <v>5</v>
      </c>
      <c r="D143" s="2">
        <v>3844</v>
      </c>
      <c r="E143" s="3">
        <v>42605</v>
      </c>
      <c r="F143" t="s">
        <v>19</v>
      </c>
    </row>
    <row r="144" spans="1:6" x14ac:dyDescent="0.3">
      <c r="A144">
        <v>142</v>
      </c>
      <c r="B144" t="s">
        <v>14</v>
      </c>
      <c r="C144" t="s">
        <v>5</v>
      </c>
      <c r="D144" s="2">
        <v>7490</v>
      </c>
      <c r="E144" s="3">
        <v>42606</v>
      </c>
      <c r="F144" t="s">
        <v>19</v>
      </c>
    </row>
    <row r="145" spans="1:6" x14ac:dyDescent="0.3">
      <c r="A145">
        <v>143</v>
      </c>
      <c r="B145" t="s">
        <v>21</v>
      </c>
      <c r="C145" t="s">
        <v>6</v>
      </c>
      <c r="D145" s="2">
        <v>4483</v>
      </c>
      <c r="E145" s="3">
        <v>42607</v>
      </c>
      <c r="F145" t="s">
        <v>12</v>
      </c>
    </row>
    <row r="146" spans="1:6" x14ac:dyDescent="0.3">
      <c r="A146">
        <v>144</v>
      </c>
      <c r="B146" t="s">
        <v>14</v>
      </c>
      <c r="C146" t="s">
        <v>5</v>
      </c>
      <c r="D146" s="2">
        <v>7333</v>
      </c>
      <c r="E146" s="3">
        <v>42609</v>
      </c>
      <c r="F146" t="s">
        <v>10</v>
      </c>
    </row>
    <row r="147" spans="1:6" x14ac:dyDescent="0.3">
      <c r="A147">
        <v>145</v>
      </c>
      <c r="B147" t="s">
        <v>17</v>
      </c>
      <c r="C147" t="s">
        <v>6</v>
      </c>
      <c r="D147" s="2">
        <v>7654</v>
      </c>
      <c r="E147" s="3">
        <v>42610</v>
      </c>
      <c r="F147" t="s">
        <v>8</v>
      </c>
    </row>
    <row r="148" spans="1:6" x14ac:dyDescent="0.3">
      <c r="A148">
        <v>146</v>
      </c>
      <c r="B148" t="s">
        <v>14</v>
      </c>
      <c r="C148" t="s">
        <v>5</v>
      </c>
      <c r="D148" s="2">
        <v>3944</v>
      </c>
      <c r="E148" s="3">
        <v>42611</v>
      </c>
      <c r="F148" t="s">
        <v>9</v>
      </c>
    </row>
    <row r="149" spans="1:6" x14ac:dyDescent="0.3">
      <c r="A149">
        <v>147</v>
      </c>
      <c r="B149" t="s">
        <v>18</v>
      </c>
      <c r="C149" t="s">
        <v>6</v>
      </c>
      <c r="D149" s="2">
        <v>5761</v>
      </c>
      <c r="E149" s="3">
        <v>42611</v>
      </c>
      <c r="F149" t="s">
        <v>12</v>
      </c>
    </row>
    <row r="150" spans="1:6" x14ac:dyDescent="0.3">
      <c r="A150">
        <v>148</v>
      </c>
      <c r="B150" t="s">
        <v>13</v>
      </c>
      <c r="C150" t="s">
        <v>5</v>
      </c>
      <c r="D150" s="2">
        <v>6864</v>
      </c>
      <c r="E150" s="3">
        <v>42614</v>
      </c>
      <c r="F150" t="s">
        <v>20</v>
      </c>
    </row>
    <row r="151" spans="1:6" x14ac:dyDescent="0.3">
      <c r="A151">
        <v>149</v>
      </c>
      <c r="B151" t="s">
        <v>13</v>
      </c>
      <c r="C151" t="s">
        <v>5</v>
      </c>
      <c r="D151" s="2">
        <v>4016</v>
      </c>
      <c r="E151" s="3">
        <v>42614</v>
      </c>
      <c r="F151" t="s">
        <v>12</v>
      </c>
    </row>
    <row r="152" spans="1:6" x14ac:dyDescent="0.3">
      <c r="A152">
        <v>150</v>
      </c>
      <c r="B152" t="s">
        <v>13</v>
      </c>
      <c r="C152" t="s">
        <v>5</v>
      </c>
      <c r="D152" s="2">
        <v>1841</v>
      </c>
      <c r="E152" s="3">
        <v>42615</v>
      </c>
      <c r="F152" t="s">
        <v>8</v>
      </c>
    </row>
    <row r="153" spans="1:6" x14ac:dyDescent="0.3">
      <c r="A153">
        <v>151</v>
      </c>
      <c r="B153" t="s">
        <v>13</v>
      </c>
      <c r="C153" t="s">
        <v>5</v>
      </c>
      <c r="D153" s="2">
        <v>424</v>
      </c>
      <c r="E153" s="3">
        <v>42618</v>
      </c>
      <c r="F153" t="s">
        <v>11</v>
      </c>
    </row>
    <row r="154" spans="1:6" x14ac:dyDescent="0.3">
      <c r="A154">
        <v>152</v>
      </c>
      <c r="B154" t="s">
        <v>13</v>
      </c>
      <c r="C154" t="s">
        <v>5</v>
      </c>
      <c r="D154" s="2">
        <v>8765</v>
      </c>
      <c r="E154" s="3">
        <v>42620</v>
      </c>
      <c r="F154" t="s">
        <v>9</v>
      </c>
    </row>
    <row r="155" spans="1:6" x14ac:dyDescent="0.3">
      <c r="A155">
        <v>153</v>
      </c>
      <c r="B155" t="s">
        <v>13</v>
      </c>
      <c r="C155" t="s">
        <v>5</v>
      </c>
      <c r="D155" s="2">
        <v>5583</v>
      </c>
      <c r="E155" s="3">
        <v>42621</v>
      </c>
      <c r="F155" t="s">
        <v>8</v>
      </c>
    </row>
    <row r="156" spans="1:6" x14ac:dyDescent="0.3">
      <c r="A156">
        <v>154</v>
      </c>
      <c r="B156" t="s">
        <v>21</v>
      </c>
      <c r="C156" t="s">
        <v>6</v>
      </c>
      <c r="D156" s="2">
        <v>4390</v>
      </c>
      <c r="E156" s="3">
        <v>42622</v>
      </c>
      <c r="F156" t="s">
        <v>20</v>
      </c>
    </row>
    <row r="157" spans="1:6" x14ac:dyDescent="0.3">
      <c r="A157">
        <v>155</v>
      </c>
      <c r="B157" t="s">
        <v>21</v>
      </c>
      <c r="C157" t="s">
        <v>6</v>
      </c>
      <c r="D157" s="2">
        <v>352</v>
      </c>
      <c r="E157" s="3">
        <v>42622</v>
      </c>
      <c r="F157" t="s">
        <v>10</v>
      </c>
    </row>
    <row r="158" spans="1:6" x14ac:dyDescent="0.3">
      <c r="A158">
        <v>156</v>
      </c>
      <c r="B158" t="s">
        <v>14</v>
      </c>
      <c r="C158" t="s">
        <v>5</v>
      </c>
      <c r="D158" s="2">
        <v>8489</v>
      </c>
      <c r="E158" s="3">
        <v>42624</v>
      </c>
      <c r="F158" t="s">
        <v>8</v>
      </c>
    </row>
    <row r="159" spans="1:6" x14ac:dyDescent="0.3">
      <c r="A159">
        <v>157</v>
      </c>
      <c r="B159" t="s">
        <v>13</v>
      </c>
      <c r="C159" t="s">
        <v>5</v>
      </c>
      <c r="D159" s="2">
        <v>7090</v>
      </c>
      <c r="E159" s="3">
        <v>42624</v>
      </c>
      <c r="F159" t="s">
        <v>19</v>
      </c>
    </row>
    <row r="160" spans="1:6" x14ac:dyDescent="0.3">
      <c r="A160">
        <v>158</v>
      </c>
      <c r="B160" t="s">
        <v>13</v>
      </c>
      <c r="C160" t="s">
        <v>5</v>
      </c>
      <c r="D160" s="2">
        <v>7880</v>
      </c>
      <c r="E160" s="3">
        <v>42628</v>
      </c>
      <c r="F160" t="s">
        <v>8</v>
      </c>
    </row>
    <row r="161" spans="1:6" x14ac:dyDescent="0.3">
      <c r="A161">
        <v>159</v>
      </c>
      <c r="B161" t="s">
        <v>15</v>
      </c>
      <c r="C161" t="s">
        <v>5</v>
      </c>
      <c r="D161" s="2">
        <v>3861</v>
      </c>
      <c r="E161" s="3">
        <v>42631</v>
      </c>
      <c r="F161" t="s">
        <v>8</v>
      </c>
    </row>
    <row r="162" spans="1:6" x14ac:dyDescent="0.3">
      <c r="A162">
        <v>160</v>
      </c>
      <c r="B162" t="s">
        <v>21</v>
      </c>
      <c r="C162" t="s">
        <v>6</v>
      </c>
      <c r="D162" s="2">
        <v>7927</v>
      </c>
      <c r="E162" s="3">
        <v>42632</v>
      </c>
      <c r="F162" t="s">
        <v>12</v>
      </c>
    </row>
    <row r="163" spans="1:6" x14ac:dyDescent="0.3">
      <c r="A163">
        <v>161</v>
      </c>
      <c r="B163" t="s">
        <v>13</v>
      </c>
      <c r="C163" t="s">
        <v>5</v>
      </c>
      <c r="D163" s="2">
        <v>6162</v>
      </c>
      <c r="E163" s="3">
        <v>42633</v>
      </c>
      <c r="F163" t="s">
        <v>8</v>
      </c>
    </row>
    <row r="164" spans="1:6" x14ac:dyDescent="0.3">
      <c r="A164">
        <v>162</v>
      </c>
      <c r="B164" t="s">
        <v>16</v>
      </c>
      <c r="C164" t="s">
        <v>5</v>
      </c>
      <c r="D164" s="2">
        <v>5523</v>
      </c>
      <c r="E164" s="3">
        <v>42638</v>
      </c>
      <c r="F164" t="s">
        <v>11</v>
      </c>
    </row>
    <row r="165" spans="1:6" x14ac:dyDescent="0.3">
      <c r="A165">
        <v>163</v>
      </c>
      <c r="B165" t="s">
        <v>21</v>
      </c>
      <c r="C165" t="s">
        <v>6</v>
      </c>
      <c r="D165" s="2">
        <v>5936</v>
      </c>
      <c r="E165" s="3">
        <v>42638</v>
      </c>
      <c r="F165" t="s">
        <v>9</v>
      </c>
    </row>
    <row r="166" spans="1:6" x14ac:dyDescent="0.3">
      <c r="A166">
        <v>164</v>
      </c>
      <c r="B166" t="s">
        <v>17</v>
      </c>
      <c r="C166" t="s">
        <v>6</v>
      </c>
      <c r="D166" s="2">
        <v>7251</v>
      </c>
      <c r="E166" s="3">
        <v>42639</v>
      </c>
      <c r="F166" t="s">
        <v>12</v>
      </c>
    </row>
    <row r="167" spans="1:6" x14ac:dyDescent="0.3">
      <c r="A167">
        <v>165</v>
      </c>
      <c r="B167" t="s">
        <v>15</v>
      </c>
      <c r="C167" t="s">
        <v>5</v>
      </c>
      <c r="D167" s="2">
        <v>6187</v>
      </c>
      <c r="E167" s="3">
        <v>42640</v>
      </c>
      <c r="F167" t="s">
        <v>11</v>
      </c>
    </row>
    <row r="168" spans="1:6" x14ac:dyDescent="0.3">
      <c r="A168">
        <v>166</v>
      </c>
      <c r="B168" t="s">
        <v>13</v>
      </c>
      <c r="C168" t="s">
        <v>5</v>
      </c>
      <c r="D168" s="2">
        <v>3210</v>
      </c>
      <c r="E168" s="3">
        <v>42642</v>
      </c>
      <c r="F168" t="s">
        <v>12</v>
      </c>
    </row>
    <row r="169" spans="1:6" x14ac:dyDescent="0.3">
      <c r="A169">
        <v>167</v>
      </c>
      <c r="B169" t="s">
        <v>17</v>
      </c>
      <c r="C169" t="s">
        <v>6</v>
      </c>
      <c r="D169" s="2">
        <v>682</v>
      </c>
      <c r="E169" s="3">
        <v>42642</v>
      </c>
      <c r="F169" t="s">
        <v>12</v>
      </c>
    </row>
    <row r="170" spans="1:6" x14ac:dyDescent="0.3">
      <c r="A170">
        <v>168</v>
      </c>
      <c r="B170" t="s">
        <v>13</v>
      </c>
      <c r="C170" t="s">
        <v>5</v>
      </c>
      <c r="D170" s="2">
        <v>793</v>
      </c>
      <c r="E170" s="3">
        <v>42646</v>
      </c>
      <c r="F170" t="s">
        <v>11</v>
      </c>
    </row>
    <row r="171" spans="1:6" x14ac:dyDescent="0.3">
      <c r="A171">
        <v>169</v>
      </c>
      <c r="B171" t="s">
        <v>17</v>
      </c>
      <c r="C171" t="s">
        <v>6</v>
      </c>
      <c r="D171" s="2">
        <v>5346</v>
      </c>
      <c r="E171" s="3">
        <v>42647</v>
      </c>
      <c r="F171" t="s">
        <v>12</v>
      </c>
    </row>
    <row r="172" spans="1:6" x14ac:dyDescent="0.3">
      <c r="A172">
        <v>170</v>
      </c>
      <c r="B172" t="s">
        <v>13</v>
      </c>
      <c r="C172" t="s">
        <v>5</v>
      </c>
      <c r="D172" s="2">
        <v>7103</v>
      </c>
      <c r="E172" s="3">
        <v>42650</v>
      </c>
      <c r="F172" t="s">
        <v>20</v>
      </c>
    </row>
    <row r="173" spans="1:6" x14ac:dyDescent="0.3">
      <c r="A173">
        <v>171</v>
      </c>
      <c r="B173" t="s">
        <v>17</v>
      </c>
      <c r="C173" t="s">
        <v>6</v>
      </c>
      <c r="D173" s="2">
        <v>4603</v>
      </c>
      <c r="E173" s="3">
        <v>42653</v>
      </c>
      <c r="F173" t="s">
        <v>8</v>
      </c>
    </row>
    <row r="174" spans="1:6" x14ac:dyDescent="0.3">
      <c r="A174">
        <v>172</v>
      </c>
      <c r="B174" t="s">
        <v>14</v>
      </c>
      <c r="C174" t="s">
        <v>5</v>
      </c>
      <c r="D174" s="2">
        <v>8160</v>
      </c>
      <c r="E174" s="3">
        <v>42659</v>
      </c>
      <c r="F174" t="s">
        <v>19</v>
      </c>
    </row>
    <row r="175" spans="1:6" x14ac:dyDescent="0.3">
      <c r="A175">
        <v>173</v>
      </c>
      <c r="B175" t="s">
        <v>14</v>
      </c>
      <c r="C175" t="s">
        <v>5</v>
      </c>
      <c r="D175" s="2">
        <v>7171</v>
      </c>
      <c r="E175" s="3">
        <v>42666</v>
      </c>
      <c r="F175" t="s">
        <v>9</v>
      </c>
    </row>
    <row r="176" spans="1:6" x14ac:dyDescent="0.3">
      <c r="A176">
        <v>174</v>
      </c>
      <c r="B176" t="s">
        <v>13</v>
      </c>
      <c r="C176" t="s">
        <v>5</v>
      </c>
      <c r="D176" s="2">
        <v>3552</v>
      </c>
      <c r="E176" s="3">
        <v>42666</v>
      </c>
      <c r="F176" t="s">
        <v>20</v>
      </c>
    </row>
    <row r="177" spans="1:6" x14ac:dyDescent="0.3">
      <c r="A177">
        <v>175</v>
      </c>
      <c r="B177" t="s">
        <v>13</v>
      </c>
      <c r="C177" t="s">
        <v>5</v>
      </c>
      <c r="D177" s="2">
        <v>7273</v>
      </c>
      <c r="E177" s="3">
        <v>42668</v>
      </c>
      <c r="F177" t="s">
        <v>11</v>
      </c>
    </row>
    <row r="178" spans="1:6" x14ac:dyDescent="0.3">
      <c r="A178">
        <v>176</v>
      </c>
      <c r="B178" t="s">
        <v>13</v>
      </c>
      <c r="C178" t="s">
        <v>5</v>
      </c>
      <c r="D178" s="2">
        <v>2402</v>
      </c>
      <c r="E178" s="3">
        <v>42669</v>
      </c>
      <c r="F178" t="s">
        <v>12</v>
      </c>
    </row>
    <row r="179" spans="1:6" x14ac:dyDescent="0.3">
      <c r="A179">
        <v>177</v>
      </c>
      <c r="B179" t="s">
        <v>13</v>
      </c>
      <c r="C179" t="s">
        <v>5</v>
      </c>
      <c r="D179" s="2">
        <v>1197</v>
      </c>
      <c r="E179" s="3">
        <v>42669</v>
      </c>
      <c r="F179" t="s">
        <v>11</v>
      </c>
    </row>
    <row r="180" spans="1:6" x14ac:dyDescent="0.3">
      <c r="A180">
        <v>178</v>
      </c>
      <c r="B180" t="s">
        <v>18</v>
      </c>
      <c r="C180" t="s">
        <v>6</v>
      </c>
      <c r="D180" s="2">
        <v>5015</v>
      </c>
      <c r="E180" s="3">
        <v>42669</v>
      </c>
      <c r="F180" t="s">
        <v>11</v>
      </c>
    </row>
    <row r="181" spans="1:6" x14ac:dyDescent="0.3">
      <c r="A181">
        <v>179</v>
      </c>
      <c r="B181" t="s">
        <v>15</v>
      </c>
      <c r="C181" t="s">
        <v>5</v>
      </c>
      <c r="D181" s="2">
        <v>5818</v>
      </c>
      <c r="E181" s="3">
        <v>42676</v>
      </c>
      <c r="F181" t="s">
        <v>8</v>
      </c>
    </row>
    <row r="182" spans="1:6" x14ac:dyDescent="0.3">
      <c r="A182">
        <v>180</v>
      </c>
      <c r="B182" t="s">
        <v>13</v>
      </c>
      <c r="C182" t="s">
        <v>5</v>
      </c>
      <c r="D182" s="2">
        <v>4399</v>
      </c>
      <c r="E182" s="3">
        <v>42677</v>
      </c>
      <c r="F182" t="s">
        <v>9</v>
      </c>
    </row>
    <row r="183" spans="1:6" x14ac:dyDescent="0.3">
      <c r="A183">
        <v>181</v>
      </c>
      <c r="B183" t="s">
        <v>17</v>
      </c>
      <c r="C183" t="s">
        <v>6</v>
      </c>
      <c r="D183" s="2">
        <v>3011</v>
      </c>
      <c r="E183" s="3">
        <v>42677</v>
      </c>
      <c r="F183" t="s">
        <v>8</v>
      </c>
    </row>
    <row r="184" spans="1:6" x14ac:dyDescent="0.3">
      <c r="A184">
        <v>182</v>
      </c>
      <c r="B184" t="s">
        <v>14</v>
      </c>
      <c r="C184" t="s">
        <v>5</v>
      </c>
      <c r="D184" s="2">
        <v>4715</v>
      </c>
      <c r="E184" s="3">
        <v>42683</v>
      </c>
      <c r="F184" t="s">
        <v>9</v>
      </c>
    </row>
    <row r="185" spans="1:6" x14ac:dyDescent="0.3">
      <c r="A185">
        <v>183</v>
      </c>
      <c r="B185" t="s">
        <v>14</v>
      </c>
      <c r="C185" t="s">
        <v>5</v>
      </c>
      <c r="D185" s="2">
        <v>5321</v>
      </c>
      <c r="E185" s="3">
        <v>42686</v>
      </c>
      <c r="F185" t="s">
        <v>19</v>
      </c>
    </row>
    <row r="186" spans="1:6" x14ac:dyDescent="0.3">
      <c r="A186">
        <v>184</v>
      </c>
      <c r="B186" t="s">
        <v>13</v>
      </c>
      <c r="C186" t="s">
        <v>5</v>
      </c>
      <c r="D186" s="2">
        <v>8894</v>
      </c>
      <c r="E186" s="3">
        <v>42689</v>
      </c>
      <c r="F186" t="s">
        <v>8</v>
      </c>
    </row>
    <row r="187" spans="1:6" x14ac:dyDescent="0.3">
      <c r="A187">
        <v>185</v>
      </c>
      <c r="B187" t="s">
        <v>17</v>
      </c>
      <c r="C187" t="s">
        <v>6</v>
      </c>
      <c r="D187" s="2">
        <v>4846</v>
      </c>
      <c r="E187" s="3">
        <v>42699</v>
      </c>
      <c r="F187" t="s">
        <v>9</v>
      </c>
    </row>
    <row r="188" spans="1:6" x14ac:dyDescent="0.3">
      <c r="A188">
        <v>186</v>
      </c>
      <c r="B188" t="s">
        <v>21</v>
      </c>
      <c r="C188" t="s">
        <v>6</v>
      </c>
      <c r="D188" s="2">
        <v>284</v>
      </c>
      <c r="E188" s="3">
        <v>42699</v>
      </c>
      <c r="F188" t="s">
        <v>12</v>
      </c>
    </row>
    <row r="189" spans="1:6" x14ac:dyDescent="0.3">
      <c r="A189">
        <v>187</v>
      </c>
      <c r="B189" t="s">
        <v>15</v>
      </c>
      <c r="C189" t="s">
        <v>5</v>
      </c>
      <c r="D189" s="2">
        <v>8283</v>
      </c>
      <c r="E189" s="3">
        <v>42700</v>
      </c>
      <c r="F189" t="s">
        <v>9</v>
      </c>
    </row>
    <row r="190" spans="1:6" x14ac:dyDescent="0.3">
      <c r="A190">
        <v>188</v>
      </c>
      <c r="B190" t="s">
        <v>15</v>
      </c>
      <c r="C190" t="s">
        <v>5</v>
      </c>
      <c r="D190" s="2">
        <v>9990</v>
      </c>
      <c r="E190" s="3">
        <v>42702</v>
      </c>
      <c r="F190" t="s">
        <v>10</v>
      </c>
    </row>
    <row r="191" spans="1:6" x14ac:dyDescent="0.3">
      <c r="A191">
        <v>189</v>
      </c>
      <c r="B191" t="s">
        <v>13</v>
      </c>
      <c r="C191" t="s">
        <v>5</v>
      </c>
      <c r="D191" s="2">
        <v>9014</v>
      </c>
      <c r="E191" s="3">
        <v>42702</v>
      </c>
      <c r="F191" t="s">
        <v>11</v>
      </c>
    </row>
    <row r="192" spans="1:6" x14ac:dyDescent="0.3">
      <c r="A192">
        <v>190</v>
      </c>
      <c r="B192" t="s">
        <v>14</v>
      </c>
      <c r="C192" t="s">
        <v>5</v>
      </c>
      <c r="D192" s="2">
        <v>1942</v>
      </c>
      <c r="E192" s="3">
        <v>42703</v>
      </c>
      <c r="F192" t="s">
        <v>19</v>
      </c>
    </row>
    <row r="193" spans="1:6" x14ac:dyDescent="0.3">
      <c r="A193">
        <v>191</v>
      </c>
      <c r="B193" t="s">
        <v>13</v>
      </c>
      <c r="C193" t="s">
        <v>5</v>
      </c>
      <c r="D193" s="2">
        <v>7223</v>
      </c>
      <c r="E193" s="3">
        <v>42704</v>
      </c>
      <c r="F193" t="s">
        <v>8</v>
      </c>
    </row>
    <row r="194" spans="1:6" x14ac:dyDescent="0.3">
      <c r="A194">
        <v>192</v>
      </c>
      <c r="B194" t="s">
        <v>17</v>
      </c>
      <c r="C194" t="s">
        <v>6</v>
      </c>
      <c r="D194" s="2">
        <v>4673</v>
      </c>
      <c r="E194" s="3">
        <v>42706</v>
      </c>
      <c r="F194" t="s">
        <v>8</v>
      </c>
    </row>
    <row r="195" spans="1:6" x14ac:dyDescent="0.3">
      <c r="A195">
        <v>193</v>
      </c>
      <c r="B195" t="s">
        <v>17</v>
      </c>
      <c r="C195" t="s">
        <v>6</v>
      </c>
      <c r="D195" s="2">
        <v>9104</v>
      </c>
      <c r="E195" s="3">
        <v>42708</v>
      </c>
      <c r="F195" t="s">
        <v>19</v>
      </c>
    </row>
    <row r="196" spans="1:6" x14ac:dyDescent="0.3">
      <c r="A196">
        <v>194</v>
      </c>
      <c r="B196" t="s">
        <v>14</v>
      </c>
      <c r="C196" t="s">
        <v>5</v>
      </c>
      <c r="D196" s="2">
        <v>6078</v>
      </c>
      <c r="E196" s="3">
        <v>42709</v>
      </c>
      <c r="F196" t="s">
        <v>8</v>
      </c>
    </row>
    <row r="197" spans="1:6" x14ac:dyDescent="0.3">
      <c r="A197">
        <v>195</v>
      </c>
      <c r="B197" t="s">
        <v>18</v>
      </c>
      <c r="C197" t="s">
        <v>6</v>
      </c>
      <c r="D197" s="2">
        <v>3278</v>
      </c>
      <c r="E197" s="3">
        <v>42710</v>
      </c>
      <c r="F197" t="s">
        <v>12</v>
      </c>
    </row>
    <row r="198" spans="1:6" x14ac:dyDescent="0.3">
      <c r="A198">
        <v>196</v>
      </c>
      <c r="B198" t="s">
        <v>13</v>
      </c>
      <c r="C198" t="s">
        <v>5</v>
      </c>
      <c r="D198" s="2">
        <v>136</v>
      </c>
      <c r="E198" s="3">
        <v>42716</v>
      </c>
      <c r="F198" t="s">
        <v>10</v>
      </c>
    </row>
    <row r="199" spans="1:6" x14ac:dyDescent="0.3">
      <c r="A199">
        <v>197</v>
      </c>
      <c r="B199" t="s">
        <v>13</v>
      </c>
      <c r="C199" t="s">
        <v>5</v>
      </c>
      <c r="D199" s="2">
        <v>8377</v>
      </c>
      <c r="E199" s="3">
        <v>42716</v>
      </c>
      <c r="F199" t="s">
        <v>11</v>
      </c>
    </row>
    <row r="200" spans="1:6" x14ac:dyDescent="0.3">
      <c r="A200">
        <v>198</v>
      </c>
      <c r="B200" t="s">
        <v>13</v>
      </c>
      <c r="C200" t="s">
        <v>5</v>
      </c>
      <c r="D200" s="2">
        <v>2382</v>
      </c>
      <c r="E200" s="3">
        <v>42716</v>
      </c>
      <c r="F200" t="s">
        <v>8</v>
      </c>
    </row>
    <row r="201" spans="1:6" x14ac:dyDescent="0.3">
      <c r="A201">
        <v>199</v>
      </c>
      <c r="B201" t="s">
        <v>13</v>
      </c>
      <c r="C201" t="s">
        <v>5</v>
      </c>
      <c r="D201" s="2">
        <v>8702</v>
      </c>
      <c r="E201" s="3">
        <v>42719</v>
      </c>
      <c r="F201" t="s">
        <v>12</v>
      </c>
    </row>
    <row r="202" spans="1:6" x14ac:dyDescent="0.3">
      <c r="A202">
        <v>200</v>
      </c>
      <c r="B202" t="s">
        <v>13</v>
      </c>
      <c r="C202" t="s">
        <v>5</v>
      </c>
      <c r="D202" s="2">
        <v>5021</v>
      </c>
      <c r="E202" s="3">
        <v>42720</v>
      </c>
      <c r="F202" t="s">
        <v>8</v>
      </c>
    </row>
    <row r="203" spans="1:6" x14ac:dyDescent="0.3">
      <c r="A203">
        <v>201</v>
      </c>
      <c r="B203" t="s">
        <v>14</v>
      </c>
      <c r="C203" t="s">
        <v>5</v>
      </c>
      <c r="D203" s="2">
        <v>1760</v>
      </c>
      <c r="E203" s="3">
        <v>42720</v>
      </c>
      <c r="F203" t="s">
        <v>11</v>
      </c>
    </row>
    <row r="204" spans="1:6" x14ac:dyDescent="0.3">
      <c r="A204">
        <v>202</v>
      </c>
      <c r="B204" t="s">
        <v>13</v>
      </c>
      <c r="C204" t="s">
        <v>5</v>
      </c>
      <c r="D204" s="2">
        <v>4766</v>
      </c>
      <c r="E204" s="3">
        <v>42722</v>
      </c>
      <c r="F204" t="s">
        <v>12</v>
      </c>
    </row>
    <row r="205" spans="1:6" x14ac:dyDescent="0.3">
      <c r="A205">
        <v>203</v>
      </c>
      <c r="B205" t="s">
        <v>18</v>
      </c>
      <c r="C205" t="s">
        <v>6</v>
      </c>
      <c r="D205" s="2">
        <v>1541</v>
      </c>
      <c r="E205" s="3">
        <v>42723</v>
      </c>
      <c r="F205" t="s">
        <v>9</v>
      </c>
    </row>
    <row r="206" spans="1:6" x14ac:dyDescent="0.3">
      <c r="A206">
        <v>204</v>
      </c>
      <c r="B206" t="s">
        <v>15</v>
      </c>
      <c r="C206" t="s">
        <v>5</v>
      </c>
      <c r="D206" s="2">
        <v>2782</v>
      </c>
      <c r="E206" s="3">
        <v>42724</v>
      </c>
      <c r="F206" t="s">
        <v>9</v>
      </c>
    </row>
    <row r="207" spans="1:6" x14ac:dyDescent="0.3">
      <c r="A207">
        <v>205</v>
      </c>
      <c r="B207" t="s">
        <v>14</v>
      </c>
      <c r="C207" t="s">
        <v>5</v>
      </c>
      <c r="D207" s="2">
        <v>2455</v>
      </c>
      <c r="E207" s="3">
        <v>42724</v>
      </c>
      <c r="F207" t="s">
        <v>10</v>
      </c>
    </row>
    <row r="208" spans="1:6" x14ac:dyDescent="0.3">
      <c r="A208">
        <v>206</v>
      </c>
      <c r="B208" t="s">
        <v>14</v>
      </c>
      <c r="C208" t="s">
        <v>5</v>
      </c>
      <c r="D208" s="2">
        <v>4512</v>
      </c>
      <c r="E208" s="3">
        <v>42726</v>
      </c>
      <c r="F208" t="s">
        <v>20</v>
      </c>
    </row>
    <row r="209" spans="1:6" x14ac:dyDescent="0.3">
      <c r="A209">
        <v>207</v>
      </c>
      <c r="B209" t="s">
        <v>14</v>
      </c>
      <c r="C209" t="s">
        <v>5</v>
      </c>
      <c r="D209" s="2">
        <v>8752</v>
      </c>
      <c r="E209" s="3">
        <v>42726</v>
      </c>
      <c r="F209" t="s">
        <v>12</v>
      </c>
    </row>
    <row r="210" spans="1:6" x14ac:dyDescent="0.3">
      <c r="A210">
        <v>208</v>
      </c>
      <c r="B210" t="s">
        <v>17</v>
      </c>
      <c r="C210" t="s">
        <v>6</v>
      </c>
      <c r="D210" s="2">
        <v>9127</v>
      </c>
      <c r="E210" s="3">
        <v>42729</v>
      </c>
      <c r="F210" t="s">
        <v>8</v>
      </c>
    </row>
    <row r="211" spans="1:6" x14ac:dyDescent="0.3">
      <c r="A211">
        <v>209</v>
      </c>
      <c r="B211" t="s">
        <v>14</v>
      </c>
      <c r="C211" t="s">
        <v>5</v>
      </c>
      <c r="D211" s="2">
        <v>1777</v>
      </c>
      <c r="E211" s="3">
        <v>42732</v>
      </c>
      <c r="F211" t="s">
        <v>19</v>
      </c>
    </row>
    <row r="212" spans="1:6" x14ac:dyDescent="0.3">
      <c r="A212">
        <v>210</v>
      </c>
      <c r="B212" t="s">
        <v>18</v>
      </c>
      <c r="C212" t="s">
        <v>6</v>
      </c>
      <c r="D212" s="2">
        <v>680</v>
      </c>
      <c r="E212" s="3">
        <v>42732</v>
      </c>
      <c r="F212" t="s">
        <v>19</v>
      </c>
    </row>
    <row r="213" spans="1:6" x14ac:dyDescent="0.3">
      <c r="A213">
        <v>211</v>
      </c>
      <c r="B213" t="s">
        <v>15</v>
      </c>
      <c r="C213" t="s">
        <v>5</v>
      </c>
      <c r="D213" s="2">
        <v>958</v>
      </c>
      <c r="E213" s="3">
        <v>42733</v>
      </c>
      <c r="F213" t="s">
        <v>8</v>
      </c>
    </row>
    <row r="214" spans="1:6" x14ac:dyDescent="0.3">
      <c r="A214">
        <v>212</v>
      </c>
      <c r="B214" t="s">
        <v>17</v>
      </c>
      <c r="C214" t="s">
        <v>6</v>
      </c>
      <c r="D214" s="2">
        <v>2613</v>
      </c>
      <c r="E214" s="3">
        <v>42733</v>
      </c>
      <c r="F214" t="s">
        <v>11</v>
      </c>
    </row>
    <row r="215" spans="1:6" x14ac:dyDescent="0.3">
      <c r="A215">
        <v>213</v>
      </c>
      <c r="B215" t="s">
        <v>17</v>
      </c>
      <c r="C215" t="s">
        <v>6</v>
      </c>
      <c r="D215" s="2">
        <v>339</v>
      </c>
      <c r="E215" s="3">
        <v>42734</v>
      </c>
      <c r="F215" t="s">
        <v>11</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3"/>
  <sheetViews>
    <sheetView zoomScale="70" zoomScaleNormal="70" workbookViewId="0">
      <selection activeCell="F14" sqref="F14"/>
    </sheetView>
  </sheetViews>
  <sheetFormatPr defaultRowHeight="16.5" x14ac:dyDescent="0.3"/>
  <cols>
    <col min="1" max="1" width="57.25" customWidth="1"/>
    <col min="2" max="2" width="13.125" bestFit="1" customWidth="1"/>
    <col min="3" max="3" width="16.25" bestFit="1" customWidth="1"/>
    <col min="4" max="4" width="6.5" customWidth="1"/>
    <col min="5" max="5" width="13.125" bestFit="1" customWidth="1"/>
    <col min="6" max="6" width="18" bestFit="1" customWidth="1"/>
    <col min="7" max="7" width="6" customWidth="1"/>
    <col min="8" max="8" width="15.5" bestFit="1" customWidth="1"/>
    <col min="9" max="9" width="20.25" bestFit="1" customWidth="1"/>
  </cols>
  <sheetData>
    <row r="1" spans="1:9" x14ac:dyDescent="0.3">
      <c r="A1" s="4" t="s">
        <v>59</v>
      </c>
      <c r="B1" s="6" t="s">
        <v>2</v>
      </c>
      <c r="C1" t="s">
        <v>28</v>
      </c>
      <c r="E1" s="6" t="s">
        <v>31</v>
      </c>
      <c r="F1" t="s">
        <v>30</v>
      </c>
      <c r="H1" s="6" t="s">
        <v>0</v>
      </c>
      <c r="I1" s="8" t="s">
        <v>32</v>
      </c>
    </row>
    <row r="2" spans="1:9" x14ac:dyDescent="0.3">
      <c r="A2" s="5" t="s">
        <v>48</v>
      </c>
      <c r="B2" s="7" t="s">
        <v>13</v>
      </c>
      <c r="C2" s="8">
        <v>340295</v>
      </c>
      <c r="E2" s="7" t="s">
        <v>5</v>
      </c>
      <c r="F2" s="9">
        <v>0.68544600938967137</v>
      </c>
      <c r="H2" s="7" t="s">
        <v>9</v>
      </c>
      <c r="I2" s="8">
        <v>5092.2647058823532</v>
      </c>
    </row>
    <row r="3" spans="1:9" x14ac:dyDescent="0.3">
      <c r="A3" s="5" t="s">
        <v>58</v>
      </c>
      <c r="B3" s="7" t="s">
        <v>14</v>
      </c>
      <c r="C3" s="8">
        <v>191257</v>
      </c>
      <c r="E3" s="7" t="s">
        <v>6</v>
      </c>
      <c r="F3" s="9">
        <v>0.31455399061032863</v>
      </c>
      <c r="H3" s="7" t="s">
        <v>19</v>
      </c>
      <c r="I3" s="8">
        <v>5037.7142857142853</v>
      </c>
    </row>
    <row r="4" spans="1:9" x14ac:dyDescent="0.3">
      <c r="A4" s="5" t="s">
        <v>49</v>
      </c>
      <c r="B4" s="7" t="s">
        <v>21</v>
      </c>
      <c r="C4" s="8">
        <v>142439</v>
      </c>
      <c r="E4" s="7" t="s">
        <v>29</v>
      </c>
      <c r="F4" s="9">
        <v>1</v>
      </c>
      <c r="H4" s="7" t="s">
        <v>11</v>
      </c>
      <c r="I4" s="8">
        <v>4878.2592592592591</v>
      </c>
    </row>
    <row r="5" spans="1:9" x14ac:dyDescent="0.3">
      <c r="A5" s="5" t="s">
        <v>50</v>
      </c>
      <c r="B5" s="7" t="s">
        <v>17</v>
      </c>
      <c r="C5" s="8">
        <v>136945</v>
      </c>
      <c r="H5" s="7" t="s">
        <v>20</v>
      </c>
      <c r="I5" s="8">
        <v>4770.1428571428569</v>
      </c>
    </row>
    <row r="6" spans="1:9" x14ac:dyDescent="0.3">
      <c r="A6" s="5" t="s">
        <v>51</v>
      </c>
      <c r="B6" s="7" t="s">
        <v>15</v>
      </c>
      <c r="C6" s="8">
        <v>104438</v>
      </c>
      <c r="H6" s="7" t="s">
        <v>10</v>
      </c>
      <c r="I6" s="8">
        <v>4737.25</v>
      </c>
    </row>
    <row r="7" spans="1:9" x14ac:dyDescent="0.3">
      <c r="A7" s="5" t="s">
        <v>57</v>
      </c>
      <c r="B7" s="7" t="s">
        <v>18</v>
      </c>
      <c r="C7" s="8">
        <v>57281</v>
      </c>
      <c r="H7" s="7" t="s">
        <v>12</v>
      </c>
      <c r="I7" s="8">
        <v>4702.060606060606</v>
      </c>
    </row>
    <row r="8" spans="1:9" x14ac:dyDescent="0.3">
      <c r="B8" s="7" t="s">
        <v>16</v>
      </c>
      <c r="C8" s="8">
        <v>57079</v>
      </c>
      <c r="H8" s="7" t="s">
        <v>8</v>
      </c>
      <c r="I8" s="8">
        <v>4686.5438596491231</v>
      </c>
    </row>
    <row r="9" spans="1:9" x14ac:dyDescent="0.3">
      <c r="B9" s="7" t="s">
        <v>29</v>
      </c>
      <c r="C9" s="8">
        <v>1029734</v>
      </c>
      <c r="H9" s="7" t="s">
        <v>29</v>
      </c>
      <c r="I9" s="8">
        <v>4834.4319248826287</v>
      </c>
    </row>
    <row r="10" spans="1:9" x14ac:dyDescent="0.3">
      <c r="E10" s="6" t="s">
        <v>45</v>
      </c>
      <c r="F10" s="8" t="s">
        <v>28</v>
      </c>
    </row>
    <row r="11" spans="1:9" x14ac:dyDescent="0.3">
      <c r="E11" s="7" t="s">
        <v>33</v>
      </c>
      <c r="F11" s="9">
        <v>8.7073943367898893E-2</v>
      </c>
    </row>
    <row r="12" spans="1:9" x14ac:dyDescent="0.3">
      <c r="B12" s="6" t="s">
        <v>2</v>
      </c>
      <c r="C12" t="s">
        <v>46</v>
      </c>
      <c r="E12" s="7" t="s">
        <v>34</v>
      </c>
      <c r="F12" s="9">
        <v>6.0949720995907682E-2</v>
      </c>
      <c r="H12" s="6" t="s">
        <v>0</v>
      </c>
      <c r="I12" s="8" t="s">
        <v>30</v>
      </c>
    </row>
    <row r="13" spans="1:9" x14ac:dyDescent="0.3">
      <c r="B13" s="7" t="s">
        <v>15</v>
      </c>
      <c r="C13" s="8">
        <v>9990</v>
      </c>
      <c r="E13" s="7" t="s">
        <v>35</v>
      </c>
      <c r="F13" s="9">
        <v>0.10154661300879644</v>
      </c>
      <c r="H13" s="7" t="s">
        <v>11</v>
      </c>
      <c r="I13" s="10">
        <v>0.12676056338028169</v>
      </c>
    </row>
    <row r="14" spans="1:9" x14ac:dyDescent="0.3">
      <c r="B14" s="7" t="s">
        <v>21</v>
      </c>
      <c r="C14" s="8">
        <v>9630</v>
      </c>
      <c r="E14" s="7" t="s">
        <v>36</v>
      </c>
      <c r="F14" s="9">
        <v>4.8045417554436386E-2</v>
      </c>
      <c r="H14" s="7" t="s">
        <v>10</v>
      </c>
      <c r="I14" s="10">
        <v>9.3896713615023469E-2</v>
      </c>
    </row>
    <row r="15" spans="1:9" x14ac:dyDescent="0.3">
      <c r="B15" s="7" t="s">
        <v>13</v>
      </c>
      <c r="C15" s="8">
        <v>9543</v>
      </c>
      <c r="E15" s="7" t="s">
        <v>37</v>
      </c>
      <c r="F15" s="9">
        <v>0.19746750131587382</v>
      </c>
      <c r="H15" s="7" t="s">
        <v>19</v>
      </c>
      <c r="I15" s="10">
        <v>0.13145539906103287</v>
      </c>
    </row>
    <row r="16" spans="1:9" x14ac:dyDescent="0.3">
      <c r="B16" s="7" t="s">
        <v>16</v>
      </c>
      <c r="C16" s="8">
        <v>9333</v>
      </c>
      <c r="E16" s="7" t="s">
        <v>38</v>
      </c>
      <c r="F16" s="9">
        <v>5.0110028415105264E-2</v>
      </c>
      <c r="H16" s="7" t="s">
        <v>12</v>
      </c>
      <c r="I16" s="10">
        <v>0.15492957746478872</v>
      </c>
    </row>
    <row r="17" spans="2:9" x14ac:dyDescent="0.3">
      <c r="B17" s="7" t="s">
        <v>17</v>
      </c>
      <c r="C17" s="8">
        <v>9127</v>
      </c>
      <c r="E17" s="7" t="s">
        <v>39</v>
      </c>
      <c r="F17" s="9">
        <v>7.8403743102587659E-2</v>
      </c>
      <c r="H17" s="7" t="s">
        <v>20</v>
      </c>
      <c r="I17" s="10">
        <v>6.5727699530516437E-2</v>
      </c>
    </row>
    <row r="18" spans="2:9" x14ac:dyDescent="0.3">
      <c r="B18" s="7" t="s">
        <v>14</v>
      </c>
      <c r="C18" s="8">
        <v>8892</v>
      </c>
      <c r="E18" s="7" t="s">
        <v>40</v>
      </c>
      <c r="F18" s="9">
        <v>6.7001769388987831E-2</v>
      </c>
      <c r="H18" s="7" t="s">
        <v>9</v>
      </c>
      <c r="I18" s="10">
        <v>0.15962441314553991</v>
      </c>
    </row>
    <row r="19" spans="2:9" x14ac:dyDescent="0.3">
      <c r="B19" s="7" t="s">
        <v>18</v>
      </c>
      <c r="C19" s="8">
        <v>8416</v>
      </c>
      <c r="E19" s="7" t="s">
        <v>41</v>
      </c>
      <c r="F19" s="9">
        <v>9.9475204276055759E-2</v>
      </c>
      <c r="H19" s="7" t="s">
        <v>8</v>
      </c>
      <c r="I19" s="10">
        <v>0.26760563380281688</v>
      </c>
    </row>
    <row r="20" spans="2:9" x14ac:dyDescent="0.3">
      <c r="B20" s="7" t="s">
        <v>29</v>
      </c>
      <c r="C20" s="8">
        <v>9990</v>
      </c>
      <c r="E20" s="7" t="s">
        <v>42</v>
      </c>
      <c r="F20" s="9">
        <v>5.1095719865518668E-2</v>
      </c>
      <c r="H20" s="7" t="s">
        <v>29</v>
      </c>
      <c r="I20" s="10">
        <v>1</v>
      </c>
    </row>
    <row r="21" spans="2:9" x14ac:dyDescent="0.3">
      <c r="E21" s="7" t="s">
        <v>43</v>
      </c>
      <c r="F21" s="9">
        <v>7.1610726653679499E-2</v>
      </c>
    </row>
    <row r="22" spans="2:9" x14ac:dyDescent="0.3">
      <c r="E22" s="7" t="s">
        <v>44</v>
      </c>
      <c r="F22" s="9">
        <v>8.7219612055152107E-2</v>
      </c>
    </row>
    <row r="23" spans="2:9" x14ac:dyDescent="0.3">
      <c r="E23" s="7" t="s">
        <v>29</v>
      </c>
      <c r="F23" s="9">
        <v>1</v>
      </c>
    </row>
  </sheetData>
  <pageMargins left="0.7" right="0.7" top="0.75" bottom="0.75" header="0.3" footer="0.3"/>
  <pageSetup orientation="portrait"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5"/>
  <sheetViews>
    <sheetView topLeftCell="A71" workbookViewId="0">
      <selection activeCell="K6" sqref="K6"/>
    </sheetView>
  </sheetViews>
  <sheetFormatPr defaultRowHeight="16.5" x14ac:dyDescent="0.3"/>
  <cols>
    <col min="1" max="1" width="15.5" bestFit="1" customWidth="1"/>
    <col min="2" max="2" width="12.5" bestFit="1" customWidth="1"/>
    <col min="3" max="3" width="8.875" bestFit="1" customWidth="1"/>
    <col min="4" max="4" width="7.875" bestFit="1" customWidth="1"/>
    <col min="5" max="5" width="9.875" bestFit="1" customWidth="1"/>
    <col min="6" max="6" width="8.875" bestFit="1" customWidth="1"/>
    <col min="7" max="7" width="7.875" bestFit="1" customWidth="1"/>
    <col min="8" max="8" width="8.875" bestFit="1" customWidth="1"/>
    <col min="9" max="9" width="11.5" bestFit="1" customWidth="1"/>
  </cols>
  <sheetData>
    <row r="1" spans="1:9" x14ac:dyDescent="0.3">
      <c r="A1" s="1" t="s">
        <v>47</v>
      </c>
    </row>
    <row r="2" spans="1:9" x14ac:dyDescent="0.3">
      <c r="A2" t="s">
        <v>54</v>
      </c>
    </row>
    <row r="3" spans="1:9" x14ac:dyDescent="0.3">
      <c r="A3" t="s">
        <v>55</v>
      </c>
    </row>
    <row r="4" spans="1:9" x14ac:dyDescent="0.3">
      <c r="A4" t="s">
        <v>56</v>
      </c>
    </row>
    <row r="5" spans="1:9" x14ac:dyDescent="0.3">
      <c r="A5" t="s">
        <v>63</v>
      </c>
    </row>
    <row r="6" spans="1:9" x14ac:dyDescent="0.3">
      <c r="A6" t="s">
        <v>62</v>
      </c>
    </row>
    <row r="9" spans="1:9" x14ac:dyDescent="0.3">
      <c r="A9" s="6" t="s">
        <v>28</v>
      </c>
      <c r="B9" s="6" t="s">
        <v>52</v>
      </c>
    </row>
    <row r="10" spans="1:9" x14ac:dyDescent="0.3">
      <c r="A10" s="6" t="s">
        <v>27</v>
      </c>
      <c r="B10" t="s">
        <v>14</v>
      </c>
      <c r="C10" t="s">
        <v>13</v>
      </c>
      <c r="D10" t="s">
        <v>18</v>
      </c>
      <c r="E10" t="s">
        <v>21</v>
      </c>
      <c r="F10" t="s">
        <v>17</v>
      </c>
      <c r="G10" t="s">
        <v>16</v>
      </c>
      <c r="H10" t="s">
        <v>15</v>
      </c>
      <c r="I10" t="s">
        <v>29</v>
      </c>
    </row>
    <row r="11" spans="1:9" x14ac:dyDescent="0.3">
      <c r="A11" s="7" t="s">
        <v>11</v>
      </c>
      <c r="B11" s="8">
        <v>20634</v>
      </c>
      <c r="C11" s="8">
        <v>52721</v>
      </c>
      <c r="D11" s="8">
        <v>14433</v>
      </c>
      <c r="E11" s="8">
        <v>17953</v>
      </c>
      <c r="F11" s="8">
        <v>8106</v>
      </c>
      <c r="G11" s="8">
        <v>9186</v>
      </c>
      <c r="H11" s="8">
        <v>8680</v>
      </c>
      <c r="I11" s="8">
        <v>131713</v>
      </c>
    </row>
    <row r="12" spans="1:9" x14ac:dyDescent="0.3">
      <c r="A12" s="7" t="s">
        <v>10</v>
      </c>
      <c r="B12" s="8">
        <v>24867</v>
      </c>
      <c r="C12" s="8">
        <v>33775</v>
      </c>
      <c r="D12" s="8"/>
      <c r="E12" s="8">
        <v>12407</v>
      </c>
      <c r="F12" s="8"/>
      <c r="G12" s="8">
        <v>3767</v>
      </c>
      <c r="H12" s="8">
        <v>19929</v>
      </c>
      <c r="I12" s="8">
        <v>94745</v>
      </c>
    </row>
    <row r="13" spans="1:9" x14ac:dyDescent="0.3">
      <c r="A13" s="7" t="s">
        <v>19</v>
      </c>
      <c r="B13" s="8">
        <v>80193</v>
      </c>
      <c r="C13" s="8">
        <v>36094</v>
      </c>
      <c r="D13" s="8">
        <v>680</v>
      </c>
      <c r="E13" s="8">
        <v>5341</v>
      </c>
      <c r="F13" s="8">
        <v>9104</v>
      </c>
      <c r="G13" s="8">
        <v>7388</v>
      </c>
      <c r="H13" s="8">
        <v>2256</v>
      </c>
      <c r="I13" s="8">
        <v>141056</v>
      </c>
    </row>
    <row r="14" spans="1:9" x14ac:dyDescent="0.3">
      <c r="A14" s="7" t="s">
        <v>12</v>
      </c>
      <c r="B14" s="8">
        <v>9082</v>
      </c>
      <c r="C14" s="8">
        <v>39686</v>
      </c>
      <c r="D14" s="8">
        <v>29905</v>
      </c>
      <c r="E14" s="8">
        <v>37197</v>
      </c>
      <c r="F14" s="8">
        <v>21636</v>
      </c>
      <c r="G14" s="8">
        <v>8775</v>
      </c>
      <c r="H14" s="8">
        <v>8887</v>
      </c>
      <c r="I14" s="8">
        <v>155168</v>
      </c>
    </row>
    <row r="15" spans="1:9" x14ac:dyDescent="0.3">
      <c r="A15" s="7" t="s">
        <v>20</v>
      </c>
      <c r="B15" s="8">
        <v>10332</v>
      </c>
      <c r="C15" s="8">
        <v>40050</v>
      </c>
      <c r="D15" s="8"/>
      <c r="E15" s="8">
        <v>4390</v>
      </c>
      <c r="F15" s="8"/>
      <c r="G15" s="8"/>
      <c r="H15" s="8">
        <v>12010</v>
      </c>
      <c r="I15" s="8">
        <v>66782</v>
      </c>
    </row>
    <row r="16" spans="1:9" x14ac:dyDescent="0.3">
      <c r="A16" s="7" t="s">
        <v>9</v>
      </c>
      <c r="B16" s="8">
        <v>17534</v>
      </c>
      <c r="C16" s="8">
        <v>42908</v>
      </c>
      <c r="D16" s="8">
        <v>5100</v>
      </c>
      <c r="E16" s="8">
        <v>38436</v>
      </c>
      <c r="F16" s="8">
        <v>41815</v>
      </c>
      <c r="G16" s="8">
        <v>5600</v>
      </c>
      <c r="H16" s="8">
        <v>21744</v>
      </c>
      <c r="I16" s="8">
        <v>173137</v>
      </c>
    </row>
    <row r="17" spans="1:9" x14ac:dyDescent="0.3">
      <c r="A17" s="7" t="s">
        <v>8</v>
      </c>
      <c r="B17" s="8">
        <v>28615</v>
      </c>
      <c r="C17" s="8">
        <v>95061</v>
      </c>
      <c r="D17" s="8">
        <v>7163</v>
      </c>
      <c r="E17" s="8">
        <v>26715</v>
      </c>
      <c r="F17" s="8">
        <v>56284</v>
      </c>
      <c r="G17" s="8">
        <v>22363</v>
      </c>
      <c r="H17" s="8">
        <v>30932</v>
      </c>
      <c r="I17" s="8">
        <v>267133</v>
      </c>
    </row>
    <row r="18" spans="1:9" x14ac:dyDescent="0.3">
      <c r="A18" s="7" t="s">
        <v>29</v>
      </c>
      <c r="B18" s="8">
        <v>191257</v>
      </c>
      <c r="C18" s="8">
        <v>340295</v>
      </c>
      <c r="D18" s="8">
        <v>57281</v>
      </c>
      <c r="E18" s="8">
        <v>142439</v>
      </c>
      <c r="F18" s="8">
        <v>136945</v>
      </c>
      <c r="G18" s="8">
        <v>57079</v>
      </c>
      <c r="H18" s="8">
        <v>104438</v>
      </c>
      <c r="I18" s="8">
        <v>1029734</v>
      </c>
    </row>
    <row r="20" spans="1:9" x14ac:dyDescent="0.3">
      <c r="A20" s="6" t="s">
        <v>32</v>
      </c>
      <c r="B20" s="6" t="s">
        <v>25</v>
      </c>
    </row>
    <row r="21" spans="1:9" x14ac:dyDescent="0.3">
      <c r="A21" s="6" t="s">
        <v>53</v>
      </c>
      <c r="B21" t="s">
        <v>14</v>
      </c>
      <c r="C21" t="s">
        <v>13</v>
      </c>
      <c r="D21" t="s">
        <v>18</v>
      </c>
      <c r="E21" t="s">
        <v>21</v>
      </c>
      <c r="F21" t="s">
        <v>17</v>
      </c>
      <c r="G21" t="s">
        <v>16</v>
      </c>
      <c r="H21" t="s">
        <v>15</v>
      </c>
      <c r="I21" t="s">
        <v>29</v>
      </c>
    </row>
    <row r="22" spans="1:9" x14ac:dyDescent="0.3">
      <c r="A22" s="7" t="s">
        <v>33</v>
      </c>
      <c r="B22" s="8">
        <v>5598</v>
      </c>
      <c r="C22" s="8">
        <v>4246.8571428571431</v>
      </c>
      <c r="D22" s="8">
        <v>2626</v>
      </c>
      <c r="E22" s="8">
        <v>6146.4</v>
      </c>
      <c r="F22" s="8">
        <v>3086.5</v>
      </c>
      <c r="G22" s="8"/>
      <c r="H22" s="8">
        <v>3610</v>
      </c>
      <c r="I22" s="8">
        <v>4719.105263157895</v>
      </c>
    </row>
    <row r="23" spans="1:9" x14ac:dyDescent="0.3">
      <c r="A23" s="7" t="s">
        <v>34</v>
      </c>
      <c r="B23" s="8">
        <v>4928.75</v>
      </c>
      <c r="C23" s="8">
        <v>3076</v>
      </c>
      <c r="D23" s="8">
        <v>5274.333333333333</v>
      </c>
      <c r="E23" s="8">
        <v>1557</v>
      </c>
      <c r="F23" s="8">
        <v>5154</v>
      </c>
      <c r="G23" s="8">
        <v>4514.5</v>
      </c>
      <c r="H23" s="8">
        <v>2256</v>
      </c>
      <c r="I23" s="8">
        <v>4184.1333333333332</v>
      </c>
    </row>
    <row r="24" spans="1:9" x14ac:dyDescent="0.3">
      <c r="A24" s="7" t="s">
        <v>35</v>
      </c>
      <c r="B24" s="8">
        <v>6425.5</v>
      </c>
      <c r="C24" s="8">
        <v>4370.666666666667</v>
      </c>
      <c r="D24" s="8">
        <v>6045</v>
      </c>
      <c r="E24" s="8">
        <v>5341</v>
      </c>
      <c r="F24" s="8">
        <v>7240.666666666667</v>
      </c>
      <c r="G24" s="8">
        <v>3663</v>
      </c>
      <c r="H24" s="8">
        <v>7934.5</v>
      </c>
      <c r="I24" s="8">
        <v>5809.2222222222226</v>
      </c>
    </row>
    <row r="25" spans="1:9" x14ac:dyDescent="0.3">
      <c r="A25" s="7" t="s">
        <v>36</v>
      </c>
      <c r="B25" s="8">
        <v>3646.5</v>
      </c>
      <c r="C25" s="8">
        <v>3200.2</v>
      </c>
      <c r="D25" s="8"/>
      <c r="E25" s="8">
        <v>4754</v>
      </c>
      <c r="F25" s="8">
        <v>4133</v>
      </c>
      <c r="G25" s="8"/>
      <c r="H25" s="8">
        <v>1113</v>
      </c>
      <c r="I25" s="8">
        <v>3533.8571428571427</v>
      </c>
    </row>
    <row r="26" spans="1:9" x14ac:dyDescent="0.3">
      <c r="A26" s="7" t="s">
        <v>37</v>
      </c>
      <c r="B26" s="8">
        <v>4511.3999999999996</v>
      </c>
      <c r="C26" s="8">
        <v>5347.7692307692305</v>
      </c>
      <c r="D26" s="8">
        <v>4048</v>
      </c>
      <c r="E26" s="8">
        <v>4276</v>
      </c>
      <c r="F26" s="8">
        <v>5777.4</v>
      </c>
      <c r="G26" s="8">
        <v>5564</v>
      </c>
      <c r="H26" s="8">
        <v>4758</v>
      </c>
      <c r="I26" s="8">
        <v>5083.4750000000004</v>
      </c>
    </row>
    <row r="27" spans="1:9" x14ac:dyDescent="0.3">
      <c r="A27" s="7" t="s">
        <v>38</v>
      </c>
      <c r="B27" s="8">
        <v>3063</v>
      </c>
      <c r="C27" s="8">
        <v>3802</v>
      </c>
      <c r="D27" s="8"/>
      <c r="E27" s="8">
        <v>8584</v>
      </c>
      <c r="F27" s="8"/>
      <c r="G27" s="8"/>
      <c r="H27" s="8">
        <v>4514</v>
      </c>
      <c r="I27" s="8">
        <v>5160</v>
      </c>
    </row>
    <row r="28" spans="1:9" x14ac:dyDescent="0.3">
      <c r="A28" s="7" t="s">
        <v>39</v>
      </c>
      <c r="B28" s="8">
        <v>1017</v>
      </c>
      <c r="C28" s="8">
        <v>6267.2</v>
      </c>
      <c r="D28" s="8">
        <v>8416</v>
      </c>
      <c r="E28" s="8">
        <v>4390</v>
      </c>
      <c r="F28" s="8">
        <v>5751</v>
      </c>
      <c r="G28" s="8">
        <v>5480</v>
      </c>
      <c r="H28" s="8">
        <v>2909.6</v>
      </c>
      <c r="I28" s="8">
        <v>4485.2777777777774</v>
      </c>
    </row>
    <row r="29" spans="1:9" x14ac:dyDescent="0.3">
      <c r="A29" s="7" t="s">
        <v>40</v>
      </c>
      <c r="B29" s="8">
        <v>5652.75</v>
      </c>
      <c r="C29" s="8">
        <v>4990</v>
      </c>
      <c r="D29" s="8">
        <v>5761</v>
      </c>
      <c r="E29" s="8">
        <v>6795.333333333333</v>
      </c>
      <c r="F29" s="8">
        <v>4698.5</v>
      </c>
      <c r="G29" s="8"/>
      <c r="H29" s="8">
        <v>859</v>
      </c>
      <c r="I29" s="8">
        <v>5307.2307692307695</v>
      </c>
    </row>
    <row r="30" spans="1:9" x14ac:dyDescent="0.3">
      <c r="A30" s="7" t="s">
        <v>41</v>
      </c>
      <c r="B30" s="8">
        <v>8489</v>
      </c>
      <c r="C30" s="8">
        <v>5183.5</v>
      </c>
      <c r="D30" s="8"/>
      <c r="E30" s="8">
        <v>4651.25</v>
      </c>
      <c r="F30" s="8">
        <v>3966.5</v>
      </c>
      <c r="G30" s="8">
        <v>5523</v>
      </c>
      <c r="H30" s="8">
        <v>5024</v>
      </c>
      <c r="I30" s="8">
        <v>5121.6499999999996</v>
      </c>
    </row>
    <row r="31" spans="1:9" x14ac:dyDescent="0.3">
      <c r="A31" s="7" t="s">
        <v>42</v>
      </c>
      <c r="B31" s="8">
        <v>7665.5</v>
      </c>
      <c r="C31" s="8">
        <v>3720</v>
      </c>
      <c r="D31" s="8">
        <v>5015</v>
      </c>
      <c r="E31" s="8"/>
      <c r="F31" s="8">
        <v>4974.5</v>
      </c>
      <c r="G31" s="8"/>
      <c r="H31" s="8"/>
      <c r="I31" s="8">
        <v>4783.181818181818</v>
      </c>
    </row>
    <row r="32" spans="1:9" x14ac:dyDescent="0.3">
      <c r="A32" s="7" t="s">
        <v>43</v>
      </c>
      <c r="B32" s="8">
        <v>3992.6666666666665</v>
      </c>
      <c r="C32" s="8">
        <v>7382.5</v>
      </c>
      <c r="D32" s="8"/>
      <c r="E32" s="8">
        <v>284</v>
      </c>
      <c r="F32" s="8">
        <v>3928.5</v>
      </c>
      <c r="G32" s="8"/>
      <c r="H32" s="8">
        <v>8030.333333333333</v>
      </c>
      <c r="I32" s="8">
        <v>5672.3076923076924</v>
      </c>
    </row>
    <row r="33" spans="1:9" x14ac:dyDescent="0.3">
      <c r="A33" s="7" t="s">
        <v>44</v>
      </c>
      <c r="B33" s="8">
        <v>4222.333333333333</v>
      </c>
      <c r="C33" s="8">
        <v>4897.333333333333</v>
      </c>
      <c r="D33" s="8">
        <v>1833</v>
      </c>
      <c r="E33" s="8"/>
      <c r="F33" s="8">
        <v>5171.2</v>
      </c>
      <c r="G33" s="8"/>
      <c r="H33" s="8">
        <v>1870</v>
      </c>
      <c r="I33" s="8">
        <v>4082.409090909091</v>
      </c>
    </row>
    <row r="34" spans="1:9" x14ac:dyDescent="0.3">
      <c r="A34" s="7" t="s">
        <v>29</v>
      </c>
      <c r="B34" s="8">
        <v>4781.4250000000002</v>
      </c>
      <c r="C34" s="8">
        <v>4792.8873239436616</v>
      </c>
      <c r="D34" s="8">
        <v>4406.2307692307695</v>
      </c>
      <c r="E34" s="8">
        <v>5275.5185185185182</v>
      </c>
      <c r="F34" s="8">
        <v>5072.0370370370374</v>
      </c>
      <c r="G34" s="8">
        <v>5189</v>
      </c>
      <c r="H34" s="8">
        <v>4351.583333333333</v>
      </c>
      <c r="I34" s="8">
        <v>4834.4319248826287</v>
      </c>
    </row>
    <row r="37" spans="1:9" x14ac:dyDescent="0.3">
      <c r="A37" s="6" t="s">
        <v>28</v>
      </c>
      <c r="B37" s="6" t="s">
        <v>27</v>
      </c>
    </row>
    <row r="38" spans="1:9" x14ac:dyDescent="0.3">
      <c r="A38" s="6" t="s">
        <v>53</v>
      </c>
      <c r="B38" t="s">
        <v>11</v>
      </c>
      <c r="C38" t="s">
        <v>10</v>
      </c>
      <c r="D38" t="s">
        <v>19</v>
      </c>
      <c r="E38" t="s">
        <v>12</v>
      </c>
      <c r="F38" t="s">
        <v>20</v>
      </c>
      <c r="G38" t="s">
        <v>9</v>
      </c>
      <c r="H38" t="s">
        <v>8</v>
      </c>
      <c r="I38" t="s">
        <v>29</v>
      </c>
    </row>
    <row r="39" spans="1:9" x14ac:dyDescent="0.3">
      <c r="A39" s="7" t="s">
        <v>33</v>
      </c>
      <c r="B39" s="8">
        <v>9062</v>
      </c>
      <c r="C39" s="8">
        <v>18639</v>
      </c>
      <c r="D39" s="8">
        <v>9363</v>
      </c>
      <c r="E39" s="8">
        <v>12779</v>
      </c>
      <c r="F39" s="8">
        <v>6906</v>
      </c>
      <c r="G39" s="8">
        <v>15289</v>
      </c>
      <c r="H39" s="8">
        <v>17625</v>
      </c>
      <c r="I39" s="8">
        <v>89663</v>
      </c>
    </row>
    <row r="40" spans="1:9" x14ac:dyDescent="0.3">
      <c r="A40" s="7" t="s">
        <v>34</v>
      </c>
      <c r="B40" s="8">
        <v>14046</v>
      </c>
      <c r="C40" s="8">
        <v>3642</v>
      </c>
      <c r="D40" s="8">
        <v>19306</v>
      </c>
      <c r="E40" s="8">
        <v>6658</v>
      </c>
      <c r="F40" s="8">
        <v>1004</v>
      </c>
      <c r="G40" s="8">
        <v>3559</v>
      </c>
      <c r="H40" s="8">
        <v>14547</v>
      </c>
      <c r="I40" s="8">
        <v>62762</v>
      </c>
    </row>
    <row r="41" spans="1:9" x14ac:dyDescent="0.3">
      <c r="A41" s="7" t="s">
        <v>35</v>
      </c>
      <c r="B41" s="8">
        <v>22810</v>
      </c>
      <c r="C41" s="8">
        <v>135</v>
      </c>
      <c r="D41" s="8">
        <v>16631</v>
      </c>
      <c r="E41" s="8">
        <v>18597</v>
      </c>
      <c r="F41" s="8">
        <v>5820</v>
      </c>
      <c r="G41" s="8">
        <v>18057</v>
      </c>
      <c r="H41" s="8">
        <v>22516</v>
      </c>
      <c r="I41" s="8">
        <v>104566</v>
      </c>
    </row>
    <row r="42" spans="1:9" x14ac:dyDescent="0.3">
      <c r="A42" s="7" t="s">
        <v>36</v>
      </c>
      <c r="B42" s="8">
        <v>1113</v>
      </c>
      <c r="C42" s="8">
        <v>16358</v>
      </c>
      <c r="D42" s="8">
        <v>8758</v>
      </c>
      <c r="E42" s="8">
        <v>277</v>
      </c>
      <c r="F42" s="8">
        <v>1054</v>
      </c>
      <c r="G42" s="8">
        <v>8505</v>
      </c>
      <c r="H42" s="8">
        <v>13409</v>
      </c>
      <c r="I42" s="8">
        <v>49474</v>
      </c>
    </row>
    <row r="43" spans="1:9" x14ac:dyDescent="0.3">
      <c r="A43" s="7" t="s">
        <v>37</v>
      </c>
      <c r="B43" s="8">
        <v>10894</v>
      </c>
      <c r="C43" s="8">
        <v>19713</v>
      </c>
      <c r="D43" s="8">
        <v>23732</v>
      </c>
      <c r="E43" s="8">
        <v>37201</v>
      </c>
      <c r="F43" s="8">
        <v>13567</v>
      </c>
      <c r="G43" s="8">
        <v>39765</v>
      </c>
      <c r="H43" s="8">
        <v>58467</v>
      </c>
      <c r="I43" s="8">
        <v>203339</v>
      </c>
    </row>
    <row r="44" spans="1:9" x14ac:dyDescent="0.3">
      <c r="A44" s="7" t="s">
        <v>38</v>
      </c>
      <c r="B44" s="8">
        <v>8891</v>
      </c>
      <c r="C44" s="8">
        <v>7462</v>
      </c>
      <c r="D44" s="8">
        <v>5712</v>
      </c>
      <c r="E44" s="8">
        <v>9630</v>
      </c>
      <c r="F44" s="8"/>
      <c r="G44" s="8">
        <v>7231</v>
      </c>
      <c r="H44" s="8">
        <v>12674</v>
      </c>
      <c r="I44" s="8">
        <v>51600</v>
      </c>
    </row>
    <row r="45" spans="1:9" x14ac:dyDescent="0.3">
      <c r="A45" s="7" t="s">
        <v>39</v>
      </c>
      <c r="B45" s="8">
        <v>16382</v>
      </c>
      <c r="C45" s="8">
        <v>8530</v>
      </c>
      <c r="D45" s="8">
        <v>5002</v>
      </c>
      <c r="E45" s="8">
        <v>330</v>
      </c>
      <c r="F45" s="8">
        <v>12010</v>
      </c>
      <c r="G45" s="8">
        <v>28349</v>
      </c>
      <c r="H45" s="8">
        <v>10132</v>
      </c>
      <c r="I45" s="8">
        <v>80735</v>
      </c>
    </row>
    <row r="46" spans="1:9" x14ac:dyDescent="0.3">
      <c r="A46" s="7" t="s">
        <v>40</v>
      </c>
      <c r="B46" s="8"/>
      <c r="C46" s="8">
        <v>7333</v>
      </c>
      <c r="D46" s="8">
        <v>18478</v>
      </c>
      <c r="E46" s="8">
        <v>13080</v>
      </c>
      <c r="F46" s="8"/>
      <c r="G46" s="8">
        <v>3944</v>
      </c>
      <c r="H46" s="8">
        <v>26159</v>
      </c>
      <c r="I46" s="8">
        <v>68994</v>
      </c>
    </row>
    <row r="47" spans="1:9" x14ac:dyDescent="0.3">
      <c r="A47" s="7" t="s">
        <v>41</v>
      </c>
      <c r="B47" s="8">
        <v>12134</v>
      </c>
      <c r="C47" s="8">
        <v>352</v>
      </c>
      <c r="D47" s="8">
        <v>7090</v>
      </c>
      <c r="E47" s="8">
        <v>23086</v>
      </c>
      <c r="F47" s="8">
        <v>11254</v>
      </c>
      <c r="G47" s="8">
        <v>14701</v>
      </c>
      <c r="H47" s="8">
        <v>33816</v>
      </c>
      <c r="I47" s="8">
        <v>102433</v>
      </c>
    </row>
    <row r="48" spans="1:9" x14ac:dyDescent="0.3">
      <c r="A48" s="7" t="s">
        <v>42</v>
      </c>
      <c r="B48" s="8">
        <v>14278</v>
      </c>
      <c r="C48" s="8"/>
      <c r="D48" s="8">
        <v>8160</v>
      </c>
      <c r="E48" s="8">
        <v>7748</v>
      </c>
      <c r="F48" s="8">
        <v>10655</v>
      </c>
      <c r="G48" s="8">
        <v>7171</v>
      </c>
      <c r="H48" s="8">
        <v>4603</v>
      </c>
      <c r="I48" s="8">
        <v>52615</v>
      </c>
    </row>
    <row r="49" spans="1:9" x14ac:dyDescent="0.3">
      <c r="A49" s="7" t="s">
        <v>43</v>
      </c>
      <c r="B49" s="8">
        <v>9014</v>
      </c>
      <c r="C49" s="8">
        <v>9990</v>
      </c>
      <c r="D49" s="8">
        <v>7263</v>
      </c>
      <c r="E49" s="8">
        <v>284</v>
      </c>
      <c r="F49" s="8"/>
      <c r="G49" s="8">
        <v>22243</v>
      </c>
      <c r="H49" s="8">
        <v>24946</v>
      </c>
      <c r="I49" s="8">
        <v>73740</v>
      </c>
    </row>
    <row r="50" spans="1:9" x14ac:dyDescent="0.3">
      <c r="A50" s="7" t="s">
        <v>44</v>
      </c>
      <c r="B50" s="8">
        <v>13089</v>
      </c>
      <c r="C50" s="8">
        <v>2591</v>
      </c>
      <c r="D50" s="8">
        <v>11561</v>
      </c>
      <c r="E50" s="8">
        <v>25498</v>
      </c>
      <c r="F50" s="8">
        <v>4512</v>
      </c>
      <c r="G50" s="8">
        <v>4323</v>
      </c>
      <c r="H50" s="8">
        <v>28239</v>
      </c>
      <c r="I50" s="8">
        <v>89813</v>
      </c>
    </row>
    <row r="51" spans="1:9" x14ac:dyDescent="0.3">
      <c r="A51" s="7" t="s">
        <v>29</v>
      </c>
      <c r="B51" s="8">
        <v>131713</v>
      </c>
      <c r="C51" s="8">
        <v>94745</v>
      </c>
      <c r="D51" s="8">
        <v>141056</v>
      </c>
      <c r="E51" s="8">
        <v>155168</v>
      </c>
      <c r="F51" s="8">
        <v>66782</v>
      </c>
      <c r="G51" s="8">
        <v>173137</v>
      </c>
      <c r="H51" s="8">
        <v>267133</v>
      </c>
      <c r="I51" s="8">
        <v>1029734</v>
      </c>
    </row>
    <row r="54" spans="1:9" x14ac:dyDescent="0.3">
      <c r="A54" s="6" t="s">
        <v>30</v>
      </c>
      <c r="B54" s="6" t="s">
        <v>22</v>
      </c>
    </row>
    <row r="55" spans="1:9" x14ac:dyDescent="0.3">
      <c r="A55" s="6" t="s">
        <v>27</v>
      </c>
      <c r="B55" t="s">
        <v>5</v>
      </c>
      <c r="C55" t="s">
        <v>6</v>
      </c>
      <c r="D55" t="s">
        <v>29</v>
      </c>
    </row>
    <row r="56" spans="1:9" x14ac:dyDescent="0.3">
      <c r="A56" s="7" t="s">
        <v>11</v>
      </c>
      <c r="B56" s="10">
        <v>8.9201877934272297E-2</v>
      </c>
      <c r="C56" s="10">
        <v>3.7558685446009391E-2</v>
      </c>
      <c r="D56" s="10">
        <v>0.12676056338028169</v>
      </c>
    </row>
    <row r="57" spans="1:9" x14ac:dyDescent="0.3">
      <c r="A57" s="7" t="s">
        <v>10</v>
      </c>
      <c r="B57" s="10">
        <v>7.9812206572769953E-2</v>
      </c>
      <c r="C57" s="10">
        <v>1.4084507042253521E-2</v>
      </c>
      <c r="D57" s="10">
        <v>9.3896713615023469E-2</v>
      </c>
    </row>
    <row r="58" spans="1:9" x14ac:dyDescent="0.3">
      <c r="A58" s="7" t="s">
        <v>19</v>
      </c>
      <c r="B58" s="10">
        <v>0.11737089201877934</v>
      </c>
      <c r="C58" s="10">
        <v>1.4084507042253521E-2</v>
      </c>
      <c r="D58" s="10">
        <v>0.13145539906103287</v>
      </c>
    </row>
    <row r="59" spans="1:9" x14ac:dyDescent="0.3">
      <c r="A59" s="7" t="s">
        <v>12</v>
      </c>
      <c r="B59" s="10">
        <v>6.1032863849765258E-2</v>
      </c>
      <c r="C59" s="10">
        <v>9.3896713615023469E-2</v>
      </c>
      <c r="D59" s="10">
        <v>0.15492957746478872</v>
      </c>
    </row>
    <row r="60" spans="1:9" x14ac:dyDescent="0.3">
      <c r="A60" s="7" t="s">
        <v>20</v>
      </c>
      <c r="B60" s="10">
        <v>6.1032863849765258E-2</v>
      </c>
      <c r="C60" s="10">
        <v>4.6948356807511738E-3</v>
      </c>
      <c r="D60" s="10">
        <v>6.5727699530516437E-2</v>
      </c>
    </row>
    <row r="61" spans="1:9" x14ac:dyDescent="0.3">
      <c r="A61" s="7" t="s">
        <v>9</v>
      </c>
      <c r="B61" s="10">
        <v>7.9812206572769953E-2</v>
      </c>
      <c r="C61" s="10">
        <v>7.9812206572769953E-2</v>
      </c>
      <c r="D61" s="10">
        <v>0.15962441314553991</v>
      </c>
    </row>
    <row r="62" spans="1:9" x14ac:dyDescent="0.3">
      <c r="A62" s="7" t="s">
        <v>8</v>
      </c>
      <c r="B62" s="10">
        <v>0.19718309859154928</v>
      </c>
      <c r="C62" s="10">
        <v>7.0422535211267609E-2</v>
      </c>
      <c r="D62" s="10">
        <v>0.26760563380281688</v>
      </c>
    </row>
    <row r="63" spans="1:9" x14ac:dyDescent="0.3">
      <c r="A63" s="7" t="s">
        <v>29</v>
      </c>
      <c r="B63" s="10">
        <v>0.68544600938967137</v>
      </c>
      <c r="C63" s="10">
        <v>0.31455399061032863</v>
      </c>
      <c r="D63" s="10">
        <v>1</v>
      </c>
    </row>
    <row r="66" spans="1:4" x14ac:dyDescent="0.3">
      <c r="A66" s="6" t="s">
        <v>30</v>
      </c>
      <c r="B66" s="6" t="s">
        <v>22</v>
      </c>
    </row>
    <row r="67" spans="1:4" x14ac:dyDescent="0.3">
      <c r="A67" s="6" t="s">
        <v>25</v>
      </c>
      <c r="B67" t="s">
        <v>5</v>
      </c>
      <c r="C67" t="s">
        <v>6</v>
      </c>
      <c r="D67" t="s">
        <v>29</v>
      </c>
    </row>
    <row r="68" spans="1:4" x14ac:dyDescent="0.3">
      <c r="A68" s="7" t="s">
        <v>14</v>
      </c>
      <c r="B68" s="10">
        <v>0.18779342723004694</v>
      </c>
      <c r="C68" s="10">
        <v>0</v>
      </c>
      <c r="D68" s="10">
        <v>0.18779342723004694</v>
      </c>
    </row>
    <row r="69" spans="1:4" x14ac:dyDescent="0.3">
      <c r="A69" s="7" t="s">
        <v>13</v>
      </c>
      <c r="B69" s="10">
        <v>0.33333333333333331</v>
      </c>
      <c r="C69" s="10">
        <v>0</v>
      </c>
      <c r="D69" s="10">
        <v>0.33333333333333331</v>
      </c>
    </row>
    <row r="70" spans="1:4" x14ac:dyDescent="0.3">
      <c r="A70" s="7" t="s">
        <v>18</v>
      </c>
      <c r="B70" s="10">
        <v>0</v>
      </c>
      <c r="C70" s="10">
        <v>6.1032863849765258E-2</v>
      </c>
      <c r="D70" s="10">
        <v>6.1032863849765258E-2</v>
      </c>
    </row>
    <row r="71" spans="1:4" x14ac:dyDescent="0.3">
      <c r="A71" s="7" t="s">
        <v>21</v>
      </c>
      <c r="B71" s="10">
        <v>0</v>
      </c>
      <c r="C71" s="10">
        <v>0.12676056338028169</v>
      </c>
      <c r="D71" s="10">
        <v>0.12676056338028169</v>
      </c>
    </row>
    <row r="72" spans="1:4" x14ac:dyDescent="0.3">
      <c r="A72" s="7" t="s">
        <v>17</v>
      </c>
      <c r="B72" s="10">
        <v>0</v>
      </c>
      <c r="C72" s="10">
        <v>0.12676056338028169</v>
      </c>
      <c r="D72" s="10">
        <v>0.12676056338028169</v>
      </c>
    </row>
    <row r="73" spans="1:4" x14ac:dyDescent="0.3">
      <c r="A73" s="7" t="s">
        <v>16</v>
      </c>
      <c r="B73" s="10">
        <v>5.1643192488262914E-2</v>
      </c>
      <c r="C73" s="10">
        <v>0</v>
      </c>
      <c r="D73" s="10">
        <v>5.1643192488262914E-2</v>
      </c>
    </row>
    <row r="74" spans="1:4" x14ac:dyDescent="0.3">
      <c r="A74" s="7" t="s">
        <v>15</v>
      </c>
      <c r="B74" s="10">
        <v>0.11267605633802817</v>
      </c>
      <c r="C74" s="10">
        <v>0</v>
      </c>
      <c r="D74" s="10">
        <v>0.11267605633802817</v>
      </c>
    </row>
    <row r="75" spans="1:4" x14ac:dyDescent="0.3">
      <c r="A75" s="7" t="s">
        <v>29</v>
      </c>
      <c r="B75" s="10">
        <v>0.68544600938967137</v>
      </c>
      <c r="C75" s="10">
        <v>0.31455399061032863</v>
      </c>
      <c r="D75" s="10">
        <v>1</v>
      </c>
    </row>
  </sheetData>
  <pageMargins left="0.7" right="0.7" top="0.75" bottom="0.75" header="0.3" footer="0.3"/>
  <pageSetup orientation="portrait"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03565-7466-4250-B956-5E1CFC886F4F}">
  <dimension ref="A1:AJ80"/>
  <sheetViews>
    <sheetView showGridLines="0" topLeftCell="A37" zoomScale="45" zoomScaleNormal="100" workbookViewId="0">
      <selection activeCell="W67" sqref="W67"/>
    </sheetView>
  </sheetViews>
  <sheetFormatPr defaultRowHeight="16.5" x14ac:dyDescent="0.3"/>
  <cols>
    <col min="1" max="16384" width="9" style="11"/>
  </cols>
  <sheetData>
    <row r="1" spans="1:34" ht="18" customHeight="1" x14ac:dyDescent="0.3">
      <c r="A1" s="14" t="s">
        <v>60</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2"/>
      <c r="AD1" s="15"/>
      <c r="AE1" s="15"/>
      <c r="AF1" s="15"/>
      <c r="AG1" s="15"/>
      <c r="AH1" s="15"/>
    </row>
    <row r="2" spans="1:34" ht="18" customHeight="1" x14ac:dyDescent="0.3">
      <c r="A2" s="14"/>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2"/>
      <c r="AD2" s="15"/>
      <c r="AE2" s="15"/>
      <c r="AF2" s="15"/>
      <c r="AG2" s="15"/>
      <c r="AH2" s="15"/>
    </row>
    <row r="3" spans="1:34" ht="18" customHeight="1" x14ac:dyDescent="0.3">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2"/>
      <c r="AD3" s="15"/>
      <c r="AE3" s="15"/>
      <c r="AF3" s="15"/>
      <c r="AG3" s="15"/>
      <c r="AH3" s="15"/>
    </row>
    <row r="4" spans="1:34" x14ac:dyDescent="0.3">
      <c r="A4" s="12"/>
      <c r="B4" s="12"/>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row>
    <row r="5" spans="1:34" x14ac:dyDescent="0.3">
      <c r="A5" s="12"/>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row>
    <row r="6" spans="1:34" x14ac:dyDescent="0.3">
      <c r="A6" s="12"/>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row>
    <row r="7" spans="1:34" x14ac:dyDescent="0.3">
      <c r="A7" s="12"/>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row>
    <row r="8" spans="1:34" x14ac:dyDescent="0.3">
      <c r="A8" s="12"/>
      <c r="B8" s="12"/>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row>
    <row r="9" spans="1:34" x14ac:dyDescent="0.3">
      <c r="A9" s="12"/>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row>
    <row r="10" spans="1:34" x14ac:dyDescent="0.3">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row>
    <row r="11" spans="1:34" x14ac:dyDescent="0.3">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row>
    <row r="12" spans="1:34" x14ac:dyDescent="0.3">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row>
    <row r="13" spans="1:34" x14ac:dyDescent="0.3">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row>
    <row r="14" spans="1:34" x14ac:dyDescent="0.3">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row>
    <row r="15" spans="1:34" x14ac:dyDescent="0.3">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row>
    <row r="16" spans="1:34" x14ac:dyDescent="0.3">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row>
    <row r="17" spans="1:34" x14ac:dyDescent="0.3">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row>
    <row r="18" spans="1:34" x14ac:dyDescent="0.3">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row>
    <row r="19" spans="1:34" x14ac:dyDescent="0.3">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row>
    <row r="20" spans="1:34" x14ac:dyDescent="0.3">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row>
    <row r="21" spans="1:34" x14ac:dyDescent="0.3">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row>
    <row r="22" spans="1:34" x14ac:dyDescent="0.3">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row>
    <row r="23" spans="1:34" x14ac:dyDescent="0.3">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row>
    <row r="24" spans="1:34" x14ac:dyDescent="0.3">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row>
    <row r="25" spans="1:34" x14ac:dyDescent="0.3">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row>
    <row r="26" spans="1:34" x14ac:dyDescent="0.3">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row>
    <row r="27" spans="1:34" x14ac:dyDescent="0.3">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row>
    <row r="28" spans="1:34" x14ac:dyDescent="0.3">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row>
    <row r="29" spans="1:34" x14ac:dyDescent="0.3">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row>
    <row r="30" spans="1:34" x14ac:dyDescent="0.3">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row>
    <row r="31" spans="1:34" x14ac:dyDescent="0.3">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row>
    <row r="32" spans="1:34" x14ac:dyDescent="0.3">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row>
    <row r="33" spans="1:36" x14ac:dyDescent="0.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row>
    <row r="34" spans="1:36" x14ac:dyDescent="0.3">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row>
    <row r="35" spans="1:36" x14ac:dyDescent="0.3">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row>
    <row r="36" spans="1:36" x14ac:dyDescent="0.3">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row>
    <row r="37" spans="1:36" x14ac:dyDescent="0.3">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row>
    <row r="38" spans="1:36" x14ac:dyDescent="0.3">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row>
    <row r="39" spans="1:36" x14ac:dyDescent="0.3">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row>
    <row r="40" spans="1:36" x14ac:dyDescent="0.3">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row>
    <row r="41" spans="1:36" ht="16.5" customHeight="1" x14ac:dyDescent="0.6">
      <c r="A41" s="14" t="s">
        <v>61</v>
      </c>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3"/>
      <c r="AJ41" s="13"/>
    </row>
    <row r="42" spans="1:36" ht="16.5" customHeight="1" x14ac:dyDescent="0.6">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3"/>
      <c r="AJ42" s="13"/>
    </row>
    <row r="43" spans="1:36" ht="16.5" customHeight="1" x14ac:dyDescent="0.6">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3"/>
      <c r="AJ43" s="13"/>
    </row>
    <row r="44" spans="1:36" ht="16.5" customHeight="1" x14ac:dyDescent="0.6">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3"/>
      <c r="AJ44" s="13"/>
    </row>
    <row r="45" spans="1:36" x14ac:dyDescent="0.3">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row>
    <row r="46" spans="1:36" x14ac:dyDescent="0.3">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row>
    <row r="47" spans="1:36" x14ac:dyDescent="0.3">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row>
    <row r="48" spans="1:36" x14ac:dyDescent="0.3">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row>
    <row r="49" spans="1:34" x14ac:dyDescent="0.3">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row>
    <row r="50" spans="1:34" x14ac:dyDescent="0.3">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row>
    <row r="51" spans="1:34" x14ac:dyDescent="0.3">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row>
    <row r="52" spans="1:34" x14ac:dyDescent="0.3">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row>
    <row r="53" spans="1:34" x14ac:dyDescent="0.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row>
    <row r="54" spans="1:34" x14ac:dyDescent="0.3">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row>
    <row r="55" spans="1:34" x14ac:dyDescent="0.3">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row>
    <row r="56" spans="1:34" x14ac:dyDescent="0.3">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row>
    <row r="57" spans="1:34" x14ac:dyDescent="0.3">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row>
    <row r="58" spans="1:34" x14ac:dyDescent="0.3">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row>
    <row r="59" spans="1:34" x14ac:dyDescent="0.3">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row>
    <row r="60" spans="1:34" x14ac:dyDescent="0.3">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row>
    <row r="61" spans="1:34" x14ac:dyDescent="0.3">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row>
    <row r="62" spans="1:34" x14ac:dyDescent="0.3">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row>
    <row r="63" spans="1:34" x14ac:dyDescent="0.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row>
    <row r="64" spans="1:34" x14ac:dyDescent="0.3">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row>
    <row r="65" spans="1:34" x14ac:dyDescent="0.3">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row>
    <row r="66" spans="1:34" x14ac:dyDescent="0.3">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row>
    <row r="67" spans="1:34" x14ac:dyDescent="0.3">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row>
    <row r="68" spans="1:34" x14ac:dyDescent="0.3">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row>
    <row r="69" spans="1:34" x14ac:dyDescent="0.3">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row>
    <row r="70" spans="1:34" x14ac:dyDescent="0.3">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row>
    <row r="71" spans="1:34" x14ac:dyDescent="0.3">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row>
    <row r="72" spans="1:34" x14ac:dyDescent="0.3">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row>
    <row r="73" spans="1:34" x14ac:dyDescent="0.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row>
    <row r="74" spans="1:34" x14ac:dyDescent="0.3">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row>
    <row r="75" spans="1:34" x14ac:dyDescent="0.3">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row>
    <row r="76" spans="1:34" x14ac:dyDescent="0.3">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row>
    <row r="77" spans="1:34" x14ac:dyDescent="0.3">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row>
    <row r="78" spans="1:34" x14ac:dyDescent="0.3">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row>
    <row r="79" spans="1:34" x14ac:dyDescent="0.3">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row>
    <row r="80" spans="1:34" x14ac:dyDescent="0.3">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row>
  </sheetData>
  <mergeCells count="3">
    <mergeCell ref="A1:AB3"/>
    <mergeCell ref="AD1:AH3"/>
    <mergeCell ref="A41:AH4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56164-C9D0-443C-A42D-2BA02FB399E0}">
  <dimension ref="A1"/>
  <sheetViews>
    <sheetView showGridLines="0" tabSelected="1" zoomScale="78" workbookViewId="0">
      <selection activeCell="M51" sqref="M51"/>
    </sheetView>
  </sheetViews>
  <sheetFormatPr defaultRowHeight="16.5"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BLOSSOM ACADEMY</vt:lpstr>
      <vt:lpstr>Data</vt:lpstr>
      <vt:lpstr>Table</vt:lpstr>
      <vt:lpstr>One-dimensional Pivot Table</vt:lpstr>
      <vt:lpstr>Two-dimensional Pivot Table</vt:lpstr>
      <vt:lpstr>CHARTS</vt:lpstr>
      <vt:lpstr>DASHBOARD</vt:lpstr>
      <vt:lpstr>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excel-easy.com</dc:creator>
  <cp:lastModifiedBy>Phoebe Quartey</cp:lastModifiedBy>
  <dcterms:created xsi:type="dcterms:W3CDTF">2012-06-12T18:34:12Z</dcterms:created>
  <dcterms:modified xsi:type="dcterms:W3CDTF">2024-09-12T16:28:44Z</dcterms:modified>
</cp:coreProperties>
</file>