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ambda\Desktop\"/>
    </mc:Choice>
  </mc:AlternateContent>
  <xr:revisionPtr revIDLastSave="0" documentId="13_ncr:1_{8DD8A8E1-B883-4DAF-8986-409248389BFD}" xr6:coauthVersionLast="47" xr6:coauthVersionMax="47" xr10:uidLastSave="{00000000-0000-0000-0000-000000000000}"/>
  <bookViews>
    <workbookView xWindow="-28920" yWindow="-120" windowWidth="29040" windowHeight="15720" xr2:uid="{82F44904-1681-4997-9420-34776F8CDC8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8" i="1" l="1"/>
  <c r="C38" i="1"/>
  <c r="C36" i="1"/>
  <c r="U23" i="1"/>
  <c r="U17" i="1"/>
  <c r="U20" i="1" s="1"/>
  <c r="U19" i="1"/>
  <c r="U16" i="1"/>
  <c r="U14" i="1"/>
  <c r="C33" i="1"/>
  <c r="U11" i="1"/>
  <c r="U10" i="1"/>
  <c r="C30" i="1"/>
  <c r="U13" i="1"/>
</calcChain>
</file>

<file path=xl/sharedStrings.xml><?xml version="1.0" encoding="utf-8"?>
<sst xmlns="http://schemas.openxmlformats.org/spreadsheetml/2006/main" count="106" uniqueCount="56">
  <si>
    <t>EventTime</t>
  </si>
  <si>
    <t>EventType</t>
  </si>
  <si>
    <t>ScalarEventValue</t>
  </si>
  <si>
    <t>agent_id</t>
  </si>
  <si>
    <t>agent_type</t>
  </si>
  <si>
    <t>CASH</t>
  </si>
  <si>
    <t>time_placed</t>
  </si>
  <si>
    <t>symbol</t>
  </si>
  <si>
    <t>quantity</t>
  </si>
  <si>
    <t>side</t>
  </si>
  <si>
    <t>order_id</t>
  </si>
  <si>
    <t>fill_price</t>
  </si>
  <si>
    <t>tag</t>
  </si>
  <si>
    <t>limit_price</t>
  </si>
  <si>
    <t>is_hidden</t>
  </si>
  <si>
    <t>is_price_to_comply</t>
  </si>
  <si>
    <t>insert_by_id</t>
  </si>
  <si>
    <t>is_post_only</t>
  </si>
  <si>
    <t>ABM</t>
  </si>
  <si>
    <t>AGENT_TYPE</t>
  </si>
  <si>
    <t>NoiseAgent</t>
  </si>
  <si>
    <t>STARTING_CASH</t>
  </si>
  <si>
    <t>HOLDINGS_UPDATED</t>
  </si>
  <si>
    <t>BID_DEPTH</t>
  </si>
  <si>
    <t>[(100011, 303)]</t>
  </si>
  <si>
    <t>ASK_DEPTH</t>
  </si>
  <si>
    <t>[(100012, 50)]</t>
  </si>
  <si>
    <t>IMBALANCE</t>
  </si>
  <si>
    <t>[303, 50]</t>
  </si>
  <si>
    <t>ORDER_SUBMITTED</t>
  </si>
  <si>
    <t>Side.ASK</t>
  </si>
  <si>
    <t>MARKET_FEE</t>
  </si>
  <si>
    <t>ORDER_EXECUTED</t>
  </si>
  <si>
    <t>FINAL_HOLDINGS</t>
  </si>
  <si>
    <t>{ ABM: -200, CASH: 30002200 }</t>
  </si>
  <si>
    <t>FINAL_CASH_POSITION</t>
  </si>
  <si>
    <t>MARK_TO_MARKET</t>
  </si>
  <si>
    <t>-200 ABM @ 100006 == -20001200</t>
  </si>
  <si>
    <t>MARKED_TO_MARKET</t>
  </si>
  <si>
    <t>ENDING_CASH</t>
  </si>
  <si>
    <t>FINAL_VALUATION</t>
  </si>
  <si>
    <t>SELL 76 at 100011</t>
  </si>
  <si>
    <t>VERKAUF</t>
  </si>
  <si>
    <t>ABM: 
- ist verlust beim execute 
+ ist gewinn</t>
  </si>
  <si>
    <t xml:space="preserve">Da er 200 ABM zu 100006 verkauft hat </t>
  </si>
  <si>
    <t>abgezogen von 
der order über 200 stück</t>
  </si>
  <si>
    <t>Er hat diese Einnahmen durch Verkäufe:</t>
  </si>
  <si>
    <t>Startcash:</t>
  </si>
  <si>
    <t>CASH in Bank</t>
  </si>
  <si>
    <t>Endkurs ist bei 100006 d. h. Agent hätte bei verkauf
von 200 zu 100006</t>
  </si>
  <si>
    <t>verkauft</t>
  </si>
  <si>
    <t>heißt er hat 1000 gewinn gemacht durch short wette</t>
  </si>
  <si>
    <t>Endingcash ist dann</t>
  </si>
  <si>
    <t>summe verkauft</t>
  </si>
  <si>
    <t>https://github.com/abides-sim/abides/wiki/ExperimentalAgents</t>
  </si>
  <si>
    <t>The return is the difference between the initial and final cash positions of the agent. The surplus is the difference of the agent's initial cash position from its final holdings (cash + shares marked to the final market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</si>
</sst>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2"/>
      <name val="Segoe UI"/>
      <family val="2"/>
    </font>
  </fonts>
  <fills count="8">
    <fill>
      <patternFill patternType="none"/>
    </fill>
    <fill>
      <patternFill patternType="gray125"/>
    </fill>
    <fill>
      <patternFill patternType="solid">
        <fgColor theme="0" tint="-0.14999847407452621"/>
        <bgColor theme="0" tint="-0.14999847407452621"/>
      </patternFill>
    </fill>
    <fill>
      <patternFill patternType="solid">
        <fgColor rgb="FFFFFF00"/>
        <bgColor theme="0" tint="-0.14999847407452621"/>
      </patternFill>
    </fill>
    <fill>
      <patternFill patternType="solid">
        <fgColor rgb="FFFFFF00"/>
        <bgColor indexed="64"/>
      </patternFill>
    </fill>
    <fill>
      <patternFill patternType="solid">
        <fgColor rgb="FFFF0000"/>
        <bgColor theme="0" tint="-0.14999847407452621"/>
      </patternFill>
    </fill>
    <fill>
      <patternFill patternType="solid">
        <fgColor theme="7" tint="-0.249977111117893"/>
        <bgColor indexed="64"/>
      </patternFill>
    </fill>
    <fill>
      <patternFill patternType="solid">
        <fgColor theme="7" tint="-0.249977111117893"/>
        <bgColor theme="0" tint="-0.14999847407452621"/>
      </patternFill>
    </fill>
  </fills>
  <borders count="2">
    <border>
      <left/>
      <right/>
      <top/>
      <bottom/>
      <diagonal/>
    </border>
    <border>
      <left/>
      <right/>
      <top style="thin">
        <color theme="1"/>
      </top>
      <bottom style="thin">
        <color theme="1"/>
      </bottom>
      <diagonal/>
    </border>
  </borders>
  <cellStyleXfs count="1">
    <xf numFmtId="0" fontId="0" fillId="0" borderId="0"/>
  </cellStyleXfs>
  <cellXfs count="17">
    <xf numFmtId="0" fontId="0" fillId="0" borderId="0" xfId="0"/>
    <xf numFmtId="0" fontId="1" fillId="0" borderId="1" xfId="0" applyFont="1" applyBorder="1"/>
    <xf numFmtId="0" fontId="0" fillId="2" borderId="0" xfId="0" applyFill="1"/>
    <xf numFmtId="0" fontId="0" fillId="3" borderId="0" xfId="0" applyFill="1"/>
    <xf numFmtId="0" fontId="0" fillId="4" borderId="0" xfId="0" applyFill="1"/>
    <xf numFmtId="22" fontId="0" fillId="3" borderId="0" xfId="0" applyNumberFormat="1" applyFill="1"/>
    <xf numFmtId="22" fontId="0" fillId="4" borderId="0" xfId="0" applyNumberFormat="1" applyFill="1"/>
    <xf numFmtId="0" fontId="0" fillId="5" borderId="0" xfId="0" applyFill="1"/>
    <xf numFmtId="22" fontId="0" fillId="5" borderId="0" xfId="0" applyNumberFormat="1" applyFill="1"/>
    <xf numFmtId="0" fontId="1" fillId="0" borderId="0" xfId="0" applyFont="1"/>
    <xf numFmtId="0" fontId="0" fillId="6" borderId="0" xfId="0" applyFill="1"/>
    <xf numFmtId="0" fontId="0" fillId="7" borderId="0" xfId="0" applyFill="1"/>
    <xf numFmtId="0" fontId="1" fillId="0" borderId="0" xfId="0" applyFont="1" applyAlignment="1">
      <alignment wrapText="1"/>
    </xf>
    <xf numFmtId="0" fontId="0" fillId="2" borderId="0" xfId="0" applyFill="1" applyAlignment="1">
      <alignment wrapText="1"/>
    </xf>
    <xf numFmtId="0" fontId="2" fillId="6" borderId="0" xfId="0" applyFont="1" applyFill="1"/>
    <xf numFmtId="0" fontId="2" fillId="7"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381000</xdr:colOff>
      <xdr:row>30</xdr:row>
      <xdr:rowOff>28575</xdr:rowOff>
    </xdr:from>
    <xdr:to>
      <xdr:col>18</xdr:col>
      <xdr:colOff>552450</xdr:colOff>
      <xdr:row>43</xdr:row>
      <xdr:rowOff>112084</xdr:rowOff>
    </xdr:to>
    <xdr:pic>
      <xdr:nvPicPr>
        <xdr:cNvPr id="2" name="Picture 1">
          <a:extLst>
            <a:ext uri="{FF2B5EF4-FFF2-40B4-BE49-F238E27FC236}">
              <a16:creationId xmlns:a16="http://schemas.microsoft.com/office/drawing/2014/main" id="{95351D36-E871-9E0A-36A9-246DBC9D49B9}"/>
            </a:ext>
          </a:extLst>
        </xdr:cNvPr>
        <xdr:cNvPicPr>
          <a:picLocks noChangeAspect="1"/>
        </xdr:cNvPicPr>
      </xdr:nvPicPr>
      <xdr:blipFill>
        <a:blip xmlns:r="http://schemas.openxmlformats.org/officeDocument/2006/relationships" r:embed="rId1"/>
        <a:stretch>
          <a:fillRect/>
        </a:stretch>
      </xdr:blipFill>
      <xdr:spPr>
        <a:xfrm>
          <a:off x="12372975" y="6858000"/>
          <a:ext cx="5200650" cy="29410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48C24-265B-4526-8F41-6BF922380E5C}">
  <dimension ref="A1:W45"/>
  <sheetViews>
    <sheetView tabSelected="1" topLeftCell="C19" workbookViewId="0">
      <selection activeCell="T40" sqref="T40"/>
    </sheetView>
  </sheetViews>
  <sheetFormatPr defaultRowHeight="15" x14ac:dyDescent="0.25"/>
  <cols>
    <col min="1" max="1" width="12" bestFit="1" customWidth="1"/>
    <col min="2" max="2" width="48.140625" bestFit="1" customWidth="1"/>
    <col min="3" max="3" width="35.85546875" customWidth="1"/>
    <col min="4" max="4" width="8.7109375" bestFit="1" customWidth="1"/>
    <col min="5" max="5" width="18.85546875" customWidth="1"/>
    <col min="6" max="6" width="9" bestFit="1" customWidth="1"/>
    <col min="7" max="7" width="12.7109375" bestFit="1" customWidth="1"/>
    <col min="8" max="8" width="7.42578125" bestFit="1" customWidth="1"/>
    <col min="9" max="9" width="9.7109375" bestFit="1" customWidth="1"/>
    <col min="10" max="10" width="8.85546875" bestFit="1" customWidth="1"/>
    <col min="11" max="11" width="8.5703125" bestFit="1" customWidth="1"/>
    <col min="12" max="12" width="8.85546875" bestFit="1" customWidth="1"/>
    <col min="13" max="13" width="3.7109375" bestFit="1" customWidth="1"/>
    <col min="14" max="14" width="10.5703125" bestFit="1" customWidth="1"/>
    <col min="15" max="15" width="9.7109375" bestFit="1" customWidth="1"/>
    <col min="16" max="16" width="18.42578125" bestFit="1" customWidth="1"/>
    <col min="17" max="17" width="12" bestFit="1" customWidth="1"/>
    <col min="18" max="18" width="12.140625" bestFit="1" customWidth="1"/>
    <col min="19" max="19" width="9.42578125" customWidth="1"/>
    <col min="20" max="20" width="20.42578125" customWidth="1"/>
    <col min="22" max="22" width="16.85546875" bestFit="1" customWidth="1"/>
    <col min="23" max="23" width="15.85546875" bestFit="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t="s">
        <v>18</v>
      </c>
    </row>
    <row r="2" spans="1:23" x14ac:dyDescent="0.25">
      <c r="A2" s="2">
        <v>0</v>
      </c>
      <c r="B2" s="2" t="s">
        <v>19</v>
      </c>
      <c r="C2" s="2" t="s">
        <v>20</v>
      </c>
      <c r="D2" s="2">
        <v>5</v>
      </c>
      <c r="E2" s="2" t="s">
        <v>20</v>
      </c>
      <c r="F2" s="2"/>
      <c r="G2" s="2"/>
      <c r="H2" s="2"/>
      <c r="I2" s="2"/>
      <c r="J2" s="2"/>
      <c r="K2" s="2"/>
      <c r="L2" s="2"/>
      <c r="M2" s="2"/>
      <c r="N2" s="2"/>
      <c r="O2" s="2"/>
      <c r="P2" s="2"/>
      <c r="Q2" s="2"/>
      <c r="R2" s="2"/>
      <c r="S2" s="2"/>
      <c r="T2" s="2"/>
    </row>
    <row r="3" spans="1:23" x14ac:dyDescent="0.25">
      <c r="A3">
        <v>0</v>
      </c>
      <c r="B3" t="s">
        <v>21</v>
      </c>
      <c r="C3">
        <v>10000000</v>
      </c>
      <c r="D3">
        <v>5</v>
      </c>
      <c r="E3" t="s">
        <v>20</v>
      </c>
    </row>
    <row r="4" spans="1:23" x14ac:dyDescent="0.25">
      <c r="A4" s="2">
        <v>1.6124832E+18</v>
      </c>
      <c r="B4" s="2" t="s">
        <v>22</v>
      </c>
      <c r="C4" s="2"/>
      <c r="D4" s="2">
        <v>5</v>
      </c>
      <c r="E4" s="2" t="s">
        <v>20</v>
      </c>
      <c r="F4" s="2">
        <v>10000000</v>
      </c>
      <c r="G4" s="2"/>
      <c r="H4" s="2"/>
      <c r="I4" s="2"/>
      <c r="J4" s="2"/>
      <c r="K4" s="2"/>
      <c r="L4" s="2"/>
      <c r="M4" s="2"/>
      <c r="N4" s="2"/>
      <c r="O4" s="2"/>
      <c r="P4" s="2"/>
      <c r="Q4" s="2"/>
      <c r="R4" s="2"/>
      <c r="S4" s="2"/>
      <c r="T4" s="2"/>
    </row>
    <row r="5" spans="1:23" x14ac:dyDescent="0.25">
      <c r="A5">
        <v>0</v>
      </c>
      <c r="B5" t="s">
        <v>23</v>
      </c>
      <c r="C5" s="14" t="s">
        <v>24</v>
      </c>
      <c r="D5">
        <v>5</v>
      </c>
      <c r="E5" t="s">
        <v>20</v>
      </c>
    </row>
    <row r="6" spans="1:23" x14ac:dyDescent="0.25">
      <c r="A6" s="2">
        <v>0</v>
      </c>
      <c r="B6" s="2" t="s">
        <v>25</v>
      </c>
      <c r="C6" s="15" t="s">
        <v>26</v>
      </c>
      <c r="D6" s="2">
        <v>5</v>
      </c>
      <c r="E6" s="2" t="s">
        <v>20</v>
      </c>
      <c r="F6" s="2"/>
      <c r="G6" s="2"/>
      <c r="H6" s="2"/>
      <c r="I6" s="2"/>
      <c r="J6" s="2"/>
      <c r="K6" s="2"/>
      <c r="L6" s="2"/>
      <c r="M6" s="2"/>
      <c r="N6" s="2"/>
      <c r="O6" s="2"/>
      <c r="P6" s="2"/>
      <c r="Q6" s="2"/>
      <c r="R6" s="2"/>
      <c r="S6" s="2"/>
      <c r="T6" s="2"/>
    </row>
    <row r="7" spans="1:23" x14ac:dyDescent="0.25">
      <c r="A7">
        <v>0</v>
      </c>
      <c r="B7" t="s">
        <v>27</v>
      </c>
      <c r="C7" t="s">
        <v>28</v>
      </c>
      <c r="D7">
        <v>5</v>
      </c>
      <c r="E7" t="s">
        <v>20</v>
      </c>
    </row>
    <row r="8" spans="1:23" x14ac:dyDescent="0.25">
      <c r="A8" s="2">
        <v>0</v>
      </c>
      <c r="B8" s="7" t="s">
        <v>29</v>
      </c>
      <c r="C8" s="7"/>
      <c r="D8" s="7">
        <v>5</v>
      </c>
      <c r="E8" s="7" t="s">
        <v>20</v>
      </c>
      <c r="F8" s="7"/>
      <c r="G8" s="8">
        <v>44232.409351851849</v>
      </c>
      <c r="H8" s="7" t="s">
        <v>18</v>
      </c>
      <c r="I8" s="7">
        <v>200</v>
      </c>
      <c r="J8" s="7" t="s">
        <v>30</v>
      </c>
      <c r="K8" s="7">
        <v>1306</v>
      </c>
      <c r="L8" s="7"/>
      <c r="M8" s="7"/>
      <c r="N8" s="7">
        <v>100011</v>
      </c>
      <c r="O8" s="7" t="b">
        <v>0</v>
      </c>
      <c r="P8" s="7" t="b">
        <v>0</v>
      </c>
      <c r="Q8" s="7" t="b">
        <v>0</v>
      </c>
      <c r="R8" s="7" t="b">
        <v>0</v>
      </c>
      <c r="S8" s="7"/>
      <c r="T8" s="7"/>
    </row>
    <row r="9" spans="1:23" x14ac:dyDescent="0.25">
      <c r="A9">
        <v>0</v>
      </c>
      <c r="B9" t="s">
        <v>31</v>
      </c>
      <c r="D9">
        <v>5</v>
      </c>
      <c r="E9" t="s">
        <v>20</v>
      </c>
    </row>
    <row r="10" spans="1:23" x14ac:dyDescent="0.25">
      <c r="A10" s="2">
        <v>0</v>
      </c>
      <c r="B10" s="3" t="s">
        <v>32</v>
      </c>
      <c r="C10" s="3"/>
      <c r="D10" s="3">
        <v>5</v>
      </c>
      <c r="E10" s="3" t="s">
        <v>20</v>
      </c>
      <c r="F10" s="3"/>
      <c r="G10" s="5">
        <v>44232.409351851849</v>
      </c>
      <c r="H10" s="3" t="s">
        <v>18</v>
      </c>
      <c r="I10" s="3">
        <v>76</v>
      </c>
      <c r="J10" s="3" t="s">
        <v>30</v>
      </c>
      <c r="K10" s="3">
        <v>1306</v>
      </c>
      <c r="L10" s="3">
        <v>100011</v>
      </c>
      <c r="M10" s="3"/>
      <c r="N10" s="3">
        <v>100011</v>
      </c>
      <c r="O10" s="3" t="b">
        <v>0</v>
      </c>
      <c r="P10" s="3" t="b">
        <v>0</v>
      </c>
      <c r="Q10" s="3" t="b">
        <v>0</v>
      </c>
      <c r="R10" s="3" t="b">
        <v>0</v>
      </c>
      <c r="S10" s="3"/>
      <c r="T10" s="3"/>
      <c r="U10">
        <f>SUM(L10*I10)</f>
        <v>7600836</v>
      </c>
      <c r="V10" s="9" t="s">
        <v>42</v>
      </c>
      <c r="W10" t="s">
        <v>41</v>
      </c>
    </row>
    <row r="11" spans="1:23" x14ac:dyDescent="0.25">
      <c r="A11">
        <v>0</v>
      </c>
      <c r="B11" t="s">
        <v>22</v>
      </c>
      <c r="D11">
        <v>5</v>
      </c>
      <c r="E11" t="s">
        <v>20</v>
      </c>
      <c r="F11">
        <v>17600836</v>
      </c>
      <c r="T11" s="10">
        <v>-76</v>
      </c>
      <c r="U11" s="9">
        <f>F4+U10</f>
        <v>17600836</v>
      </c>
      <c r="V11" s="9" t="s">
        <v>48</v>
      </c>
    </row>
    <row r="12" spans="1:23" x14ac:dyDescent="0.25">
      <c r="A12" s="2">
        <v>0</v>
      </c>
      <c r="B12" s="2" t="s">
        <v>31</v>
      </c>
      <c r="C12" s="2"/>
      <c r="D12" s="2">
        <v>5</v>
      </c>
      <c r="E12" s="2" t="s">
        <v>20</v>
      </c>
      <c r="F12" s="2"/>
      <c r="G12" s="2"/>
      <c r="H12" s="2"/>
      <c r="I12" s="2"/>
      <c r="J12" s="2"/>
      <c r="K12" s="2"/>
      <c r="L12" s="2"/>
      <c r="M12" s="2"/>
      <c r="N12" s="2"/>
      <c r="O12" s="2"/>
      <c r="P12" s="2"/>
      <c r="Q12" s="2"/>
      <c r="R12" s="2"/>
      <c r="S12" s="2"/>
      <c r="T12" s="2"/>
    </row>
    <row r="13" spans="1:23" x14ac:dyDescent="0.25">
      <c r="A13">
        <v>0</v>
      </c>
      <c r="B13" s="4" t="s">
        <v>32</v>
      </c>
      <c r="C13" s="4"/>
      <c r="D13" s="4">
        <v>5</v>
      </c>
      <c r="E13" s="4" t="s">
        <v>20</v>
      </c>
      <c r="F13" s="4"/>
      <c r="G13" s="6">
        <v>44232.409351851849</v>
      </c>
      <c r="H13" s="4" t="s">
        <v>18</v>
      </c>
      <c r="I13" s="4">
        <v>100</v>
      </c>
      <c r="J13" s="4" t="s">
        <v>30</v>
      </c>
      <c r="K13" s="4">
        <v>1306</v>
      </c>
      <c r="L13" s="4">
        <v>100011</v>
      </c>
      <c r="M13" s="4"/>
      <c r="N13" s="4">
        <v>100011</v>
      </c>
      <c r="O13" s="4" t="b">
        <v>0</v>
      </c>
      <c r="P13" s="4" t="b">
        <v>0</v>
      </c>
      <c r="Q13" s="4" t="b">
        <v>0</v>
      </c>
      <c r="R13" s="4" t="b">
        <v>0</v>
      </c>
      <c r="S13" s="4"/>
      <c r="T13" s="4"/>
      <c r="U13">
        <f>I13*L13</f>
        <v>10001100</v>
      </c>
      <c r="V13" s="9" t="s">
        <v>42</v>
      </c>
    </row>
    <row r="14" spans="1:23" x14ac:dyDescent="0.25">
      <c r="A14" s="2">
        <v>0</v>
      </c>
      <c r="B14" s="2" t="s">
        <v>22</v>
      </c>
      <c r="C14" s="2"/>
      <c r="D14" s="2">
        <v>5</v>
      </c>
      <c r="E14" s="2" t="s">
        <v>20</v>
      </c>
      <c r="F14" s="2">
        <v>27601936</v>
      </c>
      <c r="G14" s="2"/>
      <c r="H14" s="2"/>
      <c r="I14" s="2"/>
      <c r="J14" s="2"/>
      <c r="K14" s="2"/>
      <c r="L14" s="2"/>
      <c r="M14" s="2"/>
      <c r="N14" s="2"/>
      <c r="O14" s="2"/>
      <c r="P14" s="2"/>
      <c r="Q14" s="2"/>
      <c r="R14" s="2"/>
      <c r="S14" s="2"/>
      <c r="T14" s="11">
        <v>-176</v>
      </c>
      <c r="U14" s="9">
        <f>U11+U13</f>
        <v>27601936</v>
      </c>
      <c r="V14" s="9" t="s">
        <v>48</v>
      </c>
    </row>
    <row r="15" spans="1:23" x14ac:dyDescent="0.25">
      <c r="A15">
        <v>0</v>
      </c>
      <c r="B15" t="s">
        <v>31</v>
      </c>
      <c r="D15">
        <v>5</v>
      </c>
      <c r="E15" t="s">
        <v>20</v>
      </c>
    </row>
    <row r="16" spans="1:23" x14ac:dyDescent="0.25">
      <c r="A16" s="2">
        <v>0</v>
      </c>
      <c r="B16" s="3" t="s">
        <v>32</v>
      </c>
      <c r="C16" s="3"/>
      <c r="D16" s="3">
        <v>5</v>
      </c>
      <c r="E16" s="3" t="s">
        <v>20</v>
      </c>
      <c r="F16" s="3"/>
      <c r="G16" s="5">
        <v>44232.409351851849</v>
      </c>
      <c r="H16" s="3" t="s">
        <v>18</v>
      </c>
      <c r="I16" s="3">
        <v>19</v>
      </c>
      <c r="J16" s="3" t="s">
        <v>30</v>
      </c>
      <c r="K16" s="3">
        <v>1306</v>
      </c>
      <c r="L16" s="3">
        <v>100011</v>
      </c>
      <c r="M16" s="3"/>
      <c r="N16" s="3">
        <v>100011</v>
      </c>
      <c r="O16" s="3" t="b">
        <v>0</v>
      </c>
      <c r="P16" s="3" t="b">
        <v>0</v>
      </c>
      <c r="Q16" s="3" t="b">
        <v>0</v>
      </c>
      <c r="R16" s="3" t="b">
        <v>0</v>
      </c>
      <c r="S16" s="3"/>
      <c r="T16" s="3"/>
      <c r="U16">
        <f>N16*I16</f>
        <v>1900209</v>
      </c>
      <c r="V16" s="9" t="s">
        <v>42</v>
      </c>
    </row>
    <row r="17" spans="1:22" x14ac:dyDescent="0.25">
      <c r="A17">
        <v>0</v>
      </c>
      <c r="B17" t="s">
        <v>22</v>
      </c>
      <c r="D17">
        <v>5</v>
      </c>
      <c r="E17" t="s">
        <v>20</v>
      </c>
      <c r="F17">
        <v>29502145</v>
      </c>
      <c r="T17" s="10">
        <v>-195</v>
      </c>
      <c r="U17" s="9">
        <f>U16+U14</f>
        <v>29502145</v>
      </c>
      <c r="V17" s="9" t="s">
        <v>48</v>
      </c>
    </row>
    <row r="18" spans="1:22" x14ac:dyDescent="0.25">
      <c r="A18" s="2">
        <v>0</v>
      </c>
      <c r="B18" s="2" t="s">
        <v>31</v>
      </c>
      <c r="C18" s="2"/>
      <c r="D18" s="2">
        <v>5</v>
      </c>
      <c r="E18" s="2" t="s">
        <v>20</v>
      </c>
      <c r="F18" s="2"/>
      <c r="G18" s="2"/>
      <c r="H18" s="2"/>
      <c r="I18" s="2"/>
      <c r="J18" s="2"/>
      <c r="K18" s="2"/>
      <c r="L18" s="2"/>
      <c r="M18" s="2"/>
      <c r="N18" s="2"/>
      <c r="O18" s="2"/>
      <c r="P18" s="2"/>
      <c r="Q18" s="2"/>
      <c r="R18" s="2"/>
      <c r="S18" s="2"/>
      <c r="T18" s="2"/>
    </row>
    <row r="19" spans="1:22" x14ac:dyDescent="0.25">
      <c r="A19">
        <v>0</v>
      </c>
      <c r="B19" s="4" t="s">
        <v>32</v>
      </c>
      <c r="C19" s="4"/>
      <c r="D19" s="4">
        <v>5</v>
      </c>
      <c r="E19" s="4" t="s">
        <v>20</v>
      </c>
      <c r="F19" s="4"/>
      <c r="G19" s="6">
        <v>44232.409351851849</v>
      </c>
      <c r="H19" s="4" t="s">
        <v>18</v>
      </c>
      <c r="I19" s="4">
        <v>5</v>
      </c>
      <c r="J19" s="4" t="s">
        <v>30</v>
      </c>
      <c r="K19" s="4">
        <v>1306</v>
      </c>
      <c r="L19" s="4">
        <v>100011</v>
      </c>
      <c r="M19" s="4"/>
      <c r="N19" s="4">
        <v>100011</v>
      </c>
      <c r="O19" s="4" t="b">
        <v>0</v>
      </c>
      <c r="P19" s="4" t="b">
        <v>0</v>
      </c>
      <c r="Q19" s="4" t="b">
        <v>0</v>
      </c>
      <c r="R19" s="4" t="b">
        <v>0</v>
      </c>
      <c r="S19" s="4"/>
      <c r="T19" s="4"/>
      <c r="U19">
        <f>N19*I19</f>
        <v>500055</v>
      </c>
      <c r="V19" s="9" t="s">
        <v>42</v>
      </c>
    </row>
    <row r="20" spans="1:22" x14ac:dyDescent="0.25">
      <c r="A20" s="2">
        <v>0</v>
      </c>
      <c r="B20" s="2" t="s">
        <v>22</v>
      </c>
      <c r="C20" s="2"/>
      <c r="D20" s="2">
        <v>5</v>
      </c>
      <c r="E20" s="2" t="s">
        <v>20</v>
      </c>
      <c r="F20" s="2">
        <v>30002200</v>
      </c>
      <c r="G20" s="2"/>
      <c r="H20" s="2"/>
      <c r="I20" s="2"/>
      <c r="J20" s="2"/>
      <c r="K20" s="2"/>
      <c r="L20" s="2"/>
      <c r="M20" s="2"/>
      <c r="N20" s="2"/>
      <c r="O20" s="2"/>
      <c r="P20" s="2"/>
      <c r="Q20" s="2"/>
      <c r="R20" s="2"/>
      <c r="S20" s="2"/>
      <c r="T20" s="11">
        <v>-200</v>
      </c>
      <c r="U20" s="9">
        <f>U19+U17</f>
        <v>30002200</v>
      </c>
      <c r="V20" s="9" t="s">
        <v>48</v>
      </c>
    </row>
    <row r="21" spans="1:22" ht="23.25" customHeight="1" x14ac:dyDescent="0.25">
      <c r="A21">
        <v>1.6125300000054899E+18</v>
      </c>
      <c r="B21" t="s">
        <v>33</v>
      </c>
      <c r="C21" t="s">
        <v>34</v>
      </c>
      <c r="D21">
        <v>5</v>
      </c>
      <c r="E21" t="s">
        <v>20</v>
      </c>
    </row>
    <row r="22" spans="1:22" x14ac:dyDescent="0.25">
      <c r="A22" s="2">
        <v>1.6125300000054899E+18</v>
      </c>
      <c r="B22" s="2" t="s">
        <v>35</v>
      </c>
      <c r="C22" s="2">
        <v>30002200</v>
      </c>
      <c r="D22" s="2">
        <v>5</v>
      </c>
      <c r="E22" s="2" t="s">
        <v>20</v>
      </c>
      <c r="F22" s="2"/>
      <c r="G22" s="2"/>
      <c r="H22" s="2"/>
      <c r="I22" s="2"/>
      <c r="J22" s="2"/>
      <c r="K22" s="2"/>
      <c r="L22" s="2"/>
      <c r="M22" s="2"/>
      <c r="N22" s="2"/>
      <c r="O22" s="2"/>
      <c r="P22" s="2"/>
      <c r="Q22" s="2"/>
      <c r="R22" s="2"/>
      <c r="S22" s="2"/>
    </row>
    <row r="23" spans="1:22" x14ac:dyDescent="0.25">
      <c r="A23">
        <v>1.6125300000054899E+18</v>
      </c>
      <c r="B23" s="9" t="s">
        <v>36</v>
      </c>
      <c r="C23" s="9" t="s">
        <v>37</v>
      </c>
      <c r="D23" s="9">
        <v>5</v>
      </c>
      <c r="E23" s="9" t="s">
        <v>20</v>
      </c>
      <c r="U23" s="9">
        <f>U10+U13+U16+U19</f>
        <v>20002200</v>
      </c>
      <c r="V23" s="9" t="s">
        <v>53</v>
      </c>
    </row>
    <row r="24" spans="1:22" x14ac:dyDescent="0.25">
      <c r="A24" s="2">
        <v>1.6125300000054899E+18</v>
      </c>
      <c r="B24" s="2" t="s">
        <v>38</v>
      </c>
      <c r="C24" s="2">
        <v>10001000</v>
      </c>
      <c r="D24" s="2">
        <v>5</v>
      </c>
      <c r="E24" s="2" t="s">
        <v>20</v>
      </c>
      <c r="F24" s="2"/>
      <c r="G24" s="2"/>
      <c r="H24" s="2"/>
      <c r="I24" s="2"/>
      <c r="J24" s="2"/>
      <c r="K24" s="2"/>
      <c r="L24" s="2"/>
      <c r="M24" s="2"/>
      <c r="N24" s="2"/>
      <c r="O24" s="2"/>
      <c r="P24" s="2"/>
      <c r="Q24" s="2"/>
      <c r="R24" s="2"/>
      <c r="S24" s="2"/>
      <c r="T24" s="2"/>
    </row>
    <row r="25" spans="1:22" x14ac:dyDescent="0.25">
      <c r="A25">
        <v>1.6125300000054899E+18</v>
      </c>
      <c r="B25" t="s">
        <v>39</v>
      </c>
      <c r="C25">
        <v>10001000</v>
      </c>
      <c r="D25">
        <v>5</v>
      </c>
      <c r="E25" t="s">
        <v>20</v>
      </c>
      <c r="F25">
        <v>10001000</v>
      </c>
    </row>
    <row r="26" spans="1:22" x14ac:dyDescent="0.25">
      <c r="A26" s="2">
        <v>1.6125300000054899E+18</v>
      </c>
      <c r="B26" s="2" t="s">
        <v>40</v>
      </c>
      <c r="C26" s="2">
        <v>1.9802177000000001</v>
      </c>
      <c r="D26" s="2">
        <v>5</v>
      </c>
      <c r="E26" s="2" t="s">
        <v>20</v>
      </c>
      <c r="F26" s="2"/>
      <c r="G26" s="2"/>
      <c r="H26" s="2"/>
      <c r="I26" s="2"/>
      <c r="J26" s="2"/>
      <c r="K26" s="2"/>
      <c r="L26" s="2"/>
      <c r="M26" s="2"/>
      <c r="N26" s="2"/>
      <c r="O26" s="2"/>
      <c r="P26" s="2"/>
      <c r="Q26" s="2"/>
      <c r="R26" s="2"/>
      <c r="S26" s="2"/>
      <c r="T26" s="2"/>
    </row>
    <row r="30" spans="1:22" ht="94.5" customHeight="1" x14ac:dyDescent="0.25">
      <c r="B30" s="9" t="s">
        <v>44</v>
      </c>
      <c r="C30" s="9">
        <f>-200*100006</f>
        <v>-20001200</v>
      </c>
      <c r="P30" s="12" t="s">
        <v>43</v>
      </c>
      <c r="T30" s="13" t="s">
        <v>45</v>
      </c>
    </row>
    <row r="32" spans="1:22" x14ac:dyDescent="0.25">
      <c r="B32" s="9" t="s">
        <v>46</v>
      </c>
    </row>
    <row r="33" spans="2:9" x14ac:dyDescent="0.25">
      <c r="B33" s="9" t="s">
        <v>47</v>
      </c>
      <c r="C33">
        <f>C3</f>
        <v>10000000</v>
      </c>
    </row>
    <row r="34" spans="2:9" x14ac:dyDescent="0.25">
      <c r="B34" s="9"/>
    </row>
    <row r="35" spans="2:9" ht="45" x14ac:dyDescent="0.25">
      <c r="B35" s="12" t="s">
        <v>49</v>
      </c>
      <c r="C35" s="9">
        <v>-20001200</v>
      </c>
      <c r="D35" s="9" t="s">
        <v>50</v>
      </c>
    </row>
    <row r="36" spans="2:9" x14ac:dyDescent="0.25">
      <c r="B36" s="9" t="s">
        <v>51</v>
      </c>
      <c r="C36">
        <f>U23+C35</f>
        <v>1000</v>
      </c>
    </row>
    <row r="38" spans="2:9" x14ac:dyDescent="0.25">
      <c r="B38" s="9" t="s">
        <v>52</v>
      </c>
      <c r="C38">
        <f>C33+C36</f>
        <v>10001000</v>
      </c>
      <c r="I38">
        <f>C3+C35</f>
        <v>-10001200</v>
      </c>
    </row>
    <row r="42" spans="2:9" x14ac:dyDescent="0.25">
      <c r="B42" t="s">
        <v>54</v>
      </c>
    </row>
    <row r="45" spans="2:9" ht="17.25" x14ac:dyDescent="0.3">
      <c r="B45" s="16" t="s">
        <v>55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lambda</dc:creator>
  <cp:lastModifiedBy>lambda</cp:lastModifiedBy>
  <dcterms:created xsi:type="dcterms:W3CDTF">2022-11-03T22:50:27Z</dcterms:created>
  <dcterms:modified xsi:type="dcterms:W3CDTF">2022-11-03T23:50:46Z</dcterms:modified>
</cp:coreProperties>
</file>