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ng\Downloads\"/>
    </mc:Choice>
  </mc:AlternateContent>
  <xr:revisionPtr revIDLastSave="0" documentId="8_{2AF5E426-60DA-4294-B9E9-30D3ED853A00}" xr6:coauthVersionLast="47" xr6:coauthVersionMax="47" xr10:uidLastSave="{00000000-0000-0000-0000-000000000000}"/>
  <bookViews>
    <workbookView xWindow="-108" yWindow="-108" windowWidth="23256" windowHeight="13896" tabRatio="996" xr2:uid="{C07132F8-3578-4750-8696-1588CA9A918E}"/>
  </bookViews>
  <sheets>
    <sheet name="Benzene-Toluene" sheetId="6" r:id="rId1"/>
    <sheet name="n-Octane-n-Decane" sheetId="7" r:id="rId2"/>
    <sheet name="Benzene-EthylBenzene" sheetId="8" r:id="rId3"/>
    <sheet name="n-heptane-Toluene" sheetId="9" r:id="rId4"/>
    <sheet name="Water-nButanol (Ideal)" sheetId="1" r:id="rId5"/>
    <sheet name="Water-nButanol (0.98 atm, Exp)" sheetId="3" r:id="rId6"/>
    <sheet name="n-pentane-n-heptane" sheetId="2" r:id="rId7"/>
    <sheet name="Ethanol-Water" sheetId="4" r:id="rId8"/>
    <sheet name="Alcohols" sheetId="5" r:id="rId9"/>
  </sheets>
  <externalReferences>
    <externalReference r:id="rId10"/>
    <externalReference r:id="rId11"/>
  </externalReferences>
  <definedNames>
    <definedName name="COMPS">[1]Data!$D:$D</definedName>
    <definedName name="Ideal">[2]CalcTable!$I$2</definedName>
    <definedName name="NameData">[1]Data!$D:$AG</definedName>
    <definedName name="P_1">[2]CalcTable!$N$15</definedName>
    <definedName name="T_1">[2]CalcTable!$E$15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4" i="3"/>
  <c r="K6" i="9"/>
  <c r="K7" i="9"/>
  <c r="K8" i="9"/>
  <c r="K9" i="9"/>
  <c r="K10" i="9"/>
  <c r="K11" i="9"/>
  <c r="M11" i="9" s="1"/>
  <c r="K12" i="9"/>
  <c r="M12" i="9" s="1"/>
  <c r="K13" i="9"/>
  <c r="M13" i="9" s="1"/>
  <c r="K14" i="9"/>
  <c r="M14" i="9" s="1"/>
  <c r="K5" i="9"/>
  <c r="I6" i="9"/>
  <c r="J6" i="9"/>
  <c r="L6" i="9" s="1"/>
  <c r="I7" i="9"/>
  <c r="J7" i="9"/>
  <c r="L7" i="9" s="1"/>
  <c r="M7" i="9" s="1"/>
  <c r="I8" i="9"/>
  <c r="J8" i="9"/>
  <c r="L8" i="9" s="1"/>
  <c r="I9" i="9"/>
  <c r="J9" i="9"/>
  <c r="L9" i="9" s="1"/>
  <c r="I10" i="9"/>
  <c r="J10" i="9"/>
  <c r="L10" i="9" s="1"/>
  <c r="I11" i="9"/>
  <c r="J11" i="9"/>
  <c r="L11" i="9" s="1"/>
  <c r="I12" i="9"/>
  <c r="J12" i="9"/>
  <c r="L12" i="9" s="1"/>
  <c r="I13" i="9"/>
  <c r="J13" i="9"/>
  <c r="L13" i="9" s="1"/>
  <c r="I14" i="9"/>
  <c r="J14" i="9"/>
  <c r="L14" i="9" s="1"/>
  <c r="J5" i="9"/>
  <c r="L5" i="9" s="1"/>
  <c r="I5" i="9"/>
  <c r="F4" i="4"/>
  <c r="F5" i="4"/>
  <c r="F6" i="4"/>
  <c r="F7" i="4"/>
  <c r="F8" i="4"/>
  <c r="F9" i="4"/>
  <c r="F10" i="4"/>
  <c r="F11" i="4"/>
  <c r="F12" i="4"/>
  <c r="F13" i="4"/>
  <c r="F14" i="4"/>
  <c r="F15" i="4"/>
  <c r="F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G4" i="4"/>
  <c r="E1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F5" i="3"/>
  <c r="F2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4" i="4"/>
  <c r="E18" i="4"/>
  <c r="F26" i="4" s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M5" i="9" l="1"/>
  <c r="M10" i="9"/>
  <c r="M9" i="9"/>
  <c r="M8" i="9"/>
  <c r="M6" i="9"/>
  <c r="G18" i="4"/>
  <c r="F25" i="4"/>
  <c r="F24" i="4"/>
  <c r="F23" i="4"/>
  <c r="F22" i="4"/>
  <c r="F20" i="4"/>
  <c r="G21" i="4"/>
  <c r="H10" i="4"/>
  <c r="F19" i="4"/>
  <c r="G10" i="4"/>
  <c r="F18" i="4"/>
  <c r="F34" i="4"/>
  <c r="F33" i="4"/>
  <c r="F32" i="4"/>
  <c r="F31" i="4"/>
  <c r="F30" i="4"/>
  <c r="F29" i="4"/>
  <c r="F28" i="4"/>
  <c r="F27" i="4"/>
  <c r="G5" i="4" l="1"/>
</calcChain>
</file>

<file path=xl/sharedStrings.xml><?xml version="1.0" encoding="utf-8"?>
<sst xmlns="http://schemas.openxmlformats.org/spreadsheetml/2006/main" count="89" uniqueCount="38">
  <si>
    <t>Vapor Pressure</t>
  </si>
  <si>
    <t>Temperature</t>
  </si>
  <si>
    <t>water</t>
  </si>
  <si>
    <t>n-butanol</t>
  </si>
  <si>
    <t>T (F)</t>
  </si>
  <si>
    <t>T (K)</t>
  </si>
  <si>
    <t xml:space="preserve">T (C) </t>
  </si>
  <si>
    <t>kPa</t>
  </si>
  <si>
    <t>x</t>
  </si>
  <si>
    <t>y</t>
  </si>
  <si>
    <t>n-Pentane</t>
  </si>
  <si>
    <t>n-Heptane</t>
  </si>
  <si>
    <t>Temp</t>
  </si>
  <si>
    <t>n-Pentane Fractions</t>
  </si>
  <si>
    <t>Pvp (mmHg)</t>
  </si>
  <si>
    <t xml:space="preserve">(oC) </t>
  </si>
  <si>
    <t>Experimental Data - Water &amp; n-Butanol</t>
  </si>
  <si>
    <t>T [K]</t>
  </si>
  <si>
    <t>Ethanol - Water at 1bar</t>
  </si>
  <si>
    <t>Ethanol</t>
  </si>
  <si>
    <t>The vapor-pressure at 101.325 kPa (760 mm Hg) is available for several alcohols:</t>
  </si>
  <si>
    <t>Toluene</t>
  </si>
  <si>
    <t>Benzene</t>
  </si>
  <si>
    <t xml:space="preserve">T (°C) </t>
  </si>
  <si>
    <t>n-Decane</t>
  </si>
  <si>
    <t>n-Octane</t>
  </si>
  <si>
    <t>Ethylbenzene</t>
  </si>
  <si>
    <t>n-heptane</t>
  </si>
  <si>
    <t>\int{dx/(y-x)}</t>
  </si>
  <si>
    <t>-</t>
  </si>
  <si>
    <r>
      <rPr>
        <i/>
        <sz val="11"/>
        <color theme="1"/>
        <rFont val="LM Roman 10"/>
        <family val="3"/>
      </rPr>
      <t>T</t>
    </r>
    <r>
      <rPr>
        <sz val="11"/>
        <color theme="1"/>
        <rFont val="LM Roman 10"/>
        <family val="3"/>
      </rPr>
      <t xml:space="preserve"> (</t>
    </r>
    <r>
      <rPr>
        <vertAlign val="superscript"/>
        <sz val="11"/>
        <color theme="1"/>
        <rFont val="LM Roman 10"/>
        <family val="3"/>
      </rPr>
      <t>o</t>
    </r>
    <r>
      <rPr>
        <sz val="11"/>
        <color theme="1"/>
        <rFont val="LM Roman 10"/>
        <family val="3"/>
      </rPr>
      <t>C)</t>
    </r>
  </si>
  <si>
    <r>
      <t>A</t>
    </r>
    <r>
      <rPr>
        <i/>
        <vertAlign val="subscript"/>
        <sz val="11"/>
        <color theme="1"/>
        <rFont val="LM Roman 10"/>
        <family val="3"/>
      </rPr>
      <t>i</t>
    </r>
  </si>
  <si>
    <r>
      <t>ΣA</t>
    </r>
    <r>
      <rPr>
        <i/>
        <vertAlign val="subscript"/>
        <sz val="12.85"/>
        <color theme="1"/>
        <rFont val="LM Roman 10"/>
        <family val="3"/>
      </rPr>
      <t>i</t>
    </r>
  </si>
  <si>
    <t>x2</t>
  </si>
  <si>
    <t>y2</t>
  </si>
  <si>
    <t>Ki</t>
  </si>
  <si>
    <t>Kj</t>
  </si>
  <si>
    <t>αij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</si>
</sst>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LM Roman 10"/>
      <family val="3"/>
    </font>
    <font>
      <vertAlign val="superscript"/>
      <sz val="11"/>
      <color theme="1"/>
      <name val="LM Roman 10"/>
      <family val="3"/>
    </font>
    <font>
      <i/>
      <sz val="11"/>
      <color theme="1"/>
      <name val="LM Roman 10"/>
      <family val="3"/>
    </font>
    <font>
      <i/>
      <vertAlign val="subscript"/>
      <sz val="11"/>
      <color theme="1"/>
      <name val="LM Roman 10"/>
      <family val="3"/>
    </font>
    <font>
      <i/>
      <vertAlign val="subscript"/>
      <sz val="12.85"/>
      <color theme="1"/>
      <name val="LM Roman 10"/>
      <family val="3"/>
    </font>
    <font>
      <sz val="11"/>
      <name val="LM Roman 10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2" fillId="0" borderId="11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left" vertical="center" indent="2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/>
    <xf numFmtId="165" fontId="12" fillId="0" borderId="8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/>
    <xf numFmtId="0" fontId="13" fillId="3" borderId="12" xfId="0" applyFont="1" applyFill="1" applyBorder="1" applyAlignment="1">
      <alignment horizontal="center" vertical="center"/>
    </xf>
    <xf numFmtId="164" fontId="13" fillId="4" borderId="12" xfId="0" applyNumberFormat="1" applyFont="1" applyFill="1" applyBorder="1" applyAlignment="1">
      <alignment horizontal="center" vertical="center"/>
    </xf>
    <xf numFmtId="165" fontId="13" fillId="4" borderId="12" xfId="0" applyNumberFormat="1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65" fontId="0" fillId="0" borderId="0" xfId="0" applyNumberFormat="1"/>
    <xf numFmtId="165" fontId="13" fillId="5" borderId="12" xfId="0" applyNumberFormat="1" applyFont="1" applyFill="1" applyBorder="1" applyAlignment="1">
      <alignment horizontal="center" vertical="center"/>
    </xf>
    <xf numFmtId="165" fontId="18" fillId="5" borderId="12" xfId="0" applyNumberFormat="1" applyFont="1" applyFill="1" applyBorder="1" applyAlignment="1">
      <alignment horizontal="center" vertical="center"/>
    </xf>
    <xf numFmtId="165" fontId="18" fillId="4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'n-heptane-Toluene'!$I$20:$I$28</c:f>
              <c:numCache>
                <c:formatCode>General</c:formatCode>
                <c:ptCount val="9"/>
                <c:pt idx="0">
                  <c:v>0.87110598560034935</c:v>
                </c:pt>
                <c:pt idx="1">
                  <c:v>0.74721729573536755</c:v>
                </c:pt>
                <c:pt idx="2">
                  <c:v>0.62807432548607955</c:v>
                </c:pt>
                <c:pt idx="3">
                  <c:v>0.51343261779174454</c:v>
                </c:pt>
                <c:pt idx="4">
                  <c:v>0.40306187965374229</c:v>
                </c:pt>
                <c:pt idx="5">
                  <c:v>0.29674506835855091</c:v>
                </c:pt>
                <c:pt idx="6">
                  <c:v>0.19427754231795852</c:v>
                </c:pt>
                <c:pt idx="7">
                  <c:v>9.5466271572565167E-2</c:v>
                </c:pt>
                <c:pt idx="8">
                  <c:v>1.2910341285654801E-4</c:v>
                </c:pt>
              </c:numCache>
            </c:numRef>
          </c:xVal>
          <c:yVal>
            <c:numRef>
              <c:f>'n-heptane-Toluene'!$J$20:$J$28</c:f>
              <c:numCache>
                <c:formatCode>General</c:formatCode>
                <c:ptCount val="9"/>
                <c:pt idx="0">
                  <c:v>1.4307685408563524</c:v>
                </c:pt>
                <c:pt idx="1">
                  <c:v>1.4282544843508553</c:v>
                </c:pt>
                <c:pt idx="2">
                  <c:v>1.4257617654434982</c:v>
                </c:pt>
                <c:pt idx="3">
                  <c:v>1.4232901282239763</c:v>
                </c:pt>
                <c:pt idx="4">
                  <c:v>1.4208393205784073</c:v>
                </c:pt>
                <c:pt idx="5">
                  <c:v>1.4184090941263527</c:v>
                </c:pt>
                <c:pt idx="6">
                  <c:v>1.4159992041588187</c:v>
                </c:pt>
                <c:pt idx="7">
                  <c:v>1.4136094095772891</c:v>
                </c:pt>
                <c:pt idx="8">
                  <c:v>1.411239472833741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4463-B648-03A91D84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8992"/>
        <c:axId val="162949472"/>
      </c:scatterChart>
      <c:valAx>
        <c:axId val="1629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9472"/>
        <c:crosses val="autoZero"/>
        <c:crossBetween val="midCat"/>
      </c:valAx>
      <c:valAx>
        <c:axId val="162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intercept val="0"/>
            <c:dispRSqr val="0"/>
            <c:dispEq val="0"/>
          </c:trendline>
          <c:xVal>
            <c:numRef>
              <c:f>'Water-nButanol (Ideal)'!$G$5:$G$14</c:f>
              <c:numCache>
                <c:formatCode>0.000</c:formatCode>
                <c:ptCount val="10"/>
                <c:pt idx="0">
                  <c:v>1</c:v>
                </c:pt>
                <c:pt idx="1">
                  <c:v>0.86101421204566608</c:v>
                </c:pt>
                <c:pt idx="2">
                  <c:v>0.73033950723570251</c:v>
                </c:pt>
                <c:pt idx="3">
                  <c:v>0.60732347953996935</c:v>
                </c:pt>
                <c:pt idx="4">
                  <c:v>0.49137322361248936</c:v>
                </c:pt>
                <c:pt idx="5">
                  <c:v>0.38194939646572001</c:v>
                </c:pt>
                <c:pt idx="6">
                  <c:v>0.27856092198463317</c:v>
                </c:pt>
                <c:pt idx="7">
                  <c:v>0.18076026315707197</c:v>
                </c:pt>
                <c:pt idx="8">
                  <c:v>8.8139196294448247E-2</c:v>
                </c:pt>
                <c:pt idx="9">
                  <c:v>0</c:v>
                </c:pt>
              </c:numCache>
            </c:numRef>
          </c:xVal>
          <c:yVal>
            <c:numRef>
              <c:f>'Water-nButanol (Ideal)'!$H$5:$H$14</c:f>
              <c:numCache>
                <c:formatCode>0.000</c:formatCode>
                <c:ptCount val="10"/>
                <c:pt idx="0">
                  <c:v>1</c:v>
                </c:pt>
                <c:pt idx="1">
                  <c:v>0.92320802009333347</c:v>
                </c:pt>
                <c:pt idx="2">
                  <c:v>0.83896407080306479</c:v>
                </c:pt>
                <c:pt idx="3">
                  <c:v>0.74681736548609512</c:v>
                </c:pt>
                <c:pt idx="4">
                  <c:v>0.64630016661106027</c:v>
                </c:pt>
                <c:pt idx="5">
                  <c:v>0.53692770407822887</c:v>
                </c:pt>
                <c:pt idx="6">
                  <c:v>0.41819812395385236</c:v>
                </c:pt>
                <c:pt idx="7">
                  <c:v>0.28959246828245</c:v>
                </c:pt>
                <c:pt idx="8">
                  <c:v>0.1505746865235717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F-47E5-ABDA-6BDB41B7B2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'Water-nButanol (Ideal)'!$I$5:$I$6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'Water-nButanol (Ideal)'!$J$5:$J$6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F-4F98-A12D-D34AE096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24815"/>
        <c:axId val="1300625295"/>
      </c:scatterChart>
      <c:valAx>
        <c:axId val="13006248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25295"/>
        <c:crosses val="autoZero"/>
        <c:crossBetween val="midCat"/>
      </c:valAx>
      <c:valAx>
        <c:axId val="1300625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2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'Water-nButanol (0.98 atm, Exp)'!$C$4:$C$14</c:f>
              <c:numCache>
                <c:formatCode>0.000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9.1999999999999998E-2</c:v>
                </c:pt>
                <c:pt idx="3">
                  <c:v>9.7000000000000003E-2</c:v>
                </c:pt>
                <c:pt idx="4">
                  <c:v>0.18099999999999999</c:v>
                </c:pt>
                <c:pt idx="5">
                  <c:v>0.29099999999999998</c:v>
                </c:pt>
                <c:pt idx="6">
                  <c:v>0.30299999999999999</c:v>
                </c:pt>
                <c:pt idx="7">
                  <c:v>0.41699999999999998</c:v>
                </c:pt>
                <c:pt idx="8">
                  <c:v>0.54600000000000004</c:v>
                </c:pt>
                <c:pt idx="9">
                  <c:v>0.55000000000000004</c:v>
                </c:pt>
                <c:pt idx="10">
                  <c:v>0.752</c:v>
                </c:pt>
              </c:numCache>
            </c:numRef>
          </c:xVal>
          <c:yVal>
            <c:numRef>
              <c:f>'Water-nButanol (0.98 atm, Exp)'!$D$4:$D$14</c:f>
              <c:numCache>
                <c:formatCode>0.000</c:formatCode>
                <c:ptCount val="11"/>
                <c:pt idx="0">
                  <c:v>0</c:v>
                </c:pt>
                <c:pt idx="1">
                  <c:v>0.253</c:v>
                </c:pt>
                <c:pt idx="2">
                  <c:v>0.38800000000000001</c:v>
                </c:pt>
                <c:pt idx="3">
                  <c:v>0.40200000000000002</c:v>
                </c:pt>
                <c:pt idx="4">
                  <c:v>0.55600000000000005</c:v>
                </c:pt>
                <c:pt idx="5">
                  <c:v>0.66</c:v>
                </c:pt>
                <c:pt idx="6">
                  <c:v>0.66600000000000004</c:v>
                </c:pt>
                <c:pt idx="7">
                  <c:v>0.72399999999999998</c:v>
                </c:pt>
                <c:pt idx="8">
                  <c:v>0.75</c:v>
                </c:pt>
                <c:pt idx="9">
                  <c:v>0.753</c:v>
                </c:pt>
                <c:pt idx="10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0-4243-BE93-F5F7693F80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'Water-nButanol (0.98 atm, Exp)'!$C$16:$C$20</c:f>
              <c:numCache>
                <c:formatCode>0.000</c:formatCode>
                <c:ptCount val="5"/>
                <c:pt idx="0">
                  <c:v>0.98</c:v>
                </c:pt>
                <c:pt idx="1">
                  <c:v>0.98099999999999998</c:v>
                </c:pt>
                <c:pt idx="2">
                  <c:v>0.99099999999999999</c:v>
                </c:pt>
                <c:pt idx="3">
                  <c:v>0.99199999999999999</c:v>
                </c:pt>
                <c:pt idx="4">
                  <c:v>1</c:v>
                </c:pt>
              </c:numCache>
            </c:numRef>
          </c:xVal>
          <c:yVal>
            <c:numRef>
              <c:f>'Water-nButanol (0.98 atm, Exp)'!$D$16:$D$20</c:f>
              <c:numCache>
                <c:formatCode>0.000</c:formatCode>
                <c:ptCount val="5"/>
                <c:pt idx="0">
                  <c:v>0.76</c:v>
                </c:pt>
                <c:pt idx="1">
                  <c:v>0.76300000000000001</c:v>
                </c:pt>
                <c:pt idx="2">
                  <c:v>0.83899999999999997</c:v>
                </c:pt>
                <c:pt idx="3">
                  <c:v>0.85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0-4243-BE93-F5F7693F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12335"/>
        <c:axId val="1300614255"/>
      </c:scatterChart>
      <c:valAx>
        <c:axId val="13006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14255"/>
        <c:crosses val="autoZero"/>
        <c:crossBetween val="midCat"/>
      </c:valAx>
      <c:valAx>
        <c:axId val="13006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'Water-nButanol (0.98 atm, Exp)'!$C$4:$C$15</c:f>
              <c:numCache>
                <c:formatCode>0.000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9.1999999999999998E-2</c:v>
                </c:pt>
                <c:pt idx="3">
                  <c:v>9.7000000000000003E-2</c:v>
                </c:pt>
                <c:pt idx="4">
                  <c:v>0.18099999999999999</c:v>
                </c:pt>
                <c:pt idx="5">
                  <c:v>0.29099999999999998</c:v>
                </c:pt>
                <c:pt idx="6">
                  <c:v>0.30299999999999999</c:v>
                </c:pt>
                <c:pt idx="7">
                  <c:v>0.41699999999999998</c:v>
                </c:pt>
                <c:pt idx="8">
                  <c:v>0.54600000000000004</c:v>
                </c:pt>
                <c:pt idx="9">
                  <c:v>0.55000000000000004</c:v>
                </c:pt>
                <c:pt idx="10">
                  <c:v>0.752</c:v>
                </c:pt>
                <c:pt idx="11">
                  <c:v>0.90200000000000002</c:v>
                </c:pt>
              </c:numCache>
            </c:numRef>
          </c:xVal>
          <c:yVal>
            <c:numRef>
              <c:f>'Water-nButanol (0.98 atm, Exp)'!$F$4:$F$15</c:f>
              <c:numCache>
                <c:formatCode>0.000</c:formatCode>
                <c:ptCount val="12"/>
                <c:pt idx="0">
                  <c:v>1</c:v>
                </c:pt>
                <c:pt idx="1">
                  <c:v>0.747</c:v>
                </c:pt>
                <c:pt idx="2">
                  <c:v>0.61199999999999999</c:v>
                </c:pt>
                <c:pt idx="3">
                  <c:v>0.59799999999999998</c:v>
                </c:pt>
                <c:pt idx="4">
                  <c:v>0.44399999999999995</c:v>
                </c:pt>
                <c:pt idx="5">
                  <c:v>0.33999999999999997</c:v>
                </c:pt>
                <c:pt idx="6">
                  <c:v>0.33399999999999996</c:v>
                </c:pt>
                <c:pt idx="7">
                  <c:v>0.27600000000000002</c:v>
                </c:pt>
                <c:pt idx="8">
                  <c:v>0.25</c:v>
                </c:pt>
                <c:pt idx="9">
                  <c:v>0.247</c:v>
                </c:pt>
                <c:pt idx="10">
                  <c:v>0.246</c:v>
                </c:pt>
                <c:pt idx="11">
                  <c:v>0.246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9-446F-920C-AB5DA23F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07535"/>
        <c:axId val="1206008975"/>
      </c:scatterChart>
      <c:valAx>
        <c:axId val="12060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08975"/>
        <c:crosses val="autoZero"/>
        <c:crossBetween val="midCat"/>
      </c:valAx>
      <c:valAx>
        <c:axId val="12060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0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0"/>
          </c:trendline>
          <c:xVal>
            <c:numRef>
              <c:f>'n-pentane-n-heptane'!$E$4:$E$35</c:f>
              <c:numCache>
                <c:formatCode>0.000</c:formatCode>
                <c:ptCount val="32"/>
                <c:pt idx="0">
                  <c:v>1</c:v>
                </c:pt>
                <c:pt idx="1">
                  <c:v>0.92631513212164496</c:v>
                </c:pt>
                <c:pt idx="2">
                  <c:v>0.85809791139354985</c:v>
                </c:pt>
                <c:pt idx="3">
                  <c:v>0.79485485868579764</c:v>
                </c:pt>
                <c:pt idx="4">
                  <c:v>0.73614239941133541</c:v>
                </c:pt>
                <c:pt idx="5">
                  <c:v>0.68156130033224671</c:v>
                </c:pt>
                <c:pt idx="6">
                  <c:v>0.63075178110278696</c:v>
                </c:pt>
                <c:pt idx="7">
                  <c:v>0.5833892124082638</c:v>
                </c:pt>
                <c:pt idx="8">
                  <c:v>0.53918032486113554</c:v>
                </c:pt>
                <c:pt idx="9">
                  <c:v>0.49785986329512799</c:v>
                </c:pt>
                <c:pt idx="10">
                  <c:v>0.45918763003994167</c:v>
                </c:pt>
                <c:pt idx="11">
                  <c:v>0.42294586840154497</c:v>
                </c:pt>
                <c:pt idx="12">
                  <c:v>0.38893694411553131</c:v>
                </c:pt>
                <c:pt idx="13">
                  <c:v>0.35698128815097707</c:v>
                </c:pt>
                <c:pt idx="14">
                  <c:v>0.32691556906000813</c:v>
                </c:pt>
                <c:pt idx="15">
                  <c:v>0.29859106721220796</c:v>
                </c:pt>
                <c:pt idx="16">
                  <c:v>0.27187222682274792</c:v>
                </c:pt>
                <c:pt idx="17">
                  <c:v>0.24663536476275566</c:v>
                </c:pt>
                <c:pt idx="18">
                  <c:v>0.2227675178012524</c:v>
                </c:pt>
                <c:pt idx="19">
                  <c:v>0.20016541223014034</c:v>
                </c:pt>
                <c:pt idx="20">
                  <c:v>0.17873454181845588</c:v>
                </c:pt>
                <c:pt idx="21">
                  <c:v>0.15838834177284106</c:v>
                </c:pt>
                <c:pt idx="22">
                  <c:v>0.13904744788491258</c:v>
                </c:pt>
                <c:pt idx="23">
                  <c:v>0.1206390313544649</c:v>
                </c:pt>
                <c:pt idx="24">
                  <c:v>0.10309620091716476</c:v>
                </c:pt>
                <c:pt idx="25">
                  <c:v>8.6357464899523492E-2</c:v>
                </c:pt>
                <c:pt idx="26">
                  <c:v>7.0366246692255524E-2</c:v>
                </c:pt>
                <c:pt idx="27">
                  <c:v>5.5070447892448679E-2</c:v>
                </c:pt>
                <c:pt idx="28">
                  <c:v>4.0422054029826737E-2</c:v>
                </c:pt>
                <c:pt idx="29">
                  <c:v>2.6376778375250765E-2</c:v>
                </c:pt>
                <c:pt idx="30">
                  <c:v>1.2893739841149984E-2</c:v>
                </c:pt>
                <c:pt idx="31">
                  <c:v>0</c:v>
                </c:pt>
              </c:numCache>
            </c:numRef>
          </c:xVal>
          <c:yVal>
            <c:numRef>
              <c:f>'n-pentane-n-heptane'!$F$4:$F$35</c:f>
              <c:numCache>
                <c:formatCode>0.000</c:formatCode>
                <c:ptCount val="32"/>
                <c:pt idx="0">
                  <c:v>1</c:v>
                </c:pt>
                <c:pt idx="1">
                  <c:v>0.99175599754838206</c:v>
                </c:pt>
                <c:pt idx="2">
                  <c:v>0.98263511226996625</c:v>
                </c:pt>
                <c:pt idx="3">
                  <c:v>0.97258033336076433</c:v>
                </c:pt>
                <c:pt idx="4">
                  <c:v>0.96153226043414375</c:v>
                </c:pt>
                <c:pt idx="5">
                  <c:v>0.9494290629629204</c:v>
                </c:pt>
                <c:pt idx="6">
                  <c:v>0.93620644134962971</c:v>
                </c:pt>
                <c:pt idx="7">
                  <c:v>0.92179758967297987</c:v>
                </c:pt>
                <c:pt idx="8">
                  <c:v>0.90613316015409218</c:v>
                </c:pt>
                <c:pt idx="9">
                  <c:v>0.88914122938176343</c:v>
                </c:pt>
                <c:pt idx="10">
                  <c:v>0.8707472663316892</c:v>
                </c:pt>
                <c:pt idx="11">
                  <c:v>0.8508741022103421</c:v>
                </c:pt>
                <c:pt idx="12">
                  <c:v>0.829441902150031</c:v>
                </c:pt>
                <c:pt idx="13">
                  <c:v>0.80636813877760494</c:v>
                </c:pt>
                <c:pt idx="14">
                  <c:v>0.78156756767526803</c:v>
                </c:pt>
                <c:pt idx="15">
                  <c:v>0.75495220474810809</c:v>
                </c:pt>
                <c:pt idx="16">
                  <c:v>0.72643130550917456</c:v>
                </c:pt>
                <c:pt idx="17">
                  <c:v>0.69591134628927942</c:v>
                </c:pt>
                <c:pt idx="18">
                  <c:v>0.66329600737519245</c:v>
                </c:pt>
                <c:pt idx="19">
                  <c:v>0.62848615807647901</c:v>
                </c:pt>
                <c:pt idx="20">
                  <c:v>0.59137984371797203</c:v>
                </c:pt>
                <c:pt idx="21">
                  <c:v>0.5518722745517286</c:v>
                </c:pt>
                <c:pt idx="22">
                  <c:v>0.50985581657933232</c:v>
                </c:pt>
                <c:pt idx="23">
                  <c:v>0.46521998427250844</c:v>
                </c:pt>
                <c:pt idx="24">
                  <c:v>0.41785143517734258</c:v>
                </c:pt>
                <c:pt idx="25">
                  <c:v>0.36763396638475065</c:v>
                </c:pt>
                <c:pt idx="26">
                  <c:v>0.31444851284744468</c:v>
                </c:pt>
                <c:pt idx="27">
                  <c:v>0.25817314752131892</c:v>
                </c:pt>
                <c:pt idx="28">
                  <c:v>0.19868308330696666</c:v>
                </c:pt>
                <c:pt idx="29">
                  <c:v>0.13585067676507595</c:v>
                </c:pt>
                <c:pt idx="30">
                  <c:v>6.9545433577478208E-2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6-456C-A170-A6113CF140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483-436C-B979-FAA6263C9F29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'n-pentane-n-heptane'!$G$4:$G$5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'n-pentane-n-heptane'!$H$4:$H$5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3-436C-B979-FAA6263C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87807"/>
        <c:axId val="1207233663"/>
      </c:scatterChart>
      <c:valAx>
        <c:axId val="978187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3663"/>
        <c:crosses val="autoZero"/>
        <c:crossBetween val="midCat"/>
        <c:majorUnit val="0.1"/>
      </c:valAx>
      <c:valAx>
        <c:axId val="120723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333459755030621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'Ethanol-Water'!$C$4:$C$10</c:f>
              <c:numCache>
                <c:formatCode>0.000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xVal>
          <c:yVal>
            <c:numRef>
              <c:f>'Ethanol-Water'!$D$4:$D$10</c:f>
              <c:numCache>
                <c:formatCode>0.000</c:formatCode>
                <c:ptCount val="7"/>
                <c:pt idx="0">
                  <c:v>0</c:v>
                </c:pt>
                <c:pt idx="1">
                  <c:v>0.13650599999999999</c:v>
                </c:pt>
                <c:pt idx="2">
                  <c:v>0.20594299999999999</c:v>
                </c:pt>
                <c:pt idx="3">
                  <c:v>0.25844400000000001</c:v>
                </c:pt>
                <c:pt idx="4">
                  <c:v>0.29999399999999998</c:v>
                </c:pt>
                <c:pt idx="5">
                  <c:v>0.36127100000000001</c:v>
                </c:pt>
                <c:pt idx="6">
                  <c:v>0.40393699999999999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8-40EA-A840-D04B942D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68831"/>
        <c:axId val="984669311"/>
      </c:scatterChart>
      <c:valAx>
        <c:axId val="9846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9311"/>
        <c:crosses val="autoZero"/>
        <c:crossBetween val="midCat"/>
      </c:valAx>
      <c:valAx>
        <c:axId val="9846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547619654153057E-2"/>
                  <c:y val="-0.2164412339504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'Ethanol-Water'!$C$5:$C$17</c:f>
              <c:numCache>
                <c:formatCode>0.000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</c:numCache>
            </c:numRef>
          </c:xVal>
          <c:yVal>
            <c:numRef>
              <c:f>'Ethanol-Water'!$I$5:$I$17</c:f>
              <c:numCache>
                <c:formatCode>General</c:formatCode>
                <c:ptCount val="13"/>
                <c:pt idx="0">
                  <c:v>7.9047634104311273</c:v>
                </c:pt>
                <c:pt idx="1">
                  <c:v>5.37799218039937</c:v>
                </c:pt>
                <c:pt idx="2">
                  <c:v>4.3774404230358419</c:v>
                </c:pt>
                <c:pt idx="3">
                  <c:v>3.8462426055985905</c:v>
                </c:pt>
                <c:pt idx="4">
                  <c:v>3.3192706898440272</c:v>
                </c:pt>
                <c:pt idx="5">
                  <c:v>3.0870200069766653</c:v>
                </c:pt>
                <c:pt idx="6">
                  <c:v>2.9816123963516987</c:v>
                </c:pt>
                <c:pt idx="7">
                  <c:v>2.9538519706623423</c:v>
                </c:pt>
                <c:pt idx="8">
                  <c:v>3.0784670465495005</c:v>
                </c:pt>
                <c:pt idx="9">
                  <c:v>3.2910434253179974</c:v>
                </c:pt>
                <c:pt idx="10">
                  <c:v>3.58270128511495</c:v>
                </c:pt>
                <c:pt idx="11">
                  <c:v>3.9639911048039607</c:v>
                </c:pt>
                <c:pt idx="12">
                  <c:v>4.4590701946830054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9-4D20-9748-7391A4BF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73871"/>
        <c:axId val="974376271"/>
      </c:scatterChart>
      <c:valAx>
        <c:axId val="9743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76271"/>
        <c:crosses val="autoZero"/>
        <c:crossBetween val="midCat"/>
      </c:valAx>
      <c:valAx>
        <c:axId val="9743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455295</xdr:colOff>
      <xdr:row>14</xdr:row>
      <xdr:rowOff>148590</xdr:rowOff>
    </xdr:from>
    <xdr:to>
      <xdr:col>19</xdr:col>
      <xdr:colOff>148590</xdr:colOff>
      <xdr:row>29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6668F-FC27-83C9-43A0-2C1B8568A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358788</xdr:colOff>
      <xdr:row>5</xdr:row>
      <xdr:rowOff>74342</xdr:rowOff>
    </xdr:from>
    <xdr:to>
      <xdr:col>16</xdr:col>
      <xdr:colOff>579956</xdr:colOff>
      <xdr:row>31</xdr:row>
      <xdr:rowOff>124432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7DA8-EB1E-319E-2C50-84F69448EF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401525</xdr:colOff>
      <xdr:row>5</xdr:row>
      <xdr:rowOff>4404</xdr:rowOff>
    </xdr:from>
    <xdr:to>
      <xdr:col>20</xdr:col>
      <xdr:colOff>96725</xdr:colOff>
      <xdr:row>20</xdr:row>
      <xdr:rowOff>4404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5F971-2A57-3510-86FC-BBCF2F56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381730</xdr:colOff>
      <xdr:row>20</xdr:row>
      <xdr:rowOff>79533</xdr:rowOff>
    </xdr:from>
    <xdr:to>
      <xdr:col>20</xdr:col>
      <xdr:colOff>70555</xdr:colOff>
      <xdr:row>35</xdr:row>
      <xdr:rowOff>63768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D2275-1080-A155-4FC7-79F534093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546583</xdr:colOff>
      <xdr:row>2</xdr:row>
      <xdr:rowOff>421</xdr:rowOff>
    </xdr:from>
    <xdr:to>
      <xdr:col>16</xdr:col>
      <xdr:colOff>267172</xdr:colOff>
      <xdr:row>25</xdr:row>
      <xdr:rowOff>74598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C768F-8DC4-C2F2-7B74-53094570CF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361950</xdr:rowOff>
    </xdr:from>
    <xdr:to>
      <xdr:col>16</xdr:col>
      <xdr:colOff>426720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3CDF0-9F30-A2ED-3ED4-FBAE0919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109416</xdr:colOff>
      <xdr:row>16</xdr:row>
      <xdr:rowOff>68939</xdr:rowOff>
    </xdr:from>
    <xdr:to>
      <xdr:col>16</xdr:col>
      <xdr:colOff>416821</xdr:colOff>
      <xdr:row>31</xdr:row>
      <xdr:rowOff>160119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052AD-BA4C-E7E8-F63B-1FE628DC8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68580</xdr:rowOff>
    </xdr:from>
    <xdr:to>
      <xdr:col>10</xdr:col>
      <xdr:colOff>129540</xdr:colOff>
      <xdr:row>14</xdr:row>
      <xdr:rowOff>144780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CFC9A484-85AF-4DBE-BCC5-3B8973DE2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" y="1213485"/>
          <a:ext cx="471678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_Maase\Dropbox\FA23%20CHEN3100%20Separations\Distillation%20(Modeling-Local)%20v4.xlsm" TargetMode="External"/><Relationship Id="rId1" Type="http://schemas.openxmlformats.org/officeDocument/2006/relationships/externalLinkPath" Target="/Users/Eric_Maase/Dropbox/FA23%20CHEN3100%20Separations/Distillation%20(Modeling-Local)%20v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entuml-my.sharepoint.com/Anurag/Work/CheCalc/CheCalc%20Spreadsheets/08.%20BinaryVLE/Binary_VLE_No_P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por Pressure"/>
      <sheetName val="Data"/>
      <sheetName val="Batch -EtOH"/>
      <sheetName val="Batch -MeOH"/>
      <sheetName val="Batch -cycloHex"/>
      <sheetName val="Batch -nC5"/>
      <sheetName val="Batch -Benzene"/>
      <sheetName val="Batch -Worksheet"/>
      <sheetName val="Batch -MeOH (2)"/>
      <sheetName val="Distill-Base"/>
      <sheetName val="Distill-Base-Better"/>
      <sheetName val="Distill-Base-Best"/>
      <sheetName val="Distill-Base-Bester"/>
      <sheetName val="Distill (2)"/>
      <sheetName val="Distill-2 Feed"/>
      <sheetName val="VLE Hex-Oct"/>
      <sheetName val="Ethanol-Water (B)"/>
      <sheetName val="Ethanol-Water"/>
      <sheetName val="Benzene-pXylene"/>
      <sheetName val="Hexane-pXylene"/>
      <sheetName val="MeAcetate-MeOH (AVP)"/>
      <sheetName val="MeAcetate-MeOH (Activity)"/>
      <sheetName val="Methyl Acetate-Ethyl Benzene"/>
      <sheetName val="Isopropal Amine-Water"/>
      <sheetName val="2-Propanol - Water"/>
      <sheetName val="2-Propanol - Water (2)"/>
      <sheetName val="2POH-Water"/>
      <sheetName val="OH Multicomponent"/>
      <sheetName val="Alcohol Dew-Bubble-Flash"/>
      <sheetName val="Alcohol-Flash (2)"/>
      <sheetName val="Sheet5"/>
      <sheetName val="Batch, Flash McCabeThiele"/>
      <sheetName val="Flash"/>
      <sheetName val="Water-Butanol"/>
      <sheetName val="MC-Hydro"/>
      <sheetName val="MC-Hydro (2)"/>
      <sheetName val="Fenske Probs"/>
      <sheetName val="MC Distill Modify"/>
      <sheetName val="xy_data"/>
      <sheetName val="Sheet3"/>
      <sheetName val="MC Distill better"/>
      <sheetName val="MC Distill exam (32)"/>
      <sheetName val="MC Distill exam (23)"/>
      <sheetName val="MC Distill exam (44)"/>
      <sheetName val="MC Distill (2)"/>
      <sheetName val="MC Distill (3)"/>
      <sheetName val="MC Distill 5 Comp"/>
      <sheetName val="Adsorption"/>
      <sheetName val="DEW BUBBLE TEMPS"/>
      <sheetName val="DEW BUBBLE TEMPS (2)"/>
      <sheetName val="Worksheet Figures"/>
      <sheetName val="Wilson"/>
      <sheetName val="NRTL"/>
      <sheetName val="UNIQUAC"/>
      <sheetName val="Dbk"/>
    </sheetNames>
    <sheetDataSet>
      <sheetData sheetId="0"/>
      <sheetData sheetId="1">
        <row r="1">
          <cell r="D1" t="str">
            <v>COMPONENT</v>
          </cell>
          <cell r="E1" t="str">
            <v>MOLE WT</v>
          </cell>
          <cell r="F1" t="str">
            <v>BOILING POINT K (TB)</v>
          </cell>
          <cell r="G1" t="str">
            <v>FREEZE POINT K (TFP)</v>
          </cell>
          <cell r="H1" t="str">
            <v>CRITICAL TEMP K (TC)</v>
          </cell>
          <cell r="I1" t="str">
            <v>CRITICAL PRESSURE ATM (PC)</v>
          </cell>
          <cell r="J1" t="str">
            <v>CRITICAL  VOLUME CC/G-MOL (VC)</v>
          </cell>
          <cell r="K1" t="str">
            <v>CRITICAL COMPRESS  (ZC)</v>
          </cell>
          <cell r="L1" t="str">
            <v>ACENTRIC FACTOR  (OMEGA)</v>
          </cell>
          <cell r="M1" t="str">
            <v>LIQ DEN @TDEN G/CC (LIQDEN)</v>
          </cell>
          <cell r="N1" t="str">
            <v>REF T FOR LIQDEN K (TDEN)</v>
          </cell>
          <cell r="O1" t="str">
            <v>DIPOLE MOMENT DEBYES (DIPM)</v>
          </cell>
          <cell r="P1" t="str">
            <v>VAPOR HEAT CAPACITY (A)</v>
          </cell>
          <cell r="Q1" t="str">
            <v>VAPOR HEAT CAPACITY (B)</v>
          </cell>
          <cell r="R1" t="str">
            <v>VAPOR HEAT CAPACITY (C)</v>
          </cell>
          <cell r="S1" t="str">
            <v>VAPOR HEAT CAPACITY (D)</v>
          </cell>
          <cell r="T1" t="str">
            <v>LIQUID VISCOSITY (B)</v>
          </cell>
          <cell r="U1" t="str">
            <v>LIQUID VISCOSITY (C)</v>
          </cell>
          <cell r="V1" t="str">
            <v xml:space="preserve">STD HEAT FORM  KCAL/G-MOLE DHG </v>
          </cell>
          <cell r="W1" t="str">
            <v xml:space="preserve">STD ENERGY FORM  KCAL/G-MOLE DGf </v>
          </cell>
          <cell r="X1" t="str">
            <v>ANTOINE VAPOR PRESSURE (A)</v>
          </cell>
          <cell r="Y1" t="str">
            <v>ANTOINE VAPOR PRESSURE (B)</v>
          </cell>
          <cell r="Z1" t="str">
            <v>ANTOINE VAPOR PRESSURE (C)</v>
          </cell>
          <cell r="AA1" t="str">
            <v>VAP PRESS MAX TEMP K</v>
          </cell>
          <cell r="AB1" t="str">
            <v>VAP PRESS MIN TEMP K</v>
          </cell>
          <cell r="AC1" t="str">
            <v>HARLACHER VAPOR PRESSURE EQN  (A)</v>
          </cell>
          <cell r="AD1" t="str">
            <v>HARLACHER VAPOR PRESSURE EQN  (B)</v>
          </cell>
          <cell r="AE1" t="str">
            <v>HARLACHER VAPOR PRESSURE EQN  (C)</v>
          </cell>
          <cell r="AF1" t="str">
            <v>HARLACHER VAPOR PRESSURE EQN  (D)</v>
          </cell>
          <cell r="AG1" t="str">
            <v>HEAT VAPOR NORMAL BP CAL/G-MOLE HV</v>
          </cell>
        </row>
        <row r="2">
          <cell r="D2" t="str">
            <v>HYDROGEN</v>
          </cell>
          <cell r="E2">
            <v>2.016</v>
          </cell>
          <cell r="F2">
            <v>20.399999999999999</v>
          </cell>
          <cell r="G2">
            <v>14</v>
          </cell>
          <cell r="H2">
            <v>33.200000000000003</v>
          </cell>
          <cell r="I2">
            <v>12.8</v>
          </cell>
          <cell r="J2">
            <v>65</v>
          </cell>
          <cell r="K2">
            <v>0.30499999999999999</v>
          </cell>
          <cell r="L2">
            <v>-0.22</v>
          </cell>
          <cell r="M2">
            <v>7.0999999999999994E-2</v>
          </cell>
          <cell r="N2">
            <v>20</v>
          </cell>
          <cell r="O2">
            <v>0</v>
          </cell>
          <cell r="P2">
            <v>6.4829999999999997</v>
          </cell>
          <cell r="Q2">
            <v>2.215E-3</v>
          </cell>
          <cell r="R2">
            <v>-3.298E-6</v>
          </cell>
          <cell r="S2">
            <v>1.8259999999999999E-9</v>
          </cell>
          <cell r="T2">
            <v>13.82</v>
          </cell>
          <cell r="U2">
            <v>5.39</v>
          </cell>
          <cell r="V2">
            <v>0</v>
          </cell>
          <cell r="W2">
            <v>0</v>
          </cell>
          <cell r="X2">
            <v>13.6333</v>
          </cell>
          <cell r="Y2">
            <v>164.9</v>
          </cell>
          <cell r="Z2">
            <v>3.19</v>
          </cell>
          <cell r="AA2">
            <v>25</v>
          </cell>
          <cell r="AB2">
            <v>14</v>
          </cell>
          <cell r="AC2">
            <v>31.172999999999998</v>
          </cell>
          <cell r="AD2">
            <v>-1039.6400000000001</v>
          </cell>
          <cell r="AE2">
            <v>-2.3820000000000001</v>
          </cell>
          <cell r="AF2">
            <v>0.26400000000000001</v>
          </cell>
          <cell r="AG2">
            <v>1560</v>
          </cell>
        </row>
        <row r="3">
          <cell r="D3" t="str">
            <v>HELIUM-4</v>
          </cell>
          <cell r="E3">
            <v>4.0030000000000001</v>
          </cell>
          <cell r="F3">
            <v>4.21</v>
          </cell>
          <cell r="G3">
            <v>0</v>
          </cell>
          <cell r="H3">
            <v>5.19</v>
          </cell>
          <cell r="I3">
            <v>2.2400000000000002</v>
          </cell>
          <cell r="J3">
            <v>57.3</v>
          </cell>
          <cell r="K3">
            <v>0.30099999999999999</v>
          </cell>
          <cell r="L3">
            <v>-0.38700000000000001</v>
          </cell>
          <cell r="M3">
            <v>0.123</v>
          </cell>
          <cell r="N3">
            <v>4.3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12.2514</v>
          </cell>
          <cell r="Y3">
            <v>33.732900000000001</v>
          </cell>
          <cell r="Z3">
            <v>1.79</v>
          </cell>
          <cell r="AA3">
            <v>4.3</v>
          </cell>
          <cell r="AB3">
            <v>3.7</v>
          </cell>
          <cell r="AC3">
            <v>52.722999999999999</v>
          </cell>
          <cell r="AD3">
            <v>-4443.16</v>
          </cell>
          <cell r="AE3">
            <v>-5.4039999999999999</v>
          </cell>
          <cell r="AF3">
            <v>2.97</v>
          </cell>
          <cell r="AG3">
            <v>0</v>
          </cell>
        </row>
        <row r="4">
          <cell r="D4" t="str">
            <v>DEUTERIUM</v>
          </cell>
          <cell r="E4">
            <v>4.032</v>
          </cell>
          <cell r="F4">
            <v>23.7</v>
          </cell>
          <cell r="G4">
            <v>18.7</v>
          </cell>
          <cell r="H4">
            <v>38.4</v>
          </cell>
          <cell r="I4">
            <v>16.399999999999999</v>
          </cell>
          <cell r="J4">
            <v>60.3</v>
          </cell>
          <cell r="K4">
            <v>0.314</v>
          </cell>
          <cell r="L4">
            <v>-0.13</v>
          </cell>
          <cell r="M4">
            <v>0.16500000000000001</v>
          </cell>
          <cell r="N4">
            <v>22.7</v>
          </cell>
          <cell r="O4">
            <v>0</v>
          </cell>
          <cell r="P4">
            <v>7.2249999999999996</v>
          </cell>
          <cell r="Q4">
            <v>-1.58E-3</v>
          </cell>
          <cell r="R4">
            <v>2.7939999999999998E-6</v>
          </cell>
          <cell r="S4">
            <v>-8.7999999999999996E-10</v>
          </cell>
          <cell r="T4">
            <v>19.670000000000002</v>
          </cell>
          <cell r="U4">
            <v>8.3800000000000008</v>
          </cell>
          <cell r="V4">
            <v>0</v>
          </cell>
          <cell r="W4">
            <v>0</v>
          </cell>
          <cell r="X4">
            <v>13.295400000000001</v>
          </cell>
          <cell r="Y4">
            <v>157.88999999999999</v>
          </cell>
          <cell r="Z4">
            <v>0</v>
          </cell>
          <cell r="AA4">
            <v>25</v>
          </cell>
          <cell r="AB4">
            <v>19</v>
          </cell>
          <cell r="AC4">
            <v>67.757999999999996</v>
          </cell>
          <cell r="AD4">
            <v>-3748.59</v>
          </cell>
          <cell r="AE4">
            <v>-2.819</v>
          </cell>
          <cell r="AF4">
            <v>1.2</v>
          </cell>
          <cell r="AG4">
            <v>6140</v>
          </cell>
        </row>
        <row r="5">
          <cell r="D5" t="str">
            <v>METHANE</v>
          </cell>
          <cell r="E5">
            <v>16.042999999999999</v>
          </cell>
          <cell r="F5">
            <v>111.7</v>
          </cell>
          <cell r="G5">
            <v>90.7</v>
          </cell>
          <cell r="H5">
            <v>190.6</v>
          </cell>
          <cell r="I5">
            <v>45.4</v>
          </cell>
          <cell r="J5">
            <v>99</v>
          </cell>
          <cell r="K5">
            <v>0.28799999999999998</v>
          </cell>
          <cell r="L5">
            <v>8.0000000000000002E-3</v>
          </cell>
          <cell r="M5">
            <v>0.42499999999999999</v>
          </cell>
          <cell r="N5">
            <v>111.7</v>
          </cell>
          <cell r="O5">
            <v>0</v>
          </cell>
          <cell r="P5">
            <v>4.5979999999999999</v>
          </cell>
          <cell r="Q5">
            <v>1.2449999999999999E-2</v>
          </cell>
          <cell r="R5">
            <v>2.8600000000000001E-6</v>
          </cell>
          <cell r="S5">
            <v>-2.7029999999999999E-9</v>
          </cell>
          <cell r="T5">
            <v>114.14</v>
          </cell>
          <cell r="U5">
            <v>57.6</v>
          </cell>
          <cell r="V5">
            <v>-17.89</v>
          </cell>
          <cell r="W5">
            <v>-12.15</v>
          </cell>
          <cell r="X5">
            <v>15.224299999999999</v>
          </cell>
          <cell r="Y5">
            <v>897.84</v>
          </cell>
          <cell r="Z5">
            <v>-7.16</v>
          </cell>
          <cell r="AA5">
            <v>120</v>
          </cell>
          <cell r="AB5">
            <v>93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7210</v>
          </cell>
        </row>
        <row r="6">
          <cell r="D6" t="str">
            <v>AMMONIA</v>
          </cell>
          <cell r="E6">
            <v>17.030999999999999</v>
          </cell>
          <cell r="F6">
            <v>239.7</v>
          </cell>
          <cell r="G6">
            <v>195.4</v>
          </cell>
          <cell r="H6">
            <v>405.6</v>
          </cell>
          <cell r="I6">
            <v>111.3</v>
          </cell>
          <cell r="J6">
            <v>72.5</v>
          </cell>
          <cell r="K6">
            <v>0.24199999999999999</v>
          </cell>
          <cell r="L6">
            <v>0.25</v>
          </cell>
          <cell r="M6">
            <v>0.63900000000000001</v>
          </cell>
          <cell r="N6">
            <v>273.2</v>
          </cell>
          <cell r="O6">
            <v>1.5</v>
          </cell>
          <cell r="P6">
            <v>6.524</v>
          </cell>
          <cell r="Q6">
            <v>5.692E-3</v>
          </cell>
          <cell r="R6">
            <v>4.0779999999999997E-6</v>
          </cell>
          <cell r="S6">
            <v>-2.8299999999999999E-9</v>
          </cell>
          <cell r="T6">
            <v>349.04</v>
          </cell>
          <cell r="U6">
            <v>169.63</v>
          </cell>
          <cell r="V6">
            <v>-10.92</v>
          </cell>
          <cell r="W6">
            <v>-3.86</v>
          </cell>
          <cell r="X6">
            <v>16.9481</v>
          </cell>
          <cell r="Y6">
            <v>2132.5</v>
          </cell>
          <cell r="Z6">
            <v>-32.979999999999997</v>
          </cell>
          <cell r="AA6">
            <v>261</v>
          </cell>
          <cell r="AB6">
            <v>179</v>
          </cell>
          <cell r="AC6">
            <v>36.380000000000003</v>
          </cell>
          <cell r="AD6">
            <v>-3748.59</v>
          </cell>
          <cell r="AE6">
            <v>-2.819</v>
          </cell>
          <cell r="AF6">
            <v>1.2</v>
          </cell>
          <cell r="AG6">
            <v>6140</v>
          </cell>
        </row>
        <row r="7">
          <cell r="D7" t="str">
            <v>WATER</v>
          </cell>
          <cell r="E7">
            <v>18.015000000000001</v>
          </cell>
          <cell r="F7">
            <v>373.2</v>
          </cell>
          <cell r="G7">
            <v>273.2</v>
          </cell>
          <cell r="H7">
            <v>647.29999999999995</v>
          </cell>
          <cell r="I7">
            <v>217.6</v>
          </cell>
          <cell r="J7">
            <v>56</v>
          </cell>
          <cell r="K7">
            <v>0.22900000000000001</v>
          </cell>
          <cell r="L7">
            <v>0.34399999999999997</v>
          </cell>
          <cell r="M7">
            <v>0.998</v>
          </cell>
          <cell r="N7">
            <v>293</v>
          </cell>
          <cell r="O7">
            <v>1.8</v>
          </cell>
          <cell r="P7">
            <v>7.7009999999999996</v>
          </cell>
          <cell r="Q7">
            <v>4.595E-4</v>
          </cell>
          <cell r="R7">
            <v>2.5210000000000001E-6</v>
          </cell>
          <cell r="S7">
            <v>-8.5900000000000003E-10</v>
          </cell>
          <cell r="T7">
            <v>658.25</v>
          </cell>
          <cell r="U7">
            <v>283.16000000000003</v>
          </cell>
          <cell r="V7">
            <v>-57.8</v>
          </cell>
          <cell r="W7">
            <v>-54.64</v>
          </cell>
          <cell r="X7">
            <v>18.303599999999999</v>
          </cell>
          <cell r="Y7">
            <v>3816.44</v>
          </cell>
          <cell r="Z7">
            <v>-46.13</v>
          </cell>
          <cell r="AA7">
            <v>441</v>
          </cell>
          <cell r="AB7">
            <v>284</v>
          </cell>
          <cell r="AC7">
            <v>42.216999999999999</v>
          </cell>
          <cell r="AD7">
            <v>-3412.28</v>
          </cell>
          <cell r="AE7">
            <v>-3.8940000000000001</v>
          </cell>
          <cell r="AF7">
            <v>1.27</v>
          </cell>
          <cell r="AG7">
            <v>4880</v>
          </cell>
        </row>
        <row r="8">
          <cell r="D8" t="str">
            <v>HYDROGEN FLUORIDE</v>
          </cell>
          <cell r="E8">
            <v>20.006</v>
          </cell>
          <cell r="F8">
            <v>292.7</v>
          </cell>
          <cell r="G8">
            <v>190</v>
          </cell>
          <cell r="H8">
            <v>461</v>
          </cell>
          <cell r="I8">
            <v>64</v>
          </cell>
          <cell r="J8">
            <v>69</v>
          </cell>
          <cell r="K8">
            <v>0.12</v>
          </cell>
          <cell r="L8">
            <v>0.372</v>
          </cell>
          <cell r="M8">
            <v>0.96699999999999997</v>
          </cell>
          <cell r="N8">
            <v>293</v>
          </cell>
          <cell r="O8">
            <v>0</v>
          </cell>
          <cell r="P8">
            <v>6.9409999999999998</v>
          </cell>
          <cell r="Q8">
            <v>1.5789999999999999E-4</v>
          </cell>
          <cell r="R8">
            <v>-4.8540000000000005E-7</v>
          </cell>
          <cell r="S8">
            <v>5.98E-10</v>
          </cell>
          <cell r="T8">
            <v>438.74</v>
          </cell>
          <cell r="U8">
            <v>199.62</v>
          </cell>
          <cell r="V8">
            <v>-64.8</v>
          </cell>
          <cell r="W8">
            <v>-65.3</v>
          </cell>
          <cell r="X8">
            <v>17.695799999999998</v>
          </cell>
          <cell r="Y8">
            <v>3404.49</v>
          </cell>
          <cell r="Z8">
            <v>15.06</v>
          </cell>
          <cell r="AA8">
            <v>313</v>
          </cell>
          <cell r="AB8">
            <v>206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D9" t="str">
            <v>DEUTERIUM OXIDE</v>
          </cell>
          <cell r="E9">
            <v>20.030999999999999</v>
          </cell>
          <cell r="F9">
            <v>374.6</v>
          </cell>
          <cell r="G9">
            <v>277</v>
          </cell>
          <cell r="H9">
            <v>644</v>
          </cell>
          <cell r="I9">
            <v>213.8</v>
          </cell>
          <cell r="J9">
            <v>55.6</v>
          </cell>
          <cell r="K9">
            <v>0.22500000000000001</v>
          </cell>
          <cell r="L9">
            <v>0</v>
          </cell>
          <cell r="M9">
            <v>1.105</v>
          </cell>
          <cell r="N9">
            <v>293</v>
          </cell>
          <cell r="O9">
            <v>1.9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757.92</v>
          </cell>
          <cell r="U9">
            <v>304.58</v>
          </cell>
          <cell r="V9">
            <v>-59.57</v>
          </cell>
          <cell r="W9">
            <v>-56.08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6580</v>
          </cell>
        </row>
        <row r="10">
          <cell r="D10" t="str">
            <v>NEON</v>
          </cell>
          <cell r="E10">
            <v>20.183</v>
          </cell>
          <cell r="F10">
            <v>27</v>
          </cell>
          <cell r="G10">
            <v>24.5</v>
          </cell>
          <cell r="H10">
            <v>44.4</v>
          </cell>
          <cell r="I10">
            <v>27.2</v>
          </cell>
          <cell r="J10">
            <v>41.7</v>
          </cell>
          <cell r="K10">
            <v>0.311</v>
          </cell>
          <cell r="L10">
            <v>0</v>
          </cell>
          <cell r="M10">
            <v>1.204</v>
          </cell>
          <cell r="N10">
            <v>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14.0099</v>
          </cell>
          <cell r="Y10">
            <v>180.47</v>
          </cell>
          <cell r="Z10">
            <v>-2.61</v>
          </cell>
          <cell r="AA10">
            <v>29</v>
          </cell>
          <cell r="AB10">
            <v>24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292</v>
          </cell>
        </row>
        <row r="11">
          <cell r="D11" t="str">
            <v>ACETYLENE</v>
          </cell>
          <cell r="E11">
            <v>26.038</v>
          </cell>
          <cell r="F11">
            <v>189.2</v>
          </cell>
          <cell r="G11">
            <v>192.4</v>
          </cell>
          <cell r="H11">
            <v>308.3</v>
          </cell>
          <cell r="I11">
            <v>60.6</v>
          </cell>
          <cell r="J11">
            <v>113</v>
          </cell>
          <cell r="K11">
            <v>0.27100000000000002</v>
          </cell>
          <cell r="L11">
            <v>0.184</v>
          </cell>
          <cell r="M11">
            <v>0.61499999999999999</v>
          </cell>
          <cell r="N11">
            <v>189</v>
          </cell>
          <cell r="O11">
            <v>0</v>
          </cell>
          <cell r="P11">
            <v>6.4059999999999997</v>
          </cell>
          <cell r="Q11">
            <v>1.8100000000000002E-2</v>
          </cell>
          <cell r="R11">
            <v>-1.1960000000000001E-5</v>
          </cell>
          <cell r="S11">
            <v>3.3729999999999998E-9</v>
          </cell>
          <cell r="T11">
            <v>0</v>
          </cell>
          <cell r="U11">
            <v>0</v>
          </cell>
          <cell r="V11">
            <v>54.19</v>
          </cell>
          <cell r="W11">
            <v>50</v>
          </cell>
          <cell r="X11">
            <v>16.348099999999999</v>
          </cell>
          <cell r="Y11">
            <v>1637.184</v>
          </cell>
          <cell r="Z11">
            <v>-19.77</v>
          </cell>
          <cell r="AA11">
            <v>202</v>
          </cell>
          <cell r="AB11">
            <v>194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9880</v>
          </cell>
        </row>
        <row r="12">
          <cell r="D12" t="str">
            <v>HYDROGEN CYANIDE</v>
          </cell>
          <cell r="E12">
            <v>27.026</v>
          </cell>
          <cell r="F12">
            <v>298.89999999999998</v>
          </cell>
          <cell r="G12">
            <v>259.89999999999998</v>
          </cell>
          <cell r="H12">
            <v>456.8</v>
          </cell>
          <cell r="I12">
            <v>53.2</v>
          </cell>
          <cell r="J12">
            <v>139</v>
          </cell>
          <cell r="K12">
            <v>0.19700000000000001</v>
          </cell>
          <cell r="L12">
            <v>0.40699999999999997</v>
          </cell>
          <cell r="M12">
            <v>0.68799999999999994</v>
          </cell>
          <cell r="N12">
            <v>293</v>
          </cell>
          <cell r="O12">
            <v>3</v>
          </cell>
          <cell r="P12">
            <v>5.2220000000000004</v>
          </cell>
          <cell r="Q12">
            <v>1.448E-2</v>
          </cell>
          <cell r="R12">
            <v>-1.185E-5</v>
          </cell>
          <cell r="S12">
            <v>4.3359999999999999E-9</v>
          </cell>
          <cell r="T12">
            <v>194.7</v>
          </cell>
          <cell r="U12">
            <v>145.31</v>
          </cell>
          <cell r="V12">
            <v>31.2</v>
          </cell>
          <cell r="W12">
            <v>28.71</v>
          </cell>
          <cell r="X12">
            <v>16.5138</v>
          </cell>
          <cell r="Y12">
            <v>2585.8000000000002</v>
          </cell>
          <cell r="Z12">
            <v>-37.15</v>
          </cell>
          <cell r="AA12">
            <v>330</v>
          </cell>
          <cell r="AB12">
            <v>234</v>
          </cell>
          <cell r="AC12">
            <v>30.771999999999998</v>
          </cell>
          <cell r="AD12">
            <v>-1040.27</v>
          </cell>
          <cell r="AE12">
            <v>-2.6829999999999998</v>
          </cell>
          <cell r="AF12">
            <v>0.21</v>
          </cell>
          <cell r="AG12">
            <v>1560</v>
          </cell>
        </row>
        <row r="13">
          <cell r="D13" t="str">
            <v>NITROGEN</v>
          </cell>
          <cell r="E13">
            <v>28.013000000000002</v>
          </cell>
          <cell r="F13">
            <v>77.400000000000006</v>
          </cell>
          <cell r="G13">
            <v>63.3</v>
          </cell>
          <cell r="H13">
            <v>126.2</v>
          </cell>
          <cell r="I13">
            <v>33.5</v>
          </cell>
          <cell r="J13">
            <v>89.5</v>
          </cell>
          <cell r="K13">
            <v>0.28999999999999998</v>
          </cell>
          <cell r="L13">
            <v>0.04</v>
          </cell>
          <cell r="M13">
            <v>0.80400000000000005</v>
          </cell>
          <cell r="N13">
            <v>78.099999999999994</v>
          </cell>
          <cell r="O13">
            <v>0</v>
          </cell>
          <cell r="P13">
            <v>7.44</v>
          </cell>
          <cell r="Q13">
            <v>-3.2399999999999998E-3</v>
          </cell>
          <cell r="R13">
            <v>6.3999999999999997E-6</v>
          </cell>
          <cell r="S13">
            <v>-2.7900000000000001E-9</v>
          </cell>
          <cell r="T13">
            <v>90.3</v>
          </cell>
          <cell r="U13">
            <v>46.41</v>
          </cell>
          <cell r="V13">
            <v>0</v>
          </cell>
          <cell r="W13">
            <v>0</v>
          </cell>
          <cell r="X13">
            <v>14.934200000000001</v>
          </cell>
          <cell r="Y13">
            <v>588.72</v>
          </cell>
          <cell r="Z13">
            <v>-6.6</v>
          </cell>
          <cell r="AA13">
            <v>90</v>
          </cell>
          <cell r="AB13">
            <v>54</v>
          </cell>
          <cell r="AC13">
            <v>39.219000000000001</v>
          </cell>
          <cell r="AD13">
            <v>-1971.37</v>
          </cell>
          <cell r="AE13">
            <v>-3.81</v>
          </cell>
          <cell r="AF13">
            <v>0.67900000000000005</v>
          </cell>
          <cell r="AG13">
            <v>0</v>
          </cell>
        </row>
        <row r="14">
          <cell r="D14" t="str">
            <v>CARBON MONOXIDE</v>
          </cell>
          <cell r="E14">
            <v>28.018000000000001</v>
          </cell>
          <cell r="F14">
            <v>81.7</v>
          </cell>
          <cell r="G14">
            <v>68.099999999999994</v>
          </cell>
          <cell r="H14">
            <v>32.9</v>
          </cell>
          <cell r="I14">
            <v>34.5</v>
          </cell>
          <cell r="J14">
            <v>93.1</v>
          </cell>
          <cell r="K14">
            <v>0.29499999999999998</v>
          </cell>
          <cell r="L14">
            <v>4.9000000000000002E-2</v>
          </cell>
          <cell r="M14">
            <v>0.80300000000000005</v>
          </cell>
          <cell r="N14">
            <v>81</v>
          </cell>
          <cell r="O14">
            <v>0.1</v>
          </cell>
          <cell r="P14">
            <v>7.3730000000000002</v>
          </cell>
          <cell r="Q14">
            <v>-3.0699999999999998E-3</v>
          </cell>
          <cell r="R14">
            <v>6.6619999999999999E-6</v>
          </cell>
          <cell r="S14">
            <v>-3.0370000000000002E-9</v>
          </cell>
          <cell r="T14">
            <v>94.06</v>
          </cell>
          <cell r="U14">
            <v>48.9</v>
          </cell>
          <cell r="V14">
            <v>-26.42</v>
          </cell>
          <cell r="W14">
            <v>-32.81</v>
          </cell>
          <cell r="X14">
            <v>14.368600000000001</v>
          </cell>
          <cell r="Y14">
            <v>530.22</v>
          </cell>
          <cell r="Z14">
            <v>-13.15</v>
          </cell>
          <cell r="AA14">
            <v>108</v>
          </cell>
          <cell r="AB14">
            <v>63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D15" t="str">
            <v>ETHYLENE</v>
          </cell>
          <cell r="E15">
            <v>28.053999999999998</v>
          </cell>
          <cell r="F15">
            <v>169.4</v>
          </cell>
          <cell r="G15">
            <v>104</v>
          </cell>
          <cell r="H15">
            <v>282.39999999999998</v>
          </cell>
          <cell r="I15">
            <v>49.7</v>
          </cell>
          <cell r="J15">
            <v>129</v>
          </cell>
          <cell r="K15">
            <v>0.27600000000000002</v>
          </cell>
          <cell r="L15">
            <v>8.5000000000000006E-2</v>
          </cell>
          <cell r="M15">
            <v>0.57699999999999996</v>
          </cell>
          <cell r="N15">
            <v>163</v>
          </cell>
          <cell r="O15">
            <v>0</v>
          </cell>
          <cell r="P15">
            <v>0.90900000000000003</v>
          </cell>
          <cell r="Q15">
            <v>3.7400000000000003E-2</v>
          </cell>
          <cell r="R15">
            <v>-1.9939999999999999E-5</v>
          </cell>
          <cell r="S15">
            <v>4.1920000000000004E-9</v>
          </cell>
          <cell r="T15">
            <v>168.98</v>
          </cell>
          <cell r="U15">
            <v>93.94</v>
          </cell>
          <cell r="V15">
            <v>12.5</v>
          </cell>
          <cell r="W15">
            <v>16.28</v>
          </cell>
          <cell r="X15">
            <v>15.536799999999999</v>
          </cell>
          <cell r="Y15">
            <v>1347.01</v>
          </cell>
          <cell r="Z15">
            <v>-18.149999999999999</v>
          </cell>
          <cell r="AA15">
            <v>182</v>
          </cell>
          <cell r="AB15">
            <v>120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D16" t="str">
            <v>NITRIC OXIDE</v>
          </cell>
          <cell r="E16">
            <v>30.006</v>
          </cell>
          <cell r="F16">
            <v>121.4</v>
          </cell>
          <cell r="G16">
            <v>109.5</v>
          </cell>
          <cell r="H16">
            <v>180</v>
          </cell>
          <cell r="I16">
            <v>64</v>
          </cell>
          <cell r="J16">
            <v>58</v>
          </cell>
          <cell r="K16">
            <v>0.25</v>
          </cell>
          <cell r="L16">
            <v>0.60699999999999998</v>
          </cell>
          <cell r="M16">
            <v>1.28</v>
          </cell>
          <cell r="N16">
            <v>121</v>
          </cell>
          <cell r="O16">
            <v>0.2</v>
          </cell>
          <cell r="P16">
            <v>7.0090000000000003</v>
          </cell>
          <cell r="Q16">
            <v>-2.24E-4</v>
          </cell>
          <cell r="R16">
            <v>2.328E-6</v>
          </cell>
          <cell r="S16">
            <v>-1.0000000000000001E-9</v>
          </cell>
          <cell r="T16">
            <v>0</v>
          </cell>
          <cell r="U16">
            <v>0</v>
          </cell>
          <cell r="V16">
            <v>21.6</v>
          </cell>
          <cell r="W16">
            <v>20.72</v>
          </cell>
          <cell r="X16">
            <v>20.131399999999999</v>
          </cell>
          <cell r="Y16">
            <v>1572.52</v>
          </cell>
          <cell r="Z16">
            <v>-4.88</v>
          </cell>
          <cell r="AA16">
            <v>140</v>
          </cell>
          <cell r="AB16">
            <v>95</v>
          </cell>
          <cell r="AC16">
            <v>28.102</v>
          </cell>
          <cell r="AD16">
            <v>-2394.35</v>
          </cell>
          <cell r="AE16">
            <v>-1.843</v>
          </cell>
          <cell r="AF16">
            <v>0.871</v>
          </cell>
          <cell r="AG16">
            <v>4220</v>
          </cell>
        </row>
        <row r="17">
          <cell r="D17" t="str">
            <v>FORMALDEHYDE</v>
          </cell>
          <cell r="E17">
            <v>30.026</v>
          </cell>
          <cell r="F17">
            <v>254</v>
          </cell>
          <cell r="G17">
            <v>156</v>
          </cell>
          <cell r="H17">
            <v>408</v>
          </cell>
          <cell r="I17">
            <v>65</v>
          </cell>
          <cell r="J17">
            <v>0</v>
          </cell>
          <cell r="K17">
            <v>0</v>
          </cell>
          <cell r="L17">
            <v>0.253</v>
          </cell>
          <cell r="M17">
            <v>0.81499999999999995</v>
          </cell>
          <cell r="N17">
            <v>253</v>
          </cell>
          <cell r="O17">
            <v>2.2999999999999998</v>
          </cell>
          <cell r="P17">
            <v>5.6070000000000002</v>
          </cell>
          <cell r="Q17">
            <v>7.5399999999999998E-3</v>
          </cell>
          <cell r="R17">
            <v>7.1300000000000003E-6</v>
          </cell>
          <cell r="S17">
            <v>-5.4940000000000003E-9</v>
          </cell>
          <cell r="T17">
            <v>319.83</v>
          </cell>
          <cell r="U17">
            <v>171.35</v>
          </cell>
          <cell r="V17">
            <v>-27.7</v>
          </cell>
          <cell r="W17">
            <v>-26.27</v>
          </cell>
          <cell r="X17">
            <v>16.477499999999999</v>
          </cell>
          <cell r="Y17">
            <v>2204.13</v>
          </cell>
          <cell r="Z17">
            <v>-30.15</v>
          </cell>
          <cell r="AA17">
            <v>271</v>
          </cell>
          <cell r="AB17">
            <v>185</v>
          </cell>
          <cell r="AC17">
            <v>38.613999999999997</v>
          </cell>
          <cell r="AD17">
            <v>-2626.67</v>
          </cell>
          <cell r="AE17">
            <v>-3.4430000000000001</v>
          </cell>
          <cell r="AF17">
            <v>0.71699999999999997</v>
          </cell>
          <cell r="AG17">
            <v>3860</v>
          </cell>
        </row>
        <row r="18">
          <cell r="D18" t="str">
            <v>ETHANE</v>
          </cell>
          <cell r="E18">
            <v>30.07</v>
          </cell>
          <cell r="F18">
            <v>184.5</v>
          </cell>
          <cell r="G18">
            <v>89.9</v>
          </cell>
          <cell r="H18">
            <v>305.39999999999998</v>
          </cell>
          <cell r="I18">
            <v>48.2</v>
          </cell>
          <cell r="J18">
            <v>148</v>
          </cell>
          <cell r="K18">
            <v>0.28499999999999998</v>
          </cell>
          <cell r="L18">
            <v>9.8000000000000004E-2</v>
          </cell>
          <cell r="M18">
            <v>0.54800000000000004</v>
          </cell>
          <cell r="N18">
            <v>183</v>
          </cell>
          <cell r="O18">
            <v>0</v>
          </cell>
          <cell r="P18">
            <v>1.292</v>
          </cell>
          <cell r="Q18">
            <v>4.2540000000000001E-2</v>
          </cell>
          <cell r="R18">
            <v>-1.6569999999999999E-5</v>
          </cell>
          <cell r="S18">
            <v>2.0810000000000002E-9</v>
          </cell>
          <cell r="T18">
            <v>156.6</v>
          </cell>
          <cell r="U18">
            <v>95.57</v>
          </cell>
          <cell r="V18">
            <v>-20.239999999999998</v>
          </cell>
          <cell r="W18">
            <v>-7.87</v>
          </cell>
          <cell r="X18">
            <v>15.6637</v>
          </cell>
          <cell r="Y18">
            <v>1511.42</v>
          </cell>
          <cell r="Z18">
            <v>-17.16</v>
          </cell>
          <cell r="AA18">
            <v>199</v>
          </cell>
          <cell r="AB18">
            <v>130</v>
          </cell>
          <cell r="AC18">
            <v>26.16</v>
          </cell>
          <cell r="AD18">
            <v>-3496.52</v>
          </cell>
          <cell r="AE18">
            <v>-1.3380000000000001</v>
          </cell>
          <cell r="AF18">
            <v>1.84</v>
          </cell>
          <cell r="AG18">
            <v>1600</v>
          </cell>
        </row>
        <row r="19">
          <cell r="D19" t="str">
            <v>METHYL AMINE</v>
          </cell>
          <cell r="E19">
            <v>31.058</v>
          </cell>
          <cell r="F19">
            <v>266.8</v>
          </cell>
          <cell r="G19">
            <v>179.7</v>
          </cell>
          <cell r="H19">
            <v>430</v>
          </cell>
          <cell r="I19">
            <v>73.599999999999994</v>
          </cell>
          <cell r="J19">
            <v>140</v>
          </cell>
          <cell r="K19">
            <v>0.29199999999999998</v>
          </cell>
          <cell r="L19">
            <v>0.27500000000000002</v>
          </cell>
          <cell r="M19">
            <v>0.70299999999999996</v>
          </cell>
          <cell r="N19">
            <v>259.60000000000002</v>
          </cell>
          <cell r="O19">
            <v>1.3</v>
          </cell>
          <cell r="P19">
            <v>2.7410000000000001</v>
          </cell>
          <cell r="Q19">
            <v>3.4090000000000002E-2</v>
          </cell>
          <cell r="R19">
            <v>-1.274E-5</v>
          </cell>
          <cell r="S19">
            <v>1.1349999999999999E-9</v>
          </cell>
          <cell r="T19">
            <v>311.8</v>
          </cell>
          <cell r="U19">
            <v>176.3</v>
          </cell>
          <cell r="V19">
            <v>-5.5</v>
          </cell>
          <cell r="W19">
            <v>7.71</v>
          </cell>
          <cell r="X19">
            <v>17.2622</v>
          </cell>
          <cell r="Y19">
            <v>2484.83</v>
          </cell>
          <cell r="Z19">
            <v>-32.92</v>
          </cell>
          <cell r="AA19">
            <v>311</v>
          </cell>
          <cell r="AB19">
            <v>212</v>
          </cell>
          <cell r="AC19">
            <v>33.884</v>
          </cell>
          <cell r="AD19">
            <v>-3013.08</v>
          </cell>
          <cell r="AE19">
            <v>-2.673</v>
          </cell>
          <cell r="AF19">
            <v>1.23</v>
          </cell>
          <cell r="AG19">
            <v>4724</v>
          </cell>
        </row>
        <row r="20">
          <cell r="D20" t="str">
            <v>OXYGEN</v>
          </cell>
          <cell r="E20">
            <v>31.998999999999999</v>
          </cell>
          <cell r="F20">
            <v>90.2</v>
          </cell>
          <cell r="G20">
            <v>54.4</v>
          </cell>
          <cell r="H20">
            <v>154.6</v>
          </cell>
          <cell r="I20">
            <v>49.8</v>
          </cell>
          <cell r="J20">
            <v>73.400000000000006</v>
          </cell>
          <cell r="K20">
            <v>0.28799999999999998</v>
          </cell>
          <cell r="L20">
            <v>2.1000000000000001E-2</v>
          </cell>
          <cell r="M20">
            <v>1.149</v>
          </cell>
          <cell r="N20">
            <v>90</v>
          </cell>
          <cell r="O20">
            <v>0</v>
          </cell>
          <cell r="P20">
            <v>6.7130000000000001</v>
          </cell>
          <cell r="Q20">
            <v>-8.7899999999999997E-7</v>
          </cell>
          <cell r="R20">
            <v>4.1699999999999999E-6</v>
          </cell>
          <cell r="S20">
            <v>-2.5439999999999999E-9</v>
          </cell>
          <cell r="T20">
            <v>85.68</v>
          </cell>
          <cell r="U20">
            <v>51.5</v>
          </cell>
          <cell r="V20">
            <v>0</v>
          </cell>
          <cell r="W20">
            <v>0</v>
          </cell>
          <cell r="X20">
            <v>15.407500000000001</v>
          </cell>
          <cell r="Y20">
            <v>734.55</v>
          </cell>
          <cell r="Z20">
            <v>-6.45</v>
          </cell>
          <cell r="AA20">
            <v>100</v>
          </cell>
          <cell r="AB20">
            <v>63</v>
          </cell>
          <cell r="AC20">
            <v>12.05</v>
          </cell>
          <cell r="AD20">
            <v>-114.95</v>
          </cell>
          <cell r="AE20">
            <v>4.8000000000000001E-2</v>
          </cell>
          <cell r="AF20">
            <v>4.8000000000000001E-2</v>
          </cell>
          <cell r="AG20">
            <v>216</v>
          </cell>
        </row>
        <row r="21">
          <cell r="D21" t="str">
            <v>METHANOL</v>
          </cell>
          <cell r="E21">
            <v>32.042000000000002</v>
          </cell>
          <cell r="F21">
            <v>337.8</v>
          </cell>
          <cell r="G21">
            <v>175.5</v>
          </cell>
          <cell r="H21">
            <v>512.6</v>
          </cell>
          <cell r="I21">
            <v>79.900000000000006</v>
          </cell>
          <cell r="J21">
            <v>118</v>
          </cell>
          <cell r="K21">
            <v>0.224</v>
          </cell>
          <cell r="L21">
            <v>0.55900000000000005</v>
          </cell>
          <cell r="M21">
            <v>0.79100000000000004</v>
          </cell>
          <cell r="N21">
            <v>293</v>
          </cell>
          <cell r="O21">
            <v>1.7</v>
          </cell>
          <cell r="P21">
            <v>5.0519999999999996</v>
          </cell>
          <cell r="Q21">
            <v>1.694E-2</v>
          </cell>
          <cell r="R21">
            <v>6.1789999999999996E-6</v>
          </cell>
          <cell r="S21">
            <v>-6.8109999999999997E-9</v>
          </cell>
          <cell r="T21">
            <v>555.29999999999995</v>
          </cell>
          <cell r="U21">
            <v>260.64</v>
          </cell>
          <cell r="V21">
            <v>-48.08</v>
          </cell>
          <cell r="W21">
            <v>-38.840000000000003</v>
          </cell>
          <cell r="X21">
            <v>18.587499999999999</v>
          </cell>
          <cell r="Y21">
            <v>3626.55</v>
          </cell>
          <cell r="Z21">
            <v>-34.29</v>
          </cell>
          <cell r="AA21">
            <v>364</v>
          </cell>
          <cell r="AB21">
            <v>257</v>
          </cell>
          <cell r="AC21">
            <v>55.335999999999999</v>
          </cell>
          <cell r="AD21">
            <v>-6869.5</v>
          </cell>
          <cell r="AE21">
            <v>-5.1150000000000002</v>
          </cell>
          <cell r="AF21">
            <v>1.05</v>
          </cell>
          <cell r="AG21">
            <v>9717</v>
          </cell>
        </row>
        <row r="22">
          <cell r="D22" t="str">
            <v>HYDRAZINE</v>
          </cell>
          <cell r="E22">
            <v>32.045000000000002</v>
          </cell>
          <cell r="F22">
            <v>386.7</v>
          </cell>
          <cell r="G22">
            <v>274.7</v>
          </cell>
          <cell r="H22">
            <v>653</v>
          </cell>
          <cell r="I22">
            <v>145</v>
          </cell>
          <cell r="J22">
            <v>96.1</v>
          </cell>
          <cell r="K22">
            <v>0.26</v>
          </cell>
          <cell r="L22">
            <v>0.32800000000000001</v>
          </cell>
          <cell r="M22">
            <v>1.008</v>
          </cell>
          <cell r="N22">
            <v>293</v>
          </cell>
          <cell r="O22">
            <v>3</v>
          </cell>
          <cell r="P22">
            <v>2.3330000000000002</v>
          </cell>
          <cell r="Q22">
            <v>4.5249999999999999E-2</v>
          </cell>
          <cell r="R22">
            <v>-3.9579999999999997E-5</v>
          </cell>
          <cell r="S22">
            <v>1.439E-8</v>
          </cell>
          <cell r="T22">
            <v>524.98</v>
          </cell>
          <cell r="U22">
            <v>290.88</v>
          </cell>
          <cell r="V22">
            <v>22.75</v>
          </cell>
          <cell r="W22">
            <v>37.89</v>
          </cell>
          <cell r="X22">
            <v>17.989899999999999</v>
          </cell>
          <cell r="Y22">
            <v>3877.65</v>
          </cell>
          <cell r="Z22">
            <v>-45.15</v>
          </cell>
          <cell r="AA22">
            <v>343</v>
          </cell>
          <cell r="AB22">
            <v>288</v>
          </cell>
          <cell r="AC22">
            <v>42.686999999999998</v>
          </cell>
          <cell r="AD22">
            <v>-3132.31</v>
          </cell>
          <cell r="AE22">
            <v>-3.9849999999999999</v>
          </cell>
          <cell r="AF22">
            <v>0.871</v>
          </cell>
          <cell r="AG22">
            <v>4460</v>
          </cell>
        </row>
        <row r="23">
          <cell r="D23" t="str">
            <v>METHYL FLUORIDE</v>
          </cell>
          <cell r="E23">
            <v>34.033000000000001</v>
          </cell>
          <cell r="F23">
            <v>194.8</v>
          </cell>
          <cell r="G23">
            <v>131.4</v>
          </cell>
          <cell r="H23">
            <v>317.8</v>
          </cell>
          <cell r="I23">
            <v>58</v>
          </cell>
          <cell r="J23">
            <v>124</v>
          </cell>
          <cell r="K23">
            <v>0.27500000000000002</v>
          </cell>
          <cell r="L23">
            <v>0.19</v>
          </cell>
          <cell r="M23">
            <v>0.84299999999999997</v>
          </cell>
          <cell r="N23">
            <v>213</v>
          </cell>
          <cell r="O23">
            <v>1.8</v>
          </cell>
          <cell r="P23">
            <v>3.302</v>
          </cell>
          <cell r="Q23">
            <v>2.0580000000000001E-2</v>
          </cell>
          <cell r="R23">
            <v>-4.9459999999999997E-6</v>
          </cell>
          <cell r="S23">
            <v>-4.7400000000000002E-10</v>
          </cell>
          <cell r="T23">
            <v>0</v>
          </cell>
          <cell r="U23">
            <v>0</v>
          </cell>
          <cell r="V23">
            <v>-55.9</v>
          </cell>
          <cell r="W23">
            <v>-50.19</v>
          </cell>
          <cell r="X23">
            <v>16.3428</v>
          </cell>
          <cell r="Y23">
            <v>1704.41</v>
          </cell>
          <cell r="Z23">
            <v>-19.27</v>
          </cell>
          <cell r="AA23">
            <v>209</v>
          </cell>
          <cell r="AB23">
            <v>141</v>
          </cell>
          <cell r="AC23">
            <v>51.947000000000003</v>
          </cell>
          <cell r="AD23">
            <v>-4104.67</v>
          </cell>
          <cell r="AE23">
            <v>-5.1459999999999999</v>
          </cell>
          <cell r="AF23">
            <v>0.82</v>
          </cell>
          <cell r="AG23">
            <v>5580</v>
          </cell>
        </row>
        <row r="24">
          <cell r="D24" t="str">
            <v>HYDROGEN SULFIDE</v>
          </cell>
          <cell r="E24">
            <v>34.08</v>
          </cell>
          <cell r="F24">
            <v>212.8</v>
          </cell>
          <cell r="G24">
            <v>187.6</v>
          </cell>
          <cell r="H24">
            <v>373.2</v>
          </cell>
          <cell r="I24">
            <v>88.2</v>
          </cell>
          <cell r="J24">
            <v>98.5</v>
          </cell>
          <cell r="K24">
            <v>0.28399999999999997</v>
          </cell>
          <cell r="L24">
            <v>0.1</v>
          </cell>
          <cell r="M24">
            <v>0.99299999999999999</v>
          </cell>
          <cell r="N24">
            <v>213.6</v>
          </cell>
          <cell r="O24">
            <v>0.9</v>
          </cell>
          <cell r="P24">
            <v>7.6289999999999996</v>
          </cell>
          <cell r="Q24">
            <v>3.4309999999999999E-4</v>
          </cell>
          <cell r="R24">
            <v>5.8089999999999998E-6</v>
          </cell>
          <cell r="S24">
            <v>-2.81E-9</v>
          </cell>
          <cell r="T24">
            <v>342.79</v>
          </cell>
          <cell r="U24">
            <v>165.54</v>
          </cell>
          <cell r="V24">
            <v>-4.82</v>
          </cell>
          <cell r="W24">
            <v>-7.9</v>
          </cell>
          <cell r="X24">
            <v>16.103999999999999</v>
          </cell>
          <cell r="Y24">
            <v>1768.69</v>
          </cell>
          <cell r="Z24">
            <v>-26.06</v>
          </cell>
          <cell r="AA24">
            <v>230</v>
          </cell>
          <cell r="AB24">
            <v>190</v>
          </cell>
          <cell r="AC24">
            <v>56.095999999999997</v>
          </cell>
          <cell r="AD24">
            <v>-6951.84</v>
          </cell>
          <cell r="AE24">
            <v>-5.2859999999999996</v>
          </cell>
          <cell r="AF24">
            <v>1.63</v>
          </cell>
          <cell r="AG24">
            <v>10700</v>
          </cell>
        </row>
        <row r="25">
          <cell r="D25" t="str">
            <v>HYDROGEN CHLORIDE</v>
          </cell>
          <cell r="E25">
            <v>36.460999999999999</v>
          </cell>
          <cell r="F25">
            <v>188.1</v>
          </cell>
          <cell r="G25">
            <v>159</v>
          </cell>
          <cell r="H25">
            <v>324.60000000000002</v>
          </cell>
          <cell r="I25">
            <v>82</v>
          </cell>
          <cell r="J25">
            <v>81</v>
          </cell>
          <cell r="K25">
            <v>0.249</v>
          </cell>
          <cell r="L25">
            <v>0.12</v>
          </cell>
          <cell r="M25">
            <v>1.1930000000000001</v>
          </cell>
          <cell r="N25">
            <v>188.1</v>
          </cell>
          <cell r="O25">
            <v>1.1000000000000001</v>
          </cell>
          <cell r="P25">
            <v>7.2350000000000003</v>
          </cell>
          <cell r="Q25">
            <v>-1.72E-3</v>
          </cell>
          <cell r="R25">
            <v>2.976E-6</v>
          </cell>
          <cell r="S25">
            <v>-9.3099999999999999E-10</v>
          </cell>
          <cell r="T25">
            <v>372.78</v>
          </cell>
          <cell r="U25">
            <v>277.74</v>
          </cell>
          <cell r="V25">
            <v>-22.06</v>
          </cell>
          <cell r="W25">
            <v>-22.77</v>
          </cell>
          <cell r="X25">
            <v>16.504000000000001</v>
          </cell>
          <cell r="Y25">
            <v>1714.25</v>
          </cell>
          <cell r="Z25">
            <v>-14.45</v>
          </cell>
          <cell r="AA25">
            <v>200</v>
          </cell>
          <cell r="AB25">
            <v>137</v>
          </cell>
          <cell r="AC25">
            <v>8.6219999999999999</v>
          </cell>
          <cell r="AD25">
            <v>-12.23</v>
          </cell>
          <cell r="AE25">
            <v>0.433</v>
          </cell>
          <cell r="AF25">
            <v>7.0000000000000001E-3</v>
          </cell>
          <cell r="AG25">
            <v>22</v>
          </cell>
        </row>
        <row r="26">
          <cell r="D26" t="str">
            <v>TRICHLOROFLUOROMETHANE</v>
          </cell>
          <cell r="E26">
            <v>37.368000000000002</v>
          </cell>
          <cell r="F26">
            <v>297</v>
          </cell>
          <cell r="G26">
            <v>162</v>
          </cell>
          <cell r="H26">
            <v>471.2</v>
          </cell>
          <cell r="I26">
            <v>43.5</v>
          </cell>
          <cell r="J26">
            <v>248</v>
          </cell>
          <cell r="K26">
            <v>0.27900000000000003</v>
          </cell>
          <cell r="L26">
            <v>0.188</v>
          </cell>
          <cell r="M26">
            <v>0</v>
          </cell>
          <cell r="N26">
            <v>0</v>
          </cell>
          <cell r="O26">
            <v>0.5</v>
          </cell>
          <cell r="P26">
            <v>9.7889999999999997</v>
          </cell>
          <cell r="Q26">
            <v>3.8929999999999999E-2</v>
          </cell>
          <cell r="R26">
            <v>-3.383E-5</v>
          </cell>
          <cell r="S26">
            <v>9.9029999999999994E-9</v>
          </cell>
          <cell r="T26">
            <v>0</v>
          </cell>
          <cell r="U26">
            <v>0</v>
          </cell>
          <cell r="V26">
            <v>-68</v>
          </cell>
          <cell r="W26">
            <v>-58.64</v>
          </cell>
          <cell r="X26">
            <v>15.851599999999999</v>
          </cell>
          <cell r="Y26">
            <v>2401.61</v>
          </cell>
          <cell r="Z26">
            <v>-36.299999999999997</v>
          </cell>
          <cell r="AA26">
            <v>300</v>
          </cell>
          <cell r="AB26">
            <v>240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10000</v>
          </cell>
        </row>
        <row r="27">
          <cell r="D27" t="str">
            <v>FLUORINE</v>
          </cell>
          <cell r="E27">
            <v>37.997</v>
          </cell>
          <cell r="F27">
            <v>85</v>
          </cell>
          <cell r="G27">
            <v>53.5</v>
          </cell>
          <cell r="H27">
            <v>144.30000000000001</v>
          </cell>
          <cell r="I27">
            <v>51.5</v>
          </cell>
          <cell r="J27">
            <v>66.2</v>
          </cell>
          <cell r="K27">
            <v>0.28799999999999998</v>
          </cell>
          <cell r="L27">
            <v>4.8000000000000001E-2</v>
          </cell>
          <cell r="M27">
            <v>1.51</v>
          </cell>
          <cell r="N27">
            <v>85</v>
          </cell>
          <cell r="O27">
            <v>0</v>
          </cell>
          <cell r="P27">
            <v>5.5449999999999999</v>
          </cell>
          <cell r="Q27">
            <v>8.7340000000000004E-3</v>
          </cell>
          <cell r="R27">
            <v>-8.2689999999999999E-6</v>
          </cell>
          <cell r="S27">
            <v>2.876E-9</v>
          </cell>
          <cell r="T27">
            <v>84.2</v>
          </cell>
          <cell r="U27">
            <v>52.52</v>
          </cell>
          <cell r="V27">
            <v>0</v>
          </cell>
          <cell r="W27">
            <v>0</v>
          </cell>
          <cell r="X27">
            <v>15.67</v>
          </cell>
          <cell r="Y27">
            <v>714.1</v>
          </cell>
          <cell r="Z27">
            <v>-6</v>
          </cell>
          <cell r="AA27">
            <v>91</v>
          </cell>
          <cell r="AB27">
            <v>59</v>
          </cell>
          <cell r="AC27">
            <v>30.716999999999999</v>
          </cell>
          <cell r="AD27">
            <v>-1408.77</v>
          </cell>
          <cell r="AE27">
            <v>-2.5790000000000002</v>
          </cell>
          <cell r="AF27">
            <v>0.44800000000000001</v>
          </cell>
          <cell r="AG27">
            <v>2309</v>
          </cell>
        </row>
        <row r="28">
          <cell r="D28" t="str">
            <v>ARGON</v>
          </cell>
          <cell r="E28">
            <v>39.948</v>
          </cell>
          <cell r="F28">
            <v>87.3</v>
          </cell>
          <cell r="G28">
            <v>83.8</v>
          </cell>
          <cell r="H28">
            <v>150.80000000000001</v>
          </cell>
          <cell r="I28">
            <v>48.1</v>
          </cell>
          <cell r="J28">
            <v>74.900000000000006</v>
          </cell>
          <cell r="K28">
            <v>0.29099999999999998</v>
          </cell>
          <cell r="L28">
            <v>-4.0000000000000001E-3</v>
          </cell>
          <cell r="M28">
            <v>1.373</v>
          </cell>
          <cell r="N28">
            <v>90</v>
          </cell>
          <cell r="O28">
            <v>0</v>
          </cell>
          <cell r="P28">
            <v>4.9690000000000003</v>
          </cell>
          <cell r="Q28">
            <v>-7.6699999999999994E-6</v>
          </cell>
          <cell r="R28">
            <v>1.234E-8</v>
          </cell>
          <cell r="S28">
            <v>0</v>
          </cell>
          <cell r="T28">
            <v>107.57</v>
          </cell>
          <cell r="U28">
            <v>58.76</v>
          </cell>
          <cell r="V28">
            <v>0</v>
          </cell>
          <cell r="W28">
            <v>0</v>
          </cell>
          <cell r="X28">
            <v>15.233000000000001</v>
          </cell>
          <cell r="Y28">
            <v>700.51</v>
          </cell>
          <cell r="Z28">
            <v>-5.84</v>
          </cell>
          <cell r="AA28">
            <v>94</v>
          </cell>
          <cell r="AB28">
            <v>81</v>
          </cell>
          <cell r="AC28">
            <v>61.514000000000003</v>
          </cell>
          <cell r="AD28">
            <v>-2465.7800000000002</v>
          </cell>
          <cell r="AE28">
            <v>-7.2110000000000003</v>
          </cell>
          <cell r="AF28">
            <v>0.27900000000000003</v>
          </cell>
          <cell r="AG28">
            <v>3300</v>
          </cell>
        </row>
        <row r="29">
          <cell r="D29" t="str">
            <v>METHYL ACETYLENE</v>
          </cell>
          <cell r="E29">
            <v>40.064999999999998</v>
          </cell>
          <cell r="F29">
            <v>250</v>
          </cell>
          <cell r="G29">
            <v>170.5</v>
          </cell>
          <cell r="H29">
            <v>402.4</v>
          </cell>
          <cell r="I29">
            <v>55.5</v>
          </cell>
          <cell r="J29">
            <v>164</v>
          </cell>
          <cell r="K29">
            <v>0.27600000000000002</v>
          </cell>
          <cell r="L29">
            <v>0.218</v>
          </cell>
          <cell r="M29">
            <v>0.70599999999999996</v>
          </cell>
          <cell r="N29">
            <v>223</v>
          </cell>
          <cell r="O29">
            <v>0.7</v>
          </cell>
          <cell r="P29">
            <v>3.5129999999999999</v>
          </cell>
          <cell r="Q29">
            <v>4.453E-2</v>
          </cell>
          <cell r="R29">
            <v>-2.8030000000000001E-5</v>
          </cell>
          <cell r="S29">
            <v>7.7010000000000006E-9</v>
          </cell>
          <cell r="T29">
            <v>0</v>
          </cell>
          <cell r="U29">
            <v>0</v>
          </cell>
          <cell r="V29">
            <v>44.32</v>
          </cell>
          <cell r="W29">
            <v>46.47</v>
          </cell>
          <cell r="X29">
            <v>15.6227</v>
          </cell>
          <cell r="Y29">
            <v>1850.66</v>
          </cell>
          <cell r="Z29">
            <v>-44.07</v>
          </cell>
          <cell r="AA29">
            <v>267</v>
          </cell>
          <cell r="AB29">
            <v>183</v>
          </cell>
          <cell r="AC29">
            <v>61.862000000000002</v>
          </cell>
          <cell r="AD29">
            <v>-6073.34</v>
          </cell>
          <cell r="AE29">
            <v>-6.0940000000000003</v>
          </cell>
          <cell r="AF29">
            <v>1.04</v>
          </cell>
          <cell r="AG29">
            <v>4555</v>
          </cell>
        </row>
        <row r="30">
          <cell r="D30" t="str">
            <v>PROPADIENE</v>
          </cell>
          <cell r="E30">
            <v>40.064999999999998</v>
          </cell>
          <cell r="F30">
            <v>238.7</v>
          </cell>
          <cell r="G30">
            <v>136.9</v>
          </cell>
          <cell r="H30">
            <v>393</v>
          </cell>
          <cell r="I30">
            <v>54</v>
          </cell>
          <cell r="J30">
            <v>162</v>
          </cell>
          <cell r="K30">
            <v>0.27100000000000002</v>
          </cell>
          <cell r="L30">
            <v>0.313</v>
          </cell>
          <cell r="M30">
            <v>0.65800000000000003</v>
          </cell>
          <cell r="N30">
            <v>238</v>
          </cell>
          <cell r="O30">
            <v>0.2</v>
          </cell>
          <cell r="P30">
            <v>2.3660000000000001</v>
          </cell>
          <cell r="Q30">
            <v>4.7230000000000001E-2</v>
          </cell>
          <cell r="R30">
            <v>-2.8220000000000001E-5</v>
          </cell>
          <cell r="S30">
            <v>6.6450000000000001E-9</v>
          </cell>
          <cell r="T30">
            <v>0</v>
          </cell>
          <cell r="U30">
            <v>0</v>
          </cell>
          <cell r="V30">
            <v>45.92</v>
          </cell>
          <cell r="W30">
            <v>48.37</v>
          </cell>
          <cell r="X30">
            <v>13.1563</v>
          </cell>
          <cell r="Y30">
            <v>1054.72</v>
          </cell>
          <cell r="Z30">
            <v>-77.08</v>
          </cell>
          <cell r="AA30">
            <v>257</v>
          </cell>
          <cell r="AB30">
            <v>174</v>
          </cell>
          <cell r="AC30">
            <v>31.927</v>
          </cell>
          <cell r="AD30">
            <v>-924.86</v>
          </cell>
          <cell r="AE30">
            <v>-3.0750000000000002</v>
          </cell>
          <cell r="AF30">
            <v>0.26400000000000001</v>
          </cell>
          <cell r="AG30">
            <v>1333</v>
          </cell>
        </row>
        <row r="31">
          <cell r="D31" t="str">
            <v>ACETONITRILE</v>
          </cell>
          <cell r="E31">
            <v>41.052999999999997</v>
          </cell>
          <cell r="F31">
            <v>354.8</v>
          </cell>
          <cell r="G31">
            <v>229.3</v>
          </cell>
          <cell r="H31">
            <v>548</v>
          </cell>
          <cell r="I31">
            <v>47.7</v>
          </cell>
          <cell r="J31">
            <v>173</v>
          </cell>
          <cell r="K31">
            <v>0.184</v>
          </cell>
          <cell r="L31">
            <v>0.32100000000000001</v>
          </cell>
          <cell r="M31">
            <v>0.78200000000000003</v>
          </cell>
          <cell r="N31">
            <v>293</v>
          </cell>
          <cell r="O31">
            <v>3.5</v>
          </cell>
          <cell r="P31">
            <v>4.8920000000000003</v>
          </cell>
          <cell r="Q31">
            <v>2.8570000000000002E-2</v>
          </cell>
          <cell r="R31">
            <v>-1.0730000000000001E-5</v>
          </cell>
          <cell r="S31">
            <v>7.6500000000000005E-10</v>
          </cell>
          <cell r="T31">
            <v>334.91</v>
          </cell>
          <cell r="U31">
            <v>210.05</v>
          </cell>
          <cell r="V31">
            <v>21</v>
          </cell>
          <cell r="W31">
            <v>25.24</v>
          </cell>
          <cell r="X31">
            <v>16.287400000000002</v>
          </cell>
          <cell r="Y31">
            <v>2945.47</v>
          </cell>
          <cell r="Z31">
            <v>-49.15</v>
          </cell>
          <cell r="AA31">
            <v>390</v>
          </cell>
          <cell r="AB31">
            <v>260</v>
          </cell>
          <cell r="AC31">
            <v>46.444000000000003</v>
          </cell>
          <cell r="AD31">
            <v>-2867.98</v>
          </cell>
          <cell r="AE31">
            <v>-4.6550000000000002</v>
          </cell>
          <cell r="AF31">
            <v>0.74299999999999999</v>
          </cell>
          <cell r="AG31">
            <v>3955</v>
          </cell>
        </row>
        <row r="32">
          <cell r="D32" t="str">
            <v>KETENE</v>
          </cell>
          <cell r="E32">
            <v>42.037999999999997</v>
          </cell>
          <cell r="F32">
            <v>232</v>
          </cell>
          <cell r="G32">
            <v>138</v>
          </cell>
          <cell r="H32">
            <v>380</v>
          </cell>
          <cell r="I32">
            <v>64</v>
          </cell>
          <cell r="J32">
            <v>145</v>
          </cell>
          <cell r="K32">
            <v>0.3</v>
          </cell>
          <cell r="L32">
            <v>0.20699999999999999</v>
          </cell>
          <cell r="M32">
            <v>0</v>
          </cell>
          <cell r="N32">
            <v>0</v>
          </cell>
          <cell r="O32">
            <v>1.4</v>
          </cell>
          <cell r="P32">
            <v>1.5249999999999999</v>
          </cell>
          <cell r="Q32">
            <v>3.9129999999999998E-2</v>
          </cell>
          <cell r="R32">
            <v>-2.5899999999999999E-5</v>
          </cell>
          <cell r="S32">
            <v>6.4549999999999997E-9</v>
          </cell>
          <cell r="T32">
            <v>0</v>
          </cell>
          <cell r="U32">
            <v>0</v>
          </cell>
          <cell r="V32">
            <v>-14.6</v>
          </cell>
          <cell r="W32">
            <v>-14.41</v>
          </cell>
          <cell r="X32">
            <v>16.0197</v>
          </cell>
          <cell r="Y32">
            <v>1849.21</v>
          </cell>
          <cell r="Z32">
            <v>-35.15</v>
          </cell>
          <cell r="AA32">
            <v>255</v>
          </cell>
          <cell r="AB32">
            <v>170</v>
          </cell>
          <cell r="AC32">
            <v>26.181000000000001</v>
          </cell>
          <cell r="AD32">
            <v>-295.44</v>
          </cell>
          <cell r="AE32">
            <v>-2.645</v>
          </cell>
          <cell r="AF32">
            <v>4.1000000000000002E-2</v>
          </cell>
          <cell r="AG32">
            <v>440</v>
          </cell>
        </row>
        <row r="33">
          <cell r="D33" t="str">
            <v>CYCLOPROPANE</v>
          </cell>
          <cell r="E33">
            <v>42.081000000000003</v>
          </cell>
          <cell r="F33">
            <v>240.4</v>
          </cell>
          <cell r="G33">
            <v>145.69999999999999</v>
          </cell>
          <cell r="H33">
            <v>397.8</v>
          </cell>
          <cell r="I33">
            <v>54.2</v>
          </cell>
          <cell r="J33">
            <v>170</v>
          </cell>
          <cell r="K33">
            <v>0.28199999999999997</v>
          </cell>
          <cell r="L33">
            <v>0.26400000000000001</v>
          </cell>
          <cell r="M33">
            <v>0.56299999999999994</v>
          </cell>
          <cell r="N33">
            <v>288</v>
          </cell>
          <cell r="O33">
            <v>0</v>
          </cell>
          <cell r="P33">
            <v>-8.4169999999999998</v>
          </cell>
          <cell r="Q33">
            <v>9.1079999999999994E-2</v>
          </cell>
          <cell r="R33">
            <v>-6.8819999999999995E-5</v>
          </cell>
          <cell r="S33">
            <v>2.1579999999999999E-8</v>
          </cell>
          <cell r="T33">
            <v>0</v>
          </cell>
          <cell r="U33">
            <v>0</v>
          </cell>
          <cell r="V33">
            <v>12.74</v>
          </cell>
          <cell r="W33">
            <v>24.95</v>
          </cell>
          <cell r="X33">
            <v>15.8599</v>
          </cell>
          <cell r="Y33">
            <v>1971.04</v>
          </cell>
          <cell r="Z33">
            <v>-26.65</v>
          </cell>
          <cell r="AA33">
            <v>245</v>
          </cell>
          <cell r="AB33">
            <v>180</v>
          </cell>
          <cell r="AC33">
            <v>31.041</v>
          </cell>
          <cell r="AD33">
            <v>-1082.52</v>
          </cell>
          <cell r="AE33">
            <v>-2.7610000000000001</v>
          </cell>
          <cell r="AF33">
            <v>0.26500000000000001</v>
          </cell>
          <cell r="AG33">
            <v>1630</v>
          </cell>
        </row>
        <row r="34">
          <cell r="D34" t="str">
            <v>PROPYLENE</v>
          </cell>
          <cell r="E34">
            <v>42.081000000000003</v>
          </cell>
          <cell r="F34">
            <v>225.4</v>
          </cell>
          <cell r="G34">
            <v>87.9</v>
          </cell>
          <cell r="H34">
            <v>365</v>
          </cell>
          <cell r="I34">
            <v>45.6</v>
          </cell>
          <cell r="J34">
            <v>181</v>
          </cell>
          <cell r="K34">
            <v>0.27500000000000002</v>
          </cell>
          <cell r="L34">
            <v>0.14799999999999999</v>
          </cell>
          <cell r="M34">
            <v>0.61199999999999999</v>
          </cell>
          <cell r="N34">
            <v>223</v>
          </cell>
          <cell r="O34">
            <v>0.4</v>
          </cell>
          <cell r="P34">
            <v>0.88600000000000001</v>
          </cell>
          <cell r="Q34">
            <v>5.602E-2</v>
          </cell>
          <cell r="R34">
            <v>-2.7710000000000001E-5</v>
          </cell>
          <cell r="S34">
            <v>5.2659999999999998E-9</v>
          </cell>
          <cell r="T34">
            <v>273.83999999999997</v>
          </cell>
          <cell r="U34">
            <v>131.63</v>
          </cell>
          <cell r="V34">
            <v>4.88</v>
          </cell>
          <cell r="W34">
            <v>14.99</v>
          </cell>
          <cell r="X34">
            <v>15.7027</v>
          </cell>
          <cell r="Y34">
            <v>1807.53</v>
          </cell>
          <cell r="Z34">
            <v>-26.15</v>
          </cell>
          <cell r="AA34">
            <v>240</v>
          </cell>
          <cell r="AB34">
            <v>160</v>
          </cell>
          <cell r="AC34">
            <v>55.502000000000002</v>
          </cell>
          <cell r="AD34">
            <v>-4552.5</v>
          </cell>
          <cell r="AE34">
            <v>-5.6660000000000004</v>
          </cell>
          <cell r="AF34">
            <v>1.32</v>
          </cell>
          <cell r="AG34">
            <v>5955</v>
          </cell>
        </row>
        <row r="35">
          <cell r="D35" t="str">
            <v>ETHYLENE IMINE</v>
          </cell>
          <cell r="E35">
            <v>43.069000000000003</v>
          </cell>
          <cell r="F35">
            <v>329.8</v>
          </cell>
          <cell r="G35">
            <v>195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0.83299999999999996</v>
          </cell>
          <cell r="N35">
            <v>298</v>
          </cell>
          <cell r="O35">
            <v>1.9</v>
          </cell>
          <cell r="P35">
            <v>-4.9610000000000003</v>
          </cell>
          <cell r="Q35">
            <v>7.2190000000000004E-2</v>
          </cell>
          <cell r="R35">
            <v>-4.9270000000000001E-5</v>
          </cell>
          <cell r="S35">
            <v>1.349E-8</v>
          </cell>
          <cell r="T35">
            <v>0</v>
          </cell>
          <cell r="U35">
            <v>0</v>
          </cell>
          <cell r="V35">
            <v>29.5</v>
          </cell>
          <cell r="W35">
            <v>42.54</v>
          </cell>
          <cell r="X35">
            <v>16.422699999999999</v>
          </cell>
          <cell r="Y35">
            <v>2610.44</v>
          </cell>
          <cell r="Z35">
            <v>-63.15</v>
          </cell>
          <cell r="AA35">
            <v>359</v>
          </cell>
          <cell r="AB35">
            <v>248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2670</v>
          </cell>
        </row>
        <row r="36">
          <cell r="D36" t="str">
            <v>CARBON DIOXIDE</v>
          </cell>
          <cell r="E36">
            <v>44.01</v>
          </cell>
          <cell r="F36">
            <v>194.7</v>
          </cell>
          <cell r="G36">
            <v>216.6</v>
          </cell>
          <cell r="H36">
            <v>304.2</v>
          </cell>
          <cell r="I36">
            <v>72.8</v>
          </cell>
          <cell r="J36">
            <v>94</v>
          </cell>
          <cell r="K36">
            <v>0.27400000000000002</v>
          </cell>
          <cell r="L36">
            <v>0.22500000000000001</v>
          </cell>
          <cell r="M36">
            <v>0.77700000000000002</v>
          </cell>
          <cell r="N36">
            <v>293</v>
          </cell>
          <cell r="O36">
            <v>0</v>
          </cell>
          <cell r="P36">
            <v>4.7279999999999998</v>
          </cell>
          <cell r="Q36">
            <v>1.754E-2</v>
          </cell>
          <cell r="R36">
            <v>-1.3380000000000001E-5</v>
          </cell>
          <cell r="S36">
            <v>4.0970000000000002E-9</v>
          </cell>
          <cell r="T36">
            <v>578.08000000000004</v>
          </cell>
          <cell r="U36">
            <v>185.24</v>
          </cell>
          <cell r="V36">
            <v>94.03</v>
          </cell>
          <cell r="W36">
            <v>-94.26</v>
          </cell>
          <cell r="X36">
            <v>22.5898</v>
          </cell>
          <cell r="Y36">
            <v>3103.39</v>
          </cell>
          <cell r="Z36">
            <v>-0.16</v>
          </cell>
          <cell r="AA36">
            <v>204</v>
          </cell>
          <cell r="AB36">
            <v>154</v>
          </cell>
          <cell r="AC36">
            <v>139.56</v>
          </cell>
          <cell r="AD36">
            <v>-10420.1</v>
          </cell>
          <cell r="AE36">
            <v>-17.38</v>
          </cell>
          <cell r="AF36">
            <v>1.6</v>
          </cell>
          <cell r="AG36">
            <v>9716</v>
          </cell>
        </row>
        <row r="37">
          <cell r="D37" t="str">
            <v>NITROUS OXIDE</v>
          </cell>
          <cell r="E37">
            <v>44.012999999999998</v>
          </cell>
          <cell r="F37">
            <v>184.7</v>
          </cell>
          <cell r="G37">
            <v>182.3</v>
          </cell>
          <cell r="H37">
            <v>309.60000000000002</v>
          </cell>
          <cell r="I37">
            <v>71.5</v>
          </cell>
          <cell r="J37">
            <v>97.4</v>
          </cell>
          <cell r="K37">
            <v>0.27400000000000002</v>
          </cell>
          <cell r="L37">
            <v>0.16</v>
          </cell>
          <cell r="M37">
            <v>1.226</v>
          </cell>
          <cell r="N37">
            <v>183.6</v>
          </cell>
          <cell r="O37">
            <v>0.2</v>
          </cell>
          <cell r="P37">
            <v>5.1639999999999997</v>
          </cell>
          <cell r="Q37">
            <v>1.7389999999999999E-2</v>
          </cell>
          <cell r="R37">
            <v>-1.38E-5</v>
          </cell>
          <cell r="S37">
            <v>4.3709999999999999E-9</v>
          </cell>
          <cell r="T37">
            <v>0</v>
          </cell>
          <cell r="U37">
            <v>0</v>
          </cell>
          <cell r="V37">
            <v>19.489999999999998</v>
          </cell>
          <cell r="W37">
            <v>24.77</v>
          </cell>
          <cell r="X37">
            <v>16.127099999999999</v>
          </cell>
          <cell r="Y37">
            <v>1506.49</v>
          </cell>
          <cell r="Z37">
            <v>-25.99</v>
          </cell>
          <cell r="AA37">
            <v>200</v>
          </cell>
          <cell r="AB37">
            <v>144</v>
          </cell>
          <cell r="AC37">
            <v>31.428999999999998</v>
          </cell>
          <cell r="AD37">
            <v>-1951.76</v>
          </cell>
          <cell r="AE37">
            <v>-2.544</v>
          </cell>
          <cell r="AF37">
            <v>0.80400000000000005</v>
          </cell>
          <cell r="AG37">
            <v>3108</v>
          </cell>
        </row>
        <row r="38">
          <cell r="D38" t="str">
            <v>ACETALDEHYDE</v>
          </cell>
          <cell r="E38">
            <v>44.054000000000002</v>
          </cell>
          <cell r="F38">
            <v>293.60000000000002</v>
          </cell>
          <cell r="G38">
            <v>150.19999999999999</v>
          </cell>
          <cell r="H38">
            <v>461</v>
          </cell>
          <cell r="I38">
            <v>55</v>
          </cell>
          <cell r="J38">
            <v>154</v>
          </cell>
          <cell r="K38">
            <v>0.22</v>
          </cell>
          <cell r="L38">
            <v>0.30299999999999999</v>
          </cell>
          <cell r="M38">
            <v>0.77800000000000002</v>
          </cell>
          <cell r="N38">
            <v>293</v>
          </cell>
          <cell r="O38">
            <v>2.5</v>
          </cell>
          <cell r="P38">
            <v>1.843</v>
          </cell>
          <cell r="Q38">
            <v>4.3529999999999999E-2</v>
          </cell>
          <cell r="R38">
            <v>-2.404E-5</v>
          </cell>
          <cell r="S38">
            <v>5.6850000000000001E-9</v>
          </cell>
          <cell r="T38">
            <v>368.7</v>
          </cell>
          <cell r="U38">
            <v>192.82</v>
          </cell>
          <cell r="V38">
            <v>-39.76</v>
          </cell>
          <cell r="W38">
            <v>-31.86</v>
          </cell>
          <cell r="X38">
            <v>16.248100000000001</v>
          </cell>
          <cell r="Y38">
            <v>2465.15</v>
          </cell>
          <cell r="Z38">
            <v>-37.15</v>
          </cell>
          <cell r="AA38">
            <v>320</v>
          </cell>
          <cell r="AB38">
            <v>210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D39" t="str">
            <v>ETHYLENE OXIDE</v>
          </cell>
          <cell r="E39">
            <v>44.054000000000002</v>
          </cell>
          <cell r="F39">
            <v>283.5</v>
          </cell>
          <cell r="G39">
            <v>161</v>
          </cell>
          <cell r="H39">
            <v>469</v>
          </cell>
          <cell r="I39">
            <v>71</v>
          </cell>
          <cell r="J39">
            <v>140</v>
          </cell>
          <cell r="K39">
            <v>0.25800000000000001</v>
          </cell>
          <cell r="L39">
            <v>0.2</v>
          </cell>
          <cell r="M39">
            <v>0.89900000000000002</v>
          </cell>
          <cell r="N39">
            <v>273</v>
          </cell>
          <cell r="O39">
            <v>1.9</v>
          </cell>
          <cell r="P39">
            <v>-1.796</v>
          </cell>
          <cell r="Q39">
            <v>5.3080000000000002E-2</v>
          </cell>
          <cell r="R39">
            <v>-3.0009999999999999E-5</v>
          </cell>
          <cell r="S39">
            <v>6.1900000000000003E-9</v>
          </cell>
          <cell r="T39">
            <v>341.88</v>
          </cell>
          <cell r="U39">
            <v>194.22</v>
          </cell>
          <cell r="V39">
            <v>-12.58</v>
          </cell>
          <cell r="W39">
            <v>-3.13</v>
          </cell>
          <cell r="X39">
            <v>16.739999999999998</v>
          </cell>
          <cell r="Y39">
            <v>2567.61</v>
          </cell>
          <cell r="Z39">
            <v>-29.01</v>
          </cell>
          <cell r="AA39">
            <v>310</v>
          </cell>
          <cell r="AB39">
            <v>200</v>
          </cell>
          <cell r="AC39">
            <v>44.255000000000003</v>
          </cell>
          <cell r="AD39">
            <v>-2769.96</v>
          </cell>
          <cell r="AE39">
            <v>-4.415</v>
          </cell>
          <cell r="AF39">
            <v>1.3</v>
          </cell>
          <cell r="AG39">
            <v>3706</v>
          </cell>
        </row>
        <row r="40">
          <cell r="D40" t="str">
            <v>PROPANE</v>
          </cell>
          <cell r="E40">
            <v>44.097000000000001</v>
          </cell>
          <cell r="F40">
            <v>231.1</v>
          </cell>
          <cell r="G40">
            <v>85.5</v>
          </cell>
          <cell r="H40">
            <v>369.8</v>
          </cell>
          <cell r="I40">
            <v>41.9</v>
          </cell>
          <cell r="J40">
            <v>203</v>
          </cell>
          <cell r="K40">
            <v>0.28100000000000003</v>
          </cell>
          <cell r="L40">
            <v>0.152</v>
          </cell>
          <cell r="M40">
            <v>0.58199999999999996</v>
          </cell>
          <cell r="N40">
            <v>231</v>
          </cell>
          <cell r="O40">
            <v>0</v>
          </cell>
          <cell r="P40">
            <v>-1.0089999999999999</v>
          </cell>
          <cell r="Q40">
            <v>7.3150000000000007E-2</v>
          </cell>
          <cell r="R40">
            <v>-3.7889999999999998E-5</v>
          </cell>
          <cell r="S40">
            <v>7.6779999999999993E-9</v>
          </cell>
          <cell r="T40">
            <v>222.67</v>
          </cell>
          <cell r="U40">
            <v>133.41</v>
          </cell>
          <cell r="V40">
            <v>-24.82</v>
          </cell>
          <cell r="W40">
            <v>-5.61</v>
          </cell>
          <cell r="X40">
            <v>15.726000000000001</v>
          </cell>
          <cell r="Y40">
            <v>1872.46</v>
          </cell>
          <cell r="Z40">
            <v>-25.16</v>
          </cell>
          <cell r="AA40">
            <v>249</v>
          </cell>
          <cell r="AB40">
            <v>164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4772</v>
          </cell>
        </row>
        <row r="41">
          <cell r="D41" t="str">
            <v>DIETHYL AMINE</v>
          </cell>
          <cell r="E41">
            <v>45.085000000000001</v>
          </cell>
          <cell r="F41">
            <v>280</v>
          </cell>
          <cell r="G41">
            <v>181</v>
          </cell>
          <cell r="H41">
            <v>437.6</v>
          </cell>
          <cell r="I41">
            <v>52.4</v>
          </cell>
          <cell r="J41">
            <v>187</v>
          </cell>
          <cell r="K41">
            <v>0.27200000000000002</v>
          </cell>
          <cell r="L41">
            <v>0.28799999999999998</v>
          </cell>
          <cell r="M41">
            <v>0.65600000000000003</v>
          </cell>
          <cell r="N41">
            <v>293</v>
          </cell>
          <cell r="O41">
            <v>0</v>
          </cell>
          <cell r="P41">
            <v>-4.1000000000000002E-2</v>
          </cell>
          <cell r="Q41">
            <v>6.4380000000000007E-2</v>
          </cell>
          <cell r="R41">
            <v>-3.1749999999999999E-5</v>
          </cell>
          <cell r="S41">
            <v>5.5869999999999998E-9</v>
          </cell>
          <cell r="T41">
            <v>0</v>
          </cell>
          <cell r="U41">
            <v>0</v>
          </cell>
          <cell r="V41">
            <v>-4.5</v>
          </cell>
          <cell r="W41">
            <v>16.25</v>
          </cell>
          <cell r="X41">
            <v>16.2653</v>
          </cell>
          <cell r="Y41">
            <v>2358.77</v>
          </cell>
          <cell r="Z41">
            <v>-35.15</v>
          </cell>
          <cell r="AA41">
            <v>310</v>
          </cell>
          <cell r="AB41">
            <v>218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5830</v>
          </cell>
        </row>
        <row r="42">
          <cell r="D42" t="str">
            <v>ETHYL AMINE</v>
          </cell>
          <cell r="E42">
            <v>45.085000000000001</v>
          </cell>
          <cell r="F42">
            <v>289.7</v>
          </cell>
          <cell r="G42">
            <v>192</v>
          </cell>
          <cell r="H42">
            <v>456</v>
          </cell>
          <cell r="I42">
            <v>55.5</v>
          </cell>
          <cell r="J42">
            <v>178</v>
          </cell>
          <cell r="K42">
            <v>0.26400000000000001</v>
          </cell>
          <cell r="L42">
            <v>0.28399999999999997</v>
          </cell>
          <cell r="M42">
            <v>0.68300000000000005</v>
          </cell>
          <cell r="N42">
            <v>293</v>
          </cell>
          <cell r="O42">
            <v>1.3</v>
          </cell>
          <cell r="P42">
            <v>0.88200000000000001</v>
          </cell>
          <cell r="Q42">
            <v>6.5720000000000001E-2</v>
          </cell>
          <cell r="R42">
            <v>-3.7809999999999999E-5</v>
          </cell>
          <cell r="S42">
            <v>9.0959999999999992E-9</v>
          </cell>
          <cell r="T42">
            <v>340.54</v>
          </cell>
          <cell r="U42">
            <v>192.44</v>
          </cell>
          <cell r="V42">
            <v>-11</v>
          </cell>
          <cell r="W42">
            <v>8.91</v>
          </cell>
          <cell r="X42">
            <v>17.007300000000001</v>
          </cell>
          <cell r="Y42">
            <v>2618.73</v>
          </cell>
          <cell r="Z42">
            <v>-37.299999999999997</v>
          </cell>
          <cell r="AA42">
            <v>316</v>
          </cell>
          <cell r="AB42">
            <v>215</v>
          </cell>
          <cell r="AC42">
            <v>48.709000000000003</v>
          </cell>
          <cell r="AD42">
            <v>-4464.1400000000003</v>
          </cell>
          <cell r="AE42">
            <v>-4.7530000000000001</v>
          </cell>
          <cell r="AF42">
            <v>2.85</v>
          </cell>
          <cell r="AG42">
            <v>5920</v>
          </cell>
        </row>
        <row r="43">
          <cell r="D43" t="str">
            <v>NITROGEN DIOXIDE</v>
          </cell>
          <cell r="E43">
            <v>46.006</v>
          </cell>
          <cell r="F43">
            <v>294.3</v>
          </cell>
          <cell r="G43">
            <v>261.89999999999998</v>
          </cell>
          <cell r="H43">
            <v>431.4</v>
          </cell>
          <cell r="I43">
            <v>100</v>
          </cell>
          <cell r="J43">
            <v>170</v>
          </cell>
          <cell r="K43">
            <v>0.48</v>
          </cell>
          <cell r="L43">
            <v>0.86</v>
          </cell>
          <cell r="M43">
            <v>1.4470000000000001</v>
          </cell>
          <cell r="N43">
            <v>292.89999999999998</v>
          </cell>
          <cell r="O43">
            <v>0.4</v>
          </cell>
          <cell r="P43">
            <v>5.7880000000000003</v>
          </cell>
          <cell r="Q43">
            <v>1.155E-2</v>
          </cell>
          <cell r="R43">
            <v>-4.9699999999999998E-6</v>
          </cell>
          <cell r="S43">
            <v>7.0000000000000004E-11</v>
          </cell>
          <cell r="T43">
            <v>406.2</v>
          </cell>
          <cell r="U43">
            <v>230.21</v>
          </cell>
          <cell r="V43">
            <v>8.09</v>
          </cell>
          <cell r="W43">
            <v>12.42</v>
          </cell>
          <cell r="X43">
            <v>20.532399999999999</v>
          </cell>
          <cell r="Y43">
            <v>4141.29</v>
          </cell>
          <cell r="Z43">
            <v>3.65</v>
          </cell>
          <cell r="AA43">
            <v>320</v>
          </cell>
          <cell r="AB43">
            <v>230</v>
          </cell>
          <cell r="AC43">
            <v>351.00900000000001</v>
          </cell>
          <cell r="AD43">
            <v>-5386.51</v>
          </cell>
          <cell r="AE43">
            <v>-0.95299999999999996</v>
          </cell>
          <cell r="AF43">
            <v>3.82</v>
          </cell>
          <cell r="AG43">
            <v>7170</v>
          </cell>
        </row>
        <row r="44">
          <cell r="D44" t="str">
            <v>FORMIC ACID</v>
          </cell>
          <cell r="E44">
            <v>46.024999999999999</v>
          </cell>
          <cell r="F44">
            <v>373.8</v>
          </cell>
          <cell r="G44">
            <v>281.5</v>
          </cell>
          <cell r="H44">
            <v>580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1.226</v>
          </cell>
          <cell r="N44">
            <v>288</v>
          </cell>
          <cell r="O44">
            <v>1.5</v>
          </cell>
          <cell r="P44">
            <v>2.798</v>
          </cell>
          <cell r="Q44">
            <v>3.243E-2</v>
          </cell>
          <cell r="R44">
            <v>-2.0089999999999999E-5</v>
          </cell>
          <cell r="S44">
            <v>4.8170000000000002E-9</v>
          </cell>
          <cell r="T44">
            <v>729.35</v>
          </cell>
          <cell r="U44">
            <v>325.72000000000003</v>
          </cell>
          <cell r="V44">
            <v>90.49</v>
          </cell>
          <cell r="W44">
            <v>-83.89</v>
          </cell>
          <cell r="X44">
            <v>16.988199999999999</v>
          </cell>
          <cell r="Y44">
            <v>3599.58</v>
          </cell>
          <cell r="Z44">
            <v>-26.09</v>
          </cell>
          <cell r="AA44">
            <v>409</v>
          </cell>
          <cell r="AB44">
            <v>271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2860</v>
          </cell>
        </row>
        <row r="45">
          <cell r="D45" t="str">
            <v>VINYL FLUORIDE</v>
          </cell>
          <cell r="E45">
            <v>46.043999999999997</v>
          </cell>
          <cell r="F45">
            <v>235.5</v>
          </cell>
          <cell r="G45">
            <v>130</v>
          </cell>
          <cell r="H45">
            <v>327.8</v>
          </cell>
          <cell r="I45">
            <v>51.7</v>
          </cell>
          <cell r="J45">
            <v>144</v>
          </cell>
          <cell r="K45">
            <v>0.27700000000000002</v>
          </cell>
          <cell r="L45">
            <v>0</v>
          </cell>
          <cell r="M45">
            <v>0</v>
          </cell>
          <cell r="N45">
            <v>0</v>
          </cell>
          <cell r="O45">
            <v>1.4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32.981000000000002</v>
          </cell>
          <cell r="AD45">
            <v>-997.18</v>
          </cell>
          <cell r="AE45">
            <v>-3.2160000000000002</v>
          </cell>
          <cell r="AF45">
            <v>0.28399999999999997</v>
          </cell>
          <cell r="AG45">
            <v>1444</v>
          </cell>
        </row>
        <row r="46">
          <cell r="D46" t="str">
            <v>DIMETHYL ETHER</v>
          </cell>
          <cell r="E46">
            <v>46.069000000000003</v>
          </cell>
          <cell r="F46">
            <v>248.3</v>
          </cell>
          <cell r="G46">
            <v>131.69999999999999</v>
          </cell>
          <cell r="H46">
            <v>400</v>
          </cell>
          <cell r="I46">
            <v>53</v>
          </cell>
          <cell r="J46">
            <v>178</v>
          </cell>
          <cell r="K46">
            <v>0.28699999999999998</v>
          </cell>
          <cell r="L46">
            <v>0.192</v>
          </cell>
          <cell r="M46">
            <v>0.66700000000000004</v>
          </cell>
          <cell r="N46">
            <v>293</v>
          </cell>
          <cell r="O46">
            <v>1.3</v>
          </cell>
          <cell r="P46">
            <v>4.0640000000000001</v>
          </cell>
          <cell r="Q46">
            <v>4.2770000000000002E-2</v>
          </cell>
          <cell r="R46">
            <v>-1.2500000000000001E-5</v>
          </cell>
          <cell r="S46">
            <v>-4.5800000000000002E-10</v>
          </cell>
          <cell r="T46">
            <v>0</v>
          </cell>
          <cell r="U46">
            <v>0</v>
          </cell>
          <cell r="V46">
            <v>-43.99</v>
          </cell>
          <cell r="W46">
            <v>-26.99</v>
          </cell>
          <cell r="X46">
            <v>16.846699999999998</v>
          </cell>
          <cell r="Y46">
            <v>2361.44</v>
          </cell>
          <cell r="Z46">
            <v>-17.100000000000001</v>
          </cell>
          <cell r="AA46">
            <v>265</v>
          </cell>
          <cell r="AB46">
            <v>179</v>
          </cell>
          <cell r="AC46">
            <v>41.853000000000002</v>
          </cell>
          <cell r="AD46">
            <v>-3137.78</v>
          </cell>
          <cell r="AE46">
            <v>-3.9140000000000001</v>
          </cell>
          <cell r="AF46">
            <v>1.3</v>
          </cell>
          <cell r="AG46">
            <v>0</v>
          </cell>
        </row>
        <row r="47">
          <cell r="D47" t="str">
            <v>ETHANOL</v>
          </cell>
          <cell r="E47">
            <v>46.069000000000003</v>
          </cell>
          <cell r="F47">
            <v>351.5</v>
          </cell>
          <cell r="G47">
            <v>159.1</v>
          </cell>
          <cell r="H47">
            <v>516.20000000000005</v>
          </cell>
          <cell r="I47">
            <v>63</v>
          </cell>
          <cell r="J47">
            <v>167</v>
          </cell>
          <cell r="K47">
            <v>0.248</v>
          </cell>
          <cell r="L47">
            <v>0.63500000000000001</v>
          </cell>
          <cell r="M47">
            <v>0.78900000000000003</v>
          </cell>
          <cell r="N47">
            <v>293</v>
          </cell>
          <cell r="O47">
            <v>1.7</v>
          </cell>
          <cell r="P47">
            <v>2.153</v>
          </cell>
          <cell r="Q47">
            <v>5.1130000000000002E-2</v>
          </cell>
          <cell r="R47">
            <v>-2.0040000000000001E-5</v>
          </cell>
          <cell r="S47">
            <v>3.28E-10</v>
          </cell>
          <cell r="T47">
            <v>686.64</v>
          </cell>
          <cell r="U47">
            <v>300.88</v>
          </cell>
          <cell r="V47">
            <v>-56.12</v>
          </cell>
          <cell r="W47">
            <v>-40.22</v>
          </cell>
          <cell r="X47">
            <v>18.911899999999999</v>
          </cell>
          <cell r="Y47">
            <v>3803.98</v>
          </cell>
          <cell r="Z47">
            <v>-41.68</v>
          </cell>
          <cell r="AA47">
            <v>369</v>
          </cell>
          <cell r="AB47">
            <v>270</v>
          </cell>
          <cell r="AC47">
            <v>52.73</v>
          </cell>
          <cell r="AD47">
            <v>-3146.64</v>
          </cell>
          <cell r="AE47">
            <v>-3.5720000000000001</v>
          </cell>
          <cell r="AF47">
            <v>0.70299999999999996</v>
          </cell>
          <cell r="AG47">
            <v>4100</v>
          </cell>
        </row>
        <row r="48">
          <cell r="D48" t="str">
            <v>METHYL HYDRAZINE</v>
          </cell>
          <cell r="E48">
            <v>46.072000000000003</v>
          </cell>
          <cell r="F48">
            <v>364</v>
          </cell>
          <cell r="G48">
            <v>0</v>
          </cell>
          <cell r="H48">
            <v>567</v>
          </cell>
          <cell r="I48">
            <v>79.3</v>
          </cell>
          <cell r="J48">
            <v>271</v>
          </cell>
          <cell r="K48">
            <v>0.46200000000000002</v>
          </cell>
          <cell r="L48">
            <v>0</v>
          </cell>
          <cell r="M48">
            <v>0</v>
          </cell>
          <cell r="N48">
            <v>0</v>
          </cell>
          <cell r="O48">
            <v>1.7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20.399999999999999</v>
          </cell>
          <cell r="W48">
            <v>42.51</v>
          </cell>
          <cell r="X48">
            <v>15.1424</v>
          </cell>
          <cell r="Y48">
            <v>2319.84</v>
          </cell>
          <cell r="Z48">
            <v>-91.7</v>
          </cell>
          <cell r="AA48">
            <v>400</v>
          </cell>
          <cell r="AB48">
            <v>270</v>
          </cell>
          <cell r="AC48">
            <v>37.409999999999997</v>
          </cell>
          <cell r="AD48">
            <v>-4233.99</v>
          </cell>
          <cell r="AE48">
            <v>-3.0720000000000001</v>
          </cell>
          <cell r="AF48">
            <v>2.21</v>
          </cell>
          <cell r="AG48">
            <v>6390</v>
          </cell>
        </row>
        <row r="49">
          <cell r="D49" t="str">
            <v>OZONE</v>
          </cell>
          <cell r="E49">
            <v>47.997999999999998</v>
          </cell>
          <cell r="F49">
            <v>161.30000000000001</v>
          </cell>
          <cell r="G49">
            <v>80.5</v>
          </cell>
          <cell r="H49">
            <v>261</v>
          </cell>
          <cell r="I49">
            <v>55</v>
          </cell>
          <cell r="J49">
            <v>88.9</v>
          </cell>
          <cell r="K49">
            <v>0.28799999999999998</v>
          </cell>
          <cell r="L49">
            <v>0.215</v>
          </cell>
          <cell r="M49">
            <v>1.3560000000000001</v>
          </cell>
          <cell r="N49">
            <v>161.30000000000001</v>
          </cell>
          <cell r="O49">
            <v>0.6</v>
          </cell>
          <cell r="P49">
            <v>4.907</v>
          </cell>
          <cell r="Q49">
            <v>1.9130000000000001E-2</v>
          </cell>
          <cell r="R49">
            <v>-1.491E-5</v>
          </cell>
          <cell r="S49">
            <v>4.0540000000000003E-9</v>
          </cell>
          <cell r="T49">
            <v>313.79000000000002</v>
          </cell>
          <cell r="U49">
            <v>120.34</v>
          </cell>
          <cell r="V49">
            <v>34.1</v>
          </cell>
          <cell r="W49">
            <v>38.909999999999997</v>
          </cell>
          <cell r="X49">
            <v>15.742699999999999</v>
          </cell>
          <cell r="Y49">
            <v>1272.18</v>
          </cell>
          <cell r="Z49">
            <v>-22.16</v>
          </cell>
          <cell r="AA49">
            <v>174</v>
          </cell>
          <cell r="AB49">
            <v>109</v>
          </cell>
          <cell r="AC49">
            <v>52.662999999999997</v>
          </cell>
          <cell r="AD49">
            <v>-3763.03</v>
          </cell>
          <cell r="AE49">
            <v>-3.4740000000000002</v>
          </cell>
          <cell r="AF49">
            <v>1.53</v>
          </cell>
          <cell r="AG49">
            <v>4826</v>
          </cell>
        </row>
        <row r="50">
          <cell r="D50" t="str">
            <v>ETHYL FLUORIDE</v>
          </cell>
          <cell r="E50">
            <v>48.06</v>
          </cell>
          <cell r="F50">
            <v>235.4</v>
          </cell>
          <cell r="G50">
            <v>129.9</v>
          </cell>
          <cell r="H50">
            <v>375.3</v>
          </cell>
          <cell r="I50">
            <v>49.6</v>
          </cell>
          <cell r="J50">
            <v>169</v>
          </cell>
          <cell r="K50">
            <v>0.27200000000000002</v>
          </cell>
          <cell r="L50">
            <v>0.23799999999999999</v>
          </cell>
          <cell r="M50">
            <v>0</v>
          </cell>
          <cell r="N50">
            <v>0</v>
          </cell>
          <cell r="O50">
            <v>2</v>
          </cell>
          <cell r="P50">
            <v>1.038</v>
          </cell>
          <cell r="Q50">
            <v>5.2069999999999998E-2</v>
          </cell>
          <cell r="R50">
            <v>-2.7840000000000001E-5</v>
          </cell>
          <cell r="S50">
            <v>5.7569999999999999E-9</v>
          </cell>
          <cell r="T50">
            <v>0</v>
          </cell>
          <cell r="U50">
            <v>0</v>
          </cell>
          <cell r="V50">
            <v>-62.5</v>
          </cell>
          <cell r="W50">
            <v>-50.08</v>
          </cell>
          <cell r="X50">
            <v>16.0686</v>
          </cell>
          <cell r="Y50">
            <v>1966.89</v>
          </cell>
          <cell r="Z50">
            <v>-27</v>
          </cell>
          <cell r="AA50">
            <v>252</v>
          </cell>
          <cell r="AB50">
            <v>170</v>
          </cell>
          <cell r="AC50">
            <v>54.563000000000002</v>
          </cell>
          <cell r="AD50">
            <v>-4629.0200000000004</v>
          </cell>
          <cell r="AE50">
            <v>-5.59</v>
          </cell>
          <cell r="AF50">
            <v>2.2200000000000002</v>
          </cell>
          <cell r="AG50">
            <v>5960</v>
          </cell>
        </row>
        <row r="51">
          <cell r="D51" t="str">
            <v>METHYL MERCAPTAN</v>
          </cell>
          <cell r="E51">
            <v>48.106999999999999</v>
          </cell>
          <cell r="F51">
            <v>279.10000000000002</v>
          </cell>
          <cell r="G51">
            <v>150</v>
          </cell>
          <cell r="H51">
            <v>470</v>
          </cell>
          <cell r="I51">
            <v>71.400000000000006</v>
          </cell>
          <cell r="J51">
            <v>145</v>
          </cell>
          <cell r="K51">
            <v>0.26800000000000002</v>
          </cell>
          <cell r="L51">
            <v>0.155</v>
          </cell>
          <cell r="M51">
            <v>0.86599999999999999</v>
          </cell>
          <cell r="N51">
            <v>293</v>
          </cell>
          <cell r="O51">
            <v>1.3</v>
          </cell>
          <cell r="P51">
            <v>3.169</v>
          </cell>
          <cell r="Q51">
            <v>3.4790000000000001E-2</v>
          </cell>
          <cell r="R51">
            <v>-2.0409999999999999E-5</v>
          </cell>
          <cell r="S51">
            <v>4.9559999999999998E-9</v>
          </cell>
          <cell r="T51">
            <v>0</v>
          </cell>
          <cell r="U51">
            <v>0</v>
          </cell>
          <cell r="V51">
            <v>-5.49</v>
          </cell>
          <cell r="W51">
            <v>-2.37</v>
          </cell>
          <cell r="X51">
            <v>16.190899999999999</v>
          </cell>
          <cell r="Y51">
            <v>2338.38</v>
          </cell>
          <cell r="Z51">
            <v>-34.44</v>
          </cell>
          <cell r="AA51">
            <v>300</v>
          </cell>
          <cell r="AB51">
            <v>200</v>
          </cell>
          <cell r="AC51">
            <v>52.872</v>
          </cell>
          <cell r="AD51">
            <v>-5359.56</v>
          </cell>
          <cell r="AE51">
            <v>-5.2</v>
          </cell>
          <cell r="AF51">
            <v>2.96</v>
          </cell>
          <cell r="AG51">
            <v>7100</v>
          </cell>
        </row>
        <row r="52">
          <cell r="D52" t="str">
            <v>METHYL CHLORIDE</v>
          </cell>
          <cell r="E52">
            <v>50.488</v>
          </cell>
          <cell r="F52">
            <v>248.9</v>
          </cell>
          <cell r="G52">
            <v>175.4</v>
          </cell>
          <cell r="H52">
            <v>416.3</v>
          </cell>
          <cell r="I52">
            <v>65.900000000000006</v>
          </cell>
          <cell r="J52">
            <v>139</v>
          </cell>
          <cell r="K52">
            <v>0.26800000000000002</v>
          </cell>
          <cell r="L52">
            <v>0.156</v>
          </cell>
          <cell r="M52">
            <v>0.91500000000000004</v>
          </cell>
          <cell r="N52">
            <v>293</v>
          </cell>
          <cell r="O52">
            <v>1.9</v>
          </cell>
          <cell r="P52">
            <v>3.3140000000000001</v>
          </cell>
          <cell r="Q52">
            <v>2.4219999999999998E-2</v>
          </cell>
          <cell r="R52">
            <v>-9.2879999999999998E-6</v>
          </cell>
          <cell r="S52">
            <v>6.1299999999999995E-10</v>
          </cell>
          <cell r="T52">
            <v>426.45</v>
          </cell>
          <cell r="U52">
            <v>193.56</v>
          </cell>
          <cell r="V52">
            <v>-20.63</v>
          </cell>
          <cell r="W52">
            <v>-15.03</v>
          </cell>
          <cell r="X52">
            <v>16.1052</v>
          </cell>
          <cell r="Y52">
            <v>2077.9699999999998</v>
          </cell>
          <cell r="Z52">
            <v>-29.55</v>
          </cell>
          <cell r="AA52">
            <v>266</v>
          </cell>
          <cell r="AB52">
            <v>180</v>
          </cell>
          <cell r="AC52">
            <v>37.741999999999997</v>
          </cell>
          <cell r="AD52">
            <v>-4183.37</v>
          </cell>
          <cell r="AE52">
            <v>3.004</v>
          </cell>
          <cell r="AF52">
            <v>2.1800000000000002</v>
          </cell>
          <cell r="AG52">
            <v>6027</v>
          </cell>
        </row>
        <row r="53">
          <cell r="D53" t="str">
            <v>CYANOGEN</v>
          </cell>
          <cell r="E53">
            <v>52.034999999999997</v>
          </cell>
          <cell r="F53">
            <v>252.5</v>
          </cell>
          <cell r="G53">
            <v>245.3</v>
          </cell>
          <cell r="H53">
            <v>400</v>
          </cell>
          <cell r="I53">
            <v>59</v>
          </cell>
          <cell r="J53">
            <v>0</v>
          </cell>
          <cell r="K53">
            <v>0</v>
          </cell>
          <cell r="L53">
            <v>0.24</v>
          </cell>
          <cell r="M53">
            <v>0</v>
          </cell>
          <cell r="N53">
            <v>0</v>
          </cell>
          <cell r="O53">
            <v>0.2</v>
          </cell>
          <cell r="P53">
            <v>8.5830000000000002</v>
          </cell>
          <cell r="Q53">
            <v>2.2100000000000002E-2</v>
          </cell>
          <cell r="R53">
            <v>-1.946E-5</v>
          </cell>
          <cell r="S53">
            <v>7.0450000000000004E-9</v>
          </cell>
          <cell r="T53">
            <v>0</v>
          </cell>
          <cell r="U53">
            <v>0</v>
          </cell>
          <cell r="V53">
            <v>73.84</v>
          </cell>
          <cell r="W53">
            <v>71.03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D54" t="str">
            <v>VINYLACETYLENE</v>
          </cell>
          <cell r="E54">
            <v>52.076000000000001</v>
          </cell>
          <cell r="F54">
            <v>278.10000000000002</v>
          </cell>
          <cell r="G54">
            <v>227.6</v>
          </cell>
          <cell r="H54">
            <v>455</v>
          </cell>
          <cell r="I54">
            <v>49</v>
          </cell>
          <cell r="J54">
            <v>202</v>
          </cell>
          <cell r="K54">
            <v>0.26</v>
          </cell>
          <cell r="L54">
            <v>9.1999999999999998E-2</v>
          </cell>
          <cell r="M54">
            <v>0.71</v>
          </cell>
          <cell r="N54">
            <v>273</v>
          </cell>
          <cell r="O54">
            <v>0</v>
          </cell>
          <cell r="P54">
            <v>1.6140000000000001</v>
          </cell>
          <cell r="Q54">
            <v>6.7849999999999994E-2</v>
          </cell>
          <cell r="R54">
            <v>-5.41E-5</v>
          </cell>
          <cell r="S54">
            <v>1.782E-8</v>
          </cell>
          <cell r="T54">
            <v>0</v>
          </cell>
          <cell r="U54">
            <v>0</v>
          </cell>
          <cell r="V54">
            <v>72.8</v>
          </cell>
          <cell r="W54">
            <v>73.13</v>
          </cell>
          <cell r="X54">
            <v>16.010000000000002</v>
          </cell>
          <cell r="Y54">
            <v>2203.5700000000002</v>
          </cell>
          <cell r="Z54">
            <v>-43.15</v>
          </cell>
          <cell r="AA54">
            <v>305</v>
          </cell>
          <cell r="AB54">
            <v>200</v>
          </cell>
          <cell r="AC54">
            <v>53.767000000000003</v>
          </cell>
          <cell r="AD54">
            <v>-5110.2</v>
          </cell>
          <cell r="AE54">
            <v>5.3639999999999999</v>
          </cell>
          <cell r="AF54">
            <v>2.41</v>
          </cell>
          <cell r="AG54">
            <v>6690</v>
          </cell>
        </row>
        <row r="55">
          <cell r="D55" t="str">
            <v>ACRYLONITRILE</v>
          </cell>
          <cell r="E55">
            <v>53.064</v>
          </cell>
          <cell r="F55">
            <v>350.5</v>
          </cell>
          <cell r="G55">
            <v>189.5</v>
          </cell>
          <cell r="H55">
            <v>536</v>
          </cell>
          <cell r="I55">
            <v>45</v>
          </cell>
          <cell r="J55">
            <v>210</v>
          </cell>
          <cell r="K55">
            <v>0.21</v>
          </cell>
          <cell r="L55">
            <v>0.35</v>
          </cell>
          <cell r="M55">
            <v>0.80600000000000005</v>
          </cell>
          <cell r="N55">
            <v>293</v>
          </cell>
          <cell r="O55">
            <v>3.5</v>
          </cell>
          <cell r="P55">
            <v>2.5539999999999998</v>
          </cell>
          <cell r="Q55">
            <v>5.2729999999999999E-2</v>
          </cell>
          <cell r="R55">
            <v>-3.7389999999999999E-5</v>
          </cell>
          <cell r="S55">
            <v>1.0989999999999999E-8</v>
          </cell>
          <cell r="T55">
            <v>343.31</v>
          </cell>
          <cell r="U55">
            <v>210.42</v>
          </cell>
          <cell r="V55">
            <v>44.2</v>
          </cell>
          <cell r="W55">
            <v>46.68</v>
          </cell>
          <cell r="X55">
            <v>15.9253</v>
          </cell>
          <cell r="Y55">
            <v>2782.21</v>
          </cell>
          <cell r="Z55">
            <v>-51.15</v>
          </cell>
          <cell r="AA55">
            <v>385</v>
          </cell>
          <cell r="AB55">
            <v>255</v>
          </cell>
          <cell r="AC55">
            <v>45.118000000000002</v>
          </cell>
          <cell r="AD55">
            <v>-3873.26</v>
          </cell>
          <cell r="AE55">
            <v>-4.2</v>
          </cell>
          <cell r="AF55">
            <v>3.41</v>
          </cell>
          <cell r="AG55">
            <v>5500</v>
          </cell>
        </row>
        <row r="56">
          <cell r="D56" t="str">
            <v>1,2-BUTADIENE</v>
          </cell>
          <cell r="E56">
            <v>54.091999999999999</v>
          </cell>
          <cell r="F56">
            <v>284</v>
          </cell>
          <cell r="G56">
            <v>137</v>
          </cell>
          <cell r="H56">
            <v>443.7</v>
          </cell>
          <cell r="I56">
            <v>44.4</v>
          </cell>
          <cell r="J56">
            <v>219</v>
          </cell>
          <cell r="K56">
            <v>0.26700000000000002</v>
          </cell>
          <cell r="L56">
            <v>0.255</v>
          </cell>
          <cell r="M56">
            <v>0.65200000000000002</v>
          </cell>
          <cell r="N56">
            <v>293</v>
          </cell>
          <cell r="O56">
            <v>0.4</v>
          </cell>
          <cell r="P56">
            <v>2.6749999999999998</v>
          </cell>
          <cell r="Q56">
            <v>6.5049999999999997E-2</v>
          </cell>
          <cell r="R56">
            <v>-3.5070000000000001E-5</v>
          </cell>
          <cell r="S56">
            <v>7.378E-9</v>
          </cell>
          <cell r="T56">
            <v>0</v>
          </cell>
          <cell r="U56">
            <v>0</v>
          </cell>
          <cell r="V56">
            <v>38.770000000000003</v>
          </cell>
          <cell r="W56">
            <v>47.43</v>
          </cell>
          <cell r="X56">
            <v>16.103899999999999</v>
          </cell>
          <cell r="Y56">
            <v>2397.2600000000002</v>
          </cell>
          <cell r="Z56">
            <v>-30.88</v>
          </cell>
          <cell r="AA56">
            <v>305</v>
          </cell>
          <cell r="AB56">
            <v>245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5240</v>
          </cell>
        </row>
        <row r="57">
          <cell r="D57" t="str">
            <v>1,3-BUTADIENE</v>
          </cell>
          <cell r="E57">
            <v>54.091999999999999</v>
          </cell>
          <cell r="F57">
            <v>268.7</v>
          </cell>
          <cell r="G57">
            <v>164.3</v>
          </cell>
          <cell r="H57">
            <v>425</v>
          </cell>
          <cell r="I57">
            <v>42.7</v>
          </cell>
          <cell r="J57">
            <v>221</v>
          </cell>
          <cell r="K57">
            <v>0.27</v>
          </cell>
          <cell r="L57">
            <v>0.19500000000000001</v>
          </cell>
          <cell r="M57">
            <v>0.621</v>
          </cell>
          <cell r="N57">
            <v>293</v>
          </cell>
          <cell r="O57">
            <v>0</v>
          </cell>
          <cell r="P57">
            <v>-0.40300000000000002</v>
          </cell>
          <cell r="Q57">
            <v>8.165E-2</v>
          </cell>
          <cell r="R57">
            <v>-5.5890000000000002E-5</v>
          </cell>
          <cell r="S57">
            <v>1.513E-8</v>
          </cell>
          <cell r="T57">
            <v>300.58999999999997</v>
          </cell>
          <cell r="U57">
            <v>163.12</v>
          </cell>
          <cell r="V57">
            <v>26.33</v>
          </cell>
          <cell r="W57">
            <v>36.01</v>
          </cell>
          <cell r="X57">
            <v>15.7727</v>
          </cell>
          <cell r="Y57">
            <v>2142.66</v>
          </cell>
          <cell r="Z57">
            <v>-34.299999999999997</v>
          </cell>
          <cell r="AA57">
            <v>290</v>
          </cell>
          <cell r="AB57">
            <v>215</v>
          </cell>
          <cell r="AC57">
            <v>55.295000000000002</v>
          </cell>
          <cell r="AD57">
            <v>-4467.46</v>
          </cell>
          <cell r="AE57">
            <v>-5.7880000000000003</v>
          </cell>
          <cell r="AF57">
            <v>2.35</v>
          </cell>
          <cell r="AG57">
            <v>5715</v>
          </cell>
        </row>
        <row r="58">
          <cell r="D58" t="str">
            <v>1-BUTYNE</v>
          </cell>
          <cell r="E58">
            <v>54.091999999999999</v>
          </cell>
          <cell r="F58">
            <v>281.2</v>
          </cell>
          <cell r="G58">
            <v>147.4</v>
          </cell>
          <cell r="H58">
            <v>463.7</v>
          </cell>
          <cell r="I58">
            <v>46.5</v>
          </cell>
          <cell r="J58">
            <v>220</v>
          </cell>
          <cell r="K58">
            <v>0.27</v>
          </cell>
          <cell r="L58">
            <v>0.05</v>
          </cell>
          <cell r="M58">
            <v>0.65</v>
          </cell>
          <cell r="N58">
            <v>289</v>
          </cell>
          <cell r="O58">
            <v>0.8</v>
          </cell>
          <cell r="P58">
            <v>2.9969999999999999</v>
          </cell>
          <cell r="Q58">
            <v>6.5530000000000005E-2</v>
          </cell>
          <cell r="R58">
            <v>-3.6900000000000002E-5</v>
          </cell>
          <cell r="S58">
            <v>8.2399999999999997E-9</v>
          </cell>
          <cell r="T58">
            <v>0</v>
          </cell>
          <cell r="U58">
            <v>0</v>
          </cell>
          <cell r="V58">
            <v>39.479999999999997</v>
          </cell>
          <cell r="W58">
            <v>48.3</v>
          </cell>
          <cell r="X58">
            <v>16.060500000000001</v>
          </cell>
          <cell r="Y58">
            <v>2271.42</v>
          </cell>
          <cell r="Z58">
            <v>-40.299999999999997</v>
          </cell>
          <cell r="AA58">
            <v>300</v>
          </cell>
          <cell r="AB58">
            <v>200</v>
          </cell>
          <cell r="AC58">
            <v>43.66</v>
          </cell>
          <cell r="AD58">
            <v>-3642.21</v>
          </cell>
          <cell r="AE58">
            <v>-4.0640000000000001</v>
          </cell>
          <cell r="AF58">
            <v>1.46</v>
          </cell>
          <cell r="AG58">
            <v>5120</v>
          </cell>
        </row>
        <row r="59">
          <cell r="D59" t="str">
            <v>2-BUTYNE</v>
          </cell>
          <cell r="E59">
            <v>54.091999999999999</v>
          </cell>
          <cell r="F59">
            <v>300.2</v>
          </cell>
          <cell r="G59">
            <v>240.9</v>
          </cell>
          <cell r="H59">
            <v>488.6</v>
          </cell>
          <cell r="I59">
            <v>50.2</v>
          </cell>
          <cell r="J59">
            <v>221</v>
          </cell>
          <cell r="K59">
            <v>0.27700000000000002</v>
          </cell>
          <cell r="L59">
            <v>0.124</v>
          </cell>
          <cell r="M59">
            <v>0.69099999999999995</v>
          </cell>
          <cell r="N59">
            <v>293</v>
          </cell>
          <cell r="O59">
            <v>0.8</v>
          </cell>
          <cell r="P59">
            <v>3.8039999999999998</v>
          </cell>
          <cell r="Q59">
            <v>5.688E-2</v>
          </cell>
          <cell r="R59">
            <v>-2.5550000000000001E-5</v>
          </cell>
          <cell r="S59">
            <v>4.188E-9</v>
          </cell>
          <cell r="T59">
            <v>0</v>
          </cell>
          <cell r="U59">
            <v>0</v>
          </cell>
          <cell r="V59">
            <v>34.97</v>
          </cell>
          <cell r="W59">
            <v>44.32</v>
          </cell>
          <cell r="X59">
            <v>16.287099999999999</v>
          </cell>
          <cell r="Y59">
            <v>2536.7800000000002</v>
          </cell>
          <cell r="Z59">
            <v>-37.340000000000003</v>
          </cell>
          <cell r="AA59">
            <v>320</v>
          </cell>
          <cell r="AB59">
            <v>240</v>
          </cell>
          <cell r="AC59">
            <v>43.063000000000002</v>
          </cell>
          <cell r="AD59">
            <v>-2890.54</v>
          </cell>
          <cell r="AE59">
            <v>-4.1020000000000003</v>
          </cell>
          <cell r="AF59">
            <v>0.90600000000000003</v>
          </cell>
          <cell r="AG59">
            <v>0</v>
          </cell>
        </row>
        <row r="60">
          <cell r="D60" t="str">
            <v>PROPIONITRILE</v>
          </cell>
          <cell r="E60">
            <v>55.08</v>
          </cell>
          <cell r="F60">
            <v>370.5</v>
          </cell>
          <cell r="G60">
            <v>180.3</v>
          </cell>
          <cell r="H60">
            <v>564.4</v>
          </cell>
          <cell r="I60">
            <v>41.3</v>
          </cell>
          <cell r="J60">
            <v>230</v>
          </cell>
          <cell r="K60">
            <v>0.20499999999999999</v>
          </cell>
          <cell r="L60">
            <v>0.318</v>
          </cell>
          <cell r="M60">
            <v>0.78200000000000003</v>
          </cell>
          <cell r="N60">
            <v>293</v>
          </cell>
          <cell r="O60">
            <v>3.7</v>
          </cell>
          <cell r="P60">
            <v>3.6789999999999998</v>
          </cell>
          <cell r="Q60">
            <v>5.3629999999999997E-2</v>
          </cell>
          <cell r="R60">
            <v>-2.6279999999999999E-5</v>
          </cell>
          <cell r="S60">
            <v>4.6669999999999997E-9</v>
          </cell>
          <cell r="T60">
            <v>366.77</v>
          </cell>
          <cell r="U60">
            <v>225.86</v>
          </cell>
          <cell r="V60">
            <v>12.1</v>
          </cell>
          <cell r="W60">
            <v>22.98</v>
          </cell>
          <cell r="X60">
            <v>15.957100000000001</v>
          </cell>
          <cell r="Y60">
            <v>2940.86</v>
          </cell>
          <cell r="Z60">
            <v>-55.15</v>
          </cell>
          <cell r="AA60">
            <v>405</v>
          </cell>
          <cell r="AB60">
            <v>270</v>
          </cell>
          <cell r="AC60">
            <v>47.780999999999999</v>
          </cell>
          <cell r="AD60">
            <v>-4686.8999999999996</v>
          </cell>
          <cell r="AE60">
            <v>-4.577</v>
          </cell>
          <cell r="AF60">
            <v>2.84</v>
          </cell>
          <cell r="AG60">
            <v>6500</v>
          </cell>
        </row>
        <row r="61">
          <cell r="D61" t="str">
            <v>ACROLEIN</v>
          </cell>
          <cell r="E61">
            <v>56.064</v>
          </cell>
          <cell r="F61">
            <v>326</v>
          </cell>
          <cell r="G61">
            <v>186</v>
          </cell>
          <cell r="H61">
            <v>506</v>
          </cell>
          <cell r="I61">
            <v>51</v>
          </cell>
          <cell r="J61">
            <v>0</v>
          </cell>
          <cell r="K61">
            <v>0</v>
          </cell>
          <cell r="L61">
            <v>0.33</v>
          </cell>
          <cell r="M61">
            <v>0.83899999999999997</v>
          </cell>
          <cell r="N61">
            <v>293</v>
          </cell>
          <cell r="O61">
            <v>2.9</v>
          </cell>
          <cell r="P61">
            <v>2.859</v>
          </cell>
          <cell r="Q61">
            <v>5.0290000000000001E-2</v>
          </cell>
          <cell r="R61">
            <v>-2.5570000000000001E-5</v>
          </cell>
          <cell r="S61">
            <v>4.552E-9</v>
          </cell>
          <cell r="T61">
            <v>388.17</v>
          </cell>
          <cell r="U61">
            <v>217.14</v>
          </cell>
          <cell r="V61">
            <v>-16.940000000000001</v>
          </cell>
          <cell r="W61">
            <v>-15.57</v>
          </cell>
          <cell r="X61">
            <v>15.9057</v>
          </cell>
          <cell r="Y61">
            <v>2606.5300000000002</v>
          </cell>
          <cell r="Z61">
            <v>-45.15</v>
          </cell>
          <cell r="AA61">
            <v>360</v>
          </cell>
          <cell r="AB61">
            <v>235</v>
          </cell>
          <cell r="AC61">
            <v>50.133000000000003</v>
          </cell>
          <cell r="AD61">
            <v>-5996.3</v>
          </cell>
          <cell r="AE61">
            <v>-4.641</v>
          </cell>
          <cell r="AF61">
            <v>3.08</v>
          </cell>
          <cell r="AG61">
            <v>8225</v>
          </cell>
        </row>
        <row r="62">
          <cell r="D62" t="str">
            <v>1-BUTENE</v>
          </cell>
          <cell r="E62">
            <v>56.107999999999997</v>
          </cell>
          <cell r="F62">
            <v>266.89999999999998</v>
          </cell>
          <cell r="G62">
            <v>87.8</v>
          </cell>
          <cell r="H62">
            <v>419.6</v>
          </cell>
          <cell r="I62">
            <v>39.700000000000003</v>
          </cell>
          <cell r="J62">
            <v>240</v>
          </cell>
          <cell r="K62">
            <v>0.27700000000000002</v>
          </cell>
          <cell r="L62">
            <v>0.187</v>
          </cell>
          <cell r="M62">
            <v>0.59499999999999997</v>
          </cell>
          <cell r="N62">
            <v>293</v>
          </cell>
          <cell r="O62">
            <v>0.3</v>
          </cell>
          <cell r="P62">
            <v>-0.71499999999999997</v>
          </cell>
          <cell r="Q62">
            <v>8.4360000000000004E-2</v>
          </cell>
          <cell r="R62">
            <v>-4.7540000000000002E-5</v>
          </cell>
          <cell r="S62">
            <v>1.0660000000000001E-8</v>
          </cell>
          <cell r="T62">
            <v>256.3</v>
          </cell>
          <cell r="U62">
            <v>151.86000000000001</v>
          </cell>
          <cell r="V62">
            <v>-0.03</v>
          </cell>
          <cell r="W62">
            <v>17.04</v>
          </cell>
          <cell r="X62">
            <v>15.756399999999999</v>
          </cell>
          <cell r="Y62">
            <v>2132.42</v>
          </cell>
          <cell r="Z62">
            <v>-33.15</v>
          </cell>
          <cell r="AA62">
            <v>295</v>
          </cell>
          <cell r="AB62">
            <v>190</v>
          </cell>
          <cell r="AC62">
            <v>30.175000000000001</v>
          </cell>
          <cell r="AD62">
            <v>-1300.6099999999999</v>
          </cell>
          <cell r="AE62">
            <v>-2.641</v>
          </cell>
          <cell r="AF62">
            <v>0.442</v>
          </cell>
          <cell r="AG62">
            <v>1955</v>
          </cell>
        </row>
        <row r="63">
          <cell r="D63" t="str">
            <v>CIS-2-BUTENE</v>
          </cell>
          <cell r="E63">
            <v>56.107999999999997</v>
          </cell>
          <cell r="F63">
            <v>276.89999999999998</v>
          </cell>
          <cell r="G63">
            <v>134.30000000000001</v>
          </cell>
          <cell r="H63">
            <v>435.6</v>
          </cell>
          <cell r="I63">
            <v>41.5</v>
          </cell>
          <cell r="J63">
            <v>234</v>
          </cell>
          <cell r="K63">
            <v>0.27200000000000002</v>
          </cell>
          <cell r="L63">
            <v>0.20200000000000001</v>
          </cell>
          <cell r="M63">
            <v>0.621</v>
          </cell>
          <cell r="N63">
            <v>293</v>
          </cell>
          <cell r="O63">
            <v>0.3</v>
          </cell>
          <cell r="P63">
            <v>0.105</v>
          </cell>
          <cell r="Q63">
            <v>7.0540000000000005E-2</v>
          </cell>
          <cell r="R63">
            <v>-2.4309999999999999E-5</v>
          </cell>
          <cell r="S63">
            <v>-1.4700000000000001E-10</v>
          </cell>
          <cell r="T63">
            <v>268.94</v>
          </cell>
          <cell r="U63">
            <v>155.34</v>
          </cell>
          <cell r="V63">
            <v>-1.67</v>
          </cell>
          <cell r="W63">
            <v>15.74</v>
          </cell>
          <cell r="X63">
            <v>15.8171</v>
          </cell>
          <cell r="Y63">
            <v>2210.71</v>
          </cell>
          <cell r="Z63">
            <v>-36.15</v>
          </cell>
          <cell r="AA63">
            <v>305</v>
          </cell>
          <cell r="AB63">
            <v>200</v>
          </cell>
          <cell r="AC63">
            <v>72.268000000000001</v>
          </cell>
          <cell r="AD63">
            <v>-7064.2</v>
          </cell>
          <cell r="AE63">
            <v>-7.68</v>
          </cell>
          <cell r="AF63">
            <v>1.86</v>
          </cell>
          <cell r="AG63">
            <v>8426</v>
          </cell>
        </row>
        <row r="64">
          <cell r="D64" t="str">
            <v>CYCLOBUTANE</v>
          </cell>
          <cell r="E64">
            <v>56.107999999999997</v>
          </cell>
          <cell r="F64">
            <v>285.7</v>
          </cell>
          <cell r="G64">
            <v>182.4</v>
          </cell>
          <cell r="H64">
            <v>459.9</v>
          </cell>
          <cell r="I64">
            <v>49.2</v>
          </cell>
          <cell r="J64">
            <v>210</v>
          </cell>
          <cell r="K64">
            <v>0.27400000000000002</v>
          </cell>
          <cell r="L64">
            <v>0.20899999999999999</v>
          </cell>
          <cell r="M64">
            <v>0.69399999999999995</v>
          </cell>
          <cell r="N64">
            <v>293</v>
          </cell>
          <cell r="O64">
            <v>0</v>
          </cell>
          <cell r="P64">
            <v>-12.003</v>
          </cell>
          <cell r="Q64">
            <v>0.12</v>
          </cell>
          <cell r="R64">
            <v>-8.4980000000000003E-5</v>
          </cell>
          <cell r="S64">
            <v>2.501E-8</v>
          </cell>
          <cell r="T64">
            <v>0</v>
          </cell>
          <cell r="U64">
            <v>0</v>
          </cell>
          <cell r="V64">
            <v>6.37</v>
          </cell>
          <cell r="W64">
            <v>26.3</v>
          </cell>
          <cell r="X64">
            <v>15.9254</v>
          </cell>
          <cell r="Y64">
            <v>2359.09</v>
          </cell>
          <cell r="Z64">
            <v>-31.78</v>
          </cell>
          <cell r="AA64">
            <v>290</v>
          </cell>
          <cell r="AB64">
            <v>200</v>
          </cell>
          <cell r="AC64">
            <v>46.61</v>
          </cell>
          <cell r="AD64">
            <v>-4233.88</v>
          </cell>
          <cell r="AE64">
            <v>-4.4080000000000004</v>
          </cell>
          <cell r="AF64">
            <v>1.71</v>
          </cell>
          <cell r="AG64">
            <v>5870</v>
          </cell>
        </row>
        <row r="65">
          <cell r="D65" t="str">
            <v>ISOBUTYLENE</v>
          </cell>
          <cell r="E65">
            <v>56.107999999999997</v>
          </cell>
          <cell r="F65">
            <v>266.3</v>
          </cell>
          <cell r="G65">
            <v>132.80000000000001</v>
          </cell>
          <cell r="H65">
            <v>417.9</v>
          </cell>
          <cell r="I65">
            <v>39.5</v>
          </cell>
          <cell r="J65">
            <v>239</v>
          </cell>
          <cell r="K65">
            <v>0.27500000000000002</v>
          </cell>
          <cell r="L65">
            <v>0.19</v>
          </cell>
          <cell r="M65">
            <v>0.59399999999999997</v>
          </cell>
          <cell r="N65">
            <v>293</v>
          </cell>
          <cell r="O65">
            <v>0.5</v>
          </cell>
          <cell r="P65">
            <v>3.8340000000000001</v>
          </cell>
          <cell r="Q65">
            <v>6.6979999999999998E-2</v>
          </cell>
          <cell r="R65">
            <v>-2.6069999999999999E-5</v>
          </cell>
          <cell r="S65">
            <v>2.1729999999999998E-9</v>
          </cell>
          <cell r="T65">
            <v>0</v>
          </cell>
          <cell r="U65">
            <v>0</v>
          </cell>
          <cell r="V65">
            <v>-4.04</v>
          </cell>
          <cell r="W65">
            <v>13.88</v>
          </cell>
          <cell r="X65">
            <v>15.752800000000001</v>
          </cell>
          <cell r="Y65">
            <v>2125.75</v>
          </cell>
          <cell r="Z65">
            <v>-33.15</v>
          </cell>
          <cell r="AA65">
            <v>290</v>
          </cell>
          <cell r="AB65">
            <v>190</v>
          </cell>
          <cell r="AC65">
            <v>62.305999999999997</v>
          </cell>
          <cell r="AD65">
            <v>-4954.32</v>
          </cell>
          <cell r="AE65">
            <v>-6.6420000000000003</v>
          </cell>
          <cell r="AF65">
            <v>1.4</v>
          </cell>
          <cell r="AG65">
            <v>6210</v>
          </cell>
        </row>
        <row r="66">
          <cell r="D66" t="str">
            <v>TRANS-2-BUTENE</v>
          </cell>
          <cell r="E66">
            <v>56.107999999999997</v>
          </cell>
          <cell r="F66">
            <v>274</v>
          </cell>
          <cell r="G66">
            <v>167.6</v>
          </cell>
          <cell r="H66">
            <v>428.6</v>
          </cell>
          <cell r="I66">
            <v>40.5</v>
          </cell>
          <cell r="J66">
            <v>238</v>
          </cell>
          <cell r="K66">
            <v>0.27400000000000002</v>
          </cell>
          <cell r="L66">
            <v>0.214</v>
          </cell>
          <cell r="M66">
            <v>0.60399999999999998</v>
          </cell>
          <cell r="N66">
            <v>293</v>
          </cell>
          <cell r="O66">
            <v>0</v>
          </cell>
          <cell r="P66">
            <v>4.375</v>
          </cell>
          <cell r="Q66">
            <v>6.123E-2</v>
          </cell>
          <cell r="R66">
            <v>-1.6750000000000001E-5</v>
          </cell>
          <cell r="S66">
            <v>-2.1470000000000001E-9</v>
          </cell>
          <cell r="T66">
            <v>259.01</v>
          </cell>
          <cell r="U66">
            <v>153.30000000000001</v>
          </cell>
          <cell r="V66">
            <v>-2.67</v>
          </cell>
          <cell r="W66">
            <v>15.05</v>
          </cell>
          <cell r="X66">
            <v>15.8177</v>
          </cell>
          <cell r="Y66">
            <v>2212.3200000000002</v>
          </cell>
          <cell r="Z66">
            <v>-33.15</v>
          </cell>
          <cell r="AA66">
            <v>300</v>
          </cell>
          <cell r="AB66">
            <v>200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D67" t="str">
            <v>METHYL ISOCYANATE</v>
          </cell>
          <cell r="E67">
            <v>57.052</v>
          </cell>
          <cell r="F67">
            <v>312</v>
          </cell>
          <cell r="G67">
            <v>0</v>
          </cell>
          <cell r="H67">
            <v>491</v>
          </cell>
          <cell r="I67">
            <v>55</v>
          </cell>
          <cell r="J67">
            <v>0</v>
          </cell>
          <cell r="K67">
            <v>0</v>
          </cell>
          <cell r="L67">
            <v>0.27800000000000002</v>
          </cell>
          <cell r="M67">
            <v>0.95799999999999996</v>
          </cell>
          <cell r="N67">
            <v>293</v>
          </cell>
          <cell r="O67">
            <v>0</v>
          </cell>
          <cell r="P67">
            <v>8</v>
          </cell>
          <cell r="Q67">
            <v>542</v>
          </cell>
          <cell r="R67">
            <v>2.4830000000000001E-2</v>
          </cell>
          <cell r="S67">
            <v>-1.39E-6</v>
          </cell>
          <cell r="T67">
            <v>-4.0300000000000004E-9</v>
          </cell>
          <cell r="U67">
            <v>616.78</v>
          </cell>
          <cell r="V67">
            <v>-21.5</v>
          </cell>
          <cell r="W67">
            <v>0</v>
          </cell>
          <cell r="X67">
            <v>16.325800000000001</v>
          </cell>
          <cell r="Y67">
            <v>2480.37</v>
          </cell>
          <cell r="Z67">
            <v>-56.31</v>
          </cell>
          <cell r="AA67">
            <v>340</v>
          </cell>
          <cell r="AB67">
            <v>230</v>
          </cell>
          <cell r="AC67">
            <v>15.878</v>
          </cell>
          <cell r="AD67">
            <v>-3659.53</v>
          </cell>
          <cell r="AE67">
            <v>-5.4329999999999998</v>
          </cell>
          <cell r="AF67">
            <v>2.25</v>
          </cell>
          <cell r="AG67">
            <v>4650</v>
          </cell>
        </row>
        <row r="68">
          <cell r="D68" t="str">
            <v>ACETONE</v>
          </cell>
          <cell r="E68">
            <v>58.08</v>
          </cell>
          <cell r="F68">
            <v>329.4</v>
          </cell>
          <cell r="G68">
            <v>178.2</v>
          </cell>
          <cell r="H68">
            <v>508.1</v>
          </cell>
          <cell r="I68">
            <v>46.4</v>
          </cell>
          <cell r="J68">
            <v>209</v>
          </cell>
          <cell r="K68">
            <v>0.23200000000000001</v>
          </cell>
          <cell r="L68">
            <v>0.309</v>
          </cell>
          <cell r="M68">
            <v>0.79</v>
          </cell>
          <cell r="N68">
            <v>293</v>
          </cell>
          <cell r="O68">
            <v>2.9</v>
          </cell>
          <cell r="P68">
            <v>1.5049999999999999</v>
          </cell>
          <cell r="Q68">
            <v>6.2239999999999997E-2</v>
          </cell>
          <cell r="R68">
            <v>-2.9920000000000002E-5</v>
          </cell>
          <cell r="S68">
            <v>4.8669999999999998E-9</v>
          </cell>
          <cell r="T68">
            <v>367.25</v>
          </cell>
          <cell r="U68">
            <v>209.68</v>
          </cell>
          <cell r="V68">
            <v>-52</v>
          </cell>
          <cell r="W68">
            <v>-36.58</v>
          </cell>
          <cell r="X68">
            <v>16.651299999999999</v>
          </cell>
          <cell r="Y68">
            <v>2940.46</v>
          </cell>
          <cell r="Z68">
            <v>-35.93</v>
          </cell>
          <cell r="AA68">
            <v>350</v>
          </cell>
          <cell r="AB68">
            <v>241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D69" t="str">
            <v>ALLYL ALCOHOL</v>
          </cell>
          <cell r="E69">
            <v>58.08</v>
          </cell>
          <cell r="F69">
            <v>370</v>
          </cell>
          <cell r="G69">
            <v>144</v>
          </cell>
          <cell r="H69">
            <v>545</v>
          </cell>
          <cell r="I69">
            <v>56.4</v>
          </cell>
          <cell r="J69">
            <v>203</v>
          </cell>
          <cell r="K69">
            <v>0.25600000000000001</v>
          </cell>
          <cell r="L69">
            <v>0.63</v>
          </cell>
          <cell r="M69">
            <v>0.85499999999999998</v>
          </cell>
          <cell r="N69">
            <v>288</v>
          </cell>
          <cell r="O69">
            <v>0</v>
          </cell>
          <cell r="P69">
            <v>-0.26400000000000001</v>
          </cell>
          <cell r="Q69">
            <v>7.5149999999999995E-2</v>
          </cell>
          <cell r="R69">
            <v>-4.8529999999999998E-5</v>
          </cell>
          <cell r="S69">
            <v>1.2709999999999999E-8</v>
          </cell>
          <cell r="T69">
            <v>793.52</v>
          </cell>
          <cell r="U69">
            <v>307.26</v>
          </cell>
          <cell r="V69">
            <v>-31.55</v>
          </cell>
          <cell r="W69">
            <v>-17.03</v>
          </cell>
          <cell r="X69">
            <v>16.906600000000001</v>
          </cell>
          <cell r="Y69">
            <v>2928.2</v>
          </cell>
          <cell r="Z69">
            <v>-85.15</v>
          </cell>
          <cell r="AA69">
            <v>400</v>
          </cell>
          <cell r="AB69">
            <v>286</v>
          </cell>
          <cell r="AC69">
            <v>52.316000000000003</v>
          </cell>
          <cell r="AD69">
            <v>-4327.01</v>
          </cell>
          <cell r="AE69">
            <v>-5.35</v>
          </cell>
          <cell r="AF69">
            <v>3.02</v>
          </cell>
          <cell r="AG69">
            <v>5560</v>
          </cell>
        </row>
        <row r="70">
          <cell r="D70" t="str">
            <v>PROPIONALDEHYDE</v>
          </cell>
          <cell r="E70">
            <v>58.08</v>
          </cell>
          <cell r="F70">
            <v>321</v>
          </cell>
          <cell r="G70">
            <v>193</v>
          </cell>
          <cell r="H70">
            <v>496</v>
          </cell>
          <cell r="I70">
            <v>47</v>
          </cell>
          <cell r="J70">
            <v>223</v>
          </cell>
          <cell r="K70">
            <v>0.26</v>
          </cell>
          <cell r="L70">
            <v>0.313</v>
          </cell>
          <cell r="M70">
            <v>0.79700000000000004</v>
          </cell>
          <cell r="N70">
            <v>293</v>
          </cell>
          <cell r="O70">
            <v>2.7</v>
          </cell>
          <cell r="P70">
            <v>2.8</v>
          </cell>
          <cell r="Q70">
            <v>6.2440000000000002E-2</v>
          </cell>
          <cell r="R70">
            <v>-3.1050000000000003E-5</v>
          </cell>
          <cell r="S70">
            <v>5.078E-9</v>
          </cell>
          <cell r="T70">
            <v>343.44</v>
          </cell>
          <cell r="U70">
            <v>219.33</v>
          </cell>
          <cell r="V70">
            <v>-45.9</v>
          </cell>
          <cell r="W70">
            <v>-31.18</v>
          </cell>
          <cell r="X70">
            <v>16.2315</v>
          </cell>
          <cell r="Y70">
            <v>2659.02</v>
          </cell>
          <cell r="Z70">
            <v>-44.15</v>
          </cell>
          <cell r="AA70">
            <v>350</v>
          </cell>
          <cell r="AB70">
            <v>235</v>
          </cell>
          <cell r="AC70">
            <v>57.097000000000001</v>
          </cell>
          <cell r="AD70">
            <v>-5249.75</v>
          </cell>
          <cell r="AE70">
            <v>-5.9130000000000003</v>
          </cell>
          <cell r="AF70">
            <v>3.91</v>
          </cell>
          <cell r="AG70">
            <v>6570</v>
          </cell>
        </row>
        <row r="71">
          <cell r="D71" t="str">
            <v>PROPYLENE OXIDE</v>
          </cell>
          <cell r="E71">
            <v>58.08</v>
          </cell>
          <cell r="F71">
            <v>307.5</v>
          </cell>
          <cell r="G71">
            <v>161</v>
          </cell>
          <cell r="H71">
            <v>482.2</v>
          </cell>
          <cell r="I71">
            <v>48.6</v>
          </cell>
          <cell r="J71">
            <v>186</v>
          </cell>
          <cell r="K71">
            <v>0.22800000000000001</v>
          </cell>
          <cell r="L71">
            <v>0.26900000000000002</v>
          </cell>
          <cell r="M71">
            <v>0.82899999999999996</v>
          </cell>
          <cell r="N71">
            <v>293</v>
          </cell>
          <cell r="O71">
            <v>2</v>
          </cell>
          <cell r="P71">
            <v>-2.02</v>
          </cell>
          <cell r="Q71">
            <v>7.7789999999999998E-2</v>
          </cell>
          <cell r="R71">
            <v>-4.7500000000000003E-5</v>
          </cell>
          <cell r="S71">
            <v>1.152E-8</v>
          </cell>
          <cell r="T71">
            <v>377.43</v>
          </cell>
          <cell r="U71">
            <v>213.36</v>
          </cell>
          <cell r="V71">
            <v>-22.17</v>
          </cell>
          <cell r="W71">
            <v>-6.16</v>
          </cell>
          <cell r="X71">
            <v>15.322699999999999</v>
          </cell>
          <cell r="Y71">
            <v>2107.58</v>
          </cell>
          <cell r="Z71">
            <v>-64.87</v>
          </cell>
          <cell r="AA71">
            <v>340</v>
          </cell>
          <cell r="AB71">
            <v>225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8300</v>
          </cell>
        </row>
        <row r="72">
          <cell r="D72" t="str">
            <v>VINYL METHYL ETHER</v>
          </cell>
          <cell r="E72">
            <v>58.08</v>
          </cell>
          <cell r="F72">
            <v>278</v>
          </cell>
          <cell r="G72">
            <v>151.5</v>
          </cell>
          <cell r="H72">
            <v>436</v>
          </cell>
          <cell r="I72">
            <v>47</v>
          </cell>
          <cell r="J72">
            <v>205</v>
          </cell>
          <cell r="K72">
            <v>0.27</v>
          </cell>
          <cell r="L72">
            <v>0.34</v>
          </cell>
          <cell r="M72">
            <v>0.75</v>
          </cell>
          <cell r="N72">
            <v>293</v>
          </cell>
          <cell r="O72">
            <v>0</v>
          </cell>
          <cell r="P72">
            <v>3.7330000000000001</v>
          </cell>
          <cell r="Q72">
            <v>5.5919999999999997E-2</v>
          </cell>
          <cell r="R72">
            <v>-2.3159999999999998E-5</v>
          </cell>
          <cell r="S72">
            <v>2.5369999999999998E-9</v>
          </cell>
          <cell r="T72">
            <v>318.41000000000003</v>
          </cell>
          <cell r="U72">
            <v>180.98</v>
          </cell>
          <cell r="V72">
            <v>0</v>
          </cell>
          <cell r="W72">
            <v>0</v>
          </cell>
          <cell r="X72">
            <v>14.4602</v>
          </cell>
          <cell r="Y72">
            <v>1950.22</v>
          </cell>
          <cell r="Z72">
            <v>-25.15</v>
          </cell>
          <cell r="AA72">
            <v>315</v>
          </cell>
          <cell r="AB72">
            <v>190</v>
          </cell>
          <cell r="AC72">
            <v>75.314999999999998</v>
          </cell>
          <cell r="AD72">
            <v>-7113.72</v>
          </cell>
          <cell r="AE72">
            <v>-8.3439999999999994</v>
          </cell>
          <cell r="AF72">
            <v>4.95</v>
          </cell>
          <cell r="AG72">
            <v>0</v>
          </cell>
        </row>
        <row r="73">
          <cell r="D73" t="str">
            <v>ISOBUTANE</v>
          </cell>
          <cell r="E73">
            <v>58.124000000000002</v>
          </cell>
          <cell r="F73">
            <v>261.3</v>
          </cell>
          <cell r="G73">
            <v>113.6</v>
          </cell>
          <cell r="H73">
            <v>408.1</v>
          </cell>
          <cell r="I73">
            <v>36</v>
          </cell>
          <cell r="J73">
            <v>263</v>
          </cell>
          <cell r="K73">
            <v>0.28299999999999997</v>
          </cell>
          <cell r="L73">
            <v>0.17599999999999999</v>
          </cell>
          <cell r="M73">
            <v>0.55700000000000005</v>
          </cell>
          <cell r="N73">
            <v>293</v>
          </cell>
          <cell r="O73">
            <v>0.1</v>
          </cell>
          <cell r="P73">
            <v>-0.33200000000000002</v>
          </cell>
          <cell r="Q73">
            <v>9.1889999999999999E-2</v>
          </cell>
          <cell r="R73">
            <v>-4.409E-5</v>
          </cell>
          <cell r="S73">
            <v>6.9150000000000002E-9</v>
          </cell>
          <cell r="T73">
            <v>302.51</v>
          </cell>
          <cell r="U73">
            <v>170.2</v>
          </cell>
          <cell r="V73">
            <v>-32.15</v>
          </cell>
          <cell r="W73">
            <v>-4.99</v>
          </cell>
          <cell r="X73">
            <v>15.5381</v>
          </cell>
          <cell r="Y73">
            <v>2032.73</v>
          </cell>
          <cell r="Z73">
            <v>-33.15</v>
          </cell>
          <cell r="AA73">
            <v>280</v>
          </cell>
          <cell r="AB73">
            <v>187</v>
          </cell>
          <cell r="AC73">
            <v>51.902999999999999</v>
          </cell>
          <cell r="AD73">
            <v>-3165.74</v>
          </cell>
          <cell r="AE73">
            <v>-5.5369999999999999</v>
          </cell>
          <cell r="AF73">
            <v>1.34</v>
          </cell>
          <cell r="AG73">
            <v>0</v>
          </cell>
        </row>
        <row r="74">
          <cell r="D74" t="str">
            <v>N-BUTANE</v>
          </cell>
          <cell r="E74">
            <v>58.124000000000002</v>
          </cell>
          <cell r="F74">
            <v>272.7</v>
          </cell>
          <cell r="G74">
            <v>134.80000000000001</v>
          </cell>
          <cell r="H74">
            <v>425.2</v>
          </cell>
          <cell r="I74">
            <v>37.5</v>
          </cell>
          <cell r="J74">
            <v>255</v>
          </cell>
          <cell r="K74">
            <v>0.27400000000000002</v>
          </cell>
          <cell r="L74">
            <v>0.193</v>
          </cell>
          <cell r="M74">
            <v>0.57899999999999996</v>
          </cell>
          <cell r="N74">
            <v>293</v>
          </cell>
          <cell r="O74">
            <v>0</v>
          </cell>
          <cell r="P74">
            <v>2.266</v>
          </cell>
          <cell r="Q74">
            <v>7.9130000000000006E-2</v>
          </cell>
          <cell r="R74">
            <v>-2.6469999999999999E-5</v>
          </cell>
          <cell r="S74">
            <v>-6.7400000000000005E-10</v>
          </cell>
          <cell r="T74">
            <v>265.83999999999997</v>
          </cell>
          <cell r="U74">
            <v>160.19999999999999</v>
          </cell>
          <cell r="V74">
            <v>-30.15</v>
          </cell>
          <cell r="W74">
            <v>-4.0999999999999996</v>
          </cell>
          <cell r="X74">
            <v>15.6782</v>
          </cell>
          <cell r="Y74">
            <v>2154.9</v>
          </cell>
          <cell r="Z74">
            <v>-34.42</v>
          </cell>
          <cell r="AA74">
            <v>290</v>
          </cell>
          <cell r="AB74">
            <v>195</v>
          </cell>
          <cell r="AC74">
            <v>48.372999999999998</v>
          </cell>
          <cell r="AD74">
            <v>-2969.9</v>
          </cell>
          <cell r="AE74">
            <v>-5.032</v>
          </cell>
          <cell r="AF74">
            <v>1.53</v>
          </cell>
          <cell r="AG74">
            <v>3860</v>
          </cell>
        </row>
        <row r="75">
          <cell r="D75" t="str">
            <v>ISOPROPYL AMINE</v>
          </cell>
          <cell r="E75">
            <v>59.112000000000002</v>
          </cell>
          <cell r="F75">
            <v>305.60000000000002</v>
          </cell>
          <cell r="G75">
            <v>177.9</v>
          </cell>
          <cell r="H75">
            <v>476</v>
          </cell>
          <cell r="I75">
            <v>50</v>
          </cell>
          <cell r="J75">
            <v>229</v>
          </cell>
          <cell r="K75">
            <v>0.28999999999999998</v>
          </cell>
          <cell r="L75">
            <v>0.29699999999999999</v>
          </cell>
          <cell r="M75">
            <v>0.68799999999999994</v>
          </cell>
          <cell r="N75">
            <v>293</v>
          </cell>
          <cell r="O75">
            <v>0</v>
          </cell>
          <cell r="P75">
            <v>-1.788</v>
          </cell>
          <cell r="Q75">
            <v>9.9729999999999999E-2</v>
          </cell>
          <cell r="R75">
            <v>-6.7490000000000006E-5</v>
          </cell>
          <cell r="S75">
            <v>1.9939999999999999E-8</v>
          </cell>
          <cell r="T75">
            <v>433.64</v>
          </cell>
          <cell r="U75">
            <v>228.46</v>
          </cell>
          <cell r="V75">
            <v>-20.02</v>
          </cell>
          <cell r="W75">
            <v>0</v>
          </cell>
          <cell r="X75">
            <v>16.363700000000001</v>
          </cell>
          <cell r="Y75">
            <v>2582.35</v>
          </cell>
          <cell r="Z75">
            <v>-40.15</v>
          </cell>
          <cell r="AA75">
            <v>337</v>
          </cell>
          <cell r="AB75">
            <v>239</v>
          </cell>
          <cell r="AC75">
            <v>58.323</v>
          </cell>
          <cell r="AD75">
            <v>-4390.8</v>
          </cell>
          <cell r="AE75">
            <v>-6.1849999999999996</v>
          </cell>
          <cell r="AF75">
            <v>1.51</v>
          </cell>
          <cell r="AG75">
            <v>0</v>
          </cell>
        </row>
        <row r="76">
          <cell r="D76" t="str">
            <v>N-PROPYL AMINE</v>
          </cell>
          <cell r="E76">
            <v>59.112000000000002</v>
          </cell>
          <cell r="F76">
            <v>321.8</v>
          </cell>
          <cell r="G76">
            <v>190</v>
          </cell>
          <cell r="H76">
            <v>497</v>
          </cell>
          <cell r="I76">
            <v>46.8</v>
          </cell>
          <cell r="J76">
            <v>233</v>
          </cell>
          <cell r="K76">
            <v>0.26700000000000002</v>
          </cell>
          <cell r="L76">
            <v>0.22900000000000001</v>
          </cell>
          <cell r="M76">
            <v>0.71699999999999997</v>
          </cell>
          <cell r="N76">
            <v>293</v>
          </cell>
          <cell r="O76">
            <v>1.3</v>
          </cell>
          <cell r="P76">
            <v>1.5980000000000001</v>
          </cell>
          <cell r="Q76">
            <v>8.3559999999999995E-2</v>
          </cell>
          <cell r="R76">
            <v>-4.3519999999999997E-5</v>
          </cell>
          <cell r="S76">
            <v>8.5660000000000004E-9</v>
          </cell>
          <cell r="T76">
            <v>0</v>
          </cell>
          <cell r="U76">
            <v>0</v>
          </cell>
          <cell r="V76">
            <v>-17.3</v>
          </cell>
          <cell r="W76">
            <v>9.51</v>
          </cell>
          <cell r="X76">
            <v>15.995699999999999</v>
          </cell>
          <cell r="Y76">
            <v>2551.7199999999998</v>
          </cell>
          <cell r="Z76">
            <v>-49.15</v>
          </cell>
          <cell r="AA76">
            <v>350</v>
          </cell>
          <cell r="AB76">
            <v>235</v>
          </cell>
          <cell r="AC76">
            <v>53.481999999999999</v>
          </cell>
          <cell r="AD76">
            <v>-5776.65</v>
          </cell>
          <cell r="AE76">
            <v>-5.2949999999999999</v>
          </cell>
          <cell r="AF76">
            <v>3.7</v>
          </cell>
          <cell r="AG76">
            <v>7500</v>
          </cell>
        </row>
        <row r="77">
          <cell r="D77" t="str">
            <v>TRIMETHYL AMINE</v>
          </cell>
          <cell r="E77">
            <v>59.112000000000002</v>
          </cell>
          <cell r="F77">
            <v>276.10000000000002</v>
          </cell>
          <cell r="G77">
            <v>156</v>
          </cell>
          <cell r="H77">
            <v>433.2</v>
          </cell>
          <cell r="I77">
            <v>40.200000000000003</v>
          </cell>
          <cell r="J77">
            <v>254</v>
          </cell>
          <cell r="K77">
            <v>0.28699999999999998</v>
          </cell>
          <cell r="L77">
            <v>0.19500000000000001</v>
          </cell>
          <cell r="M77">
            <v>0.63300000000000001</v>
          </cell>
          <cell r="N77">
            <v>293</v>
          </cell>
          <cell r="O77">
            <v>0.6</v>
          </cell>
          <cell r="P77">
            <v>-1.96</v>
          </cell>
          <cell r="Q77">
            <v>9.486E-2</v>
          </cell>
          <cell r="R77">
            <v>-5.2989999999999999E-5</v>
          </cell>
          <cell r="S77">
            <v>1.104E-8</v>
          </cell>
          <cell r="T77">
            <v>0</v>
          </cell>
          <cell r="U77">
            <v>0</v>
          </cell>
          <cell r="V77">
            <v>-5.7</v>
          </cell>
          <cell r="W77">
            <v>23.64</v>
          </cell>
          <cell r="X77">
            <v>16.049900000000001</v>
          </cell>
          <cell r="Y77">
            <v>2230.5100000000002</v>
          </cell>
          <cell r="Z77">
            <v>-39.15</v>
          </cell>
          <cell r="AA77">
            <v>305</v>
          </cell>
          <cell r="AB77">
            <v>215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D78" t="str">
            <v>ACETIC ACID</v>
          </cell>
          <cell r="E78">
            <v>60.052</v>
          </cell>
          <cell r="F78">
            <v>391.1</v>
          </cell>
          <cell r="G78">
            <v>289.8</v>
          </cell>
          <cell r="H78">
            <v>594.4</v>
          </cell>
          <cell r="I78">
            <v>57.1</v>
          </cell>
          <cell r="J78">
            <v>171</v>
          </cell>
          <cell r="K78">
            <v>0.2</v>
          </cell>
          <cell r="L78">
            <v>0.45400000000000001</v>
          </cell>
          <cell r="M78">
            <v>1.0489999999999999</v>
          </cell>
          <cell r="N78">
            <v>293</v>
          </cell>
          <cell r="O78">
            <v>1.3</v>
          </cell>
          <cell r="P78">
            <v>1.1559999999999999</v>
          </cell>
          <cell r="Q78">
            <v>6.087E-2</v>
          </cell>
          <cell r="R78">
            <v>-4.1869999999999997E-5</v>
          </cell>
          <cell r="S78">
            <v>1.1819999999999999E-8</v>
          </cell>
          <cell r="T78">
            <v>600.94000000000005</v>
          </cell>
          <cell r="U78">
            <v>306.20999999999998</v>
          </cell>
          <cell r="V78">
            <v>-103.93</v>
          </cell>
          <cell r="W78">
            <v>-90.03</v>
          </cell>
          <cell r="X78">
            <v>16.808</v>
          </cell>
          <cell r="Y78">
            <v>3405.57</v>
          </cell>
          <cell r="Z78">
            <v>-56.34</v>
          </cell>
          <cell r="AA78">
            <v>430</v>
          </cell>
          <cell r="AB78">
            <v>290</v>
          </cell>
          <cell r="AC78">
            <v>46.122</v>
          </cell>
          <cell r="AD78">
            <v>-2891.04</v>
          </cell>
          <cell r="AE78">
            <v>-4.1619999999999999</v>
          </cell>
          <cell r="AF78">
            <v>0.86299999999999999</v>
          </cell>
          <cell r="AG78">
            <v>4050</v>
          </cell>
        </row>
        <row r="79">
          <cell r="D79" t="str">
            <v>METHYL FORMATE</v>
          </cell>
          <cell r="E79">
            <v>60.052</v>
          </cell>
          <cell r="F79">
            <v>304.89999999999998</v>
          </cell>
          <cell r="G79">
            <v>174.2</v>
          </cell>
          <cell r="H79">
            <v>487.2</v>
          </cell>
          <cell r="I79">
            <v>59.2</v>
          </cell>
          <cell r="J79">
            <v>172</v>
          </cell>
          <cell r="K79">
            <v>0.255</v>
          </cell>
          <cell r="L79">
            <v>0.252</v>
          </cell>
          <cell r="M79">
            <v>0.97399999999999998</v>
          </cell>
          <cell r="N79">
            <v>293</v>
          </cell>
          <cell r="O79">
            <v>1.8</v>
          </cell>
          <cell r="P79">
            <v>0.34200000000000003</v>
          </cell>
          <cell r="Q79">
            <v>6.4490000000000006E-2</v>
          </cell>
          <cell r="R79">
            <v>-4.6560000000000001E-5</v>
          </cell>
          <cell r="S79">
            <v>1.3620000000000001E-8</v>
          </cell>
          <cell r="T79">
            <v>363.19</v>
          </cell>
          <cell r="U79">
            <v>212.7</v>
          </cell>
          <cell r="V79">
            <v>-83.6</v>
          </cell>
          <cell r="W79">
            <v>-71.03</v>
          </cell>
          <cell r="X79">
            <v>16.510400000000001</v>
          </cell>
          <cell r="Y79">
            <v>2590.87</v>
          </cell>
          <cell r="Z79">
            <v>-42.6</v>
          </cell>
          <cell r="AA79">
            <v>324</v>
          </cell>
          <cell r="AB79">
            <v>225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D80" t="str">
            <v>CARBONYL SULFIDE</v>
          </cell>
          <cell r="E80">
            <v>60.07</v>
          </cell>
          <cell r="F80">
            <v>222.9</v>
          </cell>
          <cell r="G80">
            <v>134.30000000000001</v>
          </cell>
          <cell r="H80">
            <v>375</v>
          </cell>
          <cell r="I80">
            <v>58</v>
          </cell>
          <cell r="J80">
            <v>140</v>
          </cell>
          <cell r="K80">
            <v>0.26</v>
          </cell>
          <cell r="L80">
            <v>9.9000000000000005E-2</v>
          </cell>
          <cell r="M80">
            <v>1.274</v>
          </cell>
          <cell r="N80">
            <v>173.7</v>
          </cell>
          <cell r="O80">
            <v>0.7</v>
          </cell>
          <cell r="P80">
            <v>5.6289999999999996</v>
          </cell>
          <cell r="Q80">
            <v>1.907E-2</v>
          </cell>
          <cell r="R80">
            <v>-1.6759999999999999E-5</v>
          </cell>
          <cell r="S80">
            <v>5.86E-9</v>
          </cell>
          <cell r="T80">
            <v>0</v>
          </cell>
          <cell r="U80">
            <v>0</v>
          </cell>
          <cell r="V80">
            <v>-33.08</v>
          </cell>
          <cell r="W80">
            <v>-39.590000000000003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4930</v>
          </cell>
        </row>
        <row r="81">
          <cell r="D81" t="str">
            <v>1-PROPANOL</v>
          </cell>
          <cell r="E81">
            <v>60.095999999999997</v>
          </cell>
          <cell r="F81">
            <v>370.4</v>
          </cell>
          <cell r="G81">
            <v>146.9</v>
          </cell>
          <cell r="H81">
            <v>536.70000000000005</v>
          </cell>
          <cell r="I81">
            <v>51</v>
          </cell>
          <cell r="J81">
            <v>218.5</v>
          </cell>
          <cell r="K81">
            <v>0.253</v>
          </cell>
          <cell r="L81">
            <v>0.624</v>
          </cell>
          <cell r="M81">
            <v>0.80400000000000005</v>
          </cell>
          <cell r="N81">
            <v>293</v>
          </cell>
          <cell r="O81">
            <v>1.7</v>
          </cell>
          <cell r="P81">
            <v>0.59</v>
          </cell>
          <cell r="Q81">
            <v>7.9420000000000004E-2</v>
          </cell>
          <cell r="R81">
            <v>-4.4310000000000001E-5</v>
          </cell>
          <cell r="S81">
            <v>1.0260000000000001E-8</v>
          </cell>
          <cell r="T81">
            <v>951.04</v>
          </cell>
          <cell r="U81">
            <v>327.83</v>
          </cell>
          <cell r="V81">
            <v>-61.28</v>
          </cell>
          <cell r="W81">
            <v>-38.67</v>
          </cell>
          <cell r="X81">
            <v>17.543900000000001</v>
          </cell>
          <cell r="Y81">
            <v>3166.38</v>
          </cell>
          <cell r="Z81">
            <v>-80.150000000000006</v>
          </cell>
          <cell r="AA81">
            <v>400</v>
          </cell>
          <cell r="AB81">
            <v>285</v>
          </cell>
          <cell r="AC81">
            <v>48.671999999999997</v>
          </cell>
          <cell r="AD81">
            <v>-3955.89</v>
          </cell>
          <cell r="AE81">
            <v>-4.8230000000000004</v>
          </cell>
          <cell r="AF81">
            <v>1.85</v>
          </cell>
          <cell r="AG81">
            <v>5321</v>
          </cell>
        </row>
        <row r="82">
          <cell r="D82" t="str">
            <v>ISOPROPYL ALCOHOL</v>
          </cell>
          <cell r="E82">
            <v>60.095999999999997</v>
          </cell>
          <cell r="F82">
            <v>355.4</v>
          </cell>
          <cell r="G82">
            <v>184.7</v>
          </cell>
          <cell r="H82">
            <v>508.3</v>
          </cell>
          <cell r="I82">
            <v>47</v>
          </cell>
          <cell r="J82">
            <v>220</v>
          </cell>
          <cell r="K82">
            <v>0.248</v>
          </cell>
          <cell r="L82">
            <v>0</v>
          </cell>
          <cell r="M82">
            <v>0.78600000000000003</v>
          </cell>
          <cell r="N82">
            <v>293</v>
          </cell>
          <cell r="O82">
            <v>1.7</v>
          </cell>
          <cell r="P82">
            <v>7.7450000000000001</v>
          </cell>
          <cell r="Q82">
            <v>4.5019999999999998E-2</v>
          </cell>
          <cell r="R82">
            <v>1.5299999999999999E-5</v>
          </cell>
          <cell r="S82">
            <v>-2.2119999999999999E-8</v>
          </cell>
          <cell r="T82">
            <v>1139.7</v>
          </cell>
          <cell r="U82">
            <v>323.44</v>
          </cell>
          <cell r="V82">
            <v>-65.11</v>
          </cell>
          <cell r="W82">
            <v>-41.44</v>
          </cell>
          <cell r="X82">
            <v>18.692900000000002</v>
          </cell>
          <cell r="Y82">
            <v>3640.2</v>
          </cell>
          <cell r="Z82">
            <v>-53.54</v>
          </cell>
          <cell r="AA82">
            <v>374</v>
          </cell>
          <cell r="AB82">
            <v>273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D83" t="str">
            <v>METHYL ETHYL ETHER</v>
          </cell>
          <cell r="E83">
            <v>60.095999999999997</v>
          </cell>
          <cell r="F83">
            <v>280.5</v>
          </cell>
          <cell r="G83">
            <v>134</v>
          </cell>
          <cell r="H83">
            <v>437.8</v>
          </cell>
          <cell r="I83">
            <v>43.4</v>
          </cell>
          <cell r="J83">
            <v>221</v>
          </cell>
          <cell r="K83">
            <v>0.26700000000000002</v>
          </cell>
          <cell r="L83">
            <v>0.23599999999999999</v>
          </cell>
          <cell r="M83">
            <v>0.7</v>
          </cell>
          <cell r="N83">
            <v>293</v>
          </cell>
          <cell r="O83">
            <v>1.2</v>
          </cell>
          <cell r="P83">
            <v>4.4589999999999996</v>
          </cell>
          <cell r="Q83">
            <v>6.4140000000000003E-2</v>
          </cell>
          <cell r="R83">
            <v>-2.4470000000000001E-5</v>
          </cell>
          <cell r="S83">
            <v>2.1379999999999999E-9</v>
          </cell>
          <cell r="T83">
            <v>303.82</v>
          </cell>
          <cell r="U83">
            <v>171.66</v>
          </cell>
          <cell r="V83">
            <v>-51.73</v>
          </cell>
          <cell r="W83">
            <v>-28.12</v>
          </cell>
          <cell r="X83">
            <v>13.5435</v>
          </cell>
          <cell r="Y83">
            <v>1161.6300000000001</v>
          </cell>
          <cell r="Z83">
            <v>-112.4</v>
          </cell>
          <cell r="AA83">
            <v>310</v>
          </cell>
          <cell r="AB83">
            <v>205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6850</v>
          </cell>
        </row>
        <row r="84">
          <cell r="D84" t="str">
            <v>ETHYLENEDIAMINE</v>
          </cell>
          <cell r="E84">
            <v>60.098999999999997</v>
          </cell>
          <cell r="F84">
            <v>390.4</v>
          </cell>
          <cell r="G84">
            <v>284</v>
          </cell>
          <cell r="H84">
            <v>593</v>
          </cell>
          <cell r="I84">
            <v>62</v>
          </cell>
          <cell r="J84">
            <v>206</v>
          </cell>
          <cell r="K84">
            <v>0.26</v>
          </cell>
          <cell r="L84">
            <v>0.51</v>
          </cell>
          <cell r="M84">
            <v>0.89600000000000002</v>
          </cell>
          <cell r="N84">
            <v>293</v>
          </cell>
          <cell r="O84">
            <v>1.9</v>
          </cell>
          <cell r="P84">
            <v>9.1470000000000002</v>
          </cell>
          <cell r="Q84">
            <v>5.7489999999999999E-2</v>
          </cell>
          <cell r="R84">
            <v>-1.0360000000000001E-5</v>
          </cell>
          <cell r="S84">
            <v>-9.4300000000000007E-9</v>
          </cell>
          <cell r="T84">
            <v>839.76</v>
          </cell>
          <cell r="U84">
            <v>316.41000000000003</v>
          </cell>
          <cell r="V84">
            <v>0</v>
          </cell>
          <cell r="W84">
            <v>0</v>
          </cell>
          <cell r="X84">
            <v>16.408200000000001</v>
          </cell>
          <cell r="Y84">
            <v>3108.49</v>
          </cell>
          <cell r="Z84">
            <v>-72.150000000000006</v>
          </cell>
          <cell r="AA84">
            <v>425</v>
          </cell>
          <cell r="AB84">
            <v>292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7960</v>
          </cell>
        </row>
        <row r="85">
          <cell r="D85" t="str">
            <v>NITROMETHANE</v>
          </cell>
          <cell r="E85">
            <v>61.040999999999997</v>
          </cell>
          <cell r="F85">
            <v>374.4</v>
          </cell>
          <cell r="G85">
            <v>244.6</v>
          </cell>
          <cell r="H85">
            <v>588</v>
          </cell>
          <cell r="I85">
            <v>62.3</v>
          </cell>
          <cell r="J85">
            <v>173</v>
          </cell>
          <cell r="K85">
            <v>0.224</v>
          </cell>
          <cell r="L85">
            <v>0.34599999999999997</v>
          </cell>
          <cell r="M85">
            <v>1.1379999999999999</v>
          </cell>
          <cell r="N85">
            <v>293</v>
          </cell>
          <cell r="O85">
            <v>3.1</v>
          </cell>
          <cell r="P85">
            <v>1.7729999999999999</v>
          </cell>
          <cell r="Q85">
            <v>4.7239999999999997E-2</v>
          </cell>
          <cell r="R85">
            <v>-2.5829999999999998E-5</v>
          </cell>
          <cell r="S85">
            <v>4.9799999999999998E-9</v>
          </cell>
          <cell r="T85">
            <v>452.5</v>
          </cell>
          <cell r="U85">
            <v>261.20999999999998</v>
          </cell>
          <cell r="V85">
            <v>-17.86</v>
          </cell>
          <cell r="W85">
            <v>-1.66</v>
          </cell>
          <cell r="X85">
            <v>16.2193</v>
          </cell>
          <cell r="Y85">
            <v>2972.64</v>
          </cell>
          <cell r="Z85">
            <v>-64.150000000000006</v>
          </cell>
          <cell r="AA85">
            <v>409</v>
          </cell>
          <cell r="AB85">
            <v>278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</row>
        <row r="86">
          <cell r="D86" t="str">
            <v>MONOETHANOLAMINE</v>
          </cell>
          <cell r="E86">
            <v>61.084000000000003</v>
          </cell>
          <cell r="F86">
            <v>443.5</v>
          </cell>
          <cell r="G86">
            <v>283.5</v>
          </cell>
          <cell r="H86">
            <v>614</v>
          </cell>
          <cell r="I86">
            <v>44</v>
          </cell>
          <cell r="J86">
            <v>196</v>
          </cell>
          <cell r="K86">
            <v>0.17</v>
          </cell>
          <cell r="L86">
            <v>0</v>
          </cell>
          <cell r="M86">
            <v>1.016</v>
          </cell>
          <cell r="N86">
            <v>293</v>
          </cell>
          <cell r="O86">
            <v>2.6</v>
          </cell>
          <cell r="P86">
            <v>2.2240000000000002</v>
          </cell>
          <cell r="Q86">
            <v>7.1879999999999999E-2</v>
          </cell>
          <cell r="R86">
            <v>-4.3420000000000001E-5</v>
          </cell>
          <cell r="S86">
            <v>1.112E-8</v>
          </cell>
          <cell r="T86">
            <v>1984.1</v>
          </cell>
          <cell r="U86">
            <v>367.03</v>
          </cell>
          <cell r="V86">
            <v>-48.18</v>
          </cell>
          <cell r="W86">
            <v>0</v>
          </cell>
          <cell r="X86">
            <v>17.817399999999999</v>
          </cell>
          <cell r="Y86">
            <v>3988.33</v>
          </cell>
          <cell r="Z86">
            <v>-86.93</v>
          </cell>
          <cell r="AA86">
            <v>477</v>
          </cell>
          <cell r="AB86">
            <v>344</v>
          </cell>
          <cell r="AC86">
            <v>50.588999999999999</v>
          </cell>
          <cell r="AD86">
            <v>-3540.17</v>
          </cell>
          <cell r="AE86">
            <v>-5.2229999999999999</v>
          </cell>
          <cell r="AF86">
            <v>1.79</v>
          </cell>
          <cell r="AG86">
            <v>4580</v>
          </cell>
        </row>
        <row r="87">
          <cell r="D87" t="str">
            <v>ETHYLENE GLYCOL</v>
          </cell>
          <cell r="E87">
            <v>62.069000000000003</v>
          </cell>
          <cell r="F87">
            <v>470.4</v>
          </cell>
          <cell r="G87">
            <v>260.2</v>
          </cell>
          <cell r="H87">
            <v>645</v>
          </cell>
          <cell r="I87">
            <v>76</v>
          </cell>
          <cell r="J87">
            <v>186</v>
          </cell>
          <cell r="K87">
            <v>0.27</v>
          </cell>
          <cell r="L87">
            <v>0</v>
          </cell>
          <cell r="M87">
            <v>1.1140000000000001</v>
          </cell>
          <cell r="N87">
            <v>293</v>
          </cell>
          <cell r="O87">
            <v>2.2000000000000002</v>
          </cell>
          <cell r="P87">
            <v>8.5259999999999998</v>
          </cell>
          <cell r="Q87">
            <v>5.9310000000000002E-2</v>
          </cell>
          <cell r="R87">
            <v>-3.5760000000000003E-5</v>
          </cell>
          <cell r="S87">
            <v>7.1900000000000002E-9</v>
          </cell>
          <cell r="T87">
            <v>1365</v>
          </cell>
          <cell r="U87">
            <v>402.41</v>
          </cell>
          <cell r="V87">
            <v>-9.3000000000000007</v>
          </cell>
          <cell r="W87">
            <v>-72.77</v>
          </cell>
          <cell r="X87">
            <v>20.2501</v>
          </cell>
          <cell r="Y87">
            <v>6022.18</v>
          </cell>
          <cell r="Z87">
            <v>-28.25</v>
          </cell>
          <cell r="AA87">
            <v>494</v>
          </cell>
          <cell r="AB87">
            <v>364</v>
          </cell>
          <cell r="AC87">
            <v>47.393999999999998</v>
          </cell>
          <cell r="AD87">
            <v>-5392.43</v>
          </cell>
          <cell r="AE87">
            <v>-4.3570000000000002</v>
          </cell>
          <cell r="AF87">
            <v>3.49</v>
          </cell>
          <cell r="AG87">
            <v>7500</v>
          </cell>
        </row>
        <row r="88">
          <cell r="D88" t="str">
            <v>DIMETHYL SULFIDE</v>
          </cell>
          <cell r="E88">
            <v>62.13</v>
          </cell>
          <cell r="F88">
            <v>310.5</v>
          </cell>
          <cell r="G88">
            <v>174.9</v>
          </cell>
          <cell r="H88">
            <v>503</v>
          </cell>
          <cell r="I88">
            <v>54.6</v>
          </cell>
          <cell r="J88">
            <v>201</v>
          </cell>
          <cell r="K88">
            <v>0.26600000000000001</v>
          </cell>
          <cell r="L88">
            <v>0.19</v>
          </cell>
          <cell r="M88">
            <v>0.84799999999999998</v>
          </cell>
          <cell r="N88">
            <v>293</v>
          </cell>
          <cell r="O88">
            <v>1.5</v>
          </cell>
          <cell r="P88">
            <v>5.8049999999999997</v>
          </cell>
          <cell r="Q88">
            <v>4.478E-2</v>
          </cell>
          <cell r="R88">
            <v>-1.6419999999999999E-5</v>
          </cell>
          <cell r="S88">
            <v>9.7900000000000003E-10</v>
          </cell>
          <cell r="T88">
            <v>267.33999999999997</v>
          </cell>
          <cell r="U88">
            <v>184.24</v>
          </cell>
          <cell r="V88">
            <v>-8.9700000000000006</v>
          </cell>
          <cell r="W88">
            <v>1.66</v>
          </cell>
          <cell r="X88">
            <v>16.0001</v>
          </cell>
          <cell r="Y88">
            <v>2511.56</v>
          </cell>
          <cell r="Z88">
            <v>-42.35</v>
          </cell>
          <cell r="AA88">
            <v>331</v>
          </cell>
          <cell r="AB88">
            <v>226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7070</v>
          </cell>
        </row>
        <row r="89">
          <cell r="D89" t="str">
            <v>ETHYL MERCAPTAN</v>
          </cell>
          <cell r="E89">
            <v>62.134</v>
          </cell>
          <cell r="F89">
            <v>308.2</v>
          </cell>
          <cell r="G89">
            <v>125.3</v>
          </cell>
          <cell r="H89">
            <v>499</v>
          </cell>
          <cell r="I89">
            <v>54.2</v>
          </cell>
          <cell r="J89">
            <v>207</v>
          </cell>
          <cell r="K89">
            <v>0.27400000000000002</v>
          </cell>
          <cell r="L89">
            <v>0.19</v>
          </cell>
          <cell r="M89">
            <v>0.83899999999999997</v>
          </cell>
          <cell r="N89">
            <v>293</v>
          </cell>
          <cell r="O89">
            <v>1.5</v>
          </cell>
          <cell r="P89">
            <v>3.5640000000000001</v>
          </cell>
          <cell r="Q89">
            <v>5.6149999999999999E-2</v>
          </cell>
          <cell r="R89">
            <v>-3.239E-5</v>
          </cell>
          <cell r="S89">
            <v>7.5520000000000004E-9</v>
          </cell>
          <cell r="T89">
            <v>419.6</v>
          </cell>
          <cell r="U89">
            <v>206.21</v>
          </cell>
          <cell r="V89">
            <v>-11.02</v>
          </cell>
          <cell r="W89">
            <v>-1.1200000000000001</v>
          </cell>
          <cell r="X89">
            <v>16.0077</v>
          </cell>
          <cell r="Y89">
            <v>2497.23</v>
          </cell>
          <cell r="Z89">
            <v>-41.77</v>
          </cell>
          <cell r="AA89">
            <v>330</v>
          </cell>
          <cell r="AB89">
            <v>224</v>
          </cell>
          <cell r="AC89">
            <v>38.960999999999999</v>
          </cell>
          <cell r="AD89">
            <v>-2282.37</v>
          </cell>
          <cell r="AE89">
            <v>-3.6779999999999999</v>
          </cell>
          <cell r="AF89">
            <v>0.88100000000000001</v>
          </cell>
          <cell r="AG89">
            <v>3237</v>
          </cell>
        </row>
        <row r="90">
          <cell r="D90" t="str">
            <v>VINYL CHLORIDE</v>
          </cell>
          <cell r="E90">
            <v>62.499000000000002</v>
          </cell>
          <cell r="F90">
            <v>259.8</v>
          </cell>
          <cell r="G90">
            <v>119.4</v>
          </cell>
          <cell r="H90">
            <v>429.7</v>
          </cell>
          <cell r="I90">
            <v>55.3</v>
          </cell>
          <cell r="J90">
            <v>169</v>
          </cell>
          <cell r="K90">
            <v>0.26500000000000001</v>
          </cell>
          <cell r="L90">
            <v>0.122</v>
          </cell>
          <cell r="M90">
            <v>0.96899999999999997</v>
          </cell>
          <cell r="N90">
            <v>259</v>
          </cell>
          <cell r="O90">
            <v>1.5</v>
          </cell>
          <cell r="P90">
            <v>1.421</v>
          </cell>
          <cell r="Q90">
            <v>4.8230000000000002E-2</v>
          </cell>
          <cell r="R90">
            <v>-3.6690000000000003E-5</v>
          </cell>
          <cell r="S90">
            <v>1.14E-8</v>
          </cell>
          <cell r="T90">
            <v>276.89999999999998</v>
          </cell>
          <cell r="U90">
            <v>167.04</v>
          </cell>
          <cell r="V90">
            <v>8.4</v>
          </cell>
          <cell r="W90">
            <v>12.31</v>
          </cell>
          <cell r="X90">
            <v>14.960100000000001</v>
          </cell>
          <cell r="Y90">
            <v>1803.84</v>
          </cell>
          <cell r="Z90">
            <v>-43.15</v>
          </cell>
          <cell r="AA90">
            <v>290</v>
          </cell>
          <cell r="AB90">
            <v>185</v>
          </cell>
          <cell r="AC90">
            <v>56.232999999999997</v>
          </cell>
          <cell r="AD90">
            <v>-5422.68</v>
          </cell>
          <cell r="AE90">
            <v>-5.726</v>
          </cell>
          <cell r="AF90">
            <v>3.17</v>
          </cell>
          <cell r="AG90">
            <v>6860</v>
          </cell>
        </row>
        <row r="91">
          <cell r="D91" t="str">
            <v>1,1-DIFLUOROETHYLENE</v>
          </cell>
          <cell r="E91">
            <v>64.034999999999997</v>
          </cell>
          <cell r="F91">
            <v>0</v>
          </cell>
          <cell r="G91">
            <v>0</v>
          </cell>
          <cell r="H91">
            <v>302.8</v>
          </cell>
          <cell r="I91">
            <v>44</v>
          </cell>
          <cell r="J91">
            <v>154</v>
          </cell>
          <cell r="K91">
            <v>0.27300000000000002</v>
          </cell>
          <cell r="L91">
            <v>0</v>
          </cell>
          <cell r="M91">
            <v>0</v>
          </cell>
          <cell r="N91">
            <v>0</v>
          </cell>
          <cell r="O91">
            <v>1.4</v>
          </cell>
          <cell r="P91">
            <v>0.73399999999999999</v>
          </cell>
          <cell r="Q91">
            <v>5.8389999999999997E-2</v>
          </cell>
          <cell r="R91">
            <v>-5.0139999999999998E-5</v>
          </cell>
          <cell r="S91">
            <v>1.6770000000000001E-8</v>
          </cell>
          <cell r="T91">
            <v>0</v>
          </cell>
          <cell r="U91">
            <v>0</v>
          </cell>
          <cell r="V91">
            <v>-82.5</v>
          </cell>
          <cell r="W91">
            <v>-76.84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51.956000000000003</v>
          </cell>
          <cell r="AD91">
            <v>-5712.66</v>
          </cell>
          <cell r="AE91">
            <v>-4.9909999999999997</v>
          </cell>
          <cell r="AF91">
            <v>3.3</v>
          </cell>
          <cell r="AG91">
            <v>7650</v>
          </cell>
        </row>
        <row r="92">
          <cell r="D92" t="str">
            <v>SULFUR DIOXIDE</v>
          </cell>
          <cell r="E92">
            <v>64.063000000000002</v>
          </cell>
          <cell r="F92">
            <v>263</v>
          </cell>
          <cell r="G92">
            <v>197.7</v>
          </cell>
          <cell r="H92">
            <v>430.8</v>
          </cell>
          <cell r="I92">
            <v>77.8</v>
          </cell>
          <cell r="J92">
            <v>122</v>
          </cell>
          <cell r="K92">
            <v>0.26800000000000002</v>
          </cell>
          <cell r="L92">
            <v>0.251</v>
          </cell>
          <cell r="M92">
            <v>1.4550000000000001</v>
          </cell>
          <cell r="N92">
            <v>263</v>
          </cell>
          <cell r="O92">
            <v>1.6</v>
          </cell>
          <cell r="P92">
            <v>5.6970000000000001</v>
          </cell>
          <cell r="Q92">
            <v>1.6E-2</v>
          </cell>
          <cell r="R92">
            <v>-1.185E-5</v>
          </cell>
          <cell r="S92">
            <v>3.1719999999999998E-9</v>
          </cell>
          <cell r="T92">
            <v>397.85</v>
          </cell>
          <cell r="U92">
            <v>208.42</v>
          </cell>
          <cell r="V92">
            <v>-70.95</v>
          </cell>
          <cell r="W92">
            <v>-71.739999999999995</v>
          </cell>
          <cell r="X92">
            <v>16.768000000000001</v>
          </cell>
          <cell r="Y92">
            <v>2302.35</v>
          </cell>
          <cell r="Z92">
            <v>-35.97</v>
          </cell>
          <cell r="AA92">
            <v>280</v>
          </cell>
          <cell r="AB92">
            <v>195</v>
          </cell>
          <cell r="AC92">
            <v>48.591000000000001</v>
          </cell>
          <cell r="AD92">
            <v>-3837.61</v>
          </cell>
          <cell r="AE92">
            <v>-4.8109999999999999</v>
          </cell>
          <cell r="AF92">
            <v>1.87</v>
          </cell>
          <cell r="AG92">
            <v>5100</v>
          </cell>
        </row>
        <row r="93">
          <cell r="D93" t="str">
            <v>ETHYL CHLORIDE</v>
          </cell>
          <cell r="E93">
            <v>64.515000000000001</v>
          </cell>
          <cell r="F93">
            <v>285.39999999999998</v>
          </cell>
          <cell r="G93">
            <v>136.80000000000001</v>
          </cell>
          <cell r="H93">
            <v>460.4</v>
          </cell>
          <cell r="I93">
            <v>52</v>
          </cell>
          <cell r="J93">
            <v>199</v>
          </cell>
          <cell r="K93">
            <v>0.27400000000000002</v>
          </cell>
          <cell r="L93">
            <v>0.19</v>
          </cell>
          <cell r="M93">
            <v>0.89600000000000002</v>
          </cell>
          <cell r="N93">
            <v>293</v>
          </cell>
          <cell r="O93">
            <v>2</v>
          </cell>
          <cell r="P93">
            <v>-0.13200000000000001</v>
          </cell>
          <cell r="Q93">
            <v>6.225E-2</v>
          </cell>
          <cell r="R93">
            <v>-4.3940000000000003E-5</v>
          </cell>
          <cell r="S93">
            <v>1.325E-8</v>
          </cell>
          <cell r="T93">
            <v>320.94</v>
          </cell>
          <cell r="U93">
            <v>190.83</v>
          </cell>
          <cell r="V93">
            <v>-26.7</v>
          </cell>
          <cell r="W93">
            <v>-14.34</v>
          </cell>
          <cell r="X93">
            <v>15.98</v>
          </cell>
          <cell r="Y93">
            <v>2332.0100000000002</v>
          </cell>
          <cell r="Z93">
            <v>-36.479999999999997</v>
          </cell>
          <cell r="AA93">
            <v>310</v>
          </cell>
          <cell r="AB93">
            <v>200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6150</v>
          </cell>
        </row>
        <row r="94">
          <cell r="D94" t="str">
            <v>NITROSYL CHLORIDE</v>
          </cell>
          <cell r="E94">
            <v>65.459000000000003</v>
          </cell>
          <cell r="F94">
            <v>266.67</v>
          </cell>
          <cell r="G94">
            <v>213.5</v>
          </cell>
          <cell r="H94">
            <v>440</v>
          </cell>
          <cell r="I94">
            <v>90</v>
          </cell>
          <cell r="J94">
            <v>139</v>
          </cell>
          <cell r="K94">
            <v>0.35</v>
          </cell>
          <cell r="L94">
            <v>0.318</v>
          </cell>
          <cell r="M94">
            <v>1.42</v>
          </cell>
          <cell r="N94">
            <v>261</v>
          </cell>
          <cell r="O94">
            <v>1.8</v>
          </cell>
          <cell r="P94">
            <v>8.1440000000000001</v>
          </cell>
          <cell r="Q94">
            <v>1.068E-2</v>
          </cell>
          <cell r="R94">
            <v>-7.977E-6</v>
          </cell>
          <cell r="S94">
            <v>2.4239999999999999E-9</v>
          </cell>
          <cell r="T94">
            <v>0</v>
          </cell>
          <cell r="U94">
            <v>0</v>
          </cell>
          <cell r="V94">
            <v>12.57</v>
          </cell>
          <cell r="W94">
            <v>16</v>
          </cell>
          <cell r="X94">
            <v>166.95050000000001</v>
          </cell>
          <cell r="Y94">
            <v>2520.6999999999998</v>
          </cell>
          <cell r="Z94">
            <v>-23.46</v>
          </cell>
          <cell r="AA94">
            <v>285</v>
          </cell>
          <cell r="AB94">
            <v>210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6120</v>
          </cell>
        </row>
        <row r="95">
          <cell r="D95" t="str">
            <v>1,1-DIFLOUROETHANE</v>
          </cell>
          <cell r="E95">
            <v>66.051000000000002</v>
          </cell>
          <cell r="F95">
            <v>248.4</v>
          </cell>
          <cell r="G95">
            <v>156.19999999999999</v>
          </cell>
          <cell r="H95">
            <v>386.6</v>
          </cell>
          <cell r="I95">
            <v>44.4</v>
          </cell>
          <cell r="J95">
            <v>181</v>
          </cell>
          <cell r="K95">
            <v>0.253</v>
          </cell>
          <cell r="L95">
            <v>0.26600000000000001</v>
          </cell>
          <cell r="M95">
            <v>0</v>
          </cell>
          <cell r="N95">
            <v>0</v>
          </cell>
          <cell r="O95">
            <v>2.2999999999999998</v>
          </cell>
          <cell r="P95">
            <v>2.0720000000000001</v>
          </cell>
          <cell r="Q95">
            <v>5.722E-2</v>
          </cell>
          <cell r="R95">
            <v>-3.4799999999999999E-5</v>
          </cell>
          <cell r="S95">
            <v>8.1069999999999994E-9</v>
          </cell>
          <cell r="T95">
            <v>319.27</v>
          </cell>
          <cell r="U95">
            <v>186.56</v>
          </cell>
          <cell r="V95">
            <v>-118</v>
          </cell>
          <cell r="W95">
            <v>-104.26</v>
          </cell>
          <cell r="X95">
            <v>16.187100000000001</v>
          </cell>
          <cell r="Y95">
            <v>2095.35</v>
          </cell>
          <cell r="Z95">
            <v>-29.16</v>
          </cell>
          <cell r="AA95">
            <v>273</v>
          </cell>
          <cell r="AB95">
            <v>238</v>
          </cell>
          <cell r="AC95">
            <v>57.834000000000003</v>
          </cell>
          <cell r="AD95">
            <v>-6841.98</v>
          </cell>
          <cell r="AE95">
            <v>-5.6470000000000002</v>
          </cell>
          <cell r="AF95">
            <v>3.44</v>
          </cell>
          <cell r="AG95">
            <v>5660</v>
          </cell>
        </row>
        <row r="96">
          <cell r="D96" t="str">
            <v>ALLYL CYANIDE</v>
          </cell>
          <cell r="E96">
            <v>67.090999999999994</v>
          </cell>
          <cell r="F96">
            <v>392</v>
          </cell>
          <cell r="G96">
            <v>186.7</v>
          </cell>
          <cell r="H96">
            <v>585</v>
          </cell>
          <cell r="I96">
            <v>39</v>
          </cell>
          <cell r="J96">
            <v>265</v>
          </cell>
          <cell r="K96">
            <v>0.22</v>
          </cell>
          <cell r="L96">
            <v>0.39</v>
          </cell>
          <cell r="M96">
            <v>0.83499999999999996</v>
          </cell>
          <cell r="N96">
            <v>293</v>
          </cell>
          <cell r="O96">
            <v>3.4</v>
          </cell>
          <cell r="P96">
            <v>5.1829999999999998</v>
          </cell>
          <cell r="Q96">
            <v>6.1420000000000002E-2</v>
          </cell>
          <cell r="R96">
            <v>-2.847E-5</v>
          </cell>
          <cell r="S96">
            <v>2.9360000000000002E-9</v>
          </cell>
          <cell r="T96">
            <v>521.29999999999995</v>
          </cell>
          <cell r="U96">
            <v>252.03</v>
          </cell>
          <cell r="V96">
            <v>0</v>
          </cell>
          <cell r="W96">
            <v>0</v>
          </cell>
          <cell r="X96">
            <v>16.001899999999999</v>
          </cell>
          <cell r="Y96">
            <v>3128.75</v>
          </cell>
          <cell r="Z96">
            <v>-58.15</v>
          </cell>
          <cell r="AA96">
            <v>430</v>
          </cell>
          <cell r="AB96">
            <v>400</v>
          </cell>
          <cell r="AC96">
            <v>57.84</v>
          </cell>
          <cell r="AD96">
            <v>-5258.9</v>
          </cell>
          <cell r="AE96">
            <v>-5.9390000000000001</v>
          </cell>
          <cell r="AF96">
            <v>2.23</v>
          </cell>
          <cell r="AG96">
            <v>6740</v>
          </cell>
        </row>
        <row r="97">
          <cell r="D97" t="str">
            <v>PYRROLE</v>
          </cell>
          <cell r="E97">
            <v>67.090999999999994</v>
          </cell>
          <cell r="F97">
            <v>403</v>
          </cell>
          <cell r="G97">
            <v>0</v>
          </cell>
          <cell r="H97">
            <v>640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0.96699999999999997</v>
          </cell>
          <cell r="N97">
            <v>294</v>
          </cell>
          <cell r="O97">
            <v>1.8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25.88</v>
          </cell>
          <cell r="W97">
            <v>0</v>
          </cell>
          <cell r="X97">
            <v>16.796600000000002</v>
          </cell>
          <cell r="Y97">
            <v>3457.47</v>
          </cell>
          <cell r="Z97">
            <v>-62.73</v>
          </cell>
          <cell r="AA97">
            <v>440</v>
          </cell>
          <cell r="AB97">
            <v>330</v>
          </cell>
          <cell r="AC97">
            <v>37.984999999999999</v>
          </cell>
          <cell r="AD97">
            <v>-4246.2700000000004</v>
          </cell>
          <cell r="AE97">
            <v>-3.09</v>
          </cell>
          <cell r="AF97">
            <v>2.29</v>
          </cell>
          <cell r="AG97">
            <v>6330</v>
          </cell>
        </row>
        <row r="98">
          <cell r="D98" t="str">
            <v>BORON TRIFLUORIDE</v>
          </cell>
          <cell r="E98">
            <v>67.805000000000007</v>
          </cell>
          <cell r="F98">
            <v>173.3</v>
          </cell>
          <cell r="G98">
            <v>146.5</v>
          </cell>
          <cell r="H98">
            <v>260.8</v>
          </cell>
          <cell r="I98">
            <v>49.2</v>
          </cell>
          <cell r="J98">
            <v>0</v>
          </cell>
          <cell r="K98">
            <v>0</v>
          </cell>
          <cell r="L98">
            <v>0.42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48.664999999999999</v>
          </cell>
          <cell r="AD98">
            <v>-4364.03</v>
          </cell>
          <cell r="AE98">
            <v>-4.7329999999999997</v>
          </cell>
          <cell r="AF98">
            <v>2.2599999999999998</v>
          </cell>
          <cell r="AG98">
            <v>5900</v>
          </cell>
        </row>
        <row r="99">
          <cell r="D99" t="str">
            <v>FURAN</v>
          </cell>
          <cell r="E99">
            <v>68.075000000000003</v>
          </cell>
          <cell r="F99">
            <v>304.5</v>
          </cell>
          <cell r="G99">
            <v>187.5</v>
          </cell>
          <cell r="H99">
            <v>490.2</v>
          </cell>
          <cell r="I99">
            <v>54.3</v>
          </cell>
          <cell r="J99">
            <v>218</v>
          </cell>
          <cell r="K99">
            <v>0.29399999999999998</v>
          </cell>
          <cell r="L99">
            <v>0.20399999999999999</v>
          </cell>
          <cell r="M99">
            <v>0.93799999999999994</v>
          </cell>
          <cell r="N99">
            <v>293</v>
          </cell>
          <cell r="O99">
            <v>0.7</v>
          </cell>
          <cell r="P99">
            <v>-8.4860000000000007</v>
          </cell>
          <cell r="Q99">
            <v>0.1032</v>
          </cell>
          <cell r="R99">
            <v>-8.2509999999999994E-5</v>
          </cell>
          <cell r="S99">
            <v>2.5659999999999999E-8</v>
          </cell>
          <cell r="T99">
            <v>389.4</v>
          </cell>
          <cell r="U99">
            <v>222.7</v>
          </cell>
          <cell r="V99">
            <v>-8.2899999999999991</v>
          </cell>
          <cell r="W99">
            <v>0.21</v>
          </cell>
          <cell r="X99">
            <v>16.061199999999999</v>
          </cell>
          <cell r="Y99">
            <v>2442.6999999999998</v>
          </cell>
          <cell r="Z99">
            <v>-45.41</v>
          </cell>
          <cell r="AA99">
            <v>363</v>
          </cell>
          <cell r="AB99">
            <v>238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D100" t="str">
            <v>1,2-PENTADIENE</v>
          </cell>
          <cell r="E100">
            <v>68.119</v>
          </cell>
          <cell r="F100">
            <v>318</v>
          </cell>
          <cell r="G100">
            <v>135.9</v>
          </cell>
          <cell r="H100">
            <v>503</v>
          </cell>
          <cell r="I100">
            <v>40.200000000000003</v>
          </cell>
          <cell r="J100">
            <v>276</v>
          </cell>
          <cell r="K100">
            <v>0.26900000000000002</v>
          </cell>
          <cell r="L100">
            <v>0.17299999999999999</v>
          </cell>
          <cell r="M100">
            <v>0.69299999999999995</v>
          </cell>
          <cell r="N100">
            <v>293</v>
          </cell>
          <cell r="O100">
            <v>0</v>
          </cell>
          <cell r="P100">
            <v>2.1080000000000001</v>
          </cell>
          <cell r="Q100">
            <v>9.2670000000000002E-2</v>
          </cell>
          <cell r="R100">
            <v>-5.4459999999999997E-5</v>
          </cell>
          <cell r="S100">
            <v>1.253E-8</v>
          </cell>
          <cell r="T100">
            <v>0</v>
          </cell>
          <cell r="U100">
            <v>0</v>
          </cell>
          <cell r="V100">
            <v>34.799999999999997</v>
          </cell>
          <cell r="W100">
            <v>50.29</v>
          </cell>
          <cell r="X100">
            <v>15.9297</v>
          </cell>
          <cell r="Y100">
            <v>2544.34</v>
          </cell>
          <cell r="Z100">
            <v>-44.3</v>
          </cell>
          <cell r="AA100">
            <v>340</v>
          </cell>
          <cell r="AB100">
            <v>250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7660</v>
          </cell>
        </row>
        <row r="101">
          <cell r="D101" t="str">
            <v>1,4-PENTADIENE</v>
          </cell>
          <cell r="E101">
            <v>68.119</v>
          </cell>
          <cell r="F101">
            <v>299.10000000000002</v>
          </cell>
          <cell r="G101">
            <v>124.9</v>
          </cell>
          <cell r="H101">
            <v>478</v>
          </cell>
          <cell r="I101">
            <v>37.4</v>
          </cell>
          <cell r="J101">
            <v>276</v>
          </cell>
          <cell r="K101">
            <v>0.26300000000000001</v>
          </cell>
          <cell r="L101">
            <v>0.104</v>
          </cell>
          <cell r="M101">
            <v>0.66100000000000003</v>
          </cell>
          <cell r="N101">
            <v>293</v>
          </cell>
          <cell r="O101">
            <v>0.4</v>
          </cell>
          <cell r="P101">
            <v>1.671</v>
          </cell>
          <cell r="Q101">
            <v>9.4380000000000006E-2</v>
          </cell>
          <cell r="R101">
            <v>-5.6700000000000003E-5</v>
          </cell>
          <cell r="S101">
            <v>1.337E-8</v>
          </cell>
          <cell r="T101">
            <v>0</v>
          </cell>
          <cell r="U101">
            <v>0</v>
          </cell>
          <cell r="V101">
            <v>25.2</v>
          </cell>
          <cell r="W101">
            <v>40.69</v>
          </cell>
          <cell r="X101">
            <v>15.7392</v>
          </cell>
          <cell r="Y101">
            <v>2344.02</v>
          </cell>
          <cell r="Z101">
            <v>-41.69</v>
          </cell>
          <cell r="AA101">
            <v>320</v>
          </cell>
          <cell r="AB101">
            <v>240</v>
          </cell>
          <cell r="AC101">
            <v>38.759</v>
          </cell>
          <cell r="AD101">
            <v>-2464.42</v>
          </cell>
          <cell r="AE101">
            <v>-3.601</v>
          </cell>
          <cell r="AF101">
            <v>1.073</v>
          </cell>
          <cell r="AG101">
            <v>3515</v>
          </cell>
        </row>
        <row r="102">
          <cell r="D102" t="str">
            <v>1-PENTYNE</v>
          </cell>
          <cell r="E102">
            <v>68.119</v>
          </cell>
          <cell r="F102">
            <v>313.3</v>
          </cell>
          <cell r="G102">
            <v>167.5</v>
          </cell>
          <cell r="H102">
            <v>493.4</v>
          </cell>
          <cell r="I102">
            <v>40</v>
          </cell>
          <cell r="J102">
            <v>278</v>
          </cell>
          <cell r="K102">
            <v>0.27500000000000002</v>
          </cell>
          <cell r="L102">
            <v>0.16400000000000001</v>
          </cell>
          <cell r="M102">
            <v>0.69</v>
          </cell>
          <cell r="N102">
            <v>293</v>
          </cell>
          <cell r="O102">
            <v>0.9</v>
          </cell>
          <cell r="P102">
            <v>4.3150000000000004</v>
          </cell>
          <cell r="Q102">
            <v>8.3860000000000004E-2</v>
          </cell>
          <cell r="R102">
            <v>-4.57E-5</v>
          </cell>
          <cell r="S102">
            <v>9.7870000000000002E-9</v>
          </cell>
          <cell r="T102">
            <v>0</v>
          </cell>
          <cell r="U102">
            <v>0</v>
          </cell>
          <cell r="V102">
            <v>34.5</v>
          </cell>
          <cell r="W102">
            <v>50.25</v>
          </cell>
          <cell r="X102">
            <v>16.042899999999999</v>
          </cell>
          <cell r="Y102">
            <v>2515.62</v>
          </cell>
          <cell r="Z102">
            <v>-45.97</v>
          </cell>
          <cell r="AA102">
            <v>335</v>
          </cell>
          <cell r="AB102">
            <v>230</v>
          </cell>
          <cell r="AC102">
            <v>48.856999999999999</v>
          </cell>
          <cell r="AD102">
            <v>-3840.19</v>
          </cell>
          <cell r="AE102">
            <v>-4.8559999999999999</v>
          </cell>
          <cell r="AF102">
            <v>1.71</v>
          </cell>
          <cell r="AG102">
            <v>5140</v>
          </cell>
        </row>
        <row r="103">
          <cell r="D103" t="str">
            <v>1-TRANS-3-PENTADIENE</v>
          </cell>
          <cell r="E103">
            <v>68.119</v>
          </cell>
          <cell r="F103">
            <v>315.2</v>
          </cell>
          <cell r="G103">
            <v>185.7</v>
          </cell>
          <cell r="H103">
            <v>496</v>
          </cell>
          <cell r="I103">
            <v>39.4</v>
          </cell>
          <cell r="J103">
            <v>275</v>
          </cell>
          <cell r="K103">
            <v>0.26600000000000001</v>
          </cell>
          <cell r="L103">
            <v>0.17499999999999999</v>
          </cell>
          <cell r="M103">
            <v>0.67600000000000005</v>
          </cell>
          <cell r="N103">
            <v>293</v>
          </cell>
          <cell r="O103">
            <v>0.7</v>
          </cell>
          <cell r="P103">
            <v>7.33</v>
          </cell>
          <cell r="Q103">
            <v>6.7140000000000005E-2</v>
          </cell>
          <cell r="R103">
            <v>-1.6030000000000001E-5</v>
          </cell>
          <cell r="S103">
            <v>-5.6169999999999999E-9</v>
          </cell>
          <cell r="T103">
            <v>0</v>
          </cell>
          <cell r="U103">
            <v>0</v>
          </cell>
          <cell r="V103">
            <v>18.600000000000001</v>
          </cell>
          <cell r="W103">
            <v>35.07</v>
          </cell>
          <cell r="X103">
            <v>15.918200000000001</v>
          </cell>
          <cell r="Y103">
            <v>2541.69</v>
          </cell>
          <cell r="Z103">
            <v>-41.43</v>
          </cell>
          <cell r="AA103">
            <v>340</v>
          </cell>
          <cell r="AB103">
            <v>250</v>
          </cell>
          <cell r="AC103">
            <v>83.319000000000003</v>
          </cell>
          <cell r="AD103">
            <v>-7994.9</v>
          </cell>
          <cell r="AE103">
            <v>-9.2010000000000005</v>
          </cell>
          <cell r="AF103">
            <v>2.35</v>
          </cell>
          <cell r="AG103">
            <v>9260</v>
          </cell>
        </row>
        <row r="104">
          <cell r="D104" t="str">
            <v>2-METHYL-1,3-BUTADIENE</v>
          </cell>
          <cell r="E104">
            <v>68.119</v>
          </cell>
          <cell r="F104">
            <v>307.2</v>
          </cell>
          <cell r="G104">
            <v>127.2</v>
          </cell>
          <cell r="H104">
            <v>484</v>
          </cell>
          <cell r="I104">
            <v>38</v>
          </cell>
          <cell r="J104">
            <v>276</v>
          </cell>
          <cell r="K104">
            <v>0.26400000000000001</v>
          </cell>
          <cell r="L104">
            <v>0.16400000000000001</v>
          </cell>
          <cell r="M104">
            <v>0.68100000000000005</v>
          </cell>
          <cell r="N104">
            <v>293</v>
          </cell>
          <cell r="O104">
            <v>0.3</v>
          </cell>
          <cell r="P104">
            <v>-0.81499999999999995</v>
          </cell>
          <cell r="Q104">
            <v>0.1095</v>
          </cell>
          <cell r="R104">
            <v>-7.9709999999999994E-5</v>
          </cell>
          <cell r="S104">
            <v>2.3890000000000001E-8</v>
          </cell>
          <cell r="T104">
            <v>328.49</v>
          </cell>
          <cell r="U104">
            <v>182.48</v>
          </cell>
          <cell r="V104">
            <v>18.100000000000001</v>
          </cell>
          <cell r="W104">
            <v>34.86</v>
          </cell>
          <cell r="X104">
            <v>15.854799999999999</v>
          </cell>
          <cell r="Y104">
            <v>2467.4</v>
          </cell>
          <cell r="Z104">
            <v>-39.64</v>
          </cell>
          <cell r="AA104">
            <v>330</v>
          </cell>
          <cell r="AB104">
            <v>250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12550</v>
          </cell>
        </row>
        <row r="105">
          <cell r="D105" t="str">
            <v>3-METHYL-1,2-BUTADIENE</v>
          </cell>
          <cell r="E105">
            <v>68.119</v>
          </cell>
          <cell r="F105">
            <v>314</v>
          </cell>
          <cell r="G105">
            <v>159.5</v>
          </cell>
          <cell r="H105">
            <v>496</v>
          </cell>
          <cell r="I105">
            <v>40.6</v>
          </cell>
          <cell r="J105">
            <v>267</v>
          </cell>
          <cell r="K105">
            <v>0.26600000000000001</v>
          </cell>
          <cell r="L105">
            <v>0.16</v>
          </cell>
          <cell r="M105">
            <v>0.68600000000000005</v>
          </cell>
          <cell r="N105">
            <v>293</v>
          </cell>
          <cell r="O105">
            <v>0</v>
          </cell>
          <cell r="P105">
            <v>3.508</v>
          </cell>
          <cell r="Q105">
            <v>8.5930000000000006E-2</v>
          </cell>
          <cell r="R105">
            <v>-4.7190000000000001E-5</v>
          </cell>
          <cell r="S105">
            <v>1.0179999999999999E-8</v>
          </cell>
          <cell r="T105">
            <v>0</v>
          </cell>
          <cell r="U105">
            <v>0</v>
          </cell>
          <cell r="V105">
            <v>31</v>
          </cell>
          <cell r="W105">
            <v>47.47</v>
          </cell>
          <cell r="X105">
            <v>15.988</v>
          </cell>
          <cell r="Y105">
            <v>2541.83</v>
          </cell>
          <cell r="Z105">
            <v>-42.26</v>
          </cell>
          <cell r="AA105">
            <v>335</v>
          </cell>
          <cell r="AB105">
            <v>250</v>
          </cell>
          <cell r="AC105">
            <v>51.954000000000001</v>
          </cell>
          <cell r="AD105">
            <v>-4900.34</v>
          </cell>
          <cell r="AE105">
            <v>-5.1390000000000002</v>
          </cell>
          <cell r="AF105">
            <v>2.5499999999999998</v>
          </cell>
          <cell r="AG105">
            <v>6400</v>
          </cell>
        </row>
        <row r="106">
          <cell r="D106" t="str">
            <v>CYCLOPENTENE</v>
          </cell>
          <cell r="E106">
            <v>68.119</v>
          </cell>
          <cell r="F106">
            <v>317.39999999999998</v>
          </cell>
          <cell r="G106">
            <v>138.1</v>
          </cell>
          <cell r="H106">
            <v>506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0.77200000000000002</v>
          </cell>
          <cell r="N106">
            <v>293</v>
          </cell>
          <cell r="O106">
            <v>0.9</v>
          </cell>
          <cell r="P106">
            <v>-9.9149999999999991</v>
          </cell>
          <cell r="Q106">
            <v>0.1106</v>
          </cell>
          <cell r="R106">
            <v>-6.1600000000000007E-5</v>
          </cell>
          <cell r="S106">
            <v>1.2979999999999999E-8</v>
          </cell>
          <cell r="T106">
            <v>396.83</v>
          </cell>
          <cell r="U106">
            <v>218.66</v>
          </cell>
          <cell r="V106">
            <v>7.87</v>
          </cell>
          <cell r="W106">
            <v>26.48</v>
          </cell>
          <cell r="X106">
            <v>15.935600000000001</v>
          </cell>
          <cell r="Y106">
            <v>2583.0700000000002</v>
          </cell>
          <cell r="Z106">
            <v>-39.869999999999997</v>
          </cell>
          <cell r="AA106">
            <v>378</v>
          </cell>
          <cell r="AB106">
            <v>244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6440</v>
          </cell>
        </row>
        <row r="107">
          <cell r="D107" t="str">
            <v>BUTYRONITRILE</v>
          </cell>
          <cell r="E107">
            <v>69.106999999999999</v>
          </cell>
          <cell r="F107">
            <v>391</v>
          </cell>
          <cell r="G107">
            <v>161</v>
          </cell>
          <cell r="H107">
            <v>582.20000000000005</v>
          </cell>
          <cell r="I107">
            <v>37.4</v>
          </cell>
          <cell r="J107">
            <v>285</v>
          </cell>
          <cell r="K107">
            <v>0.223</v>
          </cell>
          <cell r="L107">
            <v>0.371</v>
          </cell>
          <cell r="M107">
            <v>0.79200000000000004</v>
          </cell>
          <cell r="N107">
            <v>293</v>
          </cell>
          <cell r="O107">
            <v>3.8</v>
          </cell>
          <cell r="P107">
            <v>3.633</v>
          </cell>
          <cell r="Q107">
            <v>7.6569999999999999E-2</v>
          </cell>
          <cell r="R107">
            <v>-3.9119999999999998E-5</v>
          </cell>
          <cell r="S107">
            <v>7.1230000000000003E-9</v>
          </cell>
          <cell r="T107">
            <v>438.04</v>
          </cell>
          <cell r="U107">
            <v>256.83999999999997</v>
          </cell>
          <cell r="V107">
            <v>8.14</v>
          </cell>
          <cell r="W107">
            <v>25.97</v>
          </cell>
          <cell r="X107">
            <v>16.209199999999999</v>
          </cell>
          <cell r="Y107">
            <v>3202.21</v>
          </cell>
          <cell r="Z107">
            <v>-56.16</v>
          </cell>
          <cell r="AA107">
            <v>433</v>
          </cell>
          <cell r="AB107">
            <v>307</v>
          </cell>
          <cell r="AC107">
            <v>64.055999999999997</v>
          </cell>
          <cell r="AD107">
            <v>-5352.01</v>
          </cell>
          <cell r="AE107">
            <v>-6.875</v>
          </cell>
          <cell r="AF107">
            <v>2.08</v>
          </cell>
          <cell r="AG107">
            <v>6700</v>
          </cell>
        </row>
        <row r="108">
          <cell r="D108" t="str">
            <v>1-PENTENE</v>
          </cell>
          <cell r="E108">
            <v>70.135000000000005</v>
          </cell>
          <cell r="F108">
            <v>303.10000000000002</v>
          </cell>
          <cell r="G108">
            <v>107.9</v>
          </cell>
          <cell r="H108">
            <v>464.7</v>
          </cell>
          <cell r="I108">
            <v>40</v>
          </cell>
          <cell r="J108">
            <v>300</v>
          </cell>
          <cell r="K108">
            <v>0.31</v>
          </cell>
          <cell r="L108">
            <v>0.245</v>
          </cell>
          <cell r="M108">
            <v>0.64</v>
          </cell>
          <cell r="N108">
            <v>293</v>
          </cell>
          <cell r="O108">
            <v>0.4</v>
          </cell>
          <cell r="P108">
            <v>-3.2000000000000001E-2</v>
          </cell>
          <cell r="Q108">
            <v>0.10340000000000001</v>
          </cell>
          <cell r="R108">
            <v>-5.5340000000000002E-5</v>
          </cell>
          <cell r="S108">
            <v>1.118E-8</v>
          </cell>
          <cell r="T108">
            <v>305.25</v>
          </cell>
          <cell r="U108">
            <v>174.7</v>
          </cell>
          <cell r="V108">
            <v>-5</v>
          </cell>
          <cell r="W108">
            <v>18.91</v>
          </cell>
          <cell r="X108">
            <v>15.7646</v>
          </cell>
          <cell r="Y108">
            <v>2405.96</v>
          </cell>
          <cell r="Z108">
            <v>-39.630000000000003</v>
          </cell>
          <cell r="AA108">
            <v>325</v>
          </cell>
          <cell r="AB108">
            <v>220</v>
          </cell>
          <cell r="AC108">
            <v>67.611000000000004</v>
          </cell>
          <cell r="AD108">
            <v>-5350.44</v>
          </cell>
          <cell r="AE108">
            <v>-7.4349999999999996</v>
          </cell>
          <cell r="AF108">
            <v>2.0299999999999998</v>
          </cell>
          <cell r="AG108">
            <v>6330</v>
          </cell>
        </row>
        <row r="109">
          <cell r="D109" t="str">
            <v>2-METHYL-1-BUTENE</v>
          </cell>
          <cell r="E109">
            <v>70.135000000000005</v>
          </cell>
          <cell r="F109">
            <v>304.3</v>
          </cell>
          <cell r="G109">
            <v>135.6</v>
          </cell>
          <cell r="H109">
            <v>465</v>
          </cell>
          <cell r="I109">
            <v>34</v>
          </cell>
          <cell r="J109">
            <v>294</v>
          </cell>
          <cell r="K109">
            <v>0.26200000000000001</v>
          </cell>
          <cell r="L109">
            <v>0.23200000000000001</v>
          </cell>
          <cell r="M109">
            <v>0.65</v>
          </cell>
          <cell r="N109">
            <v>293</v>
          </cell>
          <cell r="O109">
            <v>0.5</v>
          </cell>
          <cell r="P109">
            <v>2.5249999999999999</v>
          </cell>
          <cell r="Q109">
            <v>9.5469999999999999E-2</v>
          </cell>
          <cell r="R109">
            <v>-4.6480000000000002E-5</v>
          </cell>
          <cell r="S109">
            <v>7.9150000000000001E-9</v>
          </cell>
          <cell r="T109">
            <v>369.27</v>
          </cell>
          <cell r="U109">
            <v>193.39</v>
          </cell>
          <cell r="V109">
            <v>-8.68</v>
          </cell>
          <cell r="W109">
            <v>15.68</v>
          </cell>
          <cell r="X109">
            <v>15.826000000000001</v>
          </cell>
          <cell r="Y109">
            <v>2426.42</v>
          </cell>
          <cell r="Z109">
            <v>-40.36</v>
          </cell>
          <cell r="AA109">
            <v>325</v>
          </cell>
          <cell r="AB109">
            <v>220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12000</v>
          </cell>
        </row>
        <row r="110">
          <cell r="D110" t="str">
            <v>2-METHYL-2-BUTENE</v>
          </cell>
          <cell r="E110">
            <v>70.135000000000005</v>
          </cell>
          <cell r="F110">
            <v>311.7</v>
          </cell>
          <cell r="G110">
            <v>139.4</v>
          </cell>
          <cell r="H110">
            <v>470</v>
          </cell>
          <cell r="I110">
            <v>34</v>
          </cell>
          <cell r="J110">
            <v>318</v>
          </cell>
          <cell r="K110">
            <v>0.28000000000000003</v>
          </cell>
          <cell r="L110">
            <v>0.28499999999999998</v>
          </cell>
          <cell r="M110">
            <v>0.66200000000000003</v>
          </cell>
          <cell r="N110">
            <v>293</v>
          </cell>
          <cell r="O110">
            <v>0</v>
          </cell>
          <cell r="P110">
            <v>2.819</v>
          </cell>
          <cell r="Q110">
            <v>8.3809999999999996E-2</v>
          </cell>
          <cell r="R110">
            <v>-2.667E-5</v>
          </cell>
          <cell r="S110">
            <v>-1.3870000000000001E-9</v>
          </cell>
          <cell r="T110">
            <v>322.47000000000003</v>
          </cell>
          <cell r="U110">
            <v>180.43</v>
          </cell>
          <cell r="V110">
            <v>-10.17</v>
          </cell>
          <cell r="W110">
            <v>14.26</v>
          </cell>
          <cell r="X110">
            <v>15.9238</v>
          </cell>
          <cell r="Y110">
            <v>2521.5300000000002</v>
          </cell>
          <cell r="Z110">
            <v>-40.31</v>
          </cell>
          <cell r="AA110">
            <v>335</v>
          </cell>
          <cell r="AB110">
            <v>226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10000</v>
          </cell>
        </row>
        <row r="111">
          <cell r="D111" t="str">
            <v>3-METHYL-1-BUTENE</v>
          </cell>
          <cell r="E111">
            <v>70.135000000000005</v>
          </cell>
          <cell r="F111">
            <v>293.3</v>
          </cell>
          <cell r="G111">
            <v>104.7</v>
          </cell>
          <cell r="H111">
            <v>450</v>
          </cell>
          <cell r="I111">
            <v>34.700000000000003</v>
          </cell>
          <cell r="J111">
            <v>300</v>
          </cell>
          <cell r="K111">
            <v>0.28199999999999997</v>
          </cell>
          <cell r="L111">
            <v>0.20899999999999999</v>
          </cell>
          <cell r="M111">
            <v>0.627</v>
          </cell>
          <cell r="N111">
            <v>293</v>
          </cell>
          <cell r="O111">
            <v>0</v>
          </cell>
          <cell r="P111">
            <v>5.1929999999999996</v>
          </cell>
          <cell r="Q111">
            <v>9.2899999999999996E-2</v>
          </cell>
          <cell r="R111">
            <v>-4.7939999999999998E-5</v>
          </cell>
          <cell r="S111">
            <v>9.5789999999999993E-9</v>
          </cell>
          <cell r="T111">
            <v>0</v>
          </cell>
          <cell r="U111">
            <v>0</v>
          </cell>
          <cell r="V111">
            <v>-6.92</v>
          </cell>
          <cell r="W111">
            <v>17.87</v>
          </cell>
          <cell r="X111">
            <v>15.7179</v>
          </cell>
          <cell r="Y111">
            <v>2333.61</v>
          </cell>
          <cell r="Z111">
            <v>-36.33</v>
          </cell>
          <cell r="AA111">
            <v>315</v>
          </cell>
          <cell r="AB111">
            <v>210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7800</v>
          </cell>
        </row>
        <row r="112">
          <cell r="D112" t="str">
            <v>CIS-2-PENTENE</v>
          </cell>
          <cell r="E112">
            <v>70.135000000000005</v>
          </cell>
          <cell r="F112">
            <v>310.10000000000002</v>
          </cell>
          <cell r="G112">
            <v>121.8</v>
          </cell>
          <cell r="H112">
            <v>476</v>
          </cell>
          <cell r="I112">
            <v>36</v>
          </cell>
          <cell r="J112">
            <v>300</v>
          </cell>
          <cell r="K112">
            <v>0.28000000000000003</v>
          </cell>
          <cell r="L112">
            <v>0.24</v>
          </cell>
          <cell r="M112">
            <v>0.65600000000000003</v>
          </cell>
          <cell r="N112">
            <v>293</v>
          </cell>
          <cell r="O112">
            <v>0</v>
          </cell>
          <cell r="P112">
            <v>-3.4140000000000001</v>
          </cell>
          <cell r="Q112">
            <v>0.1099</v>
          </cell>
          <cell r="R112">
            <v>-6.0680000000000002E-5</v>
          </cell>
          <cell r="S112">
            <v>1.303E-8</v>
          </cell>
          <cell r="T112">
            <v>305.31</v>
          </cell>
          <cell r="U112">
            <v>175.72</v>
          </cell>
          <cell r="V112">
            <v>-6.71</v>
          </cell>
          <cell r="W112">
            <v>17.170000000000002</v>
          </cell>
          <cell r="X112">
            <v>15.825100000000001</v>
          </cell>
          <cell r="Y112">
            <v>2459.0500000000002</v>
          </cell>
          <cell r="Z112">
            <v>-42.56</v>
          </cell>
          <cell r="AA112">
            <v>330</v>
          </cell>
          <cell r="AB112">
            <v>220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4450</v>
          </cell>
        </row>
        <row r="113">
          <cell r="D113" t="str">
            <v>CYCLOPENTANE</v>
          </cell>
          <cell r="E113">
            <v>70.135000000000005</v>
          </cell>
          <cell r="F113">
            <v>322.39999999999998</v>
          </cell>
          <cell r="G113">
            <v>179.3</v>
          </cell>
          <cell r="H113">
            <v>511.6</v>
          </cell>
          <cell r="I113">
            <v>44.5</v>
          </cell>
          <cell r="J113">
            <v>260</v>
          </cell>
          <cell r="K113">
            <v>0.27600000000000002</v>
          </cell>
          <cell r="L113">
            <v>0.192</v>
          </cell>
          <cell r="M113">
            <v>0.745</v>
          </cell>
          <cell r="N113">
            <v>293</v>
          </cell>
          <cell r="O113">
            <v>0</v>
          </cell>
          <cell r="P113">
            <v>-12.808</v>
          </cell>
          <cell r="Q113">
            <v>0.12959999999999999</v>
          </cell>
          <cell r="R113">
            <v>-7.2390000000000003E-5</v>
          </cell>
          <cell r="S113">
            <v>1.5489999999999998E-8</v>
          </cell>
          <cell r="T113">
            <v>406.69</v>
          </cell>
          <cell r="U113">
            <v>231.67</v>
          </cell>
          <cell r="V113">
            <v>-18.46</v>
          </cell>
          <cell r="W113">
            <v>9.23</v>
          </cell>
          <cell r="X113">
            <v>15.8574</v>
          </cell>
          <cell r="Y113">
            <v>2588.48</v>
          </cell>
          <cell r="Z113">
            <v>-41.79</v>
          </cell>
          <cell r="AA113">
            <v>345</v>
          </cell>
          <cell r="AB113">
            <v>230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5290</v>
          </cell>
        </row>
        <row r="114">
          <cell r="D114" t="str">
            <v>TRANS-2-PENTENE</v>
          </cell>
          <cell r="E114">
            <v>70.135000000000005</v>
          </cell>
          <cell r="F114">
            <v>309.5</v>
          </cell>
          <cell r="G114">
            <v>132.9</v>
          </cell>
          <cell r="H114">
            <v>475</v>
          </cell>
          <cell r="I114">
            <v>36.1</v>
          </cell>
          <cell r="J114">
            <v>300</v>
          </cell>
          <cell r="K114">
            <v>0.28000000000000003</v>
          </cell>
          <cell r="L114">
            <v>0.23699999999999999</v>
          </cell>
          <cell r="M114">
            <v>0.64900000000000002</v>
          </cell>
          <cell r="N114">
            <v>293</v>
          </cell>
          <cell r="O114">
            <v>0</v>
          </cell>
          <cell r="P114">
            <v>0.46500000000000002</v>
          </cell>
          <cell r="Q114">
            <v>9.9879999999999997E-2</v>
          </cell>
          <cell r="R114">
            <v>-5.2009999999999998E-5</v>
          </cell>
          <cell r="S114">
            <v>1.0519999999999999E-8</v>
          </cell>
          <cell r="T114">
            <v>349.33</v>
          </cell>
          <cell r="U114">
            <v>176.62</v>
          </cell>
          <cell r="V114">
            <v>-7.59</v>
          </cell>
          <cell r="W114">
            <v>16.71</v>
          </cell>
          <cell r="X114">
            <v>15.9011</v>
          </cell>
          <cell r="Y114">
            <v>2495.9699999999998</v>
          </cell>
          <cell r="Z114">
            <v>-40.18</v>
          </cell>
          <cell r="AA114">
            <v>330</v>
          </cell>
          <cell r="AB114">
            <v>220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6770</v>
          </cell>
        </row>
        <row r="115">
          <cell r="D115" t="str">
            <v>CHLORINE</v>
          </cell>
          <cell r="E115">
            <v>70.906000000000006</v>
          </cell>
          <cell r="F115">
            <v>238.7</v>
          </cell>
          <cell r="G115">
            <v>172.2</v>
          </cell>
          <cell r="H115">
            <v>417</v>
          </cell>
          <cell r="I115">
            <v>76</v>
          </cell>
          <cell r="J115">
            <v>124</v>
          </cell>
          <cell r="K115">
            <v>0.27500000000000002</v>
          </cell>
          <cell r="L115">
            <v>7.2999999999999995E-2</v>
          </cell>
          <cell r="M115">
            <v>1.5629999999999999</v>
          </cell>
          <cell r="N115">
            <v>239.1</v>
          </cell>
          <cell r="O115">
            <v>0.2</v>
          </cell>
          <cell r="P115">
            <v>6.4320000000000004</v>
          </cell>
          <cell r="Q115">
            <v>8.0820000000000006E-3</v>
          </cell>
          <cell r="R115">
            <v>-9.2410000000000001E-6</v>
          </cell>
          <cell r="S115">
            <v>3.6950000000000002E-9</v>
          </cell>
          <cell r="T115">
            <v>191.96</v>
          </cell>
          <cell r="U115">
            <v>172.55</v>
          </cell>
          <cell r="V115">
            <v>0</v>
          </cell>
          <cell r="W115">
            <v>0</v>
          </cell>
          <cell r="X115">
            <v>15.961</v>
          </cell>
          <cell r="Y115">
            <v>1978.32</v>
          </cell>
          <cell r="Z115">
            <v>-27.01</v>
          </cell>
          <cell r="AA115">
            <v>264</v>
          </cell>
          <cell r="AB115">
            <v>172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11000</v>
          </cell>
        </row>
        <row r="116">
          <cell r="D116" t="str">
            <v>NITROGEN TRIFLUORIDE</v>
          </cell>
          <cell r="E116">
            <v>71.001999999999995</v>
          </cell>
          <cell r="F116">
            <v>144.1</v>
          </cell>
          <cell r="G116">
            <v>66.400000000000006</v>
          </cell>
          <cell r="H116">
            <v>234</v>
          </cell>
          <cell r="I116">
            <v>44.7</v>
          </cell>
          <cell r="J116">
            <v>0</v>
          </cell>
          <cell r="K116">
            <v>0</v>
          </cell>
          <cell r="L116">
            <v>0.13200000000000001</v>
          </cell>
          <cell r="M116">
            <v>1.5369999999999999</v>
          </cell>
          <cell r="N116">
            <v>144</v>
          </cell>
          <cell r="O116">
            <v>0.2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-29.78</v>
          </cell>
          <cell r="W116">
            <v>-30.38</v>
          </cell>
          <cell r="X116">
            <v>15.6107</v>
          </cell>
          <cell r="Y116">
            <v>1155.69</v>
          </cell>
          <cell r="Z116">
            <v>-15.37</v>
          </cell>
          <cell r="AA116">
            <v>155</v>
          </cell>
          <cell r="AB116">
            <v>103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7680</v>
          </cell>
        </row>
        <row r="117">
          <cell r="D117" t="str">
            <v>PYRROLIDINE</v>
          </cell>
          <cell r="E117">
            <v>71.123000000000005</v>
          </cell>
          <cell r="F117">
            <v>359.7</v>
          </cell>
          <cell r="G117">
            <v>0</v>
          </cell>
          <cell r="H117">
            <v>568.6</v>
          </cell>
          <cell r="I117">
            <v>55.4</v>
          </cell>
          <cell r="J117">
            <v>249</v>
          </cell>
          <cell r="K117">
            <v>0.29599999999999999</v>
          </cell>
          <cell r="L117">
            <v>0</v>
          </cell>
          <cell r="M117">
            <v>0.85199999999999998</v>
          </cell>
          <cell r="N117">
            <v>295</v>
          </cell>
          <cell r="O117">
            <v>1.6</v>
          </cell>
          <cell r="P117">
            <v>-12.308</v>
          </cell>
          <cell r="Q117">
            <v>0.1275</v>
          </cell>
          <cell r="R117">
            <v>-7.7379999999999994E-5</v>
          </cell>
          <cell r="S117">
            <v>1.798E-8</v>
          </cell>
          <cell r="T117">
            <v>0</v>
          </cell>
          <cell r="U117">
            <v>0</v>
          </cell>
          <cell r="V117">
            <v>-0.86</v>
          </cell>
          <cell r="W117">
            <v>27.41</v>
          </cell>
          <cell r="X117">
            <v>15.9444</v>
          </cell>
          <cell r="Y117">
            <v>2717.03</v>
          </cell>
          <cell r="Z117">
            <v>-67.900000000000006</v>
          </cell>
          <cell r="AA117">
            <v>400</v>
          </cell>
          <cell r="AB117">
            <v>300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6475</v>
          </cell>
        </row>
        <row r="118">
          <cell r="D118" t="str">
            <v>ACRYLIC ACID</v>
          </cell>
          <cell r="E118">
            <v>72.063999999999993</v>
          </cell>
          <cell r="F118">
            <v>414</v>
          </cell>
          <cell r="G118">
            <v>285</v>
          </cell>
          <cell r="H118">
            <v>615</v>
          </cell>
          <cell r="I118">
            <v>56</v>
          </cell>
          <cell r="J118">
            <v>210</v>
          </cell>
          <cell r="K118">
            <v>0.23</v>
          </cell>
          <cell r="L118">
            <v>0.56000000000000005</v>
          </cell>
          <cell r="M118">
            <v>1.0509999999999999</v>
          </cell>
          <cell r="N118">
            <v>293</v>
          </cell>
          <cell r="O118">
            <v>0</v>
          </cell>
          <cell r="P118">
            <v>0.41599999999999998</v>
          </cell>
          <cell r="Q118">
            <v>7.621E-2</v>
          </cell>
          <cell r="R118">
            <v>-5.6180000000000001E-5</v>
          </cell>
          <cell r="S118">
            <v>1.6660000000000002E-8</v>
          </cell>
          <cell r="T118">
            <v>733.02</v>
          </cell>
          <cell r="U118">
            <v>307.14999999999998</v>
          </cell>
          <cell r="V118">
            <v>-80.36</v>
          </cell>
          <cell r="W118">
            <v>-68.37</v>
          </cell>
          <cell r="X118">
            <v>16.561699999999998</v>
          </cell>
          <cell r="Y118">
            <v>3319.18</v>
          </cell>
          <cell r="Z118">
            <v>-80.150000000000006</v>
          </cell>
          <cell r="AA118">
            <v>450</v>
          </cell>
          <cell r="AB118">
            <v>315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9180</v>
          </cell>
        </row>
        <row r="119">
          <cell r="D119" t="str">
            <v>VINYL FORMATE</v>
          </cell>
          <cell r="E119">
            <v>72.063999999999993</v>
          </cell>
          <cell r="F119">
            <v>319.60000000000002</v>
          </cell>
          <cell r="G119">
            <v>215.5</v>
          </cell>
          <cell r="H119">
            <v>475</v>
          </cell>
          <cell r="I119">
            <v>57</v>
          </cell>
          <cell r="J119">
            <v>210</v>
          </cell>
          <cell r="K119">
            <v>0.31</v>
          </cell>
          <cell r="L119">
            <v>0.55000000000000004</v>
          </cell>
          <cell r="M119">
            <v>0.96299999999999997</v>
          </cell>
          <cell r="N119">
            <v>293</v>
          </cell>
          <cell r="O119">
            <v>0</v>
          </cell>
          <cell r="P119">
            <v>6.6429999999999998</v>
          </cell>
          <cell r="Q119">
            <v>4.3920000000000001E-2</v>
          </cell>
          <cell r="R119">
            <v>-8.5019999999999992E-6</v>
          </cell>
          <cell r="S119">
            <v>-5.5770000000000002E-8</v>
          </cell>
          <cell r="T119">
            <v>428.4</v>
          </cell>
          <cell r="U119">
            <v>224.83</v>
          </cell>
          <cell r="V119">
            <v>0</v>
          </cell>
          <cell r="W119">
            <v>0</v>
          </cell>
          <cell r="X119">
            <v>16.653099999999998</v>
          </cell>
          <cell r="Y119">
            <v>2569.6799999999998</v>
          </cell>
          <cell r="Z119">
            <v>-63.15</v>
          </cell>
          <cell r="AA119">
            <v>350</v>
          </cell>
          <cell r="AB119">
            <v>240</v>
          </cell>
          <cell r="AC119">
            <v>53.398000000000003</v>
          </cell>
          <cell r="AD119">
            <v>-5937.37</v>
          </cell>
          <cell r="AE119">
            <v>-5.2</v>
          </cell>
          <cell r="AF119">
            <v>4.28</v>
          </cell>
          <cell r="AG119">
            <v>7710</v>
          </cell>
        </row>
        <row r="120">
          <cell r="D120" t="str">
            <v>ISOBUTYRALDEHYDE</v>
          </cell>
          <cell r="E120">
            <v>72.106999999999999</v>
          </cell>
          <cell r="F120">
            <v>337</v>
          </cell>
          <cell r="G120">
            <v>208.2</v>
          </cell>
          <cell r="H120">
            <v>513</v>
          </cell>
          <cell r="I120">
            <v>41</v>
          </cell>
          <cell r="J120">
            <v>274</v>
          </cell>
          <cell r="K120">
            <v>0.27</v>
          </cell>
          <cell r="L120">
            <v>0.35</v>
          </cell>
          <cell r="M120">
            <v>0.78900000000000003</v>
          </cell>
          <cell r="N120">
            <v>293</v>
          </cell>
          <cell r="O120">
            <v>0</v>
          </cell>
          <cell r="P120">
            <v>5.843</v>
          </cell>
          <cell r="Q120">
            <v>8.0149999999999999E-2</v>
          </cell>
          <cell r="R120">
            <v>-4.9129999999999999E-5</v>
          </cell>
          <cell r="S120">
            <v>1.5209999999999999E-8</v>
          </cell>
          <cell r="T120">
            <v>464.06</v>
          </cell>
          <cell r="U120">
            <v>253.64</v>
          </cell>
          <cell r="V120">
            <v>-51.56</v>
          </cell>
          <cell r="W120">
            <v>-29</v>
          </cell>
          <cell r="X120">
            <v>15.988799999999999</v>
          </cell>
          <cell r="Y120">
            <v>2676.98</v>
          </cell>
          <cell r="Z120">
            <v>-51.15</v>
          </cell>
          <cell r="AA120">
            <v>370</v>
          </cell>
          <cell r="AB120">
            <v>247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4790</v>
          </cell>
        </row>
        <row r="121">
          <cell r="D121" t="str">
            <v>METHYL ETHYL KETONE</v>
          </cell>
          <cell r="E121">
            <v>72.106999999999999</v>
          </cell>
          <cell r="F121">
            <v>352.8</v>
          </cell>
          <cell r="G121">
            <v>186.5</v>
          </cell>
          <cell r="H121">
            <v>535.6</v>
          </cell>
          <cell r="I121">
            <v>41</v>
          </cell>
          <cell r="J121">
            <v>267</v>
          </cell>
          <cell r="K121">
            <v>0.249</v>
          </cell>
          <cell r="L121">
            <v>0.32900000000000001</v>
          </cell>
          <cell r="M121">
            <v>0.80500000000000005</v>
          </cell>
          <cell r="N121">
            <v>293</v>
          </cell>
          <cell r="O121">
            <v>3.3</v>
          </cell>
          <cell r="P121">
            <v>2.6139999999999999</v>
          </cell>
          <cell r="Q121">
            <v>8.5010000000000002E-2</v>
          </cell>
          <cell r="R121">
            <v>-4.5380000000000003E-5</v>
          </cell>
          <cell r="S121">
            <v>9.3619999999999997E-9</v>
          </cell>
          <cell r="T121">
            <v>423.84</v>
          </cell>
          <cell r="U121">
            <v>231.67</v>
          </cell>
          <cell r="V121">
            <v>-56.97</v>
          </cell>
          <cell r="W121">
            <v>-34.909999999999997</v>
          </cell>
          <cell r="X121">
            <v>16.598600000000001</v>
          </cell>
          <cell r="Y121">
            <v>3150.42</v>
          </cell>
          <cell r="Z121">
            <v>-36.65</v>
          </cell>
          <cell r="AA121">
            <v>376</v>
          </cell>
          <cell r="AB121">
            <v>257</v>
          </cell>
          <cell r="AC121">
            <v>44.793999999999997</v>
          </cell>
          <cell r="AD121">
            <v>-3260.31</v>
          </cell>
          <cell r="AE121">
            <v>-4.3789999999999996</v>
          </cell>
          <cell r="AF121">
            <v>1.63</v>
          </cell>
          <cell r="AG121">
            <v>4400</v>
          </cell>
        </row>
        <row r="122">
          <cell r="D122" t="str">
            <v>N-BUTYRALDEHYDE</v>
          </cell>
          <cell r="E122">
            <v>72.106999999999999</v>
          </cell>
          <cell r="F122">
            <v>348</v>
          </cell>
          <cell r="G122">
            <v>176.8</v>
          </cell>
          <cell r="H122">
            <v>524</v>
          </cell>
          <cell r="I122">
            <v>40</v>
          </cell>
          <cell r="J122">
            <v>278</v>
          </cell>
          <cell r="K122">
            <v>0.26</v>
          </cell>
          <cell r="L122">
            <v>0.35199999999999998</v>
          </cell>
          <cell r="M122">
            <v>0.80200000000000005</v>
          </cell>
          <cell r="N122">
            <v>293</v>
          </cell>
          <cell r="O122">
            <v>2.6</v>
          </cell>
          <cell r="P122">
            <v>3.363</v>
          </cell>
          <cell r="Q122">
            <v>8.2570000000000005E-2</v>
          </cell>
          <cell r="R122">
            <v>-4.1149999999999997E-5</v>
          </cell>
          <cell r="S122">
            <v>6.8960000000000002E-9</v>
          </cell>
          <cell r="T122">
            <v>472.31</v>
          </cell>
          <cell r="U122">
            <v>233.42</v>
          </cell>
          <cell r="V122">
            <v>-49</v>
          </cell>
          <cell r="W122">
            <v>-27.43</v>
          </cell>
          <cell r="X122">
            <v>16.166799999999999</v>
          </cell>
          <cell r="Y122">
            <v>2839.09</v>
          </cell>
          <cell r="Z122">
            <v>-50.15</v>
          </cell>
          <cell r="AA122">
            <v>380</v>
          </cell>
          <cell r="AB122">
            <v>255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7500</v>
          </cell>
        </row>
        <row r="123">
          <cell r="D123" t="str">
            <v>TETRAHYDROFURAN</v>
          </cell>
          <cell r="E123">
            <v>72.106999999999999</v>
          </cell>
          <cell r="F123">
            <v>339.1</v>
          </cell>
          <cell r="G123">
            <v>164.7</v>
          </cell>
          <cell r="H123">
            <v>540.20000000000005</v>
          </cell>
          <cell r="I123">
            <v>51.2</v>
          </cell>
          <cell r="J123">
            <v>224</v>
          </cell>
          <cell r="K123">
            <v>0.25900000000000001</v>
          </cell>
          <cell r="L123">
            <v>0</v>
          </cell>
          <cell r="M123">
            <v>0.88900000000000001</v>
          </cell>
          <cell r="N123">
            <v>293</v>
          </cell>
          <cell r="O123">
            <v>1.7</v>
          </cell>
          <cell r="P123">
            <v>-4.5629999999999997</v>
          </cell>
          <cell r="Q123">
            <v>0.12330000000000001</v>
          </cell>
          <cell r="R123">
            <v>-9.8679999999999997E-5</v>
          </cell>
          <cell r="S123">
            <v>3.4730000000000001E-8</v>
          </cell>
          <cell r="T123">
            <v>419.79</v>
          </cell>
          <cell r="U123">
            <v>244.46</v>
          </cell>
          <cell r="V123">
            <v>-44.03</v>
          </cell>
          <cell r="W123">
            <v>0</v>
          </cell>
          <cell r="X123">
            <v>16.1069</v>
          </cell>
          <cell r="Y123">
            <v>2768.38</v>
          </cell>
          <cell r="Z123">
            <v>-46.9</v>
          </cell>
          <cell r="AA123">
            <v>370</v>
          </cell>
          <cell r="AB123">
            <v>270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6960</v>
          </cell>
        </row>
        <row r="124">
          <cell r="D124" t="str">
            <v>VINYL ETHYL ETHER</v>
          </cell>
          <cell r="E124">
            <v>72.106999999999999</v>
          </cell>
          <cell r="F124">
            <v>308.8</v>
          </cell>
          <cell r="G124">
            <v>157.9</v>
          </cell>
          <cell r="H124">
            <v>475</v>
          </cell>
          <cell r="I124">
            <v>40.200000000000003</v>
          </cell>
          <cell r="J124">
            <v>260</v>
          </cell>
          <cell r="K124">
            <v>0.27</v>
          </cell>
          <cell r="L124">
            <v>0</v>
          </cell>
          <cell r="M124">
            <v>0.79300000000000004</v>
          </cell>
          <cell r="N124">
            <v>293</v>
          </cell>
          <cell r="O124">
            <v>1.3</v>
          </cell>
          <cell r="P124">
            <v>4.1269999999999998</v>
          </cell>
          <cell r="Q124">
            <v>7.7289999999999998E-2</v>
          </cell>
          <cell r="R124">
            <v>-3.5139999999999999E-5</v>
          </cell>
          <cell r="S124">
            <v>5.1339999999999998E-9</v>
          </cell>
          <cell r="T124">
            <v>349.95</v>
          </cell>
          <cell r="U124">
            <v>189.02</v>
          </cell>
          <cell r="V124">
            <v>-33.5</v>
          </cell>
          <cell r="W124">
            <v>0</v>
          </cell>
          <cell r="X124">
            <v>15.8911</v>
          </cell>
          <cell r="Y124">
            <v>2449.2600000000002</v>
          </cell>
          <cell r="Z124">
            <v>-44.15</v>
          </cell>
          <cell r="AA124">
            <v>340</v>
          </cell>
          <cell r="AB124">
            <v>225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9550</v>
          </cell>
        </row>
        <row r="125">
          <cell r="D125" t="str">
            <v>2,2-DIMETHYL PROPANE</v>
          </cell>
          <cell r="E125">
            <v>72.150999999999996</v>
          </cell>
          <cell r="F125">
            <v>282.60000000000002</v>
          </cell>
          <cell r="G125">
            <v>256.60000000000002</v>
          </cell>
          <cell r="H125">
            <v>433.8</v>
          </cell>
          <cell r="I125">
            <v>31.6</v>
          </cell>
          <cell r="J125">
            <v>303</v>
          </cell>
          <cell r="K125">
            <v>0.26900000000000002</v>
          </cell>
          <cell r="L125">
            <v>0.19700000000000001</v>
          </cell>
          <cell r="M125">
            <v>0.59099999999999997</v>
          </cell>
          <cell r="N125">
            <v>293</v>
          </cell>
          <cell r="O125">
            <v>0</v>
          </cell>
          <cell r="P125">
            <v>-3.9630000000000001</v>
          </cell>
          <cell r="Q125">
            <v>0.1326</v>
          </cell>
          <cell r="R125">
            <v>-7.8969999999999998E-5</v>
          </cell>
          <cell r="S125">
            <v>1.8229999999999998E-8</v>
          </cell>
          <cell r="T125">
            <v>355.54</v>
          </cell>
          <cell r="U125">
            <v>196.35</v>
          </cell>
          <cell r="V125">
            <v>-39.67</v>
          </cell>
          <cell r="W125">
            <v>-3.64</v>
          </cell>
          <cell r="X125">
            <v>15.206899999999999</v>
          </cell>
          <cell r="Y125">
            <v>2034.15</v>
          </cell>
          <cell r="Z125">
            <v>-45.37</v>
          </cell>
          <cell r="AA125">
            <v>305</v>
          </cell>
          <cell r="AB125">
            <v>260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6760</v>
          </cell>
        </row>
        <row r="126">
          <cell r="D126" t="str">
            <v>2-METHYL BUTANE</v>
          </cell>
          <cell r="E126">
            <v>72.150999999999996</v>
          </cell>
          <cell r="F126">
            <v>301</v>
          </cell>
          <cell r="G126">
            <v>113.3</v>
          </cell>
          <cell r="H126">
            <v>460.4</v>
          </cell>
          <cell r="I126">
            <v>33.4</v>
          </cell>
          <cell r="J126">
            <v>306</v>
          </cell>
          <cell r="K126">
            <v>0.27100000000000002</v>
          </cell>
          <cell r="L126">
            <v>0.22700000000000001</v>
          </cell>
          <cell r="M126">
            <v>0.62</v>
          </cell>
          <cell r="N126">
            <v>293</v>
          </cell>
          <cell r="O126">
            <v>0.1</v>
          </cell>
          <cell r="P126">
            <v>-2.2749999999999999</v>
          </cell>
          <cell r="Q126">
            <v>0.121</v>
          </cell>
          <cell r="R126">
            <v>-6.5190000000000004E-5</v>
          </cell>
          <cell r="S126">
            <v>1.3669999999999999E-8</v>
          </cell>
          <cell r="T126">
            <v>367.32</v>
          </cell>
          <cell r="U126">
            <v>191.58</v>
          </cell>
          <cell r="V126">
            <v>-36.92</v>
          </cell>
          <cell r="W126">
            <v>-3.54</v>
          </cell>
          <cell r="X126">
            <v>15.633800000000001</v>
          </cell>
          <cell r="Y126">
            <v>2348.67</v>
          </cell>
          <cell r="Z126">
            <v>-40.049999999999997</v>
          </cell>
          <cell r="AA126">
            <v>322</v>
          </cell>
          <cell r="AB126">
            <v>216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6450</v>
          </cell>
        </row>
        <row r="127">
          <cell r="D127" t="str">
            <v>N-PENTANE</v>
          </cell>
          <cell r="E127">
            <v>72.150999999999996</v>
          </cell>
          <cell r="F127">
            <v>309.2</v>
          </cell>
          <cell r="G127">
            <v>143.4</v>
          </cell>
          <cell r="H127">
            <v>469.6</v>
          </cell>
          <cell r="I127">
            <v>33.299999999999997</v>
          </cell>
          <cell r="J127">
            <v>304</v>
          </cell>
          <cell r="K127">
            <v>0.26200000000000001</v>
          </cell>
          <cell r="L127">
            <v>0.251</v>
          </cell>
          <cell r="M127">
            <v>0.626</v>
          </cell>
          <cell r="N127">
            <v>293</v>
          </cell>
          <cell r="O127">
            <v>0</v>
          </cell>
          <cell r="P127">
            <v>-0.86599999999999999</v>
          </cell>
          <cell r="Q127">
            <v>0.1164</v>
          </cell>
          <cell r="R127">
            <v>-6.1630000000000005E-5</v>
          </cell>
          <cell r="S127">
            <v>1.267E-8</v>
          </cell>
          <cell r="T127">
            <v>313.66000000000003</v>
          </cell>
          <cell r="U127">
            <v>182.45</v>
          </cell>
          <cell r="V127">
            <v>-35</v>
          </cell>
          <cell r="W127">
            <v>-2</v>
          </cell>
          <cell r="X127">
            <v>15.833299999999999</v>
          </cell>
          <cell r="Y127">
            <v>2477.0700000000002</v>
          </cell>
          <cell r="Z127">
            <v>-39.94</v>
          </cell>
          <cell r="AA127">
            <v>330</v>
          </cell>
          <cell r="AB127">
            <v>220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4550</v>
          </cell>
        </row>
        <row r="128">
          <cell r="D128" t="str">
            <v>DIETHYL AMINE</v>
          </cell>
          <cell r="E128">
            <v>73.138999999999996</v>
          </cell>
          <cell r="F128">
            <v>328.6</v>
          </cell>
          <cell r="G128">
            <v>223.4</v>
          </cell>
          <cell r="H128">
            <v>496.6</v>
          </cell>
          <cell r="I128">
            <v>36.6</v>
          </cell>
          <cell r="J128">
            <v>301</v>
          </cell>
          <cell r="K128">
            <v>0.27</v>
          </cell>
          <cell r="L128">
            <v>0.29899999999999999</v>
          </cell>
          <cell r="M128">
            <v>0.70699999999999996</v>
          </cell>
          <cell r="N128">
            <v>293</v>
          </cell>
          <cell r="O128">
            <v>1.1000000000000001</v>
          </cell>
          <cell r="P128">
            <v>0.48699999999999999</v>
          </cell>
          <cell r="Q128">
            <v>0.10580000000000001</v>
          </cell>
          <cell r="R128">
            <v>-5.2139999999999999E-5</v>
          </cell>
          <cell r="S128">
            <v>8.7250000000000004E-9</v>
          </cell>
          <cell r="T128">
            <v>473.89</v>
          </cell>
          <cell r="U128">
            <v>229.29</v>
          </cell>
          <cell r="V128">
            <v>-17.3</v>
          </cell>
          <cell r="W128">
            <v>17.23</v>
          </cell>
          <cell r="X128">
            <v>16.054500000000001</v>
          </cell>
          <cell r="Y128">
            <v>2595.0100000000002</v>
          </cell>
          <cell r="Z128">
            <v>-53.15</v>
          </cell>
          <cell r="AA128">
            <v>350</v>
          </cell>
          <cell r="AB128">
            <v>242</v>
          </cell>
          <cell r="AC128">
            <v>76.489999999999995</v>
          </cell>
          <cell r="AD128">
            <v>-8619.48</v>
          </cell>
          <cell r="AE128">
            <v>-8.1389999999999993</v>
          </cell>
          <cell r="AF128">
            <v>3.93</v>
          </cell>
          <cell r="AG128">
            <v>7700</v>
          </cell>
        </row>
        <row r="129">
          <cell r="D129" t="str">
            <v>ISOBUTYL AMINE</v>
          </cell>
          <cell r="E129">
            <v>73.138999999999996</v>
          </cell>
          <cell r="F129">
            <v>340.6</v>
          </cell>
          <cell r="G129">
            <v>188</v>
          </cell>
          <cell r="H129">
            <v>516</v>
          </cell>
          <cell r="I129">
            <v>42</v>
          </cell>
          <cell r="J129">
            <v>284</v>
          </cell>
          <cell r="K129">
            <v>0.28000000000000003</v>
          </cell>
          <cell r="L129">
            <v>0</v>
          </cell>
          <cell r="M129">
            <v>0</v>
          </cell>
          <cell r="N129">
            <v>0</v>
          </cell>
          <cell r="O129">
            <v>1.2</v>
          </cell>
          <cell r="P129">
            <v>2.2669999999999999</v>
          </cell>
          <cell r="Q129">
            <v>0.1038</v>
          </cell>
          <cell r="R129">
            <v>-5.0389999999999997E-5</v>
          </cell>
          <cell r="S129">
            <v>5.5720000000000002E-9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16.1419</v>
          </cell>
          <cell r="Y129">
            <v>2704.16</v>
          </cell>
          <cell r="Z129">
            <v>-56.15</v>
          </cell>
          <cell r="AA129">
            <v>373</v>
          </cell>
          <cell r="AB129">
            <v>251</v>
          </cell>
          <cell r="AC129">
            <v>60.603999999999999</v>
          </cell>
          <cell r="AD129">
            <v>-5724.26</v>
          </cell>
          <cell r="AE129">
            <v>-6.3049999999999997</v>
          </cell>
          <cell r="AF129">
            <v>3.07</v>
          </cell>
          <cell r="AG129">
            <v>7200</v>
          </cell>
        </row>
        <row r="130">
          <cell r="D130" t="str">
            <v>N-BUTYL AMINE</v>
          </cell>
          <cell r="E130">
            <v>73.138999999999996</v>
          </cell>
          <cell r="F130">
            <v>350.6</v>
          </cell>
          <cell r="G130">
            <v>224.1</v>
          </cell>
          <cell r="H130">
            <v>524</v>
          </cell>
          <cell r="I130">
            <v>41</v>
          </cell>
          <cell r="J130">
            <v>288</v>
          </cell>
          <cell r="K130">
            <v>0.27</v>
          </cell>
          <cell r="L130">
            <v>0.39600000000000002</v>
          </cell>
          <cell r="M130">
            <v>0.73899999999999999</v>
          </cell>
          <cell r="N130">
            <v>293</v>
          </cell>
          <cell r="O130">
            <v>1.3</v>
          </cell>
          <cell r="P130">
            <v>1.2130000000000001</v>
          </cell>
          <cell r="Q130">
            <v>0.1069</v>
          </cell>
          <cell r="R130">
            <v>-5.749E-5</v>
          </cell>
          <cell r="S130">
            <v>1.815E-8</v>
          </cell>
          <cell r="T130">
            <v>472.06</v>
          </cell>
          <cell r="U130">
            <v>246.98</v>
          </cell>
          <cell r="V130">
            <v>-22</v>
          </cell>
          <cell r="W130">
            <v>11.76</v>
          </cell>
          <cell r="X130">
            <v>16.608499999999999</v>
          </cell>
          <cell r="Y130">
            <v>3012.7</v>
          </cell>
          <cell r="Z130">
            <v>-48.96</v>
          </cell>
          <cell r="AA130">
            <v>373</v>
          </cell>
          <cell r="AB130">
            <v>259</v>
          </cell>
          <cell r="AC130">
            <v>61.268000000000001</v>
          </cell>
          <cell r="AD130">
            <v>-5840.56</v>
          </cell>
          <cell r="AE130">
            <v>-6.3739999999999997</v>
          </cell>
          <cell r="AF130">
            <v>3.08</v>
          </cell>
          <cell r="AG130">
            <v>7200</v>
          </cell>
        </row>
        <row r="131">
          <cell r="D131" t="str">
            <v>ETHYL FORMATE</v>
          </cell>
          <cell r="E131">
            <v>74.08</v>
          </cell>
          <cell r="F131">
            <v>327.39999999999998</v>
          </cell>
          <cell r="G131">
            <v>193.8</v>
          </cell>
          <cell r="H131">
            <v>508.4</v>
          </cell>
          <cell r="I131">
            <v>46.8</v>
          </cell>
          <cell r="J131">
            <v>229</v>
          </cell>
          <cell r="K131">
            <v>0.25700000000000001</v>
          </cell>
          <cell r="L131">
            <v>0.28299999999999997</v>
          </cell>
          <cell r="M131">
            <v>0.92700000000000005</v>
          </cell>
          <cell r="N131">
            <v>289</v>
          </cell>
          <cell r="O131">
            <v>2</v>
          </cell>
          <cell r="P131">
            <v>5.8929999999999998</v>
          </cell>
          <cell r="Q131">
            <v>5.5320000000000001E-2</v>
          </cell>
          <cell r="R131">
            <v>-5.0629999999999996E-6</v>
          </cell>
          <cell r="S131">
            <v>-1.28E-8</v>
          </cell>
          <cell r="T131">
            <v>400.91</v>
          </cell>
          <cell r="U131">
            <v>226.23</v>
          </cell>
          <cell r="V131">
            <v>-88.74</v>
          </cell>
          <cell r="W131">
            <v>0</v>
          </cell>
          <cell r="X131">
            <v>16.161100000000001</v>
          </cell>
          <cell r="Y131">
            <v>2603.3000000000002</v>
          </cell>
          <cell r="Z131">
            <v>-54.15</v>
          </cell>
          <cell r="AA131">
            <v>360</v>
          </cell>
          <cell r="AB131">
            <v>240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6510</v>
          </cell>
        </row>
        <row r="132">
          <cell r="D132" t="str">
            <v>METHYL ACETATE</v>
          </cell>
          <cell r="E132">
            <v>74.08</v>
          </cell>
          <cell r="F132">
            <v>330.1</v>
          </cell>
          <cell r="G132">
            <v>175</v>
          </cell>
          <cell r="H132">
            <v>506.8</v>
          </cell>
          <cell r="I132">
            <v>46.3</v>
          </cell>
          <cell r="J132">
            <v>228</v>
          </cell>
          <cell r="K132">
            <v>0.254</v>
          </cell>
          <cell r="L132">
            <v>0.32400000000000001</v>
          </cell>
          <cell r="M132">
            <v>0.93400000000000005</v>
          </cell>
          <cell r="N132">
            <v>293</v>
          </cell>
          <cell r="O132">
            <v>1.7</v>
          </cell>
          <cell r="P132">
            <v>3.9529999999999998</v>
          </cell>
          <cell r="Q132">
            <v>5.3629999999999997E-2</v>
          </cell>
          <cell r="R132">
            <v>-1.0370000000000001E-5</v>
          </cell>
          <cell r="S132">
            <v>6.9610000000000003E-9</v>
          </cell>
          <cell r="T132">
            <v>408.62</v>
          </cell>
          <cell r="U132">
            <v>224.03</v>
          </cell>
          <cell r="V132">
            <v>-97.86</v>
          </cell>
          <cell r="W132">
            <v>0</v>
          </cell>
          <cell r="X132">
            <v>16.1295</v>
          </cell>
          <cell r="Y132">
            <v>2601.92</v>
          </cell>
          <cell r="Z132">
            <v>-56.15</v>
          </cell>
          <cell r="AA132">
            <v>360</v>
          </cell>
          <cell r="AB132">
            <v>245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6280</v>
          </cell>
        </row>
        <row r="133">
          <cell r="D133" t="str">
            <v>PROPIONIC ACID</v>
          </cell>
          <cell r="E133">
            <v>74.08</v>
          </cell>
          <cell r="F133">
            <v>414</v>
          </cell>
          <cell r="G133">
            <v>252.5</v>
          </cell>
          <cell r="H133">
            <v>612</v>
          </cell>
          <cell r="I133">
            <v>53</v>
          </cell>
          <cell r="J133">
            <v>230</v>
          </cell>
          <cell r="K133">
            <v>0.24199999999999999</v>
          </cell>
          <cell r="L133">
            <v>0.53600000000000003</v>
          </cell>
          <cell r="M133">
            <v>0.99299999999999999</v>
          </cell>
          <cell r="N133">
            <v>293</v>
          </cell>
          <cell r="O133">
            <v>1.5</v>
          </cell>
          <cell r="P133">
            <v>1.3540000000000001</v>
          </cell>
          <cell r="Q133">
            <v>8.8109999999999994E-2</v>
          </cell>
          <cell r="R133">
            <v>-6.8419999999999999E-5</v>
          </cell>
          <cell r="S133">
            <v>2.3590000000000001E-8</v>
          </cell>
          <cell r="T133">
            <v>535.04</v>
          </cell>
          <cell r="U133">
            <v>299.32</v>
          </cell>
          <cell r="V133">
            <v>-108.78</v>
          </cell>
          <cell r="W133">
            <v>-88.27</v>
          </cell>
          <cell r="X133">
            <v>17.378900000000002</v>
          </cell>
          <cell r="Y133">
            <v>3723.42</v>
          </cell>
          <cell r="Z133">
            <v>-67.48</v>
          </cell>
          <cell r="AA133">
            <v>450</v>
          </cell>
          <cell r="AB133">
            <v>315</v>
          </cell>
          <cell r="AC133">
            <v>43.491999999999997</v>
          </cell>
          <cell r="AD133">
            <v>-3266.92</v>
          </cell>
          <cell r="AE133">
            <v>-4.1790000000000003</v>
          </cell>
          <cell r="AF133">
            <v>1.81</v>
          </cell>
          <cell r="AG133">
            <v>4487</v>
          </cell>
        </row>
        <row r="134">
          <cell r="D134" t="str">
            <v>2-BUTANOL</v>
          </cell>
          <cell r="E134">
            <v>74.123000000000005</v>
          </cell>
          <cell r="F134">
            <v>372.7</v>
          </cell>
          <cell r="G134">
            <v>158.5</v>
          </cell>
          <cell r="H134">
            <v>536</v>
          </cell>
          <cell r="I134">
            <v>41.4</v>
          </cell>
          <cell r="J134">
            <v>268</v>
          </cell>
          <cell r="K134">
            <v>0.252</v>
          </cell>
          <cell r="L134">
            <v>0.57599999999999996</v>
          </cell>
          <cell r="M134">
            <v>0.80700000000000005</v>
          </cell>
          <cell r="N134">
            <v>293</v>
          </cell>
          <cell r="O134">
            <v>1.7</v>
          </cell>
          <cell r="P134">
            <v>1.3740000000000001</v>
          </cell>
          <cell r="Q134">
            <v>0.1014</v>
          </cell>
          <cell r="R134">
            <v>-5.5609999999999998E-5</v>
          </cell>
          <cell r="S134">
            <v>1.14E-8</v>
          </cell>
          <cell r="T134">
            <v>1441.7</v>
          </cell>
          <cell r="U134">
            <v>331.5</v>
          </cell>
          <cell r="V134">
            <v>-69.94</v>
          </cell>
          <cell r="W134">
            <v>-40.06</v>
          </cell>
          <cell r="X134">
            <v>17.2102</v>
          </cell>
          <cell r="Y134">
            <v>3026.03</v>
          </cell>
          <cell r="Z134">
            <v>-86.65</v>
          </cell>
          <cell r="AA134">
            <v>393</v>
          </cell>
          <cell r="AB134">
            <v>298</v>
          </cell>
          <cell r="AC134">
            <v>101.82</v>
          </cell>
          <cell r="AD134">
            <v>-9416.25</v>
          </cell>
          <cell r="AE134">
            <v>-11.79</v>
          </cell>
          <cell r="AF134">
            <v>3.13</v>
          </cell>
          <cell r="AG134">
            <v>9980</v>
          </cell>
        </row>
        <row r="135">
          <cell r="D135" t="str">
            <v>ETHYL ETHER</v>
          </cell>
          <cell r="E135">
            <v>74.123000000000005</v>
          </cell>
          <cell r="F135">
            <v>307.7</v>
          </cell>
          <cell r="G135">
            <v>156.9</v>
          </cell>
          <cell r="H135">
            <v>466.7</v>
          </cell>
          <cell r="I135">
            <v>35.9</v>
          </cell>
          <cell r="J135">
            <v>280</v>
          </cell>
          <cell r="K135">
            <v>0.26200000000000001</v>
          </cell>
          <cell r="L135">
            <v>0.28100000000000003</v>
          </cell>
          <cell r="M135">
            <v>0.71299999999999997</v>
          </cell>
          <cell r="N135">
            <v>293</v>
          </cell>
          <cell r="O135">
            <v>1.3</v>
          </cell>
          <cell r="P135">
            <v>5.117</v>
          </cell>
          <cell r="Q135">
            <v>8.022E-2</v>
          </cell>
          <cell r="R135">
            <v>-2.4729999999999999E-5</v>
          </cell>
          <cell r="S135">
            <v>-2.2349999999999998E-9</v>
          </cell>
          <cell r="T135">
            <v>353.14</v>
          </cell>
          <cell r="U135">
            <v>190.58</v>
          </cell>
          <cell r="V135">
            <v>-60.28</v>
          </cell>
          <cell r="W135">
            <v>-29.24</v>
          </cell>
          <cell r="X135">
            <v>16.082799999999999</v>
          </cell>
          <cell r="Y135">
            <v>2511.29</v>
          </cell>
          <cell r="Z135">
            <v>-41.95</v>
          </cell>
          <cell r="AA135">
            <v>30</v>
          </cell>
          <cell r="AB135">
            <v>225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9520</v>
          </cell>
        </row>
        <row r="136">
          <cell r="D136" t="str">
            <v>ISOBUTANOL</v>
          </cell>
          <cell r="E136">
            <v>74.123000000000005</v>
          </cell>
          <cell r="F136">
            <v>381</v>
          </cell>
          <cell r="G136">
            <v>165.2</v>
          </cell>
          <cell r="H136">
            <v>547.70000000000005</v>
          </cell>
          <cell r="I136">
            <v>42.4</v>
          </cell>
          <cell r="J136">
            <v>273</v>
          </cell>
          <cell r="K136">
            <v>0.25700000000000001</v>
          </cell>
          <cell r="L136">
            <v>0.58799999999999997</v>
          </cell>
          <cell r="M136">
            <v>0.80200000000000005</v>
          </cell>
          <cell r="N136">
            <v>293</v>
          </cell>
          <cell r="O136">
            <v>1.7</v>
          </cell>
          <cell r="P136">
            <v>-1.841</v>
          </cell>
          <cell r="Q136">
            <v>0.112</v>
          </cell>
          <cell r="R136">
            <v>-6.8880000000000005E-5</v>
          </cell>
          <cell r="S136">
            <v>1.7269999999999998E-8</v>
          </cell>
          <cell r="T136">
            <v>1199.0999999999999</v>
          </cell>
          <cell r="U136">
            <v>343.85</v>
          </cell>
          <cell r="V136">
            <v>-67.69</v>
          </cell>
          <cell r="W136">
            <v>-39.99</v>
          </cell>
          <cell r="X136">
            <v>16.871200000000002</v>
          </cell>
          <cell r="Y136">
            <v>2874.73</v>
          </cell>
          <cell r="Z136">
            <v>-100.3</v>
          </cell>
          <cell r="AA136">
            <v>388</v>
          </cell>
          <cell r="AB136">
            <v>293</v>
          </cell>
          <cell r="AC136">
            <v>74.837999999999994</v>
          </cell>
          <cell r="AD136">
            <v>-5631.77</v>
          </cell>
          <cell r="AE136">
            <v>-8.5489999999999995</v>
          </cell>
          <cell r="AF136">
            <v>2.4500000000000002</v>
          </cell>
          <cell r="AG136">
            <v>5900</v>
          </cell>
        </row>
        <row r="137">
          <cell r="D137" t="str">
            <v>N-BUTANOL</v>
          </cell>
          <cell r="E137">
            <v>74.123000000000005</v>
          </cell>
          <cell r="F137">
            <v>390.9</v>
          </cell>
          <cell r="G137">
            <v>183.9</v>
          </cell>
          <cell r="H137">
            <v>562.9</v>
          </cell>
          <cell r="I137">
            <v>43.6</v>
          </cell>
          <cell r="J137">
            <v>274</v>
          </cell>
          <cell r="K137">
            <v>0.25900000000000001</v>
          </cell>
          <cell r="L137">
            <v>0.59</v>
          </cell>
          <cell r="M137">
            <v>0.81</v>
          </cell>
          <cell r="N137">
            <v>293</v>
          </cell>
          <cell r="O137">
            <v>1.8</v>
          </cell>
          <cell r="P137">
            <v>0.78</v>
          </cell>
          <cell r="Q137">
            <v>9.9839999999999998E-2</v>
          </cell>
          <cell r="R137">
            <v>-5.3539999999999999E-5</v>
          </cell>
          <cell r="S137">
            <v>1.119E-8</v>
          </cell>
          <cell r="T137">
            <v>984.54</v>
          </cell>
          <cell r="U137">
            <v>341.12</v>
          </cell>
          <cell r="V137">
            <v>-65.650000000000006</v>
          </cell>
          <cell r="W137">
            <v>-36.04</v>
          </cell>
          <cell r="X137">
            <v>17.216000000000001</v>
          </cell>
          <cell r="Y137">
            <v>3137.02</v>
          </cell>
          <cell r="Z137">
            <v>-94.43</v>
          </cell>
          <cell r="AA137">
            <v>404</v>
          </cell>
          <cell r="AB137">
            <v>288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D138" t="str">
            <v>TERT-BUTANOL</v>
          </cell>
          <cell r="E138">
            <v>74.123000000000005</v>
          </cell>
          <cell r="F138">
            <v>355.6</v>
          </cell>
          <cell r="G138">
            <v>298.8</v>
          </cell>
          <cell r="H138">
            <v>506.2</v>
          </cell>
          <cell r="I138">
            <v>39.200000000000003</v>
          </cell>
          <cell r="J138">
            <v>275</v>
          </cell>
          <cell r="K138">
            <v>0.25900000000000001</v>
          </cell>
          <cell r="L138">
            <v>0.61799999999999999</v>
          </cell>
          <cell r="M138">
            <v>0.78700000000000003</v>
          </cell>
          <cell r="N138">
            <v>293</v>
          </cell>
          <cell r="O138">
            <v>1.7</v>
          </cell>
          <cell r="P138">
            <v>-11.611000000000001</v>
          </cell>
          <cell r="Q138">
            <v>0.17130000000000001</v>
          </cell>
          <cell r="R138">
            <v>-1.6919999999999999E-4</v>
          </cell>
          <cell r="S138">
            <v>6.9740000000000001E-8</v>
          </cell>
          <cell r="T138">
            <v>972.1</v>
          </cell>
          <cell r="U138">
            <v>363.38</v>
          </cell>
          <cell r="V138">
            <v>-74.67</v>
          </cell>
          <cell r="W138">
            <v>-42.46</v>
          </cell>
          <cell r="X138">
            <v>16.854800000000001</v>
          </cell>
          <cell r="Y138">
            <v>2658.29</v>
          </cell>
          <cell r="Z138">
            <v>-95.5</v>
          </cell>
          <cell r="AA138">
            <v>376</v>
          </cell>
          <cell r="AB138">
            <v>293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12940</v>
          </cell>
        </row>
        <row r="139">
          <cell r="D139" t="str">
            <v>1,2-PROPANEDIOL</v>
          </cell>
          <cell r="E139">
            <v>76.096000000000004</v>
          </cell>
          <cell r="F139">
            <v>460.5</v>
          </cell>
          <cell r="G139">
            <v>213</v>
          </cell>
          <cell r="H139">
            <v>625</v>
          </cell>
          <cell r="I139">
            <v>60</v>
          </cell>
          <cell r="J139">
            <v>237</v>
          </cell>
          <cell r="K139">
            <v>0.28000000000000003</v>
          </cell>
          <cell r="L139">
            <v>0</v>
          </cell>
          <cell r="M139">
            <v>1.036</v>
          </cell>
          <cell r="N139">
            <v>293</v>
          </cell>
          <cell r="O139">
            <v>3.6</v>
          </cell>
          <cell r="P139">
            <v>0.151</v>
          </cell>
          <cell r="Q139">
            <v>0.10059999999999999</v>
          </cell>
          <cell r="R139">
            <v>-7.1210000000000004E-5</v>
          </cell>
          <cell r="S139">
            <v>2.138E-8</v>
          </cell>
          <cell r="T139">
            <v>1404.2</v>
          </cell>
          <cell r="U139">
            <v>426.74</v>
          </cell>
          <cell r="V139">
            <v>-101.33</v>
          </cell>
          <cell r="W139">
            <v>0</v>
          </cell>
          <cell r="X139">
            <v>20.532399999999999</v>
          </cell>
          <cell r="Y139">
            <v>6091.95</v>
          </cell>
          <cell r="Z139">
            <v>-22.46</v>
          </cell>
          <cell r="AA139">
            <v>483</v>
          </cell>
          <cell r="AB139">
            <v>357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13500</v>
          </cell>
        </row>
        <row r="140">
          <cell r="D140" t="str">
            <v>1,3-PROPANEDIOL</v>
          </cell>
          <cell r="E140">
            <v>76.096000000000004</v>
          </cell>
          <cell r="F140">
            <v>487.6</v>
          </cell>
          <cell r="G140">
            <v>246.4</v>
          </cell>
          <cell r="H140">
            <v>658</v>
          </cell>
          <cell r="I140">
            <v>59</v>
          </cell>
          <cell r="J140">
            <v>241</v>
          </cell>
          <cell r="K140">
            <v>0.26</v>
          </cell>
          <cell r="L140">
            <v>0</v>
          </cell>
          <cell r="M140">
            <v>1.0529999999999999</v>
          </cell>
          <cell r="N140">
            <v>293</v>
          </cell>
          <cell r="O140">
            <v>3.7</v>
          </cell>
          <cell r="P140">
            <v>1.9750000000000001</v>
          </cell>
          <cell r="Q140">
            <v>8.7790000000000007E-2</v>
          </cell>
          <cell r="R140">
            <v>-5.1629999999999999E-5</v>
          </cell>
          <cell r="S140">
            <v>1.207E-8</v>
          </cell>
          <cell r="T140">
            <v>1813</v>
          </cell>
          <cell r="U140">
            <v>406.96</v>
          </cell>
          <cell r="V140">
            <v>-97.71</v>
          </cell>
          <cell r="W140">
            <v>0</v>
          </cell>
          <cell r="X140">
            <v>17.291699999999999</v>
          </cell>
          <cell r="Y140">
            <v>3888.84</v>
          </cell>
          <cell r="Z140">
            <v>-123.2</v>
          </cell>
          <cell r="AA140">
            <v>525</v>
          </cell>
          <cell r="AB140">
            <v>380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14600</v>
          </cell>
        </row>
        <row r="141">
          <cell r="D141" t="str">
            <v>METHYLAL</v>
          </cell>
          <cell r="E141">
            <v>76.096000000000004</v>
          </cell>
          <cell r="F141">
            <v>315</v>
          </cell>
          <cell r="G141">
            <v>168</v>
          </cell>
          <cell r="H141">
            <v>497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0.88800000000000001</v>
          </cell>
          <cell r="N141">
            <v>291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15.823700000000001</v>
          </cell>
          <cell r="Y141">
            <v>2415.92</v>
          </cell>
          <cell r="Z141">
            <v>-52.58</v>
          </cell>
          <cell r="AA141">
            <v>315</v>
          </cell>
          <cell r="AB141">
            <v>270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7050</v>
          </cell>
        </row>
        <row r="142">
          <cell r="D142" t="str">
            <v>CARBON DISULFIDE</v>
          </cell>
          <cell r="E142">
            <v>76.131</v>
          </cell>
          <cell r="F142">
            <v>319.39999999999998</v>
          </cell>
          <cell r="G142">
            <v>161.30000000000001</v>
          </cell>
          <cell r="H142">
            <v>552</v>
          </cell>
          <cell r="I142">
            <v>78</v>
          </cell>
          <cell r="J142">
            <v>170</v>
          </cell>
          <cell r="K142">
            <v>0.29299999999999998</v>
          </cell>
          <cell r="L142">
            <v>0.115</v>
          </cell>
          <cell r="M142">
            <v>1.2929999999999999</v>
          </cell>
          <cell r="N142">
            <v>273</v>
          </cell>
          <cell r="O142">
            <v>0</v>
          </cell>
          <cell r="P142">
            <v>6.5549999999999997</v>
          </cell>
          <cell r="Q142">
            <v>1.941E-2</v>
          </cell>
          <cell r="R142">
            <v>-1.8309999999999999E-5</v>
          </cell>
          <cell r="S142">
            <v>6.3840000000000003E-9</v>
          </cell>
          <cell r="T142">
            <v>274.08</v>
          </cell>
          <cell r="U142">
            <v>200.22</v>
          </cell>
          <cell r="V142">
            <v>27.98</v>
          </cell>
          <cell r="W142">
            <v>15.99</v>
          </cell>
          <cell r="X142">
            <v>15.984400000000001</v>
          </cell>
          <cell r="Y142">
            <v>2690.83</v>
          </cell>
          <cell r="Z142">
            <v>-31.62</v>
          </cell>
          <cell r="AA142">
            <v>342</v>
          </cell>
          <cell r="AB142">
            <v>223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7100</v>
          </cell>
        </row>
        <row r="143">
          <cell r="D143" t="str">
            <v>METHYL ETHYL SULFIDE</v>
          </cell>
          <cell r="E143">
            <v>76.156999999999996</v>
          </cell>
          <cell r="F143">
            <v>339.8</v>
          </cell>
          <cell r="G143">
            <v>167.2</v>
          </cell>
          <cell r="H143">
            <v>533</v>
          </cell>
          <cell r="I143">
            <v>42</v>
          </cell>
          <cell r="J143">
            <v>0</v>
          </cell>
          <cell r="K143">
            <v>0</v>
          </cell>
          <cell r="L143">
            <v>0</v>
          </cell>
          <cell r="M143">
            <v>0.83699999999999997</v>
          </cell>
          <cell r="N143">
            <v>293</v>
          </cell>
          <cell r="O143">
            <v>0</v>
          </cell>
          <cell r="P143">
            <v>4.6639999999999997</v>
          </cell>
          <cell r="Q143">
            <v>6.9040000000000004E-2</v>
          </cell>
          <cell r="R143">
            <v>-2.8880000000000001E-5</v>
          </cell>
          <cell r="S143">
            <v>3.073E-9</v>
          </cell>
          <cell r="T143">
            <v>0</v>
          </cell>
          <cell r="U143">
            <v>0</v>
          </cell>
          <cell r="V143">
            <v>-14.25</v>
          </cell>
          <cell r="W143">
            <v>2.73</v>
          </cell>
          <cell r="X143">
            <v>15.9765</v>
          </cell>
          <cell r="Y143">
            <v>2722.95</v>
          </cell>
          <cell r="Z143">
            <v>-48.37</v>
          </cell>
          <cell r="AA143">
            <v>360</v>
          </cell>
          <cell r="AB143">
            <v>250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6500</v>
          </cell>
        </row>
        <row r="144">
          <cell r="D144" t="str">
            <v>ALLYL CHLORIDE</v>
          </cell>
          <cell r="E144">
            <v>76.525999999999996</v>
          </cell>
          <cell r="F144">
            <v>318.3</v>
          </cell>
          <cell r="G144">
            <v>138.69999999999999</v>
          </cell>
          <cell r="H144">
            <v>514</v>
          </cell>
          <cell r="I144">
            <v>47</v>
          </cell>
          <cell r="J144">
            <v>234</v>
          </cell>
          <cell r="K144">
            <v>0.26</v>
          </cell>
          <cell r="L144">
            <v>0.13</v>
          </cell>
          <cell r="M144">
            <v>0.93700000000000006</v>
          </cell>
          <cell r="N144">
            <v>293</v>
          </cell>
          <cell r="O144">
            <v>2</v>
          </cell>
          <cell r="P144">
            <v>0.60399999999999998</v>
          </cell>
          <cell r="Q144">
            <v>7.2770000000000001E-2</v>
          </cell>
          <cell r="R144">
            <v>-5.4419999999999997E-5</v>
          </cell>
          <cell r="S144">
            <v>1.742E-8</v>
          </cell>
          <cell r="T144">
            <v>368.27</v>
          </cell>
          <cell r="U144">
            <v>210.61</v>
          </cell>
          <cell r="V144">
            <v>-0.15</v>
          </cell>
          <cell r="W144">
            <v>10.42</v>
          </cell>
          <cell r="X144">
            <v>15.9772</v>
          </cell>
          <cell r="Y144">
            <v>2531.92</v>
          </cell>
          <cell r="Z144">
            <v>-47.15</v>
          </cell>
          <cell r="AA144">
            <v>350</v>
          </cell>
          <cell r="AB144">
            <v>230</v>
          </cell>
          <cell r="AC144">
            <v>50.869</v>
          </cell>
          <cell r="AD144">
            <v>-4261.51</v>
          </cell>
          <cell r="AE144">
            <v>-5.1269999999999998</v>
          </cell>
          <cell r="AF144">
            <v>2.59</v>
          </cell>
          <cell r="AG144">
            <v>5760</v>
          </cell>
        </row>
        <row r="145">
          <cell r="D145" t="str">
            <v>BENZENE</v>
          </cell>
          <cell r="E145">
            <v>78.114000000000004</v>
          </cell>
          <cell r="F145">
            <v>353.3</v>
          </cell>
          <cell r="G145">
            <v>278.7</v>
          </cell>
          <cell r="H145">
            <v>562.1</v>
          </cell>
          <cell r="I145">
            <v>48.3</v>
          </cell>
          <cell r="J145">
            <v>259</v>
          </cell>
          <cell r="K145">
            <v>0.27100000000000002</v>
          </cell>
          <cell r="L145">
            <v>0.21199999999999999</v>
          </cell>
          <cell r="M145">
            <v>0.88500000000000001</v>
          </cell>
          <cell r="N145">
            <v>289</v>
          </cell>
          <cell r="O145">
            <v>0</v>
          </cell>
          <cell r="P145">
            <v>8.1010000000000009</v>
          </cell>
          <cell r="Q145">
            <v>0.1133</v>
          </cell>
          <cell r="R145">
            <v>-7.2059999999999998E-5</v>
          </cell>
          <cell r="S145">
            <v>1.7030000000000001E-8</v>
          </cell>
          <cell r="T145">
            <v>545.64</v>
          </cell>
          <cell r="U145">
            <v>265.33999999999997</v>
          </cell>
          <cell r="V145">
            <v>19.82</v>
          </cell>
          <cell r="W145">
            <v>30.99</v>
          </cell>
          <cell r="X145">
            <v>15.9008</v>
          </cell>
          <cell r="Y145">
            <v>2788.51</v>
          </cell>
          <cell r="Z145">
            <v>-52.36</v>
          </cell>
          <cell r="AA145">
            <v>377</v>
          </cell>
          <cell r="AB145">
            <v>280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D146" t="str">
            <v>ACETYL CHLORIDE</v>
          </cell>
          <cell r="E146">
            <v>78.498000000000005</v>
          </cell>
          <cell r="F146">
            <v>323.89999999999998</v>
          </cell>
          <cell r="G146">
            <v>160.19999999999999</v>
          </cell>
          <cell r="H146">
            <v>508</v>
          </cell>
          <cell r="I146">
            <v>58</v>
          </cell>
          <cell r="J146">
            <v>204</v>
          </cell>
          <cell r="K146">
            <v>0.28000000000000003</v>
          </cell>
          <cell r="L146">
            <v>0.34399999999999997</v>
          </cell>
          <cell r="M146">
            <v>1.1040000000000001</v>
          </cell>
          <cell r="N146">
            <v>293</v>
          </cell>
          <cell r="O146">
            <v>2.4</v>
          </cell>
          <cell r="P146">
            <v>5.976</v>
          </cell>
          <cell r="Q146">
            <v>4.086E-2</v>
          </cell>
          <cell r="R146">
            <v>-2.3540000000000002E-5</v>
          </cell>
          <cell r="S146">
            <v>5.3000000000000003E-9</v>
          </cell>
          <cell r="T146">
            <v>0</v>
          </cell>
          <cell r="U146">
            <v>0</v>
          </cell>
          <cell r="V146">
            <v>-58.3</v>
          </cell>
          <cell r="W146">
            <v>-49.29</v>
          </cell>
          <cell r="X146">
            <v>15.7514</v>
          </cell>
          <cell r="Y146">
            <v>2447.33</v>
          </cell>
          <cell r="Z146">
            <v>-55.33</v>
          </cell>
          <cell r="AA146">
            <v>355</v>
          </cell>
          <cell r="AB146">
            <v>237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5850</v>
          </cell>
        </row>
        <row r="147">
          <cell r="D147" t="str">
            <v>ISOPROPYL CHLORIDE</v>
          </cell>
          <cell r="E147">
            <v>78.542000000000002</v>
          </cell>
          <cell r="F147">
            <v>308.89999999999998</v>
          </cell>
          <cell r="G147">
            <v>156</v>
          </cell>
          <cell r="H147">
            <v>485</v>
          </cell>
          <cell r="I147">
            <v>46.6</v>
          </cell>
          <cell r="J147">
            <v>230</v>
          </cell>
          <cell r="K147">
            <v>0.26900000000000002</v>
          </cell>
          <cell r="L147">
            <v>0.23200000000000001</v>
          </cell>
          <cell r="M147">
            <v>0.86199999999999999</v>
          </cell>
          <cell r="N147">
            <v>293</v>
          </cell>
          <cell r="O147">
            <v>2.1</v>
          </cell>
          <cell r="P147">
            <v>0.44</v>
          </cell>
          <cell r="Q147">
            <v>8.3299999999999999E-2</v>
          </cell>
          <cell r="R147">
            <v>-5.359E-5</v>
          </cell>
          <cell r="S147">
            <v>1.4E-8</v>
          </cell>
          <cell r="T147">
            <v>306.25</v>
          </cell>
          <cell r="U147">
            <v>212.24</v>
          </cell>
          <cell r="V147">
            <v>-35</v>
          </cell>
          <cell r="W147">
            <v>-14.94</v>
          </cell>
          <cell r="X147">
            <v>16.038399999999999</v>
          </cell>
          <cell r="Y147">
            <v>2490.48</v>
          </cell>
          <cell r="Z147">
            <v>-43.15</v>
          </cell>
          <cell r="AA147">
            <v>340</v>
          </cell>
          <cell r="AB147">
            <v>225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6474</v>
          </cell>
        </row>
        <row r="148">
          <cell r="D148" t="str">
            <v>PROPYL CHLORIDE</v>
          </cell>
          <cell r="E148">
            <v>78.542000000000002</v>
          </cell>
          <cell r="F148">
            <v>319.60000000000002</v>
          </cell>
          <cell r="G148">
            <v>150.4</v>
          </cell>
          <cell r="H148">
            <v>503</v>
          </cell>
          <cell r="I148">
            <v>45.2</v>
          </cell>
          <cell r="J148">
            <v>254</v>
          </cell>
          <cell r="K148">
            <v>0.27800000000000002</v>
          </cell>
          <cell r="L148">
            <v>0.23</v>
          </cell>
          <cell r="M148">
            <v>0.89100000000000001</v>
          </cell>
          <cell r="N148">
            <v>293</v>
          </cell>
          <cell r="O148">
            <v>2</v>
          </cell>
          <cell r="P148">
            <v>-0.79900000000000004</v>
          </cell>
          <cell r="Q148">
            <v>8.6599999999999996E-2</v>
          </cell>
          <cell r="R148">
            <v>-5.9910000000000001E-5</v>
          </cell>
          <cell r="S148">
            <v>1.7789999999999999E-8</v>
          </cell>
          <cell r="T148">
            <v>374.77</v>
          </cell>
          <cell r="U148">
            <v>215</v>
          </cell>
          <cell r="V148">
            <v>-31.1</v>
          </cell>
          <cell r="W148">
            <v>-12.11</v>
          </cell>
          <cell r="X148">
            <v>15.9594</v>
          </cell>
          <cell r="Y148">
            <v>2581.48</v>
          </cell>
          <cell r="Z148">
            <v>-42.95</v>
          </cell>
          <cell r="AA148">
            <v>350</v>
          </cell>
          <cell r="AB148">
            <v>230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7520</v>
          </cell>
        </row>
        <row r="149">
          <cell r="D149" t="str">
            <v>PYRIDINE</v>
          </cell>
          <cell r="E149">
            <v>79.102000000000004</v>
          </cell>
          <cell r="F149">
            <v>388.5</v>
          </cell>
          <cell r="G149">
            <v>231.5</v>
          </cell>
          <cell r="H149">
            <v>620</v>
          </cell>
          <cell r="I149">
            <v>55.6</v>
          </cell>
          <cell r="J149">
            <v>254</v>
          </cell>
          <cell r="K149">
            <v>0.27700000000000002</v>
          </cell>
          <cell r="L149">
            <v>0.24</v>
          </cell>
          <cell r="M149">
            <v>0.98299999999999998</v>
          </cell>
          <cell r="N149">
            <v>293</v>
          </cell>
          <cell r="O149">
            <v>2.2999999999999998</v>
          </cell>
          <cell r="P149">
            <v>9.5039999999999996</v>
          </cell>
          <cell r="Q149">
            <v>0.1177</v>
          </cell>
          <cell r="R149">
            <v>-8.4980000000000003E-5</v>
          </cell>
          <cell r="S149">
            <v>2.3989999999999998E-8</v>
          </cell>
          <cell r="T149">
            <v>618.5</v>
          </cell>
          <cell r="U149">
            <v>291.58</v>
          </cell>
          <cell r="V149">
            <v>33.5</v>
          </cell>
          <cell r="W149">
            <v>45.46</v>
          </cell>
          <cell r="X149">
            <v>16.091000000000001</v>
          </cell>
          <cell r="Y149">
            <v>3095.13</v>
          </cell>
          <cell r="Z149">
            <v>-61.15</v>
          </cell>
          <cell r="AA149">
            <v>425</v>
          </cell>
          <cell r="AB149">
            <v>285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8200</v>
          </cell>
        </row>
        <row r="150">
          <cell r="D150" t="str">
            <v>SULFUR TRIOXIDE</v>
          </cell>
          <cell r="E150">
            <v>80.058000000000007</v>
          </cell>
          <cell r="F150">
            <v>318</v>
          </cell>
          <cell r="G150">
            <v>290</v>
          </cell>
          <cell r="H150">
            <v>491</v>
          </cell>
          <cell r="I150">
            <v>81</v>
          </cell>
          <cell r="J150">
            <v>130</v>
          </cell>
          <cell r="K150">
            <v>0.26</v>
          </cell>
          <cell r="L150">
            <v>0.41</v>
          </cell>
          <cell r="M150">
            <v>1.78</v>
          </cell>
          <cell r="N150">
            <v>318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1372.8</v>
          </cell>
          <cell r="U150">
            <v>315.99</v>
          </cell>
          <cell r="V150">
            <v>-94.47</v>
          </cell>
          <cell r="W150">
            <v>-88.52</v>
          </cell>
          <cell r="X150">
            <v>20.840299999999999</v>
          </cell>
          <cell r="Y150">
            <v>3995.7</v>
          </cell>
          <cell r="Z150">
            <v>-36.659999999999997</v>
          </cell>
          <cell r="AA150">
            <v>332</v>
          </cell>
          <cell r="AB150">
            <v>290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D151" t="str">
            <v>HYDROGEN BROMIDE</v>
          </cell>
          <cell r="E151">
            <v>80.912000000000006</v>
          </cell>
          <cell r="F151">
            <v>206.1</v>
          </cell>
          <cell r="G151">
            <v>187.1</v>
          </cell>
          <cell r="H151">
            <v>363.2</v>
          </cell>
          <cell r="I151">
            <v>84.4</v>
          </cell>
          <cell r="J151">
            <v>100</v>
          </cell>
          <cell r="K151">
            <v>0.28299999999999997</v>
          </cell>
          <cell r="L151">
            <v>6.3E-2</v>
          </cell>
          <cell r="M151">
            <v>2.16</v>
          </cell>
          <cell r="N151">
            <v>216</v>
          </cell>
          <cell r="O151">
            <v>0.8</v>
          </cell>
          <cell r="P151">
            <v>7.32</v>
          </cell>
          <cell r="Q151">
            <v>-2.2599999999999999E-3</v>
          </cell>
          <cell r="R151">
            <v>4.1139999999999999E-6</v>
          </cell>
          <cell r="S151">
            <v>-1.49E-9</v>
          </cell>
          <cell r="T151">
            <v>88.08</v>
          </cell>
          <cell r="U151">
            <v>166.32</v>
          </cell>
          <cell r="V151">
            <v>-8.66</v>
          </cell>
          <cell r="W151">
            <v>-12.73</v>
          </cell>
          <cell r="X151">
            <v>14.4687</v>
          </cell>
          <cell r="Y151">
            <v>1242.53</v>
          </cell>
          <cell r="Z151">
            <v>-47.86</v>
          </cell>
          <cell r="AA151">
            <v>221</v>
          </cell>
          <cell r="AB151">
            <v>184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5970</v>
          </cell>
        </row>
        <row r="152">
          <cell r="D152" t="str">
            <v>1,5 HEXADIENE</v>
          </cell>
          <cell r="E152">
            <v>82.146000000000001</v>
          </cell>
          <cell r="F152">
            <v>332.6</v>
          </cell>
          <cell r="G152">
            <v>132</v>
          </cell>
          <cell r="H152">
            <v>507</v>
          </cell>
          <cell r="I152">
            <v>34</v>
          </cell>
          <cell r="J152">
            <v>328</v>
          </cell>
          <cell r="K152">
            <v>0.26</v>
          </cell>
          <cell r="L152">
            <v>0.16</v>
          </cell>
          <cell r="M152">
            <v>0.69199999999999995</v>
          </cell>
          <cell r="N152">
            <v>293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20</v>
          </cell>
          <cell r="W152">
            <v>0</v>
          </cell>
          <cell r="X152">
            <v>16.135100000000001</v>
          </cell>
          <cell r="Y152">
            <v>2728.54</v>
          </cell>
          <cell r="Z152">
            <v>45.45</v>
          </cell>
          <cell r="AA152">
            <v>350</v>
          </cell>
          <cell r="AB152">
            <v>282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6370</v>
          </cell>
        </row>
        <row r="153">
          <cell r="D153" t="str">
            <v>CYCLOHEXENE</v>
          </cell>
          <cell r="E153">
            <v>82.146000000000001</v>
          </cell>
          <cell r="F153">
            <v>356.1</v>
          </cell>
          <cell r="G153">
            <v>169.7</v>
          </cell>
          <cell r="H153">
            <v>560.4</v>
          </cell>
          <cell r="I153">
            <v>42.9</v>
          </cell>
          <cell r="J153">
            <v>292</v>
          </cell>
          <cell r="K153">
            <v>0.27</v>
          </cell>
          <cell r="L153">
            <v>0.21</v>
          </cell>
          <cell r="M153">
            <v>0.81599999999999995</v>
          </cell>
          <cell r="N153">
            <v>289</v>
          </cell>
          <cell r="O153">
            <v>0.6</v>
          </cell>
          <cell r="P153">
            <v>-16.396999999999998</v>
          </cell>
          <cell r="Q153">
            <v>0.17319999999999999</v>
          </cell>
          <cell r="R153">
            <v>-1.293E-4</v>
          </cell>
          <cell r="S153">
            <v>3.927E-8</v>
          </cell>
          <cell r="T153">
            <v>506.92</v>
          </cell>
          <cell r="U153">
            <v>264.54000000000002</v>
          </cell>
          <cell r="V153">
            <v>-1.28</v>
          </cell>
          <cell r="W153">
            <v>25.54</v>
          </cell>
          <cell r="X153">
            <v>15.824299999999999</v>
          </cell>
          <cell r="Y153">
            <v>2813.53</v>
          </cell>
          <cell r="Z153">
            <v>-49.98</v>
          </cell>
          <cell r="AA153">
            <v>360</v>
          </cell>
          <cell r="AB153">
            <v>300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5800</v>
          </cell>
        </row>
        <row r="154">
          <cell r="D154" t="str">
            <v>KRYPTON</v>
          </cell>
          <cell r="E154">
            <v>83.8</v>
          </cell>
          <cell r="F154">
            <v>119.8</v>
          </cell>
          <cell r="G154">
            <v>115.8</v>
          </cell>
          <cell r="H154">
            <v>209.4</v>
          </cell>
          <cell r="I154">
            <v>54.3</v>
          </cell>
          <cell r="J154">
            <v>91.2</v>
          </cell>
          <cell r="K154">
            <v>0.28799999999999998</v>
          </cell>
          <cell r="L154">
            <v>-2E-3</v>
          </cell>
          <cell r="M154">
            <v>2.42</v>
          </cell>
          <cell r="N154">
            <v>120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15.2677</v>
          </cell>
          <cell r="Y154">
            <v>958.75</v>
          </cell>
          <cell r="Z154">
            <v>-8.7100000000000009</v>
          </cell>
          <cell r="AA154">
            <v>129</v>
          </cell>
          <cell r="AB154">
            <v>113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5370</v>
          </cell>
        </row>
        <row r="155">
          <cell r="D155" t="str">
            <v>1,1,1-TRIFLOUROETHANE</v>
          </cell>
          <cell r="E155">
            <v>84.040999999999997</v>
          </cell>
          <cell r="F155">
            <v>225.5</v>
          </cell>
          <cell r="G155">
            <v>161.9</v>
          </cell>
          <cell r="H155">
            <v>346.2</v>
          </cell>
          <cell r="I155">
            <v>37.1</v>
          </cell>
          <cell r="J155">
            <v>221</v>
          </cell>
          <cell r="K155">
            <v>0.28899999999999998</v>
          </cell>
          <cell r="L155">
            <v>0.25700000000000001</v>
          </cell>
          <cell r="M155">
            <v>0</v>
          </cell>
          <cell r="N155">
            <v>0</v>
          </cell>
          <cell r="O155">
            <v>2.2999999999999998</v>
          </cell>
          <cell r="P155">
            <v>1.3720000000000001</v>
          </cell>
          <cell r="Q155">
            <v>7.5020000000000003E-2</v>
          </cell>
          <cell r="R155">
            <v>-6.2030000000000001E-5</v>
          </cell>
          <cell r="S155">
            <v>2.0100000000000001E-8</v>
          </cell>
          <cell r="T155">
            <v>0</v>
          </cell>
          <cell r="U155">
            <v>0</v>
          </cell>
          <cell r="V155">
            <v>-178.2</v>
          </cell>
          <cell r="W155">
            <v>-162.22999999999999</v>
          </cell>
          <cell r="X155">
            <v>15.8965</v>
          </cell>
          <cell r="Y155">
            <v>1814.91</v>
          </cell>
          <cell r="Z155">
            <v>-29.92</v>
          </cell>
          <cell r="AA155">
            <v>300</v>
          </cell>
          <cell r="AB155">
            <v>270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D156" t="str">
            <v>CYCLOPENTANONE</v>
          </cell>
          <cell r="E156">
            <v>84.117999999999995</v>
          </cell>
          <cell r="F156">
            <v>403.9</v>
          </cell>
          <cell r="G156">
            <v>222.5</v>
          </cell>
          <cell r="H156">
            <v>626</v>
          </cell>
          <cell r="I156">
            <v>53</v>
          </cell>
          <cell r="J156">
            <v>268</v>
          </cell>
          <cell r="K156">
            <v>0.28000000000000003</v>
          </cell>
          <cell r="L156">
            <v>0.35</v>
          </cell>
          <cell r="M156">
            <v>0.95</v>
          </cell>
          <cell r="N156">
            <v>293</v>
          </cell>
          <cell r="O156">
            <v>3</v>
          </cell>
          <cell r="P156">
            <v>-9.7070000000000007</v>
          </cell>
          <cell r="Q156">
            <v>0.12479999999999999</v>
          </cell>
          <cell r="R156">
            <v>-7.462E-5</v>
          </cell>
          <cell r="S156">
            <v>1.7030000000000001E-8</v>
          </cell>
          <cell r="T156">
            <v>574.71</v>
          </cell>
          <cell r="U156">
            <v>303.44</v>
          </cell>
          <cell r="V156">
            <v>-46.04</v>
          </cell>
          <cell r="W156">
            <v>0</v>
          </cell>
          <cell r="X156">
            <v>16.089700000000001</v>
          </cell>
          <cell r="Y156">
            <v>3193.92</v>
          </cell>
          <cell r="Z156">
            <v>-66.150000000000006</v>
          </cell>
          <cell r="AA156">
            <v>440</v>
          </cell>
          <cell r="AB156">
            <v>300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9850</v>
          </cell>
        </row>
        <row r="157">
          <cell r="D157" t="str">
            <v>THIOPHENE</v>
          </cell>
          <cell r="E157">
            <v>84.135999999999996</v>
          </cell>
          <cell r="F157">
            <v>357.3</v>
          </cell>
          <cell r="G157">
            <v>234.9</v>
          </cell>
          <cell r="H157">
            <v>579.4</v>
          </cell>
          <cell r="I157">
            <v>56.2</v>
          </cell>
          <cell r="J157">
            <v>219</v>
          </cell>
          <cell r="K157">
            <v>0.25900000000000001</v>
          </cell>
          <cell r="L157">
            <v>0.2</v>
          </cell>
          <cell r="M157">
            <v>1.071</v>
          </cell>
          <cell r="N157">
            <v>289</v>
          </cell>
          <cell r="O157">
            <v>0.5</v>
          </cell>
          <cell r="P157">
            <v>-7.31</v>
          </cell>
          <cell r="Q157">
            <v>0.107</v>
          </cell>
          <cell r="R157">
            <v>-9.009E-5</v>
          </cell>
          <cell r="S157">
            <v>2.9919999999999999E-8</v>
          </cell>
          <cell r="T157">
            <v>498.6</v>
          </cell>
          <cell r="U157">
            <v>264.89999999999998</v>
          </cell>
          <cell r="V157">
            <v>27.66</v>
          </cell>
          <cell r="W157">
            <v>30.3</v>
          </cell>
          <cell r="X157">
            <v>16.0243</v>
          </cell>
          <cell r="Y157">
            <v>2869.07</v>
          </cell>
          <cell r="Z157">
            <v>-51.8</v>
          </cell>
          <cell r="AA157">
            <v>380</v>
          </cell>
          <cell r="AB157">
            <v>260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D158" t="str">
            <v>1-HEXENE</v>
          </cell>
          <cell r="E158">
            <v>84.162000000000006</v>
          </cell>
          <cell r="F158">
            <v>336.6</v>
          </cell>
          <cell r="G158">
            <v>133.30000000000001</v>
          </cell>
          <cell r="H158">
            <v>504</v>
          </cell>
          <cell r="I158">
            <v>31.3</v>
          </cell>
          <cell r="J158">
            <v>350</v>
          </cell>
          <cell r="K158">
            <v>0.26</v>
          </cell>
          <cell r="L158">
            <v>0.28499999999999998</v>
          </cell>
          <cell r="M158">
            <v>0.67300000000000004</v>
          </cell>
          <cell r="N158">
            <v>293</v>
          </cell>
          <cell r="O158">
            <v>0.4</v>
          </cell>
          <cell r="P158">
            <v>0.41699999999999998</v>
          </cell>
          <cell r="Q158">
            <v>0.1268</v>
          </cell>
          <cell r="R158">
            <v>-6.9330000000000002E-5</v>
          </cell>
          <cell r="S158">
            <v>1.446E-8</v>
          </cell>
          <cell r="T158">
            <v>357.43</v>
          </cell>
          <cell r="U158">
            <v>197.74</v>
          </cell>
          <cell r="V158">
            <v>-9.9600000000000009</v>
          </cell>
          <cell r="W158">
            <v>20.9</v>
          </cell>
          <cell r="X158">
            <v>15.8089</v>
          </cell>
          <cell r="Y158">
            <v>2654.81</v>
          </cell>
          <cell r="Z158">
            <v>-47.3</v>
          </cell>
          <cell r="AA158">
            <v>360</v>
          </cell>
          <cell r="AB158">
            <v>240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D159" t="str">
            <v>2,3-DIMETHYL-1-BUTENE</v>
          </cell>
          <cell r="E159">
            <v>84.162000000000006</v>
          </cell>
          <cell r="F159">
            <v>328.8</v>
          </cell>
          <cell r="G159">
            <v>115.9</v>
          </cell>
          <cell r="H159">
            <v>501</v>
          </cell>
          <cell r="I159">
            <v>32</v>
          </cell>
          <cell r="J159">
            <v>343</v>
          </cell>
          <cell r="K159">
            <v>0.27</v>
          </cell>
          <cell r="L159">
            <v>0.221</v>
          </cell>
          <cell r="M159">
            <v>0.67800000000000005</v>
          </cell>
          <cell r="N159">
            <v>293</v>
          </cell>
          <cell r="O159">
            <v>0</v>
          </cell>
          <cell r="P159">
            <v>1.6779999999999999</v>
          </cell>
          <cell r="Q159">
            <v>0.13339999999999999</v>
          </cell>
          <cell r="R159">
            <v>-8.8280000000000002E-5</v>
          </cell>
          <cell r="S159">
            <v>2.5390000000000001E-8</v>
          </cell>
          <cell r="T159">
            <v>0</v>
          </cell>
          <cell r="U159">
            <v>0</v>
          </cell>
          <cell r="V159">
            <v>-13.32</v>
          </cell>
          <cell r="W159">
            <v>18.89</v>
          </cell>
          <cell r="X159">
            <v>15.8012</v>
          </cell>
          <cell r="Y159">
            <v>2612.69</v>
          </cell>
          <cell r="Z159">
            <v>-43.78</v>
          </cell>
          <cell r="AA159">
            <v>360</v>
          </cell>
          <cell r="AB159">
            <v>235</v>
          </cell>
          <cell r="AC159">
            <v>56.604999999999997</v>
          </cell>
          <cell r="AD159">
            <v>-6476.68</v>
          </cell>
          <cell r="AE159">
            <v>-5.5990000000000002</v>
          </cell>
          <cell r="AF159">
            <v>5.03</v>
          </cell>
          <cell r="AG159">
            <v>8220</v>
          </cell>
        </row>
        <row r="160">
          <cell r="D160" t="str">
            <v>2,3-DIMETHYL-2-BUTENE</v>
          </cell>
          <cell r="E160">
            <v>84.162000000000006</v>
          </cell>
          <cell r="F160">
            <v>346.4</v>
          </cell>
          <cell r="G160">
            <v>198.9</v>
          </cell>
          <cell r="H160">
            <v>524</v>
          </cell>
          <cell r="I160">
            <v>33.200000000000003</v>
          </cell>
          <cell r="J160">
            <v>351</v>
          </cell>
          <cell r="K160">
            <v>0.27</v>
          </cell>
          <cell r="L160">
            <v>0.23899999999999999</v>
          </cell>
          <cell r="M160">
            <v>0.70799999999999996</v>
          </cell>
          <cell r="N160">
            <v>293</v>
          </cell>
          <cell r="O160">
            <v>0</v>
          </cell>
          <cell r="P160">
            <v>0.54800000000000004</v>
          </cell>
          <cell r="Q160">
            <v>0.1153</v>
          </cell>
          <cell r="R160">
            <v>-5.2519999999999999E-5</v>
          </cell>
          <cell r="S160">
            <v>7.265E-9</v>
          </cell>
          <cell r="T160">
            <v>0</v>
          </cell>
          <cell r="U160">
            <v>0</v>
          </cell>
          <cell r="V160">
            <v>-14.15</v>
          </cell>
          <cell r="W160">
            <v>18.13</v>
          </cell>
          <cell r="X160">
            <v>16.004300000000001</v>
          </cell>
          <cell r="Y160">
            <v>2798.63</v>
          </cell>
          <cell r="Z160">
            <v>-47.71</v>
          </cell>
          <cell r="AA160">
            <v>375</v>
          </cell>
          <cell r="AB160">
            <v>250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7650</v>
          </cell>
        </row>
        <row r="161">
          <cell r="D161" t="str">
            <v>2-METHYL-2-PENTENE</v>
          </cell>
          <cell r="E161">
            <v>84.162000000000006</v>
          </cell>
          <cell r="F161">
            <v>340.5</v>
          </cell>
          <cell r="G161">
            <v>138.1</v>
          </cell>
          <cell r="H161">
            <v>518</v>
          </cell>
          <cell r="I161">
            <v>32.4</v>
          </cell>
          <cell r="J161">
            <v>351</v>
          </cell>
          <cell r="K161">
            <v>0.27</v>
          </cell>
          <cell r="L161">
            <v>0.22900000000000001</v>
          </cell>
          <cell r="M161">
            <v>0.69099999999999995</v>
          </cell>
          <cell r="N161">
            <v>289</v>
          </cell>
          <cell r="O161">
            <v>0</v>
          </cell>
          <cell r="P161">
            <v>-3.5230000000000001</v>
          </cell>
          <cell r="Q161">
            <v>0.13539999999999999</v>
          </cell>
          <cell r="R161">
            <v>-7.9789999999999993E-5</v>
          </cell>
          <cell r="S161">
            <v>1.9020000000000001E-8</v>
          </cell>
          <cell r="T161">
            <v>0</v>
          </cell>
          <cell r="U161">
            <v>0</v>
          </cell>
          <cell r="V161">
            <v>-14.28</v>
          </cell>
          <cell r="W161">
            <v>17.02</v>
          </cell>
          <cell r="X161">
            <v>15.942299999999999</v>
          </cell>
          <cell r="Y161">
            <v>2725.89</v>
          </cell>
          <cell r="Z161">
            <v>-47.64</v>
          </cell>
          <cell r="AA161">
            <v>370</v>
          </cell>
          <cell r="AB161">
            <v>245</v>
          </cell>
          <cell r="AC161">
            <v>48.332999999999998</v>
          </cell>
          <cell r="AD161">
            <v>-3996.8</v>
          </cell>
          <cell r="AE161">
            <v>-4.7880000000000003</v>
          </cell>
          <cell r="AF161">
            <v>2.46</v>
          </cell>
          <cell r="AG161">
            <v>5238</v>
          </cell>
        </row>
        <row r="162">
          <cell r="D162" t="str">
            <v>3,3-DIMETHYL-1-BUTENE</v>
          </cell>
          <cell r="E162">
            <v>84.162000000000006</v>
          </cell>
          <cell r="F162">
            <v>314.39999999999998</v>
          </cell>
          <cell r="G162">
            <v>158</v>
          </cell>
          <cell r="H162">
            <v>490</v>
          </cell>
          <cell r="I162">
            <v>32.1</v>
          </cell>
          <cell r="J162">
            <v>340</v>
          </cell>
          <cell r="K162">
            <v>0.27</v>
          </cell>
          <cell r="L162">
            <v>0.121</v>
          </cell>
          <cell r="M162">
            <v>0.65300000000000002</v>
          </cell>
          <cell r="N162">
            <v>293</v>
          </cell>
          <cell r="O162">
            <v>0</v>
          </cell>
          <cell r="P162">
            <v>-2.9990000000000001</v>
          </cell>
          <cell r="Q162">
            <v>0.13100000000000001</v>
          </cell>
          <cell r="R162">
            <v>-6.9629999999999996E-5</v>
          </cell>
          <cell r="S162">
            <v>1.2439999999999999E-8</v>
          </cell>
          <cell r="T162">
            <v>0</v>
          </cell>
          <cell r="U162">
            <v>0</v>
          </cell>
          <cell r="V162">
            <v>-10.31</v>
          </cell>
          <cell r="W162">
            <v>23.46</v>
          </cell>
          <cell r="X162">
            <v>15.375500000000001</v>
          </cell>
          <cell r="Y162">
            <v>2326.8000000000002</v>
          </cell>
          <cell r="Z162">
            <v>-48.24</v>
          </cell>
          <cell r="AA162">
            <v>340</v>
          </cell>
          <cell r="AB162">
            <v>225</v>
          </cell>
          <cell r="AC162">
            <v>49.609000000000002</v>
          </cell>
          <cell r="AD162">
            <v>-4217.05</v>
          </cell>
          <cell r="AE162">
            <v>-4.9379999999999997</v>
          </cell>
          <cell r="AF162">
            <v>2.58</v>
          </cell>
          <cell r="AG162">
            <v>5580</v>
          </cell>
        </row>
        <row r="163">
          <cell r="D163" t="str">
            <v>3-METHYL-CIS-2-PENTENE</v>
          </cell>
          <cell r="E163">
            <v>84.162000000000006</v>
          </cell>
          <cell r="F163">
            <v>340.9</v>
          </cell>
          <cell r="G163">
            <v>138.30000000000001</v>
          </cell>
          <cell r="H163">
            <v>518</v>
          </cell>
          <cell r="I163">
            <v>32.4</v>
          </cell>
          <cell r="J163">
            <v>351</v>
          </cell>
          <cell r="K163">
            <v>0.27</v>
          </cell>
          <cell r="L163">
            <v>0.26900000000000002</v>
          </cell>
          <cell r="M163">
            <v>0.69399999999999995</v>
          </cell>
          <cell r="N163">
            <v>293</v>
          </cell>
          <cell r="O163">
            <v>0</v>
          </cell>
          <cell r="P163">
            <v>-3.5230000000000001</v>
          </cell>
          <cell r="Q163">
            <v>0.13539999999999999</v>
          </cell>
          <cell r="R163">
            <v>-7.9789999999999993E-5</v>
          </cell>
          <cell r="S163">
            <v>1.9020000000000001E-8</v>
          </cell>
          <cell r="T163">
            <v>0</v>
          </cell>
          <cell r="U163">
            <v>0</v>
          </cell>
          <cell r="V163">
            <v>-13.8</v>
          </cell>
          <cell r="W163">
            <v>17.5</v>
          </cell>
          <cell r="X163">
            <v>15.9124</v>
          </cell>
          <cell r="Y163">
            <v>2731.79</v>
          </cell>
          <cell r="Z163">
            <v>-46.47</v>
          </cell>
          <cell r="AA163">
            <v>364</v>
          </cell>
          <cell r="AB163">
            <v>248</v>
          </cell>
          <cell r="AC163">
            <v>50.137</v>
          </cell>
          <cell r="AD163">
            <v>-4174.5600000000004</v>
          </cell>
          <cell r="AE163">
            <v>-5.0410000000000004</v>
          </cell>
          <cell r="AF163">
            <v>2.66</v>
          </cell>
          <cell r="AG163">
            <v>5439</v>
          </cell>
        </row>
        <row r="164">
          <cell r="D164" t="str">
            <v>3-METHYL-TRANS-2-PENTENE</v>
          </cell>
          <cell r="E164">
            <v>84.162000000000006</v>
          </cell>
          <cell r="F164">
            <v>343.6</v>
          </cell>
          <cell r="G164">
            <v>134.69999999999999</v>
          </cell>
          <cell r="H164">
            <v>521</v>
          </cell>
          <cell r="I164">
            <v>32.5</v>
          </cell>
          <cell r="J164">
            <v>350</v>
          </cell>
          <cell r="K164">
            <v>0.27</v>
          </cell>
          <cell r="L164">
            <v>0.20699999999999999</v>
          </cell>
          <cell r="M164">
            <v>0.69799999999999995</v>
          </cell>
          <cell r="N164">
            <v>293</v>
          </cell>
          <cell r="O164">
            <v>0</v>
          </cell>
          <cell r="P164">
            <v>-3.5230000000000001</v>
          </cell>
          <cell r="Q164">
            <v>0.13539999999999999</v>
          </cell>
          <cell r="R164">
            <v>-7.9789999999999993E-5</v>
          </cell>
          <cell r="S164">
            <v>1.9020000000000001E-8</v>
          </cell>
          <cell r="T164">
            <v>0</v>
          </cell>
          <cell r="U164">
            <v>0</v>
          </cell>
          <cell r="V164">
            <v>-14.02</v>
          </cell>
          <cell r="W164">
            <v>17.04</v>
          </cell>
          <cell r="X164">
            <v>15.948399999999999</v>
          </cell>
          <cell r="Y164">
            <v>2750.5</v>
          </cell>
          <cell r="Z164">
            <v>-48.33</v>
          </cell>
          <cell r="AA164">
            <v>366</v>
          </cell>
          <cell r="AB164">
            <v>250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5780</v>
          </cell>
        </row>
        <row r="165">
          <cell r="D165" t="str">
            <v>4-METHYL-CIS-2-PENTENE</v>
          </cell>
          <cell r="E165">
            <v>84.162000000000006</v>
          </cell>
          <cell r="F165">
            <v>329.6</v>
          </cell>
          <cell r="G165">
            <v>139</v>
          </cell>
          <cell r="H165">
            <v>490</v>
          </cell>
          <cell r="I165">
            <v>30</v>
          </cell>
          <cell r="J165">
            <v>360</v>
          </cell>
          <cell r="K165">
            <v>0.27</v>
          </cell>
          <cell r="L165">
            <v>0.28999999999999998</v>
          </cell>
          <cell r="M165">
            <v>0.66900000000000004</v>
          </cell>
          <cell r="N165">
            <v>293</v>
          </cell>
          <cell r="O165">
            <v>0</v>
          </cell>
          <cell r="P165">
            <v>-0.4</v>
          </cell>
          <cell r="Q165">
            <v>0.12839999999999999</v>
          </cell>
          <cell r="R165">
            <v>-7.271E-5</v>
          </cell>
          <cell r="S165">
            <v>1.613E-8</v>
          </cell>
          <cell r="T165">
            <v>0</v>
          </cell>
          <cell r="U165">
            <v>0</v>
          </cell>
          <cell r="V165">
            <v>-12.03</v>
          </cell>
          <cell r="W165">
            <v>19.63</v>
          </cell>
          <cell r="X165">
            <v>15.752700000000001</v>
          </cell>
          <cell r="Y165">
            <v>2580.52</v>
          </cell>
          <cell r="Z165">
            <v>-46.56</v>
          </cell>
          <cell r="AA165">
            <v>352</v>
          </cell>
          <cell r="AB165">
            <v>218</v>
          </cell>
          <cell r="AC165">
            <v>50.832000000000001</v>
          </cell>
          <cell r="AD165">
            <v>-4104.5600000000004</v>
          </cell>
          <cell r="AE165">
            <v>-5.157</v>
          </cell>
          <cell r="AF165">
            <v>2.46</v>
          </cell>
          <cell r="AG165">
            <v>5286</v>
          </cell>
        </row>
        <row r="166">
          <cell r="D166" t="str">
            <v>4-METHYL-TRANS-2-PENTENE</v>
          </cell>
          <cell r="E166">
            <v>84.162000000000006</v>
          </cell>
          <cell r="F166">
            <v>331.7</v>
          </cell>
          <cell r="G166">
            <v>132</v>
          </cell>
          <cell r="H166">
            <v>493</v>
          </cell>
          <cell r="I166">
            <v>30</v>
          </cell>
          <cell r="J166">
            <v>360</v>
          </cell>
          <cell r="K166">
            <v>0.27</v>
          </cell>
          <cell r="L166">
            <v>0.28999999999999998</v>
          </cell>
          <cell r="M166">
            <v>0.66900000000000004</v>
          </cell>
          <cell r="N166">
            <v>293</v>
          </cell>
          <cell r="O166">
            <v>0</v>
          </cell>
          <cell r="P166">
            <v>3.016</v>
          </cell>
          <cell r="Q166">
            <v>0.1231</v>
          </cell>
          <cell r="R166">
            <v>-7.182E-5</v>
          </cell>
          <cell r="S166">
            <v>1.7500000000000001E-8</v>
          </cell>
          <cell r="T166">
            <v>0</v>
          </cell>
          <cell r="U166">
            <v>0</v>
          </cell>
          <cell r="V166">
            <v>-12.99</v>
          </cell>
          <cell r="W166">
            <v>19.03</v>
          </cell>
          <cell r="X166">
            <v>15.842499999999999</v>
          </cell>
          <cell r="Y166">
            <v>2631.57</v>
          </cell>
          <cell r="Z166">
            <v>-46</v>
          </cell>
          <cell r="AA166">
            <v>354</v>
          </cell>
          <cell r="AB166">
            <v>240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7530</v>
          </cell>
        </row>
        <row r="167">
          <cell r="D167" t="str">
            <v>CIS-2-HEXENE</v>
          </cell>
          <cell r="E167">
            <v>84.162000000000006</v>
          </cell>
          <cell r="F167">
            <v>342</v>
          </cell>
          <cell r="G167">
            <v>132</v>
          </cell>
          <cell r="H167">
            <v>518</v>
          </cell>
          <cell r="I167">
            <v>32.4</v>
          </cell>
          <cell r="J167">
            <v>351</v>
          </cell>
          <cell r="K167">
            <v>0.27</v>
          </cell>
          <cell r="L167">
            <v>0.25600000000000001</v>
          </cell>
          <cell r="M167">
            <v>0.68700000000000006</v>
          </cell>
          <cell r="N167">
            <v>293</v>
          </cell>
          <cell r="O167">
            <v>0</v>
          </cell>
          <cell r="P167">
            <v>2.343</v>
          </cell>
          <cell r="Q167">
            <v>0.1268</v>
          </cell>
          <cell r="R167">
            <v>-6.4900000000000005E-5</v>
          </cell>
          <cell r="S167">
            <v>1.153E-8</v>
          </cell>
          <cell r="T167">
            <v>344.33</v>
          </cell>
          <cell r="U167">
            <v>197.95</v>
          </cell>
          <cell r="V167">
            <v>-12.51</v>
          </cell>
          <cell r="W167">
            <v>18.22</v>
          </cell>
          <cell r="X167">
            <v>16.2057</v>
          </cell>
          <cell r="Y167">
            <v>2897.97</v>
          </cell>
          <cell r="Z167">
            <v>-39.299999999999997</v>
          </cell>
          <cell r="AA167">
            <v>370</v>
          </cell>
          <cell r="AB167">
            <v>245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7500</v>
          </cell>
        </row>
        <row r="168">
          <cell r="D168" t="str">
            <v>CIS-3-HEXENE</v>
          </cell>
          <cell r="E168">
            <v>84.162000000000006</v>
          </cell>
          <cell r="F168">
            <v>339.6</v>
          </cell>
          <cell r="G168">
            <v>135.30000000000001</v>
          </cell>
          <cell r="H168">
            <v>517</v>
          </cell>
          <cell r="I168">
            <v>32.4</v>
          </cell>
          <cell r="J168">
            <v>350</v>
          </cell>
          <cell r="K168">
            <v>0.27</v>
          </cell>
          <cell r="L168">
            <v>0.22500000000000001</v>
          </cell>
          <cell r="M168">
            <v>0.68</v>
          </cell>
          <cell r="N168">
            <v>293</v>
          </cell>
          <cell r="O168">
            <v>0.3</v>
          </cell>
          <cell r="P168">
            <v>5.19</v>
          </cell>
          <cell r="Q168">
            <v>0.13880000000000001</v>
          </cell>
          <cell r="R168">
            <v>-8.0279999999999997E-5</v>
          </cell>
          <cell r="S168">
            <v>1.7809999999999999E-8</v>
          </cell>
          <cell r="T168">
            <v>344.33</v>
          </cell>
          <cell r="U168">
            <v>197.95</v>
          </cell>
          <cell r="V168">
            <v>-11.38</v>
          </cell>
          <cell r="W168">
            <v>19.84</v>
          </cell>
          <cell r="X168">
            <v>15.8384</v>
          </cell>
          <cell r="Y168">
            <v>2680.52</v>
          </cell>
          <cell r="Z168">
            <v>-48.4</v>
          </cell>
          <cell r="AA168">
            <v>365</v>
          </cell>
          <cell r="AB168">
            <v>245</v>
          </cell>
          <cell r="AC168">
            <v>47.683</v>
          </cell>
          <cell r="AD168">
            <v>-5328.22</v>
          </cell>
          <cell r="AE168">
            <v>-4.4260000000000002</v>
          </cell>
          <cell r="AF168">
            <v>3.88</v>
          </cell>
          <cell r="AG168">
            <v>7460</v>
          </cell>
        </row>
        <row r="169">
          <cell r="D169" t="str">
            <v>CYCLOHEXANE</v>
          </cell>
          <cell r="E169">
            <v>84.162000000000006</v>
          </cell>
          <cell r="F169">
            <v>353.9</v>
          </cell>
          <cell r="G169">
            <v>279.7</v>
          </cell>
          <cell r="H169">
            <v>553.4</v>
          </cell>
          <cell r="I169">
            <v>40.200000000000003</v>
          </cell>
          <cell r="J169">
            <v>308</v>
          </cell>
          <cell r="K169">
            <v>0.27300000000000002</v>
          </cell>
          <cell r="L169">
            <v>0.21299999999999999</v>
          </cell>
          <cell r="M169">
            <v>0.77900000000000003</v>
          </cell>
          <cell r="N169">
            <v>293</v>
          </cell>
          <cell r="O169">
            <v>0.3</v>
          </cell>
          <cell r="P169">
            <v>-13.026999999999999</v>
          </cell>
          <cell r="Q169">
            <v>0.14599999999999999</v>
          </cell>
          <cell r="R169">
            <v>-6.0269999999999997E-5</v>
          </cell>
          <cell r="S169">
            <v>3.1559999999999999E-9</v>
          </cell>
          <cell r="T169">
            <v>653.62</v>
          </cell>
          <cell r="U169">
            <v>290.83999999999997</v>
          </cell>
          <cell r="V169">
            <v>-29.43</v>
          </cell>
          <cell r="W169">
            <v>7.59</v>
          </cell>
          <cell r="X169">
            <v>15.752700000000001</v>
          </cell>
          <cell r="Y169">
            <v>2766.63</v>
          </cell>
          <cell r="Z169">
            <v>-50.5</v>
          </cell>
          <cell r="AA169">
            <v>380</v>
          </cell>
          <cell r="AB169">
            <v>280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7070</v>
          </cell>
        </row>
        <row r="170">
          <cell r="D170" t="str">
            <v>METHYCYCLOPENTANE</v>
          </cell>
          <cell r="E170">
            <v>84.162000000000006</v>
          </cell>
          <cell r="F170">
            <v>345</v>
          </cell>
          <cell r="G170">
            <v>130.69999999999999</v>
          </cell>
          <cell r="H170">
            <v>532.70000000000005</v>
          </cell>
          <cell r="I170">
            <v>37.4</v>
          </cell>
          <cell r="J170">
            <v>319</v>
          </cell>
          <cell r="K170">
            <v>0.27300000000000002</v>
          </cell>
          <cell r="L170">
            <v>0.23899999999999999</v>
          </cell>
          <cell r="M170">
            <v>0.754</v>
          </cell>
          <cell r="N170">
            <v>289</v>
          </cell>
          <cell r="O170">
            <v>0</v>
          </cell>
          <cell r="P170">
            <v>11.968</v>
          </cell>
          <cell r="Q170">
            <v>0.15240000000000001</v>
          </cell>
          <cell r="R170">
            <v>-8.6990000000000006E-5</v>
          </cell>
          <cell r="S170">
            <v>1.9140000000000001E-8</v>
          </cell>
          <cell r="T170">
            <v>440.52</v>
          </cell>
          <cell r="U170">
            <v>243.24</v>
          </cell>
          <cell r="V170">
            <v>-25.5</v>
          </cell>
          <cell r="W170">
            <v>8.5500000000000007</v>
          </cell>
          <cell r="X170">
            <v>15.802300000000001</v>
          </cell>
          <cell r="Y170">
            <v>2731</v>
          </cell>
          <cell r="Z170">
            <v>-47.11</v>
          </cell>
          <cell r="AA170">
            <v>375</v>
          </cell>
          <cell r="AB170">
            <v>250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6330</v>
          </cell>
        </row>
        <row r="171">
          <cell r="D171" t="str">
            <v>TRANS-2-HEXENE</v>
          </cell>
          <cell r="E171">
            <v>84.162000000000006</v>
          </cell>
          <cell r="F171">
            <v>341</v>
          </cell>
          <cell r="G171">
            <v>140</v>
          </cell>
          <cell r="H171">
            <v>516</v>
          </cell>
          <cell r="I171">
            <v>32.299999999999997</v>
          </cell>
          <cell r="J171">
            <v>351</v>
          </cell>
          <cell r="K171">
            <v>0.27</v>
          </cell>
          <cell r="L171">
            <v>0.24199999999999999</v>
          </cell>
          <cell r="M171">
            <v>0.67800000000000005</v>
          </cell>
          <cell r="N171">
            <v>293</v>
          </cell>
          <cell r="O171">
            <v>0</v>
          </cell>
          <cell r="P171">
            <v>-7.8639999999999999</v>
          </cell>
          <cell r="Q171">
            <v>0.16550000000000001</v>
          </cell>
          <cell r="R171">
            <v>-1.3420000000000001E-4</v>
          </cell>
          <cell r="S171">
            <v>4.7880000000000003E-8</v>
          </cell>
          <cell r="T171">
            <v>344.33</v>
          </cell>
          <cell r="U171">
            <v>197.95</v>
          </cell>
          <cell r="V171">
            <v>-12.88</v>
          </cell>
          <cell r="W171">
            <v>18.27</v>
          </cell>
          <cell r="X171">
            <v>15.8727</v>
          </cell>
          <cell r="Y171">
            <v>2701.72</v>
          </cell>
          <cell r="Z171">
            <v>-48.62</v>
          </cell>
          <cell r="AA171">
            <v>365</v>
          </cell>
          <cell r="AB171">
            <v>245</v>
          </cell>
          <cell r="AC171">
            <v>73.805999999999997</v>
          </cell>
          <cell r="AD171">
            <v>-9015.33</v>
          </cell>
          <cell r="AE171">
            <v>-7.6509999999999998</v>
          </cell>
          <cell r="AF171">
            <v>4.22</v>
          </cell>
          <cell r="AG171">
            <v>10040</v>
          </cell>
        </row>
        <row r="172">
          <cell r="D172" t="str">
            <v>TRANS-3-HEXENE</v>
          </cell>
          <cell r="E172">
            <v>84.162000000000006</v>
          </cell>
          <cell r="F172">
            <v>340.3</v>
          </cell>
          <cell r="G172">
            <v>159.69999999999999</v>
          </cell>
          <cell r="H172">
            <v>519.9</v>
          </cell>
          <cell r="I172">
            <v>32.1</v>
          </cell>
          <cell r="J172">
            <v>350</v>
          </cell>
          <cell r="K172">
            <v>0.26</v>
          </cell>
          <cell r="L172">
            <v>0.22700000000000001</v>
          </cell>
          <cell r="M172">
            <v>0.67700000000000005</v>
          </cell>
          <cell r="N172">
            <v>293</v>
          </cell>
          <cell r="O172">
            <v>0</v>
          </cell>
          <cell r="P172">
            <v>-1.036</v>
          </cell>
          <cell r="Q172">
            <v>0.13159999999999999</v>
          </cell>
          <cell r="R172">
            <v>-7.8399999999999995E-5</v>
          </cell>
          <cell r="S172">
            <v>1.9219999999999999E-8</v>
          </cell>
          <cell r="T172">
            <v>344.33</v>
          </cell>
          <cell r="U172">
            <v>197.95</v>
          </cell>
          <cell r="V172">
            <v>-13.01</v>
          </cell>
          <cell r="W172">
            <v>18.55</v>
          </cell>
          <cell r="X172">
            <v>15.928800000000001</v>
          </cell>
          <cell r="Y172">
            <v>2718.68</v>
          </cell>
          <cell r="Z172">
            <v>-47.77</v>
          </cell>
          <cell r="AA172">
            <v>365</v>
          </cell>
          <cell r="AB172">
            <v>245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8690</v>
          </cell>
        </row>
        <row r="173">
          <cell r="D173" t="str">
            <v>DICHLOROMETHANE</v>
          </cell>
          <cell r="E173">
            <v>84.933000000000007</v>
          </cell>
          <cell r="F173">
            <v>313</v>
          </cell>
          <cell r="G173">
            <v>178.1</v>
          </cell>
          <cell r="H173">
            <v>510</v>
          </cell>
          <cell r="I173">
            <v>60</v>
          </cell>
          <cell r="J173">
            <v>193</v>
          </cell>
          <cell r="K173">
            <v>0.27700000000000002</v>
          </cell>
          <cell r="L173">
            <v>0.193</v>
          </cell>
          <cell r="M173">
            <v>1.3169999999999999</v>
          </cell>
          <cell r="N173">
            <v>298</v>
          </cell>
          <cell r="O173">
            <v>1.8</v>
          </cell>
          <cell r="P173">
            <v>3.0939999999999999</v>
          </cell>
          <cell r="Q173">
            <v>3.8769999999999999E-2</v>
          </cell>
          <cell r="R173">
            <v>-3.1099999999999997E-5</v>
          </cell>
          <cell r="S173">
            <v>1.0049999999999999E-9</v>
          </cell>
          <cell r="T173">
            <v>359.55</v>
          </cell>
          <cell r="U173">
            <v>225.13</v>
          </cell>
          <cell r="V173">
            <v>22.8</v>
          </cell>
          <cell r="W173">
            <v>-16.46</v>
          </cell>
          <cell r="X173">
            <v>16.302900000000001</v>
          </cell>
          <cell r="Y173">
            <v>2622.44</v>
          </cell>
          <cell r="Z173">
            <v>-41.7</v>
          </cell>
          <cell r="AA173">
            <v>332</v>
          </cell>
          <cell r="AB173">
            <v>229</v>
          </cell>
          <cell r="AC173">
            <v>65.668999999999997</v>
          </cell>
          <cell r="AD173">
            <v>-6394.77</v>
          </cell>
          <cell r="AE173">
            <v>-6.9649999999999999</v>
          </cell>
          <cell r="AF173">
            <v>4.01</v>
          </cell>
          <cell r="AG173">
            <v>7700</v>
          </cell>
        </row>
        <row r="174">
          <cell r="D174" t="str">
            <v>PIPERIDINE</v>
          </cell>
          <cell r="E174">
            <v>85.15</v>
          </cell>
          <cell r="F174">
            <v>379.7</v>
          </cell>
          <cell r="G174">
            <v>262.7</v>
          </cell>
          <cell r="H174">
            <v>594</v>
          </cell>
          <cell r="I174">
            <v>47</v>
          </cell>
          <cell r="J174">
            <v>289</v>
          </cell>
          <cell r="K174">
            <v>0.28000000000000003</v>
          </cell>
          <cell r="L174">
            <v>0.25</v>
          </cell>
          <cell r="M174">
            <v>0.86199999999999999</v>
          </cell>
          <cell r="N174">
            <v>293</v>
          </cell>
          <cell r="O174">
            <v>1.2</v>
          </cell>
          <cell r="P174">
            <v>-12.675000000000001</v>
          </cell>
          <cell r="Q174">
            <v>0.1502</v>
          </cell>
          <cell r="R174">
            <v>-8.0199999999999998E-5</v>
          </cell>
          <cell r="S174">
            <v>1.5349999999999998E-8</v>
          </cell>
          <cell r="T174">
            <v>772.79</v>
          </cell>
          <cell r="U174">
            <v>313.49</v>
          </cell>
          <cell r="V174">
            <v>11.71</v>
          </cell>
          <cell r="W174">
            <v>0</v>
          </cell>
          <cell r="X174">
            <v>16.1004</v>
          </cell>
          <cell r="Y174">
            <v>3015.46</v>
          </cell>
          <cell r="Z174">
            <v>-61.15</v>
          </cell>
          <cell r="AA174">
            <v>416</v>
          </cell>
          <cell r="AB174">
            <v>280</v>
          </cell>
          <cell r="AC174">
            <v>82.656999999999996</v>
          </cell>
          <cell r="AD174">
            <v>-9222.7199999999993</v>
          </cell>
          <cell r="AE174">
            <v>-8.9860000000000007</v>
          </cell>
          <cell r="AF174">
            <v>5.15</v>
          </cell>
          <cell r="AG174">
            <v>9830</v>
          </cell>
        </row>
        <row r="175">
          <cell r="D175" t="str">
            <v>METHYL ACRYLATE</v>
          </cell>
          <cell r="E175">
            <v>86.090999999999994</v>
          </cell>
          <cell r="F175">
            <v>353.5</v>
          </cell>
          <cell r="G175">
            <v>196.7</v>
          </cell>
          <cell r="H175">
            <v>536</v>
          </cell>
          <cell r="I175">
            <v>42</v>
          </cell>
          <cell r="J175">
            <v>265</v>
          </cell>
          <cell r="K175">
            <v>0.25</v>
          </cell>
          <cell r="L175">
            <v>0.35</v>
          </cell>
          <cell r="M175">
            <v>0.95599999999999996</v>
          </cell>
          <cell r="N175">
            <v>293</v>
          </cell>
          <cell r="O175">
            <v>0</v>
          </cell>
          <cell r="P175">
            <v>3.6219999999999999</v>
          </cell>
          <cell r="Q175">
            <v>6.6780000000000006E-2</v>
          </cell>
          <cell r="R175">
            <v>-2.103E-5</v>
          </cell>
          <cell r="S175">
            <v>-3.9659999999999997E-9</v>
          </cell>
          <cell r="T175">
            <v>451.02</v>
          </cell>
          <cell r="U175">
            <v>245.3</v>
          </cell>
          <cell r="V175">
            <v>0</v>
          </cell>
          <cell r="W175">
            <v>0</v>
          </cell>
          <cell r="X175">
            <v>16.108799999999999</v>
          </cell>
          <cell r="Y175">
            <v>2788.43</v>
          </cell>
          <cell r="Z175">
            <v>-59.15</v>
          </cell>
          <cell r="AA175">
            <v>390</v>
          </cell>
          <cell r="AB175">
            <v>260</v>
          </cell>
          <cell r="AC175">
            <v>65.367000000000004</v>
          </cell>
          <cell r="AD175">
            <v>-6419.79</v>
          </cell>
          <cell r="AE175">
            <v>-6.915</v>
          </cell>
          <cell r="AF175">
            <v>3.98</v>
          </cell>
          <cell r="AG175">
            <v>7780</v>
          </cell>
        </row>
        <row r="176">
          <cell r="D176" t="str">
            <v>VINYL ACETATE</v>
          </cell>
          <cell r="E176">
            <v>86.090999999999994</v>
          </cell>
          <cell r="F176">
            <v>346</v>
          </cell>
          <cell r="G176">
            <v>173</v>
          </cell>
          <cell r="H176">
            <v>525</v>
          </cell>
          <cell r="I176">
            <v>43</v>
          </cell>
          <cell r="J176">
            <v>265</v>
          </cell>
          <cell r="K176">
            <v>0.26</v>
          </cell>
          <cell r="L176">
            <v>0.34</v>
          </cell>
          <cell r="M176">
            <v>0.93200000000000005</v>
          </cell>
          <cell r="N176">
            <v>293</v>
          </cell>
          <cell r="O176">
            <v>1.7</v>
          </cell>
          <cell r="P176">
            <v>3.621</v>
          </cell>
          <cell r="Q176">
            <v>6.676E-2</v>
          </cell>
          <cell r="R176">
            <v>-2.103E-5</v>
          </cell>
          <cell r="S176">
            <v>-3.9650000000000003E-9</v>
          </cell>
          <cell r="T176">
            <v>457.89</v>
          </cell>
          <cell r="U176">
            <v>235.35</v>
          </cell>
          <cell r="V176">
            <v>-75.5</v>
          </cell>
          <cell r="W176">
            <v>0</v>
          </cell>
          <cell r="X176">
            <v>16.100300000000001</v>
          </cell>
          <cell r="Y176">
            <v>2744.68</v>
          </cell>
          <cell r="Z176">
            <v>-56.15</v>
          </cell>
          <cell r="AA176">
            <v>379</v>
          </cell>
          <cell r="AB176">
            <v>255</v>
          </cell>
          <cell r="AC176">
            <v>63.317999999999998</v>
          </cell>
          <cell r="AD176">
            <v>-6292.56</v>
          </cell>
          <cell r="AE176">
            <v>-6.6349999999999998</v>
          </cell>
          <cell r="AF176">
            <v>4.01</v>
          </cell>
          <cell r="AG176">
            <v>7760</v>
          </cell>
        </row>
        <row r="177">
          <cell r="D177" t="str">
            <v>DIETHYL KETONE</v>
          </cell>
          <cell r="E177">
            <v>86.134</v>
          </cell>
          <cell r="F177">
            <v>375.1</v>
          </cell>
          <cell r="G177">
            <v>234.2</v>
          </cell>
          <cell r="H177">
            <v>561</v>
          </cell>
          <cell r="I177">
            <v>36.9</v>
          </cell>
          <cell r="J177">
            <v>336</v>
          </cell>
          <cell r="K177">
            <v>0.26900000000000002</v>
          </cell>
          <cell r="L177">
            <v>0.34699999999999998</v>
          </cell>
          <cell r="M177">
            <v>0.81399999999999995</v>
          </cell>
          <cell r="N177">
            <v>293</v>
          </cell>
          <cell r="O177">
            <v>2.7</v>
          </cell>
          <cell r="P177">
            <v>7.1680000000000001</v>
          </cell>
          <cell r="Q177">
            <v>9.4089999999999993E-2</v>
          </cell>
          <cell r="R177">
            <v>-4.5540000000000001E-5</v>
          </cell>
          <cell r="S177">
            <v>8.1150000000000002E-9</v>
          </cell>
          <cell r="T177">
            <v>409.17</v>
          </cell>
          <cell r="U177">
            <v>236.65</v>
          </cell>
          <cell r="V177">
            <v>-61.82</v>
          </cell>
          <cell r="W177">
            <v>-32.33</v>
          </cell>
          <cell r="X177">
            <v>16.813800000000001</v>
          </cell>
          <cell r="Y177">
            <v>3410.51</v>
          </cell>
          <cell r="Z177">
            <v>-40.15</v>
          </cell>
          <cell r="AA177">
            <v>400</v>
          </cell>
          <cell r="AB177">
            <v>275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7170</v>
          </cell>
        </row>
        <row r="178">
          <cell r="D178" t="str">
            <v>METHYL ISOPROPYL KETONE</v>
          </cell>
          <cell r="E178">
            <v>86.134</v>
          </cell>
          <cell r="F178">
            <v>367.4</v>
          </cell>
          <cell r="G178">
            <v>181</v>
          </cell>
          <cell r="H178">
            <v>553.4</v>
          </cell>
          <cell r="I178">
            <v>38</v>
          </cell>
          <cell r="J178">
            <v>310</v>
          </cell>
          <cell r="K178">
            <v>0.25900000000000001</v>
          </cell>
          <cell r="L178">
            <v>0.34899999999999998</v>
          </cell>
          <cell r="M178">
            <v>0.80300000000000005</v>
          </cell>
          <cell r="N178">
            <v>293</v>
          </cell>
          <cell r="O178">
            <v>2.8</v>
          </cell>
          <cell r="P178">
            <v>-0.69599999999999995</v>
          </cell>
          <cell r="Q178">
            <v>0.1192</v>
          </cell>
          <cell r="R178">
            <v>-7.0090000000000001E-5</v>
          </cell>
          <cell r="S178">
            <v>1.592E-8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14.177899999999999</v>
          </cell>
          <cell r="Y178">
            <v>1993.12</v>
          </cell>
          <cell r="Z178">
            <v>-103.2</v>
          </cell>
          <cell r="AA178">
            <v>406</v>
          </cell>
          <cell r="AB178">
            <v>271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6980</v>
          </cell>
        </row>
        <row r="179">
          <cell r="D179" t="str">
            <v>METHYL N-PROPYL KETONE</v>
          </cell>
          <cell r="E179">
            <v>86.134</v>
          </cell>
          <cell r="F179">
            <v>375.5</v>
          </cell>
          <cell r="G179">
            <v>196</v>
          </cell>
          <cell r="H179">
            <v>564</v>
          </cell>
          <cell r="I179">
            <v>38.4</v>
          </cell>
          <cell r="J179">
            <v>301</v>
          </cell>
          <cell r="K179">
            <v>0.25</v>
          </cell>
          <cell r="L179">
            <v>0.34799999999999998</v>
          </cell>
          <cell r="M179">
            <v>0.80600000000000005</v>
          </cell>
          <cell r="N179">
            <v>293</v>
          </cell>
          <cell r="O179">
            <v>2.5</v>
          </cell>
          <cell r="P179">
            <v>0.27400000000000002</v>
          </cell>
          <cell r="Q179">
            <v>0.1147</v>
          </cell>
          <cell r="R179">
            <v>-6.7310000000000004E-5</v>
          </cell>
          <cell r="S179">
            <v>1.5910000000000002E-8</v>
          </cell>
          <cell r="T179">
            <v>437.94</v>
          </cell>
          <cell r="U179">
            <v>243.03</v>
          </cell>
          <cell r="V179">
            <v>-61.82</v>
          </cell>
          <cell r="W179">
            <v>-32.76</v>
          </cell>
          <cell r="X179">
            <v>16.0031</v>
          </cell>
          <cell r="Y179">
            <v>2934.87</v>
          </cell>
          <cell r="Z179">
            <v>-62.25</v>
          </cell>
          <cell r="AA179">
            <v>410</v>
          </cell>
          <cell r="AB179">
            <v>275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6550</v>
          </cell>
        </row>
        <row r="180">
          <cell r="D180" t="str">
            <v>VALERALDEHYDE</v>
          </cell>
          <cell r="E180">
            <v>86.134</v>
          </cell>
          <cell r="F180">
            <v>376</v>
          </cell>
          <cell r="G180">
            <v>182</v>
          </cell>
          <cell r="H180">
            <v>554</v>
          </cell>
          <cell r="I180">
            <v>35</v>
          </cell>
          <cell r="J180">
            <v>333</v>
          </cell>
          <cell r="K180">
            <v>0.26</v>
          </cell>
          <cell r="L180">
            <v>0.4</v>
          </cell>
          <cell r="M180">
            <v>0.81</v>
          </cell>
          <cell r="N180">
            <v>293</v>
          </cell>
          <cell r="O180">
            <v>2.6</v>
          </cell>
          <cell r="P180">
            <v>3.4009999999999998</v>
          </cell>
          <cell r="Q180">
            <v>0.10340000000000001</v>
          </cell>
          <cell r="R180">
            <v>-5.0330000000000001E-5</v>
          </cell>
          <cell r="S180">
            <v>7.5529999999999999E-9</v>
          </cell>
          <cell r="T180">
            <v>521.29999999999995</v>
          </cell>
          <cell r="U180">
            <v>252.03</v>
          </cell>
          <cell r="V180">
            <v>-54.45</v>
          </cell>
          <cell r="W180">
            <v>-25.88</v>
          </cell>
          <cell r="X180">
            <v>16.162299999999998</v>
          </cell>
          <cell r="Y180">
            <v>3030.2</v>
          </cell>
          <cell r="Z180">
            <v>-58.15</v>
          </cell>
          <cell r="AA180">
            <v>412</v>
          </cell>
          <cell r="AB180">
            <v>277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</row>
        <row r="181">
          <cell r="D181" t="str">
            <v>2,2 DIMETHYL BUTANE</v>
          </cell>
          <cell r="E181">
            <v>86.177999999999997</v>
          </cell>
          <cell r="F181">
            <v>322.89999999999998</v>
          </cell>
          <cell r="G181">
            <v>173.3</v>
          </cell>
          <cell r="H181">
            <v>488.7</v>
          </cell>
          <cell r="I181">
            <v>30.4</v>
          </cell>
          <cell r="J181">
            <v>359</v>
          </cell>
          <cell r="K181">
            <v>0.27200000000000002</v>
          </cell>
          <cell r="L181">
            <v>0.23100000000000001</v>
          </cell>
          <cell r="M181">
            <v>0.64900000000000002</v>
          </cell>
          <cell r="N181">
            <v>293</v>
          </cell>
          <cell r="O181">
            <v>0</v>
          </cell>
          <cell r="P181">
            <v>-3.9729999999999999</v>
          </cell>
          <cell r="Q181">
            <v>0.15029999999999999</v>
          </cell>
          <cell r="R181">
            <v>-8.3139999999999993E-5</v>
          </cell>
          <cell r="S181">
            <v>1.6359999999999999E-8</v>
          </cell>
          <cell r="T181">
            <v>438.44</v>
          </cell>
          <cell r="U181">
            <v>226.67</v>
          </cell>
          <cell r="V181">
            <v>-44.35</v>
          </cell>
          <cell r="W181">
            <v>-2.2999999999999998</v>
          </cell>
          <cell r="X181">
            <v>15.553599999999999</v>
          </cell>
          <cell r="Y181">
            <v>2489.5</v>
          </cell>
          <cell r="Z181">
            <v>-43.81</v>
          </cell>
          <cell r="AA181">
            <v>350</v>
          </cell>
          <cell r="AB181">
            <v>230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9000</v>
          </cell>
        </row>
        <row r="182">
          <cell r="D182" t="str">
            <v>2,3 DIMETHYL BUTANE</v>
          </cell>
          <cell r="E182">
            <v>86.177999999999997</v>
          </cell>
          <cell r="F182">
            <v>331.2</v>
          </cell>
          <cell r="G182">
            <v>144.6</v>
          </cell>
          <cell r="H182">
            <v>499.9</v>
          </cell>
          <cell r="I182">
            <v>30.9</v>
          </cell>
          <cell r="J182">
            <v>358</v>
          </cell>
          <cell r="K182">
            <v>0.27</v>
          </cell>
          <cell r="L182">
            <v>0.247</v>
          </cell>
          <cell r="M182">
            <v>0.66200000000000003</v>
          </cell>
          <cell r="N182">
            <v>293</v>
          </cell>
          <cell r="O182">
            <v>0</v>
          </cell>
          <cell r="P182">
            <v>-3.4889999999999999</v>
          </cell>
          <cell r="Q182">
            <v>0.1469</v>
          </cell>
          <cell r="R182">
            <v>-8.0630000000000006E-5</v>
          </cell>
          <cell r="S182">
            <v>1.6289999999999999E-8</v>
          </cell>
          <cell r="T182">
            <v>444.19</v>
          </cell>
          <cell r="U182">
            <v>228.86</v>
          </cell>
          <cell r="V182">
            <v>-42.49</v>
          </cell>
          <cell r="W182">
            <v>-0.98</v>
          </cell>
          <cell r="X182">
            <v>15.680199999999999</v>
          </cell>
          <cell r="Y182">
            <v>2595.44</v>
          </cell>
          <cell r="Z182">
            <v>-44.25</v>
          </cell>
          <cell r="AA182">
            <v>354</v>
          </cell>
          <cell r="AB182">
            <v>235</v>
          </cell>
          <cell r="AC182">
            <v>48.334000000000003</v>
          </cell>
          <cell r="AD182">
            <v>-4065.57</v>
          </cell>
          <cell r="AE182">
            <v>-4.7809999999999997</v>
          </cell>
          <cell r="AF182">
            <v>2.68</v>
          </cell>
          <cell r="AG182">
            <v>5352</v>
          </cell>
        </row>
        <row r="183">
          <cell r="D183" t="str">
            <v>2-METHYL PENTANE</v>
          </cell>
          <cell r="E183">
            <v>86.177999999999997</v>
          </cell>
          <cell r="F183">
            <v>333.4</v>
          </cell>
          <cell r="G183">
            <v>119.5</v>
          </cell>
          <cell r="H183">
            <v>497.5</v>
          </cell>
          <cell r="I183">
            <v>29.7</v>
          </cell>
          <cell r="J183">
            <v>367</v>
          </cell>
          <cell r="K183">
            <v>0.26700000000000002</v>
          </cell>
          <cell r="L183">
            <v>0.27900000000000003</v>
          </cell>
          <cell r="M183">
            <v>0.65300000000000002</v>
          </cell>
          <cell r="N183">
            <v>293</v>
          </cell>
          <cell r="O183">
            <v>0</v>
          </cell>
          <cell r="P183">
            <v>-2.524</v>
          </cell>
          <cell r="Q183">
            <v>0.1477</v>
          </cell>
          <cell r="R183">
            <v>-8.5329999999999998E-5</v>
          </cell>
          <cell r="S183">
            <v>1.9309999999999999E-8</v>
          </cell>
          <cell r="T183">
            <v>384.13</v>
          </cell>
          <cell r="U183">
            <v>208.27</v>
          </cell>
          <cell r="V183">
            <v>-41.66</v>
          </cell>
          <cell r="W183">
            <v>-1.2</v>
          </cell>
          <cell r="X183">
            <v>15.7476</v>
          </cell>
          <cell r="Y183">
            <v>2614.38</v>
          </cell>
          <cell r="Z183">
            <v>-46.58</v>
          </cell>
          <cell r="AA183">
            <v>370</v>
          </cell>
          <cell r="AB183">
            <v>240</v>
          </cell>
          <cell r="AC183">
            <v>46.140999999999998</v>
          </cell>
          <cell r="AD183">
            <v>-3771.21</v>
          </cell>
          <cell r="AE183">
            <v>-4.5090000000000003</v>
          </cell>
          <cell r="AF183">
            <v>2.57</v>
          </cell>
          <cell r="AG183">
            <v>5090</v>
          </cell>
        </row>
        <row r="184">
          <cell r="D184" t="str">
            <v>3-METHYL PENTANE</v>
          </cell>
          <cell r="E184">
            <v>86.177999999999997</v>
          </cell>
          <cell r="F184">
            <v>336.4</v>
          </cell>
          <cell r="G184">
            <v>155</v>
          </cell>
          <cell r="H184">
            <v>504.4</v>
          </cell>
          <cell r="I184">
            <v>30.8</v>
          </cell>
          <cell r="J184">
            <v>367</v>
          </cell>
          <cell r="K184">
            <v>0.27300000000000002</v>
          </cell>
          <cell r="L184">
            <v>0.27500000000000002</v>
          </cell>
          <cell r="M184">
            <v>0.66400000000000003</v>
          </cell>
          <cell r="N184">
            <v>293</v>
          </cell>
          <cell r="O184">
            <v>0</v>
          </cell>
          <cell r="P184">
            <v>-0.56999999999999995</v>
          </cell>
          <cell r="Q184">
            <v>0.13589999999999999</v>
          </cell>
          <cell r="R184">
            <v>-6.8540000000000004E-5</v>
          </cell>
          <cell r="S184">
            <v>1.2019999999999999E-8</v>
          </cell>
          <cell r="T184">
            <v>372.11</v>
          </cell>
          <cell r="U184">
            <v>207.55</v>
          </cell>
          <cell r="V184">
            <v>-41.02</v>
          </cell>
          <cell r="W184">
            <v>-0.51</v>
          </cell>
          <cell r="X184">
            <v>15.770099999999999</v>
          </cell>
          <cell r="Y184">
            <v>2653.43</v>
          </cell>
          <cell r="Z184">
            <v>-46.02</v>
          </cell>
          <cell r="AA184">
            <v>365</v>
          </cell>
          <cell r="AB184">
            <v>240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10300</v>
          </cell>
        </row>
        <row r="185">
          <cell r="D185" t="str">
            <v>N-HEXANE</v>
          </cell>
          <cell r="E185">
            <v>86.177999999999997</v>
          </cell>
          <cell r="F185">
            <v>341.9</v>
          </cell>
          <cell r="G185">
            <v>177.8</v>
          </cell>
          <cell r="H185">
            <v>507.4</v>
          </cell>
          <cell r="I185">
            <v>29.3</v>
          </cell>
          <cell r="J185">
            <v>370</v>
          </cell>
          <cell r="K185">
            <v>0.26</v>
          </cell>
          <cell r="L185">
            <v>0.29599999999999999</v>
          </cell>
          <cell r="M185">
            <v>0.65900000000000003</v>
          </cell>
          <cell r="N185">
            <v>293</v>
          </cell>
          <cell r="O185">
            <v>0</v>
          </cell>
          <cell r="P185">
            <v>-1.054</v>
          </cell>
          <cell r="Q185">
            <v>0.13900000000000001</v>
          </cell>
          <cell r="R185">
            <v>-7.449E-5</v>
          </cell>
          <cell r="S185">
            <v>1.5510000000000001E-8</v>
          </cell>
          <cell r="T185">
            <v>362.79</v>
          </cell>
          <cell r="U185">
            <v>207.09</v>
          </cell>
          <cell r="V185">
            <v>-39.96</v>
          </cell>
          <cell r="W185">
            <v>-0.06</v>
          </cell>
          <cell r="X185">
            <v>15.836600000000001</v>
          </cell>
          <cell r="Y185">
            <v>2697.55</v>
          </cell>
          <cell r="Z185">
            <v>-48.78</v>
          </cell>
          <cell r="AA185">
            <v>370</v>
          </cell>
          <cell r="AB185">
            <v>245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9750</v>
          </cell>
        </row>
        <row r="186">
          <cell r="D186" t="str">
            <v>CHLORODIFLUOROMETHANE</v>
          </cell>
          <cell r="E186">
            <v>86.468999999999994</v>
          </cell>
          <cell r="F186">
            <v>232.4</v>
          </cell>
          <cell r="G186">
            <v>113</v>
          </cell>
          <cell r="H186">
            <v>369.2</v>
          </cell>
          <cell r="I186">
            <v>49.1</v>
          </cell>
          <cell r="J186">
            <v>165</v>
          </cell>
          <cell r="K186">
            <v>0.26700000000000002</v>
          </cell>
          <cell r="L186">
            <v>0.215</v>
          </cell>
          <cell r="M186">
            <v>1.23</v>
          </cell>
          <cell r="N186">
            <v>289</v>
          </cell>
          <cell r="O186">
            <v>0</v>
          </cell>
          <cell r="P186">
            <v>4.1319999999999997</v>
          </cell>
          <cell r="Q186">
            <v>3.8649999999999997E-2</v>
          </cell>
          <cell r="R186">
            <v>-2.794E-5</v>
          </cell>
          <cell r="S186">
            <v>7.3049999999999999E-9</v>
          </cell>
          <cell r="T186">
            <v>0</v>
          </cell>
          <cell r="U186">
            <v>0</v>
          </cell>
          <cell r="V186">
            <v>-119.9</v>
          </cell>
          <cell r="W186">
            <v>112.47</v>
          </cell>
          <cell r="X186">
            <v>15.5602</v>
          </cell>
          <cell r="Y186">
            <v>1704.8</v>
          </cell>
          <cell r="Z186">
            <v>-41.3</v>
          </cell>
          <cell r="AA186">
            <v>240</v>
          </cell>
          <cell r="AB186">
            <v>223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10050</v>
          </cell>
        </row>
        <row r="187">
          <cell r="D187" t="str">
            <v>MORPHOLINE</v>
          </cell>
          <cell r="E187">
            <v>87.122</v>
          </cell>
          <cell r="F187">
            <v>401.4</v>
          </cell>
          <cell r="G187">
            <v>268.39999999999998</v>
          </cell>
          <cell r="H187">
            <v>618</v>
          </cell>
          <cell r="I187">
            <v>54</v>
          </cell>
          <cell r="J187">
            <v>253</v>
          </cell>
          <cell r="K187">
            <v>0.27</v>
          </cell>
          <cell r="L187">
            <v>0.37</v>
          </cell>
          <cell r="M187">
            <v>1</v>
          </cell>
          <cell r="N187">
            <v>293</v>
          </cell>
          <cell r="O187">
            <v>1.5</v>
          </cell>
          <cell r="P187">
            <v>-10.223000000000001</v>
          </cell>
          <cell r="Q187">
            <v>0.12870000000000001</v>
          </cell>
          <cell r="R187">
            <v>-6.368E-5</v>
          </cell>
          <cell r="S187">
            <v>1.0029999999999999E-8</v>
          </cell>
          <cell r="T187">
            <v>914.14</v>
          </cell>
          <cell r="U187">
            <v>332.75</v>
          </cell>
          <cell r="V187">
            <v>0</v>
          </cell>
          <cell r="W187">
            <v>0</v>
          </cell>
          <cell r="X187">
            <v>16.2364</v>
          </cell>
          <cell r="Y187">
            <v>3171.35</v>
          </cell>
          <cell r="Z187">
            <v>-71.150000000000006</v>
          </cell>
          <cell r="AA187">
            <v>440</v>
          </cell>
          <cell r="AB187">
            <v>300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9330</v>
          </cell>
        </row>
        <row r="188">
          <cell r="D188" t="str">
            <v>CARBON TETRAFLUORIDE</v>
          </cell>
          <cell r="E188">
            <v>88.004999999999995</v>
          </cell>
          <cell r="F188">
            <v>145.19999999999999</v>
          </cell>
          <cell r="G188">
            <v>86.4</v>
          </cell>
          <cell r="H188">
            <v>227.6</v>
          </cell>
          <cell r="I188">
            <v>36.9</v>
          </cell>
          <cell r="J188">
            <v>140</v>
          </cell>
          <cell r="K188">
            <v>0.27700000000000002</v>
          </cell>
          <cell r="L188">
            <v>0.191</v>
          </cell>
          <cell r="M188">
            <v>0</v>
          </cell>
          <cell r="N188">
            <v>0</v>
          </cell>
          <cell r="O188">
            <v>0</v>
          </cell>
          <cell r="P188">
            <v>3.339</v>
          </cell>
          <cell r="Q188">
            <v>4.8379999999999999E-2</v>
          </cell>
          <cell r="R188">
            <v>-3.8819999999999998E-5</v>
          </cell>
          <cell r="S188">
            <v>1.078E-8</v>
          </cell>
          <cell r="T188">
            <v>0</v>
          </cell>
          <cell r="U188">
            <v>0</v>
          </cell>
          <cell r="V188">
            <v>-223</v>
          </cell>
          <cell r="W188">
            <v>-212.34</v>
          </cell>
          <cell r="X188">
            <v>16.054300000000001</v>
          </cell>
          <cell r="Y188">
            <v>1244.55</v>
          </cell>
          <cell r="Z188">
            <v>-13.06</v>
          </cell>
          <cell r="AA188">
            <v>148</v>
          </cell>
          <cell r="AB188">
            <v>93</v>
          </cell>
          <cell r="AC188">
            <v>57.26</v>
          </cell>
          <cell r="AD188">
            <v>-5105.8999999999996</v>
          </cell>
          <cell r="AE188">
            <v>-3.9449999999999998</v>
          </cell>
          <cell r="AF188">
            <v>3.4</v>
          </cell>
          <cell r="AG188">
            <v>6380</v>
          </cell>
        </row>
        <row r="189">
          <cell r="D189" t="str">
            <v>1,4 DIOXANE</v>
          </cell>
          <cell r="E189">
            <v>88.106999999999999</v>
          </cell>
          <cell r="F189">
            <v>374.5</v>
          </cell>
          <cell r="G189">
            <v>285</v>
          </cell>
          <cell r="H189">
            <v>587</v>
          </cell>
          <cell r="I189">
            <v>51.4</v>
          </cell>
          <cell r="J189">
            <v>238</v>
          </cell>
          <cell r="K189">
            <v>0.254</v>
          </cell>
          <cell r="L189">
            <v>0.28799999999999998</v>
          </cell>
          <cell r="M189">
            <v>1.0329999999999999</v>
          </cell>
          <cell r="N189">
            <v>293</v>
          </cell>
          <cell r="O189">
            <v>0.4</v>
          </cell>
          <cell r="P189">
            <v>-12.795999999999999</v>
          </cell>
          <cell r="Q189">
            <v>0.14299999999999999</v>
          </cell>
          <cell r="R189">
            <v>-9.7570000000000003E-5</v>
          </cell>
          <cell r="S189">
            <v>2.5370000000000002E-8</v>
          </cell>
          <cell r="T189">
            <v>660.36</v>
          </cell>
          <cell r="U189">
            <v>308.77</v>
          </cell>
          <cell r="V189">
            <v>-75.3</v>
          </cell>
          <cell r="W189">
            <v>-43.21</v>
          </cell>
          <cell r="X189">
            <v>16.1327</v>
          </cell>
          <cell r="Y189">
            <v>2966.88</v>
          </cell>
          <cell r="Z189">
            <v>-62.15</v>
          </cell>
          <cell r="AA189">
            <v>410</v>
          </cell>
          <cell r="AB189">
            <v>275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7510</v>
          </cell>
        </row>
        <row r="190">
          <cell r="D190" t="str">
            <v>ETHYL ACETATE</v>
          </cell>
          <cell r="E190">
            <v>88.106999999999999</v>
          </cell>
          <cell r="F190">
            <v>350.3</v>
          </cell>
          <cell r="G190">
            <v>189.6</v>
          </cell>
          <cell r="H190">
            <v>523.20000000000005</v>
          </cell>
          <cell r="I190">
            <v>37.799999999999997</v>
          </cell>
          <cell r="J190">
            <v>286</v>
          </cell>
          <cell r="K190">
            <v>0.252</v>
          </cell>
          <cell r="L190">
            <v>0.36299999999999999</v>
          </cell>
          <cell r="M190">
            <v>0.90100000000000002</v>
          </cell>
          <cell r="N190">
            <v>293</v>
          </cell>
          <cell r="O190">
            <v>1.9</v>
          </cell>
          <cell r="P190">
            <v>1.728</v>
          </cell>
          <cell r="Q190">
            <v>9.7250000000000003E-2</v>
          </cell>
          <cell r="R190">
            <v>-4.9960000000000003E-5</v>
          </cell>
          <cell r="S190">
            <v>6.8180000000000002E-9</v>
          </cell>
          <cell r="T190">
            <v>427.38</v>
          </cell>
          <cell r="U190">
            <v>235.94</v>
          </cell>
          <cell r="V190">
            <v>-105.86</v>
          </cell>
          <cell r="W190">
            <v>-78.25</v>
          </cell>
          <cell r="X190">
            <v>16.151599999999998</v>
          </cell>
          <cell r="Y190">
            <v>2790.5</v>
          </cell>
          <cell r="Z190">
            <v>-57.15</v>
          </cell>
          <cell r="AA190">
            <v>385</v>
          </cell>
          <cell r="AB190">
            <v>260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13670</v>
          </cell>
        </row>
        <row r="191">
          <cell r="D191" t="str">
            <v>ISOBUTYRIC ACID</v>
          </cell>
          <cell r="E191">
            <v>88.106999999999999</v>
          </cell>
          <cell r="F191">
            <v>427.9</v>
          </cell>
          <cell r="G191">
            <v>227.2</v>
          </cell>
          <cell r="H191">
            <v>609</v>
          </cell>
          <cell r="I191">
            <v>40</v>
          </cell>
          <cell r="J191">
            <v>292</v>
          </cell>
          <cell r="K191">
            <v>0.23</v>
          </cell>
          <cell r="L191">
            <v>0.61</v>
          </cell>
          <cell r="M191">
            <v>0.96799999999999997</v>
          </cell>
          <cell r="N191">
            <v>293</v>
          </cell>
          <cell r="O191">
            <v>1.3</v>
          </cell>
          <cell r="P191">
            <v>2.3439999999999999</v>
          </cell>
          <cell r="Q191">
            <v>0.1115</v>
          </cell>
          <cell r="R191">
            <v>-8.8839999999999996E-5</v>
          </cell>
          <cell r="S191">
            <v>3.2250000000000001E-8</v>
          </cell>
          <cell r="T191">
            <v>583.65</v>
          </cell>
          <cell r="U191">
            <v>311.24</v>
          </cell>
          <cell r="V191">
            <v>-115.66</v>
          </cell>
          <cell r="W191">
            <v>0</v>
          </cell>
          <cell r="X191">
            <v>16.779199999999999</v>
          </cell>
          <cell r="Y191">
            <v>3385.49</v>
          </cell>
          <cell r="Z191">
            <v>-94.15</v>
          </cell>
          <cell r="AA191">
            <v>465</v>
          </cell>
          <cell r="AB191">
            <v>330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7590</v>
          </cell>
        </row>
        <row r="192">
          <cell r="D192" t="str">
            <v>METHYL PROPIONATE</v>
          </cell>
          <cell r="E192">
            <v>88.106999999999999</v>
          </cell>
          <cell r="F192">
            <v>353</v>
          </cell>
          <cell r="G192">
            <v>185.7</v>
          </cell>
          <cell r="H192">
            <v>530.6</v>
          </cell>
          <cell r="I192">
            <v>39.5</v>
          </cell>
          <cell r="J192">
            <v>282</v>
          </cell>
          <cell r="K192">
            <v>0.25600000000000001</v>
          </cell>
          <cell r="L192">
            <v>0.35199999999999998</v>
          </cell>
          <cell r="M192">
            <v>0.91500000000000004</v>
          </cell>
          <cell r="N192">
            <v>293</v>
          </cell>
          <cell r="O192">
            <v>1.7</v>
          </cell>
          <cell r="P192">
            <v>4.3479999999999999</v>
          </cell>
          <cell r="Q192">
            <v>7.4990000000000001E-2</v>
          </cell>
          <cell r="R192">
            <v>-2.234E-5</v>
          </cell>
          <cell r="S192">
            <v>-4.3649999999999997E-9</v>
          </cell>
          <cell r="T192">
            <v>442.88</v>
          </cell>
          <cell r="U192">
            <v>238.39</v>
          </cell>
          <cell r="V192">
            <v>0</v>
          </cell>
          <cell r="W192">
            <v>0</v>
          </cell>
          <cell r="X192">
            <v>16.1693</v>
          </cell>
          <cell r="Y192">
            <v>2804.06</v>
          </cell>
          <cell r="Z192">
            <v>-58.92</v>
          </cell>
          <cell r="AA192">
            <v>385</v>
          </cell>
          <cell r="AB192">
            <v>260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9010</v>
          </cell>
        </row>
        <row r="193">
          <cell r="D193" t="str">
            <v>N-BUTYRIC ACID</v>
          </cell>
          <cell r="E193">
            <v>88.106999999999999</v>
          </cell>
          <cell r="F193">
            <v>436.4</v>
          </cell>
          <cell r="G193">
            <v>267.89999999999998</v>
          </cell>
          <cell r="H193">
            <v>628</v>
          </cell>
          <cell r="I193">
            <v>52</v>
          </cell>
          <cell r="J193">
            <v>292</v>
          </cell>
          <cell r="K193">
            <v>0.29499999999999998</v>
          </cell>
          <cell r="L193">
            <v>0.67</v>
          </cell>
          <cell r="M193">
            <v>0.95799999999999996</v>
          </cell>
          <cell r="N193">
            <v>293</v>
          </cell>
          <cell r="O193">
            <v>1.5</v>
          </cell>
          <cell r="P193">
            <v>2.8039999999999998</v>
          </cell>
          <cell r="Q193">
            <v>9.8809999999999995E-2</v>
          </cell>
          <cell r="R193">
            <v>-5.804E-5</v>
          </cell>
          <cell r="S193">
            <v>1.321E-8</v>
          </cell>
          <cell r="T193">
            <v>640.41999999999996</v>
          </cell>
          <cell r="U193">
            <v>321.13</v>
          </cell>
          <cell r="V193">
            <v>-113.73</v>
          </cell>
          <cell r="W193">
            <v>0</v>
          </cell>
          <cell r="X193">
            <v>17.923999999999999</v>
          </cell>
          <cell r="Y193">
            <v>4130.93</v>
          </cell>
          <cell r="Z193">
            <v>-70.55</v>
          </cell>
          <cell r="AA193">
            <v>470</v>
          </cell>
          <cell r="AB193">
            <v>335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7670</v>
          </cell>
        </row>
        <row r="194">
          <cell r="D194" t="str">
            <v>N-PROPYL FORMATE</v>
          </cell>
          <cell r="E194">
            <v>88.106999999999999</v>
          </cell>
          <cell r="F194">
            <v>353.7</v>
          </cell>
          <cell r="G194">
            <v>180.3</v>
          </cell>
          <cell r="H194">
            <v>538</v>
          </cell>
          <cell r="I194">
            <v>40.1</v>
          </cell>
          <cell r="J194">
            <v>285</v>
          </cell>
          <cell r="K194">
            <v>0.25900000000000001</v>
          </cell>
          <cell r="L194">
            <v>0.315</v>
          </cell>
          <cell r="M194">
            <v>0.91100000000000003</v>
          </cell>
          <cell r="N194">
            <v>289</v>
          </cell>
          <cell r="O194">
            <v>1.9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452.97</v>
          </cell>
          <cell r="U194">
            <v>246.09</v>
          </cell>
          <cell r="V194">
            <v>0</v>
          </cell>
          <cell r="W194">
            <v>0</v>
          </cell>
          <cell r="X194">
            <v>15.767099999999999</v>
          </cell>
          <cell r="Y194">
            <v>2593.9499999999998</v>
          </cell>
          <cell r="Z194">
            <v>-69.69</v>
          </cell>
          <cell r="AA194">
            <v>360</v>
          </cell>
          <cell r="AB194">
            <v>280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7400</v>
          </cell>
        </row>
        <row r="195">
          <cell r="D195" t="str">
            <v>1-PENTANOL</v>
          </cell>
          <cell r="E195">
            <v>88.15</v>
          </cell>
          <cell r="F195">
            <v>411</v>
          </cell>
          <cell r="G195">
            <v>195</v>
          </cell>
          <cell r="H195">
            <v>586</v>
          </cell>
          <cell r="I195">
            <v>38</v>
          </cell>
          <cell r="J195">
            <v>326</v>
          </cell>
          <cell r="K195">
            <v>0.26</v>
          </cell>
          <cell r="L195">
            <v>0.57999999999999996</v>
          </cell>
          <cell r="M195">
            <v>0.81499999999999995</v>
          </cell>
          <cell r="N195">
            <v>293</v>
          </cell>
          <cell r="O195">
            <v>1.7</v>
          </cell>
          <cell r="P195">
            <v>0.92400000000000004</v>
          </cell>
          <cell r="Q195">
            <v>0.1205</v>
          </cell>
          <cell r="R195">
            <v>-6.3040000000000006E-5</v>
          </cell>
          <cell r="S195">
            <v>1.2229999999999999E-8</v>
          </cell>
          <cell r="T195">
            <v>1151.0999999999999</v>
          </cell>
          <cell r="U195">
            <v>349.62</v>
          </cell>
          <cell r="V195">
            <v>-71.400000000000006</v>
          </cell>
          <cell r="W195">
            <v>-34.9</v>
          </cell>
          <cell r="X195">
            <v>16.527000000000001</v>
          </cell>
          <cell r="Y195">
            <v>3026.89</v>
          </cell>
          <cell r="Z195">
            <v>-105</v>
          </cell>
          <cell r="AA195">
            <v>411</v>
          </cell>
          <cell r="AB195">
            <v>310</v>
          </cell>
          <cell r="AC195">
            <v>64.89</v>
          </cell>
          <cell r="AD195">
            <v>-5912.65</v>
          </cell>
          <cell r="AE195">
            <v>-6.9550000000000001</v>
          </cell>
          <cell r="AF195">
            <v>3.73</v>
          </cell>
          <cell r="AG195">
            <v>6650</v>
          </cell>
        </row>
        <row r="196">
          <cell r="D196" t="str">
            <v>2,2-DIMETHYL-1-PROPANOL</v>
          </cell>
          <cell r="E196">
            <v>88.15</v>
          </cell>
          <cell r="F196">
            <v>386.3</v>
          </cell>
          <cell r="G196">
            <v>327</v>
          </cell>
          <cell r="H196">
            <v>549</v>
          </cell>
          <cell r="I196">
            <v>39</v>
          </cell>
          <cell r="J196">
            <v>319</v>
          </cell>
          <cell r="K196">
            <v>0.28000000000000003</v>
          </cell>
          <cell r="L196">
            <v>0</v>
          </cell>
          <cell r="M196">
            <v>0.78300000000000003</v>
          </cell>
          <cell r="N196">
            <v>327</v>
          </cell>
          <cell r="O196">
            <v>0</v>
          </cell>
          <cell r="P196">
            <v>2.903</v>
          </cell>
          <cell r="Q196">
            <v>0.12889999999999999</v>
          </cell>
          <cell r="R196">
            <v>-7.5469999999999994E-5</v>
          </cell>
          <cell r="S196">
            <v>1.7010000000000001E-8</v>
          </cell>
          <cell r="T196">
            <v>0</v>
          </cell>
          <cell r="U196">
            <v>0</v>
          </cell>
          <cell r="V196">
            <v>-70</v>
          </cell>
          <cell r="W196">
            <v>-29.98</v>
          </cell>
          <cell r="X196">
            <v>18.133600000000001</v>
          </cell>
          <cell r="Y196">
            <v>3694.96</v>
          </cell>
          <cell r="Z196">
            <v>-65</v>
          </cell>
          <cell r="AA196">
            <v>406</v>
          </cell>
          <cell r="AB196">
            <v>328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8400</v>
          </cell>
        </row>
        <row r="197">
          <cell r="D197" t="str">
            <v>2-METHYL-1-BUTANOL</v>
          </cell>
          <cell r="E197">
            <v>88.15</v>
          </cell>
          <cell r="F197">
            <v>409.1</v>
          </cell>
          <cell r="G197">
            <v>203</v>
          </cell>
          <cell r="H197">
            <v>571</v>
          </cell>
          <cell r="I197">
            <v>38</v>
          </cell>
          <cell r="J197">
            <v>322</v>
          </cell>
          <cell r="K197">
            <v>0.26</v>
          </cell>
          <cell r="L197">
            <v>0.7</v>
          </cell>
          <cell r="M197">
            <v>0.81899999999999995</v>
          </cell>
          <cell r="N197">
            <v>293</v>
          </cell>
          <cell r="O197">
            <v>0</v>
          </cell>
          <cell r="P197">
            <v>-2.2665000000000002</v>
          </cell>
          <cell r="Q197">
            <v>0.1356</v>
          </cell>
          <cell r="R197">
            <v>-8.3150000000000002E-5</v>
          </cell>
          <cell r="S197">
            <v>2.063E-8</v>
          </cell>
          <cell r="T197">
            <v>1259.4000000000001</v>
          </cell>
          <cell r="U197">
            <v>349.85</v>
          </cell>
          <cell r="V197">
            <v>-72.3</v>
          </cell>
          <cell r="W197">
            <v>-39.58</v>
          </cell>
          <cell r="X197">
            <v>16.270800000000001</v>
          </cell>
          <cell r="Y197">
            <v>2752.19</v>
          </cell>
          <cell r="Z197">
            <v>-116.3</v>
          </cell>
          <cell r="AA197">
            <v>402</v>
          </cell>
          <cell r="AB197">
            <v>307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6450</v>
          </cell>
        </row>
        <row r="198">
          <cell r="D198" t="str">
            <v>3-METHYL-1-BUTANOL</v>
          </cell>
          <cell r="E198">
            <v>88.15</v>
          </cell>
          <cell r="F198">
            <v>404.4</v>
          </cell>
          <cell r="G198">
            <v>156</v>
          </cell>
          <cell r="H198">
            <v>579.5</v>
          </cell>
          <cell r="I198">
            <v>38</v>
          </cell>
          <cell r="J198">
            <v>329</v>
          </cell>
          <cell r="K198">
            <v>0.26</v>
          </cell>
          <cell r="L198">
            <v>0.57999999999999996</v>
          </cell>
          <cell r="M198">
            <v>0.81</v>
          </cell>
          <cell r="N198">
            <v>293</v>
          </cell>
          <cell r="O198">
            <v>1.8</v>
          </cell>
          <cell r="P198">
            <v>-2.2789999999999999</v>
          </cell>
          <cell r="Q198">
            <v>0.13569999999999999</v>
          </cell>
          <cell r="R198">
            <v>-8.3230000000000001E-5</v>
          </cell>
          <cell r="S198">
            <v>2.0660000000000001E-8</v>
          </cell>
          <cell r="T198">
            <v>1148.8</v>
          </cell>
          <cell r="U198">
            <v>349.51</v>
          </cell>
          <cell r="V198">
            <v>-72.2</v>
          </cell>
          <cell r="W198">
            <v>0</v>
          </cell>
          <cell r="X198">
            <v>16.712700000000002</v>
          </cell>
          <cell r="Y198">
            <v>3026.43</v>
          </cell>
          <cell r="Z198">
            <v>-104.1</v>
          </cell>
          <cell r="AA198">
            <v>426</v>
          </cell>
          <cell r="AB198">
            <v>298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6590</v>
          </cell>
        </row>
        <row r="199">
          <cell r="D199" t="str">
            <v>3-METHYL-2-BUTANOL</v>
          </cell>
          <cell r="E199">
            <v>88.15</v>
          </cell>
          <cell r="F199">
            <v>375.2</v>
          </cell>
          <cell r="G199">
            <v>264.39999999999998</v>
          </cell>
          <cell r="H199">
            <v>545</v>
          </cell>
          <cell r="I199">
            <v>39</v>
          </cell>
          <cell r="J199">
            <v>319</v>
          </cell>
          <cell r="K199">
            <v>0.28000000000000003</v>
          </cell>
          <cell r="L199">
            <v>0.5</v>
          </cell>
          <cell r="M199">
            <v>0.80900000000000005</v>
          </cell>
          <cell r="N199">
            <v>293</v>
          </cell>
          <cell r="O199">
            <v>1.9</v>
          </cell>
          <cell r="P199">
            <v>-2.887</v>
          </cell>
          <cell r="Q199">
            <v>0.14560000000000001</v>
          </cell>
          <cell r="R199">
            <v>-1.004E-4</v>
          </cell>
          <cell r="S199">
            <v>2.934E-8</v>
          </cell>
          <cell r="T199">
            <v>1502</v>
          </cell>
          <cell r="U199">
            <v>336.75</v>
          </cell>
          <cell r="V199">
            <v>-78.8</v>
          </cell>
          <cell r="W199">
            <v>-39.5</v>
          </cell>
          <cell r="X199">
            <v>15.0113</v>
          </cell>
          <cell r="Y199">
            <v>1988.08</v>
          </cell>
          <cell r="Z199">
            <v>-137.80000000000001</v>
          </cell>
          <cell r="AA199">
            <v>375</v>
          </cell>
          <cell r="AB199">
            <v>298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6460</v>
          </cell>
        </row>
        <row r="200">
          <cell r="D200" t="str">
            <v>ETHYL PROPYL ETHER</v>
          </cell>
          <cell r="E200">
            <v>88.15</v>
          </cell>
          <cell r="F200">
            <v>336.8</v>
          </cell>
          <cell r="G200">
            <v>146.4</v>
          </cell>
          <cell r="H200">
            <v>500.6</v>
          </cell>
          <cell r="I200">
            <v>32.1</v>
          </cell>
          <cell r="J200">
            <v>0</v>
          </cell>
          <cell r="K200">
            <v>0</v>
          </cell>
          <cell r="L200">
            <v>0.33100000000000002</v>
          </cell>
          <cell r="M200">
            <v>0.73299999999999998</v>
          </cell>
          <cell r="N200">
            <v>293</v>
          </cell>
          <cell r="O200">
            <v>1.2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399.87</v>
          </cell>
          <cell r="U200">
            <v>213.39</v>
          </cell>
          <cell r="V200">
            <v>0</v>
          </cell>
          <cell r="W200">
            <v>0</v>
          </cell>
          <cell r="X200">
            <v>15.453900000000001</v>
          </cell>
          <cell r="Y200">
            <v>2423.41</v>
          </cell>
          <cell r="Z200">
            <v>-62.28</v>
          </cell>
          <cell r="AA200">
            <v>360</v>
          </cell>
          <cell r="AB200">
            <v>246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6010</v>
          </cell>
        </row>
        <row r="201">
          <cell r="D201" t="str">
            <v>1,2-DIMETHOXYETHANE</v>
          </cell>
          <cell r="E201">
            <v>90.123000000000005</v>
          </cell>
          <cell r="F201">
            <v>358.6</v>
          </cell>
          <cell r="G201">
            <v>202</v>
          </cell>
          <cell r="H201">
            <v>536</v>
          </cell>
          <cell r="I201">
            <v>38.200000000000003</v>
          </cell>
          <cell r="J201">
            <v>271</v>
          </cell>
          <cell r="K201">
            <v>0.23499999999999999</v>
          </cell>
          <cell r="L201">
            <v>0.371</v>
          </cell>
          <cell r="M201">
            <v>0.86699999999999999</v>
          </cell>
          <cell r="N201">
            <v>293</v>
          </cell>
          <cell r="O201">
            <v>0</v>
          </cell>
          <cell r="P201">
            <v>7.6989999999999998</v>
          </cell>
          <cell r="Q201">
            <v>8.5199999999999998E-2</v>
          </cell>
          <cell r="R201">
            <v>-3.1900000000000003E-5</v>
          </cell>
          <cell r="S201">
            <v>6.0000000000000003E-12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16.021000000000001</v>
          </cell>
          <cell r="Y201">
            <v>2869.79</v>
          </cell>
          <cell r="Z201">
            <v>-53.15</v>
          </cell>
          <cell r="AA201">
            <v>393</v>
          </cell>
          <cell r="AB201">
            <v>262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</row>
        <row r="202">
          <cell r="D202" t="str">
            <v>DIETHYL SULFIDE</v>
          </cell>
          <cell r="E202">
            <v>90.18</v>
          </cell>
          <cell r="F202">
            <v>365.3</v>
          </cell>
          <cell r="G202">
            <v>169.2</v>
          </cell>
          <cell r="H202">
            <v>557</v>
          </cell>
          <cell r="I202">
            <v>39.1</v>
          </cell>
          <cell r="J202">
            <v>318</v>
          </cell>
          <cell r="K202">
            <v>0.27200000000000002</v>
          </cell>
          <cell r="L202">
            <v>0.3</v>
          </cell>
          <cell r="M202">
            <v>0.83699999999999997</v>
          </cell>
          <cell r="N202">
            <v>293</v>
          </cell>
          <cell r="O202">
            <v>1.6</v>
          </cell>
          <cell r="P202">
            <v>3.2469999999999999</v>
          </cell>
          <cell r="Q202">
            <v>9.4570000000000001E-2</v>
          </cell>
          <cell r="R202">
            <v>-4.2509999999999998E-5</v>
          </cell>
          <cell r="S202">
            <v>6.3270000000000002E-9</v>
          </cell>
          <cell r="T202">
            <v>407.59</v>
          </cell>
          <cell r="U202">
            <v>233.32</v>
          </cell>
          <cell r="V202">
            <v>-19.95</v>
          </cell>
          <cell r="W202">
            <v>4.25</v>
          </cell>
          <cell r="X202">
            <v>15.953099999999999</v>
          </cell>
          <cell r="Y202">
            <v>2896.27</v>
          </cell>
          <cell r="Z202">
            <v>-54.49</v>
          </cell>
          <cell r="AA202">
            <v>390</v>
          </cell>
          <cell r="AB202">
            <v>260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6230</v>
          </cell>
        </row>
        <row r="203">
          <cell r="D203" t="str">
            <v>GLYCEROL</v>
          </cell>
          <cell r="E203">
            <v>92.094999999999999</v>
          </cell>
          <cell r="F203">
            <v>563</v>
          </cell>
          <cell r="G203">
            <v>291</v>
          </cell>
          <cell r="H203">
            <v>726</v>
          </cell>
          <cell r="I203">
            <v>66</v>
          </cell>
          <cell r="J203">
            <v>255</v>
          </cell>
          <cell r="K203">
            <v>0.28000000000000003</v>
          </cell>
          <cell r="L203">
            <v>0</v>
          </cell>
          <cell r="M203">
            <v>1.2609999999999999</v>
          </cell>
          <cell r="N203">
            <v>293</v>
          </cell>
          <cell r="O203">
            <v>3</v>
          </cell>
          <cell r="P203">
            <v>2.012</v>
          </cell>
          <cell r="Q203">
            <v>0.1061</v>
          </cell>
          <cell r="R203">
            <v>-7.5450000000000004E-5</v>
          </cell>
          <cell r="S203">
            <v>2.2399999999999999E-8</v>
          </cell>
          <cell r="T203">
            <v>3337.1</v>
          </cell>
          <cell r="U203">
            <v>406</v>
          </cell>
          <cell r="V203">
            <v>-139.80000000000001</v>
          </cell>
          <cell r="W203">
            <v>0</v>
          </cell>
          <cell r="X203">
            <v>17.2392</v>
          </cell>
          <cell r="Y203">
            <v>4487.04</v>
          </cell>
          <cell r="Z203">
            <v>-140.19999999999999</v>
          </cell>
          <cell r="AA203">
            <v>600</v>
          </cell>
          <cell r="AB203">
            <v>440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6510</v>
          </cell>
        </row>
        <row r="204">
          <cell r="D204" t="str">
            <v>TOLUENE</v>
          </cell>
          <cell r="E204">
            <v>92.141000000000005</v>
          </cell>
          <cell r="F204">
            <v>383.8</v>
          </cell>
          <cell r="G204">
            <v>178</v>
          </cell>
          <cell r="H204">
            <v>591.70000000000005</v>
          </cell>
          <cell r="I204">
            <v>40.6</v>
          </cell>
          <cell r="J204">
            <v>316</v>
          </cell>
          <cell r="K204">
            <v>0.26400000000000001</v>
          </cell>
          <cell r="L204">
            <v>0.25700000000000001</v>
          </cell>
          <cell r="M204">
            <v>0.86699999999999999</v>
          </cell>
          <cell r="N204">
            <v>293</v>
          </cell>
          <cell r="O204">
            <v>0.4</v>
          </cell>
          <cell r="P204">
            <v>-5.8170000000000002</v>
          </cell>
          <cell r="Q204">
            <v>0.12239999999999999</v>
          </cell>
          <cell r="R204">
            <v>-6.6050000000000006E-5</v>
          </cell>
          <cell r="S204">
            <v>1.173E-8</v>
          </cell>
          <cell r="T204">
            <v>467.33</v>
          </cell>
          <cell r="U204">
            <v>255.24</v>
          </cell>
          <cell r="V204">
            <v>11.95</v>
          </cell>
          <cell r="W204">
            <v>29.16</v>
          </cell>
          <cell r="X204">
            <v>16.0137</v>
          </cell>
          <cell r="Y204">
            <v>3096.52</v>
          </cell>
          <cell r="Z204">
            <v>-53.67</v>
          </cell>
          <cell r="AA204">
            <v>410</v>
          </cell>
          <cell r="AB204">
            <v>280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8740</v>
          </cell>
        </row>
        <row r="205">
          <cell r="D205" t="str">
            <v>1-CHLOROBUTANE</v>
          </cell>
          <cell r="E205">
            <v>92.569000000000003</v>
          </cell>
          <cell r="F205">
            <v>351.6</v>
          </cell>
          <cell r="G205">
            <v>150.1</v>
          </cell>
          <cell r="H205">
            <v>542</v>
          </cell>
          <cell r="I205">
            <v>36.4</v>
          </cell>
          <cell r="J205">
            <v>312</v>
          </cell>
          <cell r="K205">
            <v>0.255</v>
          </cell>
          <cell r="L205">
            <v>0.218</v>
          </cell>
          <cell r="M205">
            <v>0.88600000000000001</v>
          </cell>
          <cell r="N205">
            <v>293</v>
          </cell>
          <cell r="O205">
            <v>2</v>
          </cell>
          <cell r="P205">
            <v>-0.624</v>
          </cell>
          <cell r="Q205">
            <v>0.1074</v>
          </cell>
          <cell r="R205">
            <v>-7.0140000000000003E-5</v>
          </cell>
          <cell r="S205">
            <v>1.9300000000000001E-8</v>
          </cell>
          <cell r="T205">
            <v>783.72</v>
          </cell>
          <cell r="U205">
            <v>260.02999999999997</v>
          </cell>
          <cell r="V205">
            <v>-35.200000000000003</v>
          </cell>
          <cell r="W205">
            <v>-9.27</v>
          </cell>
          <cell r="X205">
            <v>15.975</v>
          </cell>
          <cell r="Y205">
            <v>2826.26</v>
          </cell>
          <cell r="Z205">
            <v>-49.05</v>
          </cell>
          <cell r="AA205">
            <v>385</v>
          </cell>
          <cell r="AB205">
            <v>255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7950</v>
          </cell>
        </row>
        <row r="206">
          <cell r="D206" t="str">
            <v>2-CHLOROBUTANE</v>
          </cell>
          <cell r="E206">
            <v>92.569000000000003</v>
          </cell>
          <cell r="F206">
            <v>341.4</v>
          </cell>
          <cell r="G206">
            <v>141.80000000000001</v>
          </cell>
          <cell r="H206">
            <v>520.6</v>
          </cell>
          <cell r="I206">
            <v>39</v>
          </cell>
          <cell r="J206">
            <v>305</v>
          </cell>
          <cell r="K206">
            <v>0.28000000000000003</v>
          </cell>
          <cell r="L206">
            <v>0.3</v>
          </cell>
          <cell r="M206">
            <v>0.873</v>
          </cell>
          <cell r="N206">
            <v>293</v>
          </cell>
          <cell r="O206">
            <v>2.1</v>
          </cell>
          <cell r="P206">
            <v>-0.82</v>
          </cell>
          <cell r="Q206">
            <v>0.1089</v>
          </cell>
          <cell r="R206">
            <v>-7.1190000000000001E-5</v>
          </cell>
          <cell r="S206">
            <v>1.9720000000000001E-8</v>
          </cell>
          <cell r="T206">
            <v>480.77</v>
          </cell>
          <cell r="U206">
            <v>237.3</v>
          </cell>
          <cell r="V206">
            <v>-38.6</v>
          </cell>
          <cell r="W206">
            <v>-12.78</v>
          </cell>
          <cell r="X206">
            <v>15.9907</v>
          </cell>
          <cell r="Y206">
            <v>2753.43</v>
          </cell>
          <cell r="Z206">
            <v>-47.15</v>
          </cell>
          <cell r="AA206">
            <v>375</v>
          </cell>
          <cell r="AB206">
            <v>250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6524</v>
          </cell>
        </row>
        <row r="207">
          <cell r="D207" t="str">
            <v>TERT-BUTYL CHLORIDE</v>
          </cell>
          <cell r="E207">
            <v>92.569000000000003</v>
          </cell>
          <cell r="F207">
            <v>324</v>
          </cell>
          <cell r="G207">
            <v>247.8</v>
          </cell>
          <cell r="H207">
            <v>507</v>
          </cell>
          <cell r="I207">
            <v>39</v>
          </cell>
          <cell r="J207">
            <v>295</v>
          </cell>
          <cell r="K207">
            <v>0.28000000000000003</v>
          </cell>
          <cell r="L207">
            <v>0.19</v>
          </cell>
          <cell r="M207">
            <v>0.84199999999999997</v>
          </cell>
          <cell r="N207">
            <v>293</v>
          </cell>
          <cell r="O207">
            <v>2.1</v>
          </cell>
          <cell r="P207">
            <v>-0.93899999999999995</v>
          </cell>
          <cell r="Q207">
            <v>0.1111</v>
          </cell>
          <cell r="R207">
            <v>-6.8930000000000006E-5</v>
          </cell>
          <cell r="S207">
            <v>1.88E-8</v>
          </cell>
          <cell r="T207">
            <v>543.41</v>
          </cell>
          <cell r="U207">
            <v>253.35</v>
          </cell>
          <cell r="V207">
            <v>-43.8</v>
          </cell>
          <cell r="W207">
            <v>-15.32</v>
          </cell>
          <cell r="X207">
            <v>15.812099999999999</v>
          </cell>
          <cell r="Y207">
            <v>2567.15</v>
          </cell>
          <cell r="Z207">
            <v>-44.15</v>
          </cell>
          <cell r="AA207">
            <v>360</v>
          </cell>
          <cell r="AB207">
            <v>235</v>
          </cell>
          <cell r="AC207">
            <v>51.816000000000003</v>
          </cell>
          <cell r="AD207">
            <v>-4694.26</v>
          </cell>
          <cell r="AE207">
            <v>-5.202</v>
          </cell>
          <cell r="AF207">
            <v>3.42</v>
          </cell>
          <cell r="AG207">
            <v>6022</v>
          </cell>
        </row>
        <row r="208">
          <cell r="D208" t="str">
            <v>4- METHYL PYRIDINE</v>
          </cell>
          <cell r="E208">
            <v>93.129000000000005</v>
          </cell>
          <cell r="F208">
            <v>418.5</v>
          </cell>
          <cell r="G208">
            <v>276.89999999999998</v>
          </cell>
          <cell r="H208">
            <v>646</v>
          </cell>
          <cell r="I208">
            <v>44</v>
          </cell>
          <cell r="J208">
            <v>311</v>
          </cell>
          <cell r="K208">
            <v>0.26</v>
          </cell>
          <cell r="L208">
            <v>0.27</v>
          </cell>
          <cell r="M208">
            <v>0.95499999999999996</v>
          </cell>
          <cell r="N208">
            <v>293</v>
          </cell>
          <cell r="O208">
            <v>0</v>
          </cell>
          <cell r="P208">
            <v>-4.1630000000000003</v>
          </cell>
          <cell r="Q208">
            <v>0.1166</v>
          </cell>
          <cell r="R208">
            <v>-6.6829999999999995E-5</v>
          </cell>
          <cell r="S208">
            <v>1.302E-8</v>
          </cell>
          <cell r="T208">
            <v>500.97</v>
          </cell>
          <cell r="U208">
            <v>285.5</v>
          </cell>
          <cell r="V208">
            <v>24.43</v>
          </cell>
          <cell r="W208">
            <v>0</v>
          </cell>
          <cell r="X208">
            <v>16.214300000000001</v>
          </cell>
          <cell r="Y208">
            <v>3409.4</v>
          </cell>
          <cell r="Z208">
            <v>-62.65</v>
          </cell>
          <cell r="AA208">
            <v>460</v>
          </cell>
          <cell r="AB208">
            <v>300</v>
          </cell>
          <cell r="AC208">
            <v>55.198999999999998</v>
          </cell>
          <cell r="AD208">
            <v>-4985.3</v>
          </cell>
          <cell r="AE208">
            <v>-5.6680000000000001</v>
          </cell>
          <cell r="AF208">
            <v>3.51</v>
          </cell>
          <cell r="AG208">
            <v>6240</v>
          </cell>
        </row>
        <row r="209">
          <cell r="D209" t="str">
            <v>ANILINE</v>
          </cell>
          <cell r="E209">
            <v>93.129000000000005</v>
          </cell>
          <cell r="F209">
            <v>457.5</v>
          </cell>
          <cell r="G209">
            <v>267</v>
          </cell>
          <cell r="H209">
            <v>699</v>
          </cell>
          <cell r="I209">
            <v>52.4</v>
          </cell>
          <cell r="J209">
            <v>270</v>
          </cell>
          <cell r="K209">
            <v>0.247</v>
          </cell>
          <cell r="L209">
            <v>0.38200000000000001</v>
          </cell>
          <cell r="M209">
            <v>1.022</v>
          </cell>
          <cell r="N209">
            <v>293</v>
          </cell>
          <cell r="O209">
            <v>1.6</v>
          </cell>
          <cell r="P209">
            <v>9.6769999999999996</v>
          </cell>
          <cell r="Q209">
            <v>0.1525</v>
          </cell>
          <cell r="R209">
            <v>-1.226E-4</v>
          </cell>
          <cell r="S209">
            <v>3.9010000000000003E-8</v>
          </cell>
          <cell r="T209">
            <v>1074.5999999999999</v>
          </cell>
          <cell r="U209">
            <v>337.21</v>
          </cell>
          <cell r="V209">
            <v>20.76</v>
          </cell>
          <cell r="W209">
            <v>39.840000000000003</v>
          </cell>
          <cell r="X209">
            <v>16.674800000000001</v>
          </cell>
          <cell r="Y209">
            <v>3857.52</v>
          </cell>
          <cell r="Z209">
            <v>-73.150000000000006</v>
          </cell>
          <cell r="AA209">
            <v>500</v>
          </cell>
          <cell r="AB209">
            <v>340</v>
          </cell>
          <cell r="AC209">
            <v>56.42</v>
          </cell>
          <cell r="AD209">
            <v>-5028.79</v>
          </cell>
          <cell r="AE209">
            <v>-5.8529999999999998</v>
          </cell>
          <cell r="AF209">
            <v>3.62</v>
          </cell>
          <cell r="AG209">
            <v>6230</v>
          </cell>
        </row>
        <row r="210">
          <cell r="D210" t="str">
            <v>PHENOL</v>
          </cell>
          <cell r="E210">
            <v>94.113</v>
          </cell>
          <cell r="F210">
            <v>455</v>
          </cell>
          <cell r="G210">
            <v>314</v>
          </cell>
          <cell r="H210">
            <v>694.2</v>
          </cell>
          <cell r="I210">
            <v>60.5</v>
          </cell>
          <cell r="J210">
            <v>229</v>
          </cell>
          <cell r="K210">
            <v>0.24</v>
          </cell>
          <cell r="L210">
            <v>0.44</v>
          </cell>
          <cell r="M210">
            <v>1.0589999999999999</v>
          </cell>
          <cell r="N210">
            <v>313</v>
          </cell>
          <cell r="O210">
            <v>1.6</v>
          </cell>
          <cell r="P210">
            <v>8.5609999999999999</v>
          </cell>
          <cell r="Q210">
            <v>0.1429</v>
          </cell>
          <cell r="R210">
            <v>-1.153E-4</v>
          </cell>
          <cell r="S210">
            <v>3.6470000000000002E-8</v>
          </cell>
          <cell r="T210">
            <v>1405.5</v>
          </cell>
          <cell r="U210">
            <v>370.07</v>
          </cell>
          <cell r="V210">
            <v>-23.03</v>
          </cell>
          <cell r="W210">
            <v>7.86</v>
          </cell>
          <cell r="X210">
            <v>16.427</v>
          </cell>
          <cell r="Y210">
            <v>3490.89</v>
          </cell>
          <cell r="Z210">
            <v>-98.59</v>
          </cell>
          <cell r="AA210">
            <v>481</v>
          </cell>
          <cell r="AB210">
            <v>345</v>
          </cell>
          <cell r="AC210">
            <v>60.581000000000003</v>
          </cell>
          <cell r="AD210">
            <v>-5160.84</v>
          </cell>
          <cell r="AE210">
            <v>-6.4740000000000002</v>
          </cell>
          <cell r="AF210">
            <v>3.47</v>
          </cell>
          <cell r="AG210">
            <v>6094</v>
          </cell>
        </row>
        <row r="211">
          <cell r="D211" t="str">
            <v>METHYL BROMIDE</v>
          </cell>
          <cell r="E211">
            <v>94.938999999999993</v>
          </cell>
          <cell r="F211">
            <v>276.7</v>
          </cell>
          <cell r="G211">
            <v>179.5</v>
          </cell>
          <cell r="H211">
            <v>464</v>
          </cell>
          <cell r="I211">
            <v>85</v>
          </cell>
          <cell r="J211">
            <v>0</v>
          </cell>
          <cell r="K211">
            <v>0</v>
          </cell>
          <cell r="L211">
            <v>0.27300000000000002</v>
          </cell>
          <cell r="M211">
            <v>1.7370000000000001</v>
          </cell>
          <cell r="N211">
            <v>268</v>
          </cell>
          <cell r="O211">
            <v>1.8</v>
          </cell>
          <cell r="P211">
            <v>3.4460000000000002</v>
          </cell>
          <cell r="Q211">
            <v>2.606E-2</v>
          </cell>
          <cell r="R211">
            <v>-1.29E-5</v>
          </cell>
          <cell r="S211">
            <v>2.3889999999999999E-9</v>
          </cell>
          <cell r="T211">
            <v>298.14999999999998</v>
          </cell>
          <cell r="U211">
            <v>211.15</v>
          </cell>
          <cell r="V211">
            <v>-9</v>
          </cell>
          <cell r="W211">
            <v>-6.73</v>
          </cell>
          <cell r="X211">
            <v>16.025200000000002</v>
          </cell>
          <cell r="Y211">
            <v>2271.71</v>
          </cell>
          <cell r="Z211">
            <v>-34.83</v>
          </cell>
          <cell r="AA211">
            <v>326</v>
          </cell>
          <cell r="AB211">
            <v>215</v>
          </cell>
          <cell r="AC211">
            <v>55.255000000000003</v>
          </cell>
          <cell r="AD211">
            <v>-5010.9799999999996</v>
          </cell>
          <cell r="AE211">
            <v>-5.6710000000000003</v>
          </cell>
          <cell r="AF211">
            <v>3.71</v>
          </cell>
          <cell r="AG211">
            <v>6287</v>
          </cell>
        </row>
        <row r="212">
          <cell r="D212" t="str">
            <v>CYCLOHEXANONE</v>
          </cell>
          <cell r="E212">
            <v>95.144999999999996</v>
          </cell>
          <cell r="F212">
            <v>428.8</v>
          </cell>
          <cell r="G212">
            <v>242</v>
          </cell>
          <cell r="H212">
            <v>629</v>
          </cell>
          <cell r="I212">
            <v>38</v>
          </cell>
          <cell r="J212">
            <v>312</v>
          </cell>
          <cell r="K212">
            <v>0.23</v>
          </cell>
          <cell r="L212">
            <v>0.443</v>
          </cell>
          <cell r="M212">
            <v>0.95099999999999996</v>
          </cell>
          <cell r="N212">
            <v>288</v>
          </cell>
          <cell r="O212">
            <v>3.1</v>
          </cell>
          <cell r="P212">
            <v>-9.0299999999999994</v>
          </cell>
          <cell r="Q212">
            <v>0.1323</v>
          </cell>
          <cell r="R212">
            <v>-4.6650000000000002E-5</v>
          </cell>
          <cell r="S212">
            <v>-3.6640000000000002E-9</v>
          </cell>
          <cell r="T212">
            <v>787.38</v>
          </cell>
          <cell r="U212">
            <v>336.47</v>
          </cell>
          <cell r="V212">
            <v>-55</v>
          </cell>
          <cell r="W212">
            <v>-21.69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5760</v>
          </cell>
        </row>
        <row r="213">
          <cell r="D213" t="str">
            <v>FLUOROBENZENE</v>
          </cell>
          <cell r="E213">
            <v>96.103999999999999</v>
          </cell>
          <cell r="F213">
            <v>358.5</v>
          </cell>
          <cell r="G213">
            <v>234</v>
          </cell>
          <cell r="H213">
            <v>560.1</v>
          </cell>
          <cell r="I213">
            <v>44.9</v>
          </cell>
          <cell r="J213">
            <v>271</v>
          </cell>
          <cell r="K213">
            <v>0.26500000000000001</v>
          </cell>
          <cell r="L213">
            <v>0.245</v>
          </cell>
          <cell r="M213">
            <v>1.024</v>
          </cell>
          <cell r="N213">
            <v>293</v>
          </cell>
          <cell r="O213">
            <v>1.4</v>
          </cell>
          <cell r="P213">
            <v>-9.25</v>
          </cell>
          <cell r="Q213">
            <v>0.13539999999999999</v>
          </cell>
          <cell r="R213">
            <v>-1.059E-4</v>
          </cell>
          <cell r="S213">
            <v>3.2369999999999998E-8</v>
          </cell>
          <cell r="T213">
            <v>452.06</v>
          </cell>
          <cell r="U213">
            <v>252.89</v>
          </cell>
          <cell r="V213">
            <v>-27.86</v>
          </cell>
          <cell r="W213">
            <v>-16.5</v>
          </cell>
          <cell r="X213">
            <v>16.5487</v>
          </cell>
          <cell r="Y213">
            <v>3181.78</v>
          </cell>
          <cell r="Z213">
            <v>-37.590000000000003</v>
          </cell>
          <cell r="AA213">
            <v>370</v>
          </cell>
          <cell r="AB213">
            <v>250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8040</v>
          </cell>
        </row>
        <row r="214">
          <cell r="D214" t="str">
            <v>MALEIC ANHYDRIDE</v>
          </cell>
          <cell r="E214">
            <v>98.058000000000007</v>
          </cell>
          <cell r="F214">
            <v>472.8</v>
          </cell>
          <cell r="G214">
            <v>326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1.31</v>
          </cell>
          <cell r="N214">
            <v>333</v>
          </cell>
          <cell r="O214">
            <v>4</v>
          </cell>
          <cell r="P214">
            <v>-3.1230000000000002</v>
          </cell>
          <cell r="Q214">
            <v>8.3229999999999998E-2</v>
          </cell>
          <cell r="R214">
            <v>-5.2169999999999997E-5</v>
          </cell>
          <cell r="S214">
            <v>1.1560000000000001E-8</v>
          </cell>
          <cell r="T214">
            <v>952.48</v>
          </cell>
          <cell r="U214">
            <v>365.81</v>
          </cell>
          <cell r="V214">
            <v>0</v>
          </cell>
          <cell r="W214">
            <v>0</v>
          </cell>
          <cell r="X214">
            <v>16.274699999999999</v>
          </cell>
          <cell r="Y214">
            <v>3765.65</v>
          </cell>
          <cell r="Z214">
            <v>-82.15</v>
          </cell>
          <cell r="AA214">
            <v>516</v>
          </cell>
          <cell r="AB214">
            <v>352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8000</v>
          </cell>
        </row>
        <row r="215">
          <cell r="D215" t="str">
            <v>1,1-DIMETHYLCYCLOPENTANE</v>
          </cell>
          <cell r="E215">
            <v>98.188999999999993</v>
          </cell>
          <cell r="F215">
            <v>361</v>
          </cell>
          <cell r="G215">
            <v>203.4</v>
          </cell>
          <cell r="H215">
            <v>547</v>
          </cell>
          <cell r="I215">
            <v>34</v>
          </cell>
          <cell r="J215">
            <v>360</v>
          </cell>
          <cell r="K215">
            <v>0.27</v>
          </cell>
          <cell r="L215">
            <v>0.27300000000000002</v>
          </cell>
          <cell r="M215">
            <v>0.75900000000000001</v>
          </cell>
          <cell r="N215">
            <v>289</v>
          </cell>
          <cell r="O215">
            <v>0</v>
          </cell>
          <cell r="P215">
            <v>-13.827</v>
          </cell>
          <cell r="Q215">
            <v>0.1832</v>
          </cell>
          <cell r="R215">
            <v>-1.075E-4</v>
          </cell>
          <cell r="S215">
            <v>2.4129999999999998E-8</v>
          </cell>
          <cell r="T215">
            <v>0</v>
          </cell>
          <cell r="U215">
            <v>0</v>
          </cell>
          <cell r="V215">
            <v>-33.049999999999997</v>
          </cell>
          <cell r="W215">
            <v>9.33</v>
          </cell>
          <cell r="X215">
            <v>15.6973</v>
          </cell>
          <cell r="Y215">
            <v>2807.94</v>
          </cell>
          <cell r="Z215">
            <v>-51.2</v>
          </cell>
          <cell r="AA215">
            <v>390</v>
          </cell>
          <cell r="AB215">
            <v>260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7320</v>
          </cell>
        </row>
        <row r="216">
          <cell r="D216" t="str">
            <v>1-HEPTENE</v>
          </cell>
          <cell r="E216">
            <v>98.188999999999993</v>
          </cell>
          <cell r="F216">
            <v>366.8</v>
          </cell>
          <cell r="G216">
            <v>154.30000000000001</v>
          </cell>
          <cell r="H216">
            <v>537.20000000000005</v>
          </cell>
          <cell r="I216">
            <v>28</v>
          </cell>
          <cell r="J216">
            <v>440</v>
          </cell>
          <cell r="K216">
            <v>0.28000000000000003</v>
          </cell>
          <cell r="L216">
            <v>0.35799999999999998</v>
          </cell>
          <cell r="M216">
            <v>0.69699999999999995</v>
          </cell>
          <cell r="N216">
            <v>293</v>
          </cell>
          <cell r="O216">
            <v>0.3</v>
          </cell>
          <cell r="P216">
            <v>-0.78900000000000003</v>
          </cell>
          <cell r="Q216">
            <v>0.15040000000000001</v>
          </cell>
          <cell r="R216">
            <v>-8.3880000000000003E-5</v>
          </cell>
          <cell r="S216">
            <v>1.817E-8</v>
          </cell>
          <cell r="T216">
            <v>368.69</v>
          </cell>
          <cell r="U216">
            <v>214.32</v>
          </cell>
          <cell r="V216">
            <v>-14.89</v>
          </cell>
          <cell r="W216">
            <v>22.9</v>
          </cell>
          <cell r="X216">
            <v>15.8894</v>
          </cell>
          <cell r="Y216">
            <v>2895.51</v>
          </cell>
          <cell r="Z216">
            <v>-53.97</v>
          </cell>
          <cell r="AA216">
            <v>400</v>
          </cell>
          <cell r="AB216">
            <v>265</v>
          </cell>
          <cell r="AC216">
            <v>111.2</v>
          </cell>
          <cell r="AD216">
            <v>-9773.6299999999992</v>
          </cell>
          <cell r="AE216">
            <v>-13.26</v>
          </cell>
          <cell r="AF216">
            <v>4.7300000000000004</v>
          </cell>
          <cell r="AG216">
            <v>8060</v>
          </cell>
        </row>
        <row r="217">
          <cell r="D217" t="str">
            <v>2,3,3-TRIMETHYL-1-BUTENE</v>
          </cell>
          <cell r="E217">
            <v>98.188999999999993</v>
          </cell>
          <cell r="F217">
            <v>351</v>
          </cell>
          <cell r="G217">
            <v>163.30000000000001</v>
          </cell>
          <cell r="H217">
            <v>533</v>
          </cell>
          <cell r="I217">
            <v>28.6</v>
          </cell>
          <cell r="J217">
            <v>400</v>
          </cell>
          <cell r="K217">
            <v>0.26</v>
          </cell>
          <cell r="L217">
            <v>0.192</v>
          </cell>
          <cell r="M217">
            <v>0.70499999999999996</v>
          </cell>
          <cell r="N217">
            <v>293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-20.67</v>
          </cell>
          <cell r="W217">
            <v>0</v>
          </cell>
          <cell r="X217">
            <v>15.653600000000001</v>
          </cell>
          <cell r="Y217">
            <v>2719.47</v>
          </cell>
          <cell r="Z217">
            <v>-49.56</v>
          </cell>
          <cell r="AA217">
            <v>375</v>
          </cell>
          <cell r="AB217">
            <v>253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11900</v>
          </cell>
        </row>
        <row r="218">
          <cell r="D218" t="str">
            <v>CIS-1,2-DIMETHYLCYCLOPENTANE</v>
          </cell>
          <cell r="E218">
            <v>98.188999999999993</v>
          </cell>
          <cell r="F218">
            <v>372.7</v>
          </cell>
          <cell r="G218">
            <v>219.3</v>
          </cell>
          <cell r="H218">
            <v>564.79999999999995</v>
          </cell>
          <cell r="I218">
            <v>34</v>
          </cell>
          <cell r="J218">
            <v>368</v>
          </cell>
          <cell r="K218">
            <v>0.27</v>
          </cell>
          <cell r="L218">
            <v>0.26900000000000002</v>
          </cell>
          <cell r="M218">
            <v>0.77700000000000002</v>
          </cell>
          <cell r="N218">
            <v>289</v>
          </cell>
          <cell r="O218">
            <v>0</v>
          </cell>
          <cell r="P218">
            <v>-13.29</v>
          </cell>
          <cell r="Q218">
            <v>0.18190000000000001</v>
          </cell>
          <cell r="R218">
            <v>-1.071E-4</v>
          </cell>
          <cell r="S218">
            <v>2.4220000000000001E-8</v>
          </cell>
          <cell r="T218">
            <v>0</v>
          </cell>
          <cell r="U218">
            <v>0</v>
          </cell>
          <cell r="V218">
            <v>-30.96</v>
          </cell>
          <cell r="W218">
            <v>10.93</v>
          </cell>
          <cell r="X218">
            <v>15.7729</v>
          </cell>
          <cell r="Y218">
            <v>2922.3</v>
          </cell>
          <cell r="Z218">
            <v>-52.94</v>
          </cell>
          <cell r="AA218">
            <v>400</v>
          </cell>
          <cell r="AB218">
            <v>270</v>
          </cell>
          <cell r="AC218">
            <v>58.42</v>
          </cell>
          <cell r="AD218">
            <v>-6314.51</v>
          </cell>
          <cell r="AE218">
            <v>-5.8789999999999996</v>
          </cell>
          <cell r="AF218">
            <v>4.41</v>
          </cell>
          <cell r="AG218">
            <v>8170</v>
          </cell>
        </row>
        <row r="219">
          <cell r="D219" t="str">
            <v>CYCLOHEPTANE</v>
          </cell>
          <cell r="E219">
            <v>98.188999999999993</v>
          </cell>
          <cell r="F219">
            <v>391.9</v>
          </cell>
          <cell r="G219">
            <v>265</v>
          </cell>
          <cell r="H219">
            <v>589</v>
          </cell>
          <cell r="I219">
            <v>36.700000000000003</v>
          </cell>
          <cell r="J219">
            <v>390</v>
          </cell>
          <cell r="K219">
            <v>0.3</v>
          </cell>
          <cell r="L219">
            <v>0.33600000000000002</v>
          </cell>
          <cell r="M219">
            <v>0.81</v>
          </cell>
          <cell r="N219">
            <v>293</v>
          </cell>
          <cell r="O219">
            <v>0</v>
          </cell>
          <cell r="P219">
            <v>-18.196999999999999</v>
          </cell>
          <cell r="Q219">
            <v>0.18790000000000001</v>
          </cell>
          <cell r="R219">
            <v>-1.004E-4</v>
          </cell>
          <cell r="S219">
            <v>1.8060000000000001E-8</v>
          </cell>
          <cell r="T219">
            <v>0</v>
          </cell>
          <cell r="U219">
            <v>0</v>
          </cell>
          <cell r="V219">
            <v>-28.52</v>
          </cell>
          <cell r="W219">
            <v>15.06</v>
          </cell>
          <cell r="X219">
            <v>15.7818</v>
          </cell>
          <cell r="Y219">
            <v>3066.05</v>
          </cell>
          <cell r="Z219">
            <v>-56.8</v>
          </cell>
          <cell r="AA219">
            <v>435</v>
          </cell>
          <cell r="AB219">
            <v>330</v>
          </cell>
          <cell r="AC219">
            <v>69.656000000000006</v>
          </cell>
          <cell r="AD219">
            <v>-7028.88</v>
          </cell>
          <cell r="AE219">
            <v>-7.4749999999999996</v>
          </cell>
          <cell r="AF219">
            <v>5.0999999999999996</v>
          </cell>
          <cell r="AG219">
            <v>8170</v>
          </cell>
        </row>
        <row r="220">
          <cell r="D220" t="str">
            <v>ETHYLCYCLOPENTANE</v>
          </cell>
          <cell r="E220">
            <v>98.188999999999993</v>
          </cell>
          <cell r="F220">
            <v>376.6</v>
          </cell>
          <cell r="G220">
            <v>134.69999999999999</v>
          </cell>
          <cell r="H220">
            <v>569.5</v>
          </cell>
          <cell r="I220">
            <v>33.5</v>
          </cell>
          <cell r="J220">
            <v>375</v>
          </cell>
          <cell r="K220">
            <v>0.26900000000000002</v>
          </cell>
          <cell r="L220">
            <v>0.28299999999999997</v>
          </cell>
          <cell r="M220">
            <v>0.77100000000000002</v>
          </cell>
          <cell r="N220">
            <v>289</v>
          </cell>
          <cell r="O220">
            <v>0</v>
          </cell>
          <cell r="P220">
            <v>-13.211</v>
          </cell>
          <cell r="Q220">
            <v>0.1794</v>
          </cell>
          <cell r="R220">
            <v>-1.05E-4</v>
          </cell>
          <cell r="S220">
            <v>2.398E-8</v>
          </cell>
          <cell r="T220">
            <v>433.81</v>
          </cell>
          <cell r="U220">
            <v>249.72</v>
          </cell>
          <cell r="V220">
            <v>-30.37</v>
          </cell>
          <cell r="W220">
            <v>10.65</v>
          </cell>
          <cell r="X220">
            <v>15.8581</v>
          </cell>
          <cell r="Y220">
            <v>2990.13</v>
          </cell>
          <cell r="Z220">
            <v>-52.47</v>
          </cell>
          <cell r="AA220">
            <v>402</v>
          </cell>
          <cell r="AB220">
            <v>270</v>
          </cell>
          <cell r="AC220">
            <v>67.631</v>
          </cell>
          <cell r="AD220">
            <v>-6869.83</v>
          </cell>
          <cell r="AE220">
            <v>-7.1929999999999996</v>
          </cell>
          <cell r="AF220">
            <v>4.9800000000000004</v>
          </cell>
          <cell r="AG220">
            <v>8180</v>
          </cell>
        </row>
        <row r="221">
          <cell r="D221" t="str">
            <v>METHYLCYCLOHEXANE</v>
          </cell>
          <cell r="E221">
            <v>98.188999999999993</v>
          </cell>
          <cell r="F221">
            <v>374.1</v>
          </cell>
          <cell r="G221">
            <v>146.6</v>
          </cell>
          <cell r="H221">
            <v>572.1</v>
          </cell>
          <cell r="I221">
            <v>34.299999999999997</v>
          </cell>
          <cell r="J221">
            <v>368</v>
          </cell>
          <cell r="K221">
            <v>0.26900000000000002</v>
          </cell>
          <cell r="L221">
            <v>0.23300000000000001</v>
          </cell>
          <cell r="M221">
            <v>0.77400000000000002</v>
          </cell>
          <cell r="N221">
            <v>289</v>
          </cell>
          <cell r="O221">
            <v>0</v>
          </cell>
          <cell r="P221">
            <v>-14.789</v>
          </cell>
          <cell r="Q221">
            <v>0.18729999999999999</v>
          </cell>
          <cell r="R221">
            <v>-1.06E-4</v>
          </cell>
          <cell r="S221">
            <v>2.2370000000000001E-8</v>
          </cell>
          <cell r="T221">
            <v>528.41</v>
          </cell>
          <cell r="U221">
            <v>271.58</v>
          </cell>
          <cell r="V221">
            <v>-36.99</v>
          </cell>
          <cell r="W221">
            <v>6.52</v>
          </cell>
          <cell r="X221">
            <v>15.7105</v>
          </cell>
          <cell r="Y221">
            <v>2926.04</v>
          </cell>
          <cell r="Z221">
            <v>-51.75</v>
          </cell>
          <cell r="AA221">
            <v>400</v>
          </cell>
          <cell r="AB221">
            <v>270</v>
          </cell>
          <cell r="AC221">
            <v>65.897999999999996</v>
          </cell>
          <cell r="AD221">
            <v>-6819.11</v>
          </cell>
          <cell r="AE221">
            <v>-6.9409999999999998</v>
          </cell>
          <cell r="AF221">
            <v>4.9800000000000004</v>
          </cell>
          <cell r="AG221">
            <v>8145</v>
          </cell>
        </row>
        <row r="222">
          <cell r="D222" t="str">
            <v>TRANS-1,2-DIMETHYLCYCLOPENTANE</v>
          </cell>
          <cell r="E222">
            <v>98.188999999999993</v>
          </cell>
          <cell r="F222">
            <v>365</v>
          </cell>
          <cell r="G222">
            <v>155.6</v>
          </cell>
          <cell r="H222">
            <v>553.20000000000005</v>
          </cell>
          <cell r="I222">
            <v>34</v>
          </cell>
          <cell r="J222">
            <v>362</v>
          </cell>
          <cell r="K222">
            <v>0.27</v>
          </cell>
          <cell r="L222">
            <v>0.26900000000000002</v>
          </cell>
          <cell r="M222">
            <v>0.75600000000000001</v>
          </cell>
          <cell r="N222">
            <v>289</v>
          </cell>
          <cell r="O222">
            <v>0</v>
          </cell>
          <cell r="P222">
            <v>-13.022</v>
          </cell>
          <cell r="Q222">
            <v>0.18129999999999999</v>
          </cell>
          <cell r="R222">
            <v>-1.07E-4</v>
          </cell>
          <cell r="S222">
            <v>2.4290000000000001E-8</v>
          </cell>
          <cell r="T222">
            <v>0</v>
          </cell>
          <cell r="U222">
            <v>0</v>
          </cell>
          <cell r="V222">
            <v>-32.67</v>
          </cell>
          <cell r="W222">
            <v>9.17</v>
          </cell>
          <cell r="X222">
            <v>15.759399999999999</v>
          </cell>
          <cell r="Y222">
            <v>2861.53</v>
          </cell>
          <cell r="Z222">
            <v>-51.46</v>
          </cell>
          <cell r="AA222">
            <v>390</v>
          </cell>
          <cell r="AB222">
            <v>260</v>
          </cell>
          <cell r="AC222">
            <v>66.16</v>
          </cell>
          <cell r="AD222">
            <v>-6637.51</v>
          </cell>
          <cell r="AE222">
            <v>-7.016</v>
          </cell>
          <cell r="AF222">
            <v>4.79</v>
          </cell>
          <cell r="AG222">
            <v>7974</v>
          </cell>
        </row>
        <row r="223">
          <cell r="D223" t="str">
            <v>PHOSGENE</v>
          </cell>
          <cell r="E223">
            <v>98.915999999999997</v>
          </cell>
          <cell r="F223">
            <v>280.8</v>
          </cell>
          <cell r="G223">
            <v>145</v>
          </cell>
          <cell r="H223">
            <v>455</v>
          </cell>
          <cell r="I223">
            <v>56</v>
          </cell>
          <cell r="J223">
            <v>190</v>
          </cell>
          <cell r="K223">
            <v>0.28000000000000003</v>
          </cell>
          <cell r="L223">
            <v>0.20399999999999999</v>
          </cell>
          <cell r="M223">
            <v>1.381</v>
          </cell>
          <cell r="N223">
            <v>293</v>
          </cell>
          <cell r="O223">
            <v>1.1000000000000001</v>
          </cell>
          <cell r="P223">
            <v>6.7089999999999996</v>
          </cell>
          <cell r="Q223">
            <v>3.2500000000000001E-2</v>
          </cell>
          <cell r="R223">
            <v>-3.2809999999999999E-5</v>
          </cell>
          <cell r="S223">
            <v>1.2110000000000001E-8</v>
          </cell>
          <cell r="T223">
            <v>0</v>
          </cell>
          <cell r="U223">
            <v>0</v>
          </cell>
          <cell r="V223">
            <v>-52.8</v>
          </cell>
          <cell r="W223">
            <v>-49.42</v>
          </cell>
          <cell r="X223">
            <v>15.756500000000001</v>
          </cell>
          <cell r="Y223">
            <v>2167.31</v>
          </cell>
          <cell r="Z223">
            <v>-43.15</v>
          </cell>
          <cell r="AA223">
            <v>341</v>
          </cell>
          <cell r="AB223">
            <v>213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8180</v>
          </cell>
        </row>
        <row r="224">
          <cell r="D224" t="str">
            <v>1,1-DICHLOROETHANE</v>
          </cell>
          <cell r="E224">
            <v>98.96</v>
          </cell>
          <cell r="F224">
            <v>330.4</v>
          </cell>
          <cell r="G224">
            <v>176.2</v>
          </cell>
          <cell r="H224">
            <v>523</v>
          </cell>
          <cell r="I224">
            <v>50</v>
          </cell>
          <cell r="J224">
            <v>240</v>
          </cell>
          <cell r="K224">
            <v>0.28000000000000003</v>
          </cell>
          <cell r="L224">
            <v>0.248</v>
          </cell>
          <cell r="M224">
            <v>1.1679999999999999</v>
          </cell>
          <cell r="N224">
            <v>298</v>
          </cell>
          <cell r="O224">
            <v>2</v>
          </cell>
          <cell r="P224">
            <v>2.9790000000000001</v>
          </cell>
          <cell r="Q224">
            <v>6.4390000000000003E-2</v>
          </cell>
          <cell r="R224">
            <v>-4.8959999999999999E-5</v>
          </cell>
          <cell r="S224">
            <v>1.5049999999999999E-8</v>
          </cell>
          <cell r="T224">
            <v>412.27</v>
          </cell>
          <cell r="U224">
            <v>239.1</v>
          </cell>
          <cell r="V224">
            <v>-31.05</v>
          </cell>
          <cell r="W224">
            <v>-17.47</v>
          </cell>
          <cell r="X224">
            <v>16.084199999999999</v>
          </cell>
          <cell r="Y224">
            <v>2697.29</v>
          </cell>
          <cell r="Z224">
            <v>-45.03</v>
          </cell>
          <cell r="AA224">
            <v>352</v>
          </cell>
          <cell r="AB224">
            <v>242</v>
          </cell>
          <cell r="AC224">
            <v>56.682000000000002</v>
          </cell>
          <cell r="AD224">
            <v>-4827.08</v>
          </cell>
          <cell r="AE224">
            <v>-5.3129999999999997</v>
          </cell>
          <cell r="AF224">
            <v>3.68</v>
          </cell>
          <cell r="AG224">
            <v>61.6</v>
          </cell>
        </row>
        <row r="225">
          <cell r="D225" t="str">
            <v>1,2-DICHLOROETHANE</v>
          </cell>
          <cell r="E225">
            <v>98.96</v>
          </cell>
          <cell r="F225">
            <v>356.6</v>
          </cell>
          <cell r="G225">
            <v>237.5</v>
          </cell>
          <cell r="H225">
            <v>561</v>
          </cell>
          <cell r="I225">
            <v>53</v>
          </cell>
          <cell r="J225">
            <v>220</v>
          </cell>
          <cell r="K225">
            <v>0.25</v>
          </cell>
          <cell r="L225">
            <v>0.28599999999999998</v>
          </cell>
          <cell r="M225">
            <v>1.25</v>
          </cell>
          <cell r="N225">
            <v>289</v>
          </cell>
          <cell r="O225">
            <v>1.8</v>
          </cell>
          <cell r="P225">
            <v>4.8929999999999998</v>
          </cell>
          <cell r="Q225">
            <v>5.518E-2</v>
          </cell>
          <cell r="R225">
            <v>-3.4350000000000001E-5</v>
          </cell>
          <cell r="S225">
            <v>8.0939999999999996E-9</v>
          </cell>
          <cell r="T225">
            <v>473.95</v>
          </cell>
          <cell r="U225">
            <v>277.98</v>
          </cell>
          <cell r="V225">
            <v>-31</v>
          </cell>
          <cell r="W225">
            <v>-17.649999999999999</v>
          </cell>
          <cell r="X225">
            <v>16.176400000000001</v>
          </cell>
          <cell r="Y225">
            <v>2927.17</v>
          </cell>
          <cell r="Z225">
            <v>-50.22</v>
          </cell>
          <cell r="AA225">
            <v>373</v>
          </cell>
          <cell r="AB225">
            <v>240</v>
          </cell>
          <cell r="AC225">
            <v>50.427999999999997</v>
          </cell>
          <cell r="AD225">
            <v>-4565.6400000000003</v>
          </cell>
          <cell r="AE225">
            <v>-5.0209999999999999</v>
          </cell>
          <cell r="AF225">
            <v>3.55</v>
          </cell>
          <cell r="AG225">
            <v>5900</v>
          </cell>
        </row>
        <row r="226">
          <cell r="D226" t="str">
            <v>PERFLUOROETHANE</v>
          </cell>
          <cell r="E226">
            <v>100.01600000000001</v>
          </cell>
          <cell r="F226">
            <v>197.5</v>
          </cell>
          <cell r="G226">
            <v>130.69999999999999</v>
          </cell>
          <cell r="H226">
            <v>306.39999999999998</v>
          </cell>
          <cell r="I226">
            <v>38.9</v>
          </cell>
          <cell r="J226">
            <v>175</v>
          </cell>
          <cell r="K226">
            <v>0.27100000000000002</v>
          </cell>
          <cell r="L226">
            <v>0.22600000000000001</v>
          </cell>
          <cell r="M226">
            <v>1.5189999999999999</v>
          </cell>
          <cell r="N226">
            <v>197</v>
          </cell>
          <cell r="O226">
            <v>0</v>
          </cell>
          <cell r="P226">
            <v>6.9290000000000003</v>
          </cell>
          <cell r="Q226">
            <v>5.4390000000000001E-2</v>
          </cell>
          <cell r="R226">
            <v>-4.863E-5</v>
          </cell>
          <cell r="S226">
            <v>1.6190000000000001E-8</v>
          </cell>
          <cell r="T226">
            <v>0</v>
          </cell>
          <cell r="U226">
            <v>0</v>
          </cell>
          <cell r="V226">
            <v>-157.4</v>
          </cell>
          <cell r="W226">
            <v>-149.07</v>
          </cell>
          <cell r="X226">
            <v>15.88</v>
          </cell>
          <cell r="Y226">
            <v>1574.6</v>
          </cell>
          <cell r="Z226">
            <v>-27.22</v>
          </cell>
          <cell r="AA226">
            <v>210</v>
          </cell>
          <cell r="AB226">
            <v>140</v>
          </cell>
          <cell r="AC226">
            <v>49.6</v>
          </cell>
          <cell r="AD226">
            <v>-4213.21</v>
          </cell>
          <cell r="AE226">
            <v>-4.9770000000000003</v>
          </cell>
          <cell r="AF226">
            <v>3.31</v>
          </cell>
          <cell r="AG226">
            <v>5438</v>
          </cell>
        </row>
        <row r="227">
          <cell r="D227" t="str">
            <v>ETHYL ACRYLATE</v>
          </cell>
          <cell r="E227">
            <v>100.11799999999999</v>
          </cell>
          <cell r="F227">
            <v>373</v>
          </cell>
          <cell r="G227">
            <v>201</v>
          </cell>
          <cell r="H227">
            <v>552</v>
          </cell>
          <cell r="I227">
            <v>37</v>
          </cell>
          <cell r="J227">
            <v>320</v>
          </cell>
          <cell r="K227">
            <v>0.26100000000000001</v>
          </cell>
          <cell r="L227">
            <v>0.4</v>
          </cell>
          <cell r="M227">
            <v>0.92100000000000004</v>
          </cell>
          <cell r="N227">
            <v>293</v>
          </cell>
          <cell r="O227">
            <v>0</v>
          </cell>
          <cell r="P227">
            <v>4.0149999999999997</v>
          </cell>
          <cell r="Q227">
            <v>0.88129999999999997</v>
          </cell>
          <cell r="R227">
            <v>-3.3000000000000003E-5</v>
          </cell>
          <cell r="S227">
            <v>-1.3689999999999999E-9</v>
          </cell>
          <cell r="T227">
            <v>438.04</v>
          </cell>
          <cell r="U227">
            <v>256.83999999999997</v>
          </cell>
          <cell r="V227">
            <v>0</v>
          </cell>
          <cell r="W227">
            <v>0</v>
          </cell>
          <cell r="X227">
            <v>16.088999999999999</v>
          </cell>
          <cell r="Y227">
            <v>2974.94</v>
          </cell>
          <cell r="Z227">
            <v>-58.15</v>
          </cell>
          <cell r="AA227">
            <v>409</v>
          </cell>
          <cell r="AB227">
            <v>274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10600</v>
          </cell>
        </row>
        <row r="228">
          <cell r="D228" t="str">
            <v>CYCLOHEXANOL</v>
          </cell>
          <cell r="E228">
            <v>100.161</v>
          </cell>
          <cell r="F228">
            <v>434.3</v>
          </cell>
          <cell r="G228">
            <v>298</v>
          </cell>
          <cell r="H228">
            <v>625</v>
          </cell>
          <cell r="I228">
            <v>37</v>
          </cell>
          <cell r="J228">
            <v>327</v>
          </cell>
          <cell r="K228">
            <v>0.24</v>
          </cell>
          <cell r="L228">
            <v>0.55000000000000004</v>
          </cell>
          <cell r="M228">
            <v>0.94199999999999995</v>
          </cell>
          <cell r="N228">
            <v>303</v>
          </cell>
          <cell r="O228">
            <v>1.7</v>
          </cell>
          <cell r="P228">
            <v>-13.263999999999999</v>
          </cell>
          <cell r="Q228">
            <v>0.17230000000000001</v>
          </cell>
          <cell r="R228">
            <v>-9.7600000000000001E-5</v>
          </cell>
          <cell r="S228">
            <v>1.967E-8</v>
          </cell>
          <cell r="T228">
            <v>0</v>
          </cell>
          <cell r="U228">
            <v>0</v>
          </cell>
          <cell r="V228">
            <v>-70.400000000000006</v>
          </cell>
          <cell r="W228">
            <v>-28.18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10800</v>
          </cell>
        </row>
        <row r="229">
          <cell r="D229" t="str">
            <v>METHYL ISOBUTYL KETONE</v>
          </cell>
          <cell r="E229">
            <v>100.161</v>
          </cell>
          <cell r="F229">
            <v>389.6</v>
          </cell>
          <cell r="G229">
            <v>189</v>
          </cell>
          <cell r="H229">
            <v>571</v>
          </cell>
          <cell r="I229">
            <v>32.299999999999997</v>
          </cell>
          <cell r="J229">
            <v>371</v>
          </cell>
          <cell r="K229">
            <v>0.26</v>
          </cell>
          <cell r="L229">
            <v>0.4</v>
          </cell>
          <cell r="M229">
            <v>0.80100000000000005</v>
          </cell>
          <cell r="N229">
            <v>293</v>
          </cell>
          <cell r="O229">
            <v>2.8</v>
          </cell>
          <cell r="P229">
            <v>0.93</v>
          </cell>
          <cell r="Q229">
            <v>0.1351</v>
          </cell>
          <cell r="R229">
            <v>-7.9250000000000002E-5</v>
          </cell>
          <cell r="S229">
            <v>1.9659999999999999E-8</v>
          </cell>
          <cell r="T229">
            <v>473.65</v>
          </cell>
          <cell r="U229">
            <v>259.02999999999997</v>
          </cell>
          <cell r="V229">
            <v>-67.84</v>
          </cell>
          <cell r="W229">
            <v>0</v>
          </cell>
          <cell r="X229">
            <v>15.7165</v>
          </cell>
          <cell r="Y229">
            <v>2893.66</v>
          </cell>
          <cell r="Z229">
            <v>-70.75</v>
          </cell>
          <cell r="AA229">
            <v>425</v>
          </cell>
          <cell r="AB229">
            <v>285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10540</v>
          </cell>
        </row>
        <row r="230">
          <cell r="D230" t="str">
            <v>2,2,3-TRIMETHYLBUTANE</v>
          </cell>
          <cell r="E230">
            <v>100.205</v>
          </cell>
          <cell r="F230">
            <v>354</v>
          </cell>
          <cell r="G230">
            <v>248.3</v>
          </cell>
          <cell r="H230">
            <v>531.1</v>
          </cell>
          <cell r="I230">
            <v>29.2</v>
          </cell>
          <cell r="J230">
            <v>398</v>
          </cell>
          <cell r="K230">
            <v>0.26700000000000002</v>
          </cell>
          <cell r="L230">
            <v>0.251</v>
          </cell>
          <cell r="M230">
            <v>0.69</v>
          </cell>
          <cell r="N230">
            <v>293</v>
          </cell>
          <cell r="O230">
            <v>0</v>
          </cell>
          <cell r="P230">
            <v>-5.48</v>
          </cell>
          <cell r="Q230">
            <v>0.17960000000000001</v>
          </cell>
          <cell r="R230">
            <v>-1.0560000000000001E-4</v>
          </cell>
          <cell r="S230">
            <v>2.4E-8</v>
          </cell>
          <cell r="T230">
            <v>0</v>
          </cell>
          <cell r="U230">
            <v>0</v>
          </cell>
          <cell r="V230">
            <v>-48.95</v>
          </cell>
          <cell r="W230">
            <v>1.02</v>
          </cell>
          <cell r="X230">
            <v>15.639799999999999</v>
          </cell>
          <cell r="Y230">
            <v>2764.4</v>
          </cell>
          <cell r="Z230">
            <v>-47.1</v>
          </cell>
          <cell r="AA230">
            <v>379</v>
          </cell>
          <cell r="AB230">
            <v>254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9700</v>
          </cell>
        </row>
        <row r="231">
          <cell r="D231" t="str">
            <v>2,2-DIMETHYLPENTANE</v>
          </cell>
          <cell r="E231">
            <v>100.205</v>
          </cell>
          <cell r="F231">
            <v>352.4</v>
          </cell>
          <cell r="G231">
            <v>149.4</v>
          </cell>
          <cell r="H231">
            <v>520.4</v>
          </cell>
          <cell r="I231">
            <v>27.4</v>
          </cell>
          <cell r="J231">
            <v>416</v>
          </cell>
          <cell r="K231">
            <v>0.26700000000000002</v>
          </cell>
          <cell r="L231">
            <v>0.28899999999999998</v>
          </cell>
          <cell r="M231">
            <v>0.67400000000000004</v>
          </cell>
          <cell r="N231">
            <v>293</v>
          </cell>
          <cell r="O231">
            <v>0</v>
          </cell>
          <cell r="P231">
            <v>-11.965999999999999</v>
          </cell>
          <cell r="Q231">
            <v>0.21390000000000001</v>
          </cell>
          <cell r="R231">
            <v>-1.5190000000000001E-4</v>
          </cell>
          <cell r="S231">
            <v>4.1460000000000002E-8</v>
          </cell>
          <cell r="T231">
            <v>417.37</v>
          </cell>
          <cell r="U231">
            <v>226.19</v>
          </cell>
          <cell r="V231">
            <v>-49.27</v>
          </cell>
          <cell r="W231">
            <v>0.02</v>
          </cell>
          <cell r="X231">
            <v>15.691700000000001</v>
          </cell>
          <cell r="Y231">
            <v>2740.15</v>
          </cell>
          <cell r="Z231">
            <v>-49.85</v>
          </cell>
          <cell r="AA231">
            <v>378</v>
          </cell>
          <cell r="AB231">
            <v>254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10300</v>
          </cell>
        </row>
        <row r="232">
          <cell r="D232" t="str">
            <v>2,3-DIMETHYLPENTANE</v>
          </cell>
          <cell r="E232">
            <v>100.205</v>
          </cell>
          <cell r="F232">
            <v>362.9</v>
          </cell>
          <cell r="G232">
            <v>0</v>
          </cell>
          <cell r="H232">
            <v>537.29999999999995</v>
          </cell>
          <cell r="I232">
            <v>28.7</v>
          </cell>
          <cell r="J232">
            <v>393</v>
          </cell>
          <cell r="K232">
            <v>0.25600000000000001</v>
          </cell>
          <cell r="L232">
            <v>0.29899999999999999</v>
          </cell>
          <cell r="M232">
            <v>0.69499999999999995</v>
          </cell>
          <cell r="N232">
            <v>293</v>
          </cell>
          <cell r="O232">
            <v>0</v>
          </cell>
          <cell r="P232">
            <v>-1.6830000000000001</v>
          </cell>
          <cell r="Q232">
            <v>0.1633</v>
          </cell>
          <cell r="R232">
            <v>-8.9190000000000005E-5</v>
          </cell>
          <cell r="S232">
            <v>1.871E-8</v>
          </cell>
          <cell r="T232">
            <v>0</v>
          </cell>
          <cell r="U232">
            <v>0</v>
          </cell>
          <cell r="V232">
            <v>-47.62</v>
          </cell>
          <cell r="W232">
            <v>0.16</v>
          </cell>
          <cell r="X232">
            <v>15.781499999999999</v>
          </cell>
          <cell r="Y232">
            <v>2850.64</v>
          </cell>
          <cell r="Z232">
            <v>-51.33</v>
          </cell>
          <cell r="AA232">
            <v>388</v>
          </cell>
          <cell r="AB232">
            <v>262</v>
          </cell>
          <cell r="AC232">
            <v>58.911000000000001</v>
          </cell>
          <cell r="AD232">
            <v>-5663.85</v>
          </cell>
          <cell r="AE232">
            <v>-6.1</v>
          </cell>
          <cell r="AF232">
            <v>4.33</v>
          </cell>
          <cell r="AG232">
            <v>7290</v>
          </cell>
        </row>
        <row r="233">
          <cell r="D233" t="str">
            <v>2,4-DIMETHYLPENTANE</v>
          </cell>
          <cell r="E233">
            <v>100.205</v>
          </cell>
          <cell r="F233">
            <v>353.7</v>
          </cell>
          <cell r="G233">
            <v>154</v>
          </cell>
          <cell r="H233">
            <v>519.70000000000005</v>
          </cell>
          <cell r="I233">
            <v>27</v>
          </cell>
          <cell r="J233">
            <v>418</v>
          </cell>
          <cell r="K233">
            <v>0.26500000000000001</v>
          </cell>
          <cell r="L233">
            <v>0.30599999999999999</v>
          </cell>
          <cell r="M233">
            <v>0.67300000000000004</v>
          </cell>
          <cell r="N233">
            <v>293</v>
          </cell>
          <cell r="O233">
            <v>0</v>
          </cell>
          <cell r="P233">
            <v>-1.6830000000000001</v>
          </cell>
          <cell r="Q233">
            <v>0.1633</v>
          </cell>
          <cell r="R233">
            <v>-8.9190000000000005E-5</v>
          </cell>
          <cell r="S233">
            <v>1.871E-8</v>
          </cell>
          <cell r="T233">
            <v>0</v>
          </cell>
          <cell r="U233">
            <v>0</v>
          </cell>
          <cell r="V233">
            <v>-48.28</v>
          </cell>
          <cell r="W233">
            <v>0.74</v>
          </cell>
          <cell r="X233">
            <v>15.7179</v>
          </cell>
          <cell r="Y233">
            <v>2744.78</v>
          </cell>
          <cell r="Z233">
            <v>-51.52</v>
          </cell>
          <cell r="AA233">
            <v>378</v>
          </cell>
          <cell r="AB233">
            <v>256</v>
          </cell>
          <cell r="AC233">
            <v>74.686000000000007</v>
          </cell>
          <cell r="AD233">
            <v>-6815.04</v>
          </cell>
          <cell r="AE233">
            <v>-8.3179999999999996</v>
          </cell>
          <cell r="AF233">
            <v>5.31</v>
          </cell>
          <cell r="AG233">
            <v>0</v>
          </cell>
        </row>
        <row r="234">
          <cell r="D234" t="str">
            <v>2-METHYLHEXANE</v>
          </cell>
          <cell r="E234">
            <v>100.205</v>
          </cell>
          <cell r="F234">
            <v>363.2</v>
          </cell>
          <cell r="G234">
            <v>154.9</v>
          </cell>
          <cell r="H234">
            <v>530.29999999999995</v>
          </cell>
          <cell r="I234">
            <v>27</v>
          </cell>
          <cell r="J234">
            <v>421</v>
          </cell>
          <cell r="K234">
            <v>0.26100000000000001</v>
          </cell>
          <cell r="L234">
            <v>0.33</v>
          </cell>
          <cell r="M234">
            <v>0.67900000000000005</v>
          </cell>
          <cell r="N234">
            <v>293</v>
          </cell>
          <cell r="O234">
            <v>0</v>
          </cell>
          <cell r="P234">
            <v>-9.4079999999999995</v>
          </cell>
          <cell r="Q234">
            <v>0.2064</v>
          </cell>
          <cell r="R234">
            <v>-1.5019999999999999E-4</v>
          </cell>
          <cell r="S234">
            <v>4.3859999999999997E-8</v>
          </cell>
          <cell r="T234">
            <v>417.46</v>
          </cell>
          <cell r="U234">
            <v>225.13</v>
          </cell>
          <cell r="V234">
            <v>-46.59</v>
          </cell>
          <cell r="W234">
            <v>0.77</v>
          </cell>
          <cell r="X234">
            <v>15.8261</v>
          </cell>
          <cell r="Y234">
            <v>2845.06</v>
          </cell>
          <cell r="Z234">
            <v>-53.6</v>
          </cell>
          <cell r="AA234">
            <v>390</v>
          </cell>
          <cell r="AB234">
            <v>264</v>
          </cell>
          <cell r="AC234">
            <v>119.2</v>
          </cell>
          <cell r="AD234">
            <v>-8611.09</v>
          </cell>
          <cell r="AE234">
            <v>-14.89</v>
          </cell>
          <cell r="AF234">
            <v>6.04</v>
          </cell>
          <cell r="AG234">
            <v>0</v>
          </cell>
        </row>
        <row r="235">
          <cell r="D235" t="str">
            <v>3,3-DIMETHYLPENTANE</v>
          </cell>
          <cell r="E235">
            <v>100.205</v>
          </cell>
          <cell r="F235">
            <v>359.2</v>
          </cell>
          <cell r="G235">
            <v>138.69999999999999</v>
          </cell>
          <cell r="H235">
            <v>536.29999999999995</v>
          </cell>
          <cell r="I235">
            <v>29.1</v>
          </cell>
          <cell r="J235">
            <v>414</v>
          </cell>
          <cell r="K235">
            <v>0.27400000000000002</v>
          </cell>
          <cell r="L235">
            <v>0.27</v>
          </cell>
          <cell r="M235">
            <v>0.69299999999999995</v>
          </cell>
          <cell r="N235">
            <v>293</v>
          </cell>
          <cell r="O235">
            <v>0</v>
          </cell>
          <cell r="P235">
            <v>-1.6830000000000001</v>
          </cell>
          <cell r="Q235">
            <v>0.1633</v>
          </cell>
          <cell r="R235">
            <v>-8.9190000000000005E-5</v>
          </cell>
          <cell r="S235">
            <v>1.871E-8</v>
          </cell>
          <cell r="T235">
            <v>0</v>
          </cell>
          <cell r="U235">
            <v>0</v>
          </cell>
          <cell r="V235">
            <v>-48.17</v>
          </cell>
          <cell r="W235">
            <v>0.63</v>
          </cell>
          <cell r="X235">
            <v>15.718999999999999</v>
          </cell>
          <cell r="Y235">
            <v>2829.1</v>
          </cell>
          <cell r="Z235">
            <v>-47.83</v>
          </cell>
          <cell r="AA235">
            <v>385</v>
          </cell>
          <cell r="AB235">
            <v>260</v>
          </cell>
          <cell r="AC235">
            <v>90.504999999999995</v>
          </cell>
          <cell r="AD235">
            <v>-7074.74</v>
          </cell>
          <cell r="AE235">
            <v>-10.78</v>
          </cell>
          <cell r="AF235">
            <v>7.33</v>
          </cell>
          <cell r="AG235">
            <v>0</v>
          </cell>
        </row>
        <row r="236">
          <cell r="D236" t="str">
            <v>3-ETHYLPENTANE</v>
          </cell>
          <cell r="E236">
            <v>100.205</v>
          </cell>
          <cell r="F236">
            <v>366.6</v>
          </cell>
          <cell r="G236">
            <v>154.6</v>
          </cell>
          <cell r="H236">
            <v>540.6</v>
          </cell>
          <cell r="I236">
            <v>28.5</v>
          </cell>
          <cell r="J236">
            <v>416</v>
          </cell>
          <cell r="K236">
            <v>0.26700000000000002</v>
          </cell>
          <cell r="L236">
            <v>0.31</v>
          </cell>
          <cell r="M236">
            <v>0.69799999999999995</v>
          </cell>
          <cell r="N236">
            <v>0.29299999999999998</v>
          </cell>
          <cell r="O236">
            <v>0</v>
          </cell>
          <cell r="P236">
            <v>-1.6830000000000001</v>
          </cell>
          <cell r="Q236">
            <v>0.1633</v>
          </cell>
          <cell r="R236">
            <v>-8.9190000000000005E-5</v>
          </cell>
          <cell r="S236">
            <v>1.871E-8</v>
          </cell>
          <cell r="T236">
            <v>0</v>
          </cell>
          <cell r="U236">
            <v>0</v>
          </cell>
          <cell r="V236">
            <v>-45.33</v>
          </cell>
          <cell r="W236">
            <v>2.63</v>
          </cell>
          <cell r="X236">
            <v>15.8317</v>
          </cell>
          <cell r="Y236">
            <v>2882.44</v>
          </cell>
          <cell r="Z236">
            <v>-53.26</v>
          </cell>
          <cell r="AA236">
            <v>392</v>
          </cell>
          <cell r="AB236">
            <v>266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9480</v>
          </cell>
        </row>
        <row r="237">
          <cell r="D237" t="str">
            <v>3-METHYLHEXANE</v>
          </cell>
          <cell r="E237">
            <v>100.205</v>
          </cell>
          <cell r="F237">
            <v>365</v>
          </cell>
          <cell r="G237">
            <v>100</v>
          </cell>
          <cell r="H237">
            <v>535.20000000000005</v>
          </cell>
          <cell r="I237">
            <v>27.8</v>
          </cell>
          <cell r="J237">
            <v>404</v>
          </cell>
          <cell r="K237">
            <v>0.25600000000000001</v>
          </cell>
          <cell r="L237">
            <v>0.32400000000000001</v>
          </cell>
          <cell r="M237">
            <v>0.68700000000000006</v>
          </cell>
          <cell r="N237">
            <v>293</v>
          </cell>
          <cell r="O237">
            <v>0</v>
          </cell>
          <cell r="P237">
            <v>-1.6830000000000001</v>
          </cell>
          <cell r="Q237">
            <v>0.1633</v>
          </cell>
          <cell r="R237">
            <v>-8.9190000000000005E-5</v>
          </cell>
          <cell r="S237">
            <v>1.871E-8</v>
          </cell>
          <cell r="T237">
            <v>0</v>
          </cell>
          <cell r="U237">
            <v>0</v>
          </cell>
          <cell r="V237">
            <v>-45.96</v>
          </cell>
          <cell r="W237">
            <v>1.1000000000000001</v>
          </cell>
          <cell r="X237">
            <v>15.8133</v>
          </cell>
          <cell r="Y237">
            <v>2855.66</v>
          </cell>
          <cell r="Z237">
            <v>-53.93</v>
          </cell>
          <cell r="AA237">
            <v>390</v>
          </cell>
          <cell r="AB237">
            <v>265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9230</v>
          </cell>
        </row>
        <row r="238">
          <cell r="D238" t="str">
            <v>N-HEPTANE</v>
          </cell>
          <cell r="E238">
            <v>100.205</v>
          </cell>
          <cell r="F238">
            <v>371.6</v>
          </cell>
          <cell r="G238">
            <v>182.6</v>
          </cell>
          <cell r="H238">
            <v>540.20000000000005</v>
          </cell>
          <cell r="I238">
            <v>27</v>
          </cell>
          <cell r="J238">
            <v>432</v>
          </cell>
          <cell r="K238">
            <v>0.26300000000000001</v>
          </cell>
          <cell r="L238">
            <v>0.35099999999999998</v>
          </cell>
          <cell r="M238">
            <v>0.68400000000000005</v>
          </cell>
          <cell r="N238">
            <v>293</v>
          </cell>
          <cell r="O238">
            <v>0</v>
          </cell>
          <cell r="P238">
            <v>-1.2290000000000001</v>
          </cell>
          <cell r="Q238">
            <v>0.1615</v>
          </cell>
          <cell r="R238">
            <v>-8.7200000000000005E-5</v>
          </cell>
          <cell r="S238">
            <v>1.829E-8</v>
          </cell>
          <cell r="T238">
            <v>436.73</v>
          </cell>
          <cell r="U238">
            <v>232.53</v>
          </cell>
          <cell r="V238">
            <v>-44.88</v>
          </cell>
          <cell r="W238">
            <v>1.91</v>
          </cell>
          <cell r="X238">
            <v>15.873699999999999</v>
          </cell>
          <cell r="Y238">
            <v>2911.32</v>
          </cell>
          <cell r="Z238">
            <v>-56.51</v>
          </cell>
          <cell r="AA238">
            <v>400</v>
          </cell>
          <cell r="AB238">
            <v>270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9270</v>
          </cell>
        </row>
        <row r="239">
          <cell r="D239" t="str">
            <v>1-CHLORO-1,1-DIFLUOROETHANE</v>
          </cell>
          <cell r="E239">
            <v>100.496</v>
          </cell>
          <cell r="F239">
            <v>263.39999999999998</v>
          </cell>
          <cell r="G239">
            <v>142</v>
          </cell>
          <cell r="H239">
            <v>410.2</v>
          </cell>
          <cell r="I239">
            <v>40.700000000000003</v>
          </cell>
          <cell r="J239">
            <v>231</v>
          </cell>
          <cell r="K239">
            <v>0.27900000000000003</v>
          </cell>
          <cell r="L239">
            <v>0</v>
          </cell>
          <cell r="M239">
            <v>1.1000000000000001</v>
          </cell>
          <cell r="N239">
            <v>303</v>
          </cell>
          <cell r="O239">
            <v>2.1</v>
          </cell>
          <cell r="P239">
            <v>4.0170000000000003</v>
          </cell>
          <cell r="Q239">
            <v>6.5839999999999996E-2</v>
          </cell>
          <cell r="R239">
            <v>-4.7580000000000002E-5</v>
          </cell>
          <cell r="S239">
            <v>1.267E-8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56.566000000000003</v>
          </cell>
          <cell r="AD239">
            <v>-7005.23</v>
          </cell>
          <cell r="AE239">
            <v>-5.548</v>
          </cell>
          <cell r="AF239">
            <v>5.59</v>
          </cell>
          <cell r="AG239">
            <v>0</v>
          </cell>
        </row>
        <row r="240">
          <cell r="D240" t="str">
            <v>DIPROPYLAMINE</v>
          </cell>
          <cell r="E240">
            <v>101.193</v>
          </cell>
          <cell r="F240">
            <v>382.4</v>
          </cell>
          <cell r="G240">
            <v>210</v>
          </cell>
          <cell r="H240">
            <v>550</v>
          </cell>
          <cell r="I240">
            <v>31</v>
          </cell>
          <cell r="J240">
            <v>407</v>
          </cell>
          <cell r="K240">
            <v>0.28000000000000003</v>
          </cell>
          <cell r="L240">
            <v>0.45500000000000002</v>
          </cell>
          <cell r="M240">
            <v>0.73799999999999999</v>
          </cell>
          <cell r="N240">
            <v>293</v>
          </cell>
          <cell r="O240">
            <v>1</v>
          </cell>
          <cell r="P240">
            <v>1.5429999999999999</v>
          </cell>
          <cell r="Q240">
            <v>0.15029999999999999</v>
          </cell>
          <cell r="R240">
            <v>-8.0980000000000001E-5</v>
          </cell>
          <cell r="S240">
            <v>1.6890000000000001E-8</v>
          </cell>
          <cell r="T240">
            <v>561.11</v>
          </cell>
          <cell r="U240">
            <v>257.39</v>
          </cell>
          <cell r="V240">
            <v>0</v>
          </cell>
          <cell r="W240">
            <v>0</v>
          </cell>
          <cell r="X240">
            <v>16.593900000000001</v>
          </cell>
          <cell r="Y240">
            <v>3259.08</v>
          </cell>
          <cell r="Z240">
            <v>-55.15</v>
          </cell>
          <cell r="AA240">
            <v>422</v>
          </cell>
          <cell r="AB240">
            <v>302</v>
          </cell>
          <cell r="AC240">
            <v>57.250999999999998</v>
          </cell>
          <cell r="AD240">
            <v>-6684.47</v>
          </cell>
          <cell r="AE240">
            <v>-5.6859999999999999</v>
          </cell>
          <cell r="AF240">
            <v>4.9800000000000004</v>
          </cell>
          <cell r="AG240">
            <v>8735</v>
          </cell>
        </row>
        <row r="241">
          <cell r="D241" t="str">
            <v>TRIETHYLAMINE</v>
          </cell>
          <cell r="E241">
            <v>101.193</v>
          </cell>
          <cell r="F241">
            <v>362.7</v>
          </cell>
          <cell r="G241">
            <v>158.4</v>
          </cell>
          <cell r="H241">
            <v>535</v>
          </cell>
          <cell r="I241">
            <v>30</v>
          </cell>
          <cell r="J241">
            <v>390</v>
          </cell>
          <cell r="K241">
            <v>0.27</v>
          </cell>
          <cell r="L241">
            <v>0.32900000000000001</v>
          </cell>
          <cell r="M241">
            <v>0.72799999999999998</v>
          </cell>
          <cell r="N241">
            <v>293</v>
          </cell>
          <cell r="O241">
            <v>0.9</v>
          </cell>
          <cell r="P241">
            <v>-4.4020000000000001</v>
          </cell>
          <cell r="Q241">
            <v>0.1709</v>
          </cell>
          <cell r="R241">
            <v>-1.049E-4</v>
          </cell>
          <cell r="S241">
            <v>2.6090000000000001E-8</v>
          </cell>
          <cell r="T241">
            <v>355.52</v>
          </cell>
          <cell r="U241">
            <v>214.48</v>
          </cell>
          <cell r="V241">
            <v>-23.8</v>
          </cell>
          <cell r="W241">
            <v>26.36</v>
          </cell>
          <cell r="X241">
            <v>15.885300000000001</v>
          </cell>
          <cell r="Y241">
            <v>2882.38</v>
          </cell>
          <cell r="Z241">
            <v>-51.15</v>
          </cell>
          <cell r="AA241">
            <v>400</v>
          </cell>
          <cell r="AB241">
            <v>260</v>
          </cell>
          <cell r="AC241">
            <v>55.140999999999998</v>
          </cell>
          <cell r="AD241">
            <v>-5819.21</v>
          </cell>
          <cell r="AE241">
            <v>-5.4889999999999999</v>
          </cell>
          <cell r="AF241">
            <v>3.88</v>
          </cell>
          <cell r="AG241">
            <v>0</v>
          </cell>
        </row>
        <row r="242">
          <cell r="D242" t="str">
            <v>ACETIC ANHYDRIDE</v>
          </cell>
          <cell r="E242">
            <v>102.089</v>
          </cell>
          <cell r="F242">
            <v>412</v>
          </cell>
          <cell r="G242">
            <v>199</v>
          </cell>
          <cell r="H242">
            <v>569</v>
          </cell>
          <cell r="I242">
            <v>46.2</v>
          </cell>
          <cell r="J242">
            <v>290</v>
          </cell>
          <cell r="K242">
            <v>0.28699999999999998</v>
          </cell>
          <cell r="L242">
            <v>0</v>
          </cell>
          <cell r="M242">
            <v>1.087</v>
          </cell>
          <cell r="N242">
            <v>293</v>
          </cell>
          <cell r="O242">
            <v>3</v>
          </cell>
          <cell r="P242">
            <v>-5.524</v>
          </cell>
          <cell r="Q242">
            <v>0.1215</v>
          </cell>
          <cell r="R242">
            <v>-8.551E-5</v>
          </cell>
          <cell r="S242">
            <v>2.3490000000000001E-8</v>
          </cell>
          <cell r="T242">
            <v>502.33</v>
          </cell>
          <cell r="U242">
            <v>286.04000000000002</v>
          </cell>
          <cell r="V242">
            <v>-137.6</v>
          </cell>
          <cell r="W242">
            <v>-113.93</v>
          </cell>
          <cell r="X242">
            <v>16.398199999999999</v>
          </cell>
          <cell r="Y242">
            <v>3287.56</v>
          </cell>
          <cell r="Z242">
            <v>-75.11</v>
          </cell>
          <cell r="AA242">
            <v>437</v>
          </cell>
          <cell r="AB242">
            <v>308</v>
          </cell>
          <cell r="AC242">
            <v>57.691000000000003</v>
          </cell>
          <cell r="AD242">
            <v>-7589.5</v>
          </cell>
          <cell r="AE242">
            <v>-5.6459999999999999</v>
          </cell>
          <cell r="AF242">
            <v>6.46</v>
          </cell>
          <cell r="AG242">
            <v>9440</v>
          </cell>
        </row>
        <row r="243">
          <cell r="D243" t="str">
            <v>ETHYL PROPIONATE</v>
          </cell>
          <cell r="E243">
            <v>102.134</v>
          </cell>
          <cell r="F243">
            <v>273</v>
          </cell>
          <cell r="G243">
            <v>199.3</v>
          </cell>
          <cell r="H243">
            <v>546</v>
          </cell>
          <cell r="I243">
            <v>33.200000000000003</v>
          </cell>
          <cell r="J243">
            <v>345</v>
          </cell>
          <cell r="K243">
            <v>0.25600000000000001</v>
          </cell>
          <cell r="L243">
            <v>0.39500000000000002</v>
          </cell>
          <cell r="M243">
            <v>0.89500000000000002</v>
          </cell>
          <cell r="N243">
            <v>289</v>
          </cell>
          <cell r="O243">
            <v>1.8</v>
          </cell>
          <cell r="P243">
            <v>4.742</v>
          </cell>
          <cell r="Q243">
            <v>9.6360000000000001E-2</v>
          </cell>
          <cell r="R243">
            <v>-3.4319999999999997E-5</v>
          </cell>
          <cell r="S243">
            <v>-1.7680000000000001E-9</v>
          </cell>
          <cell r="T243">
            <v>463.31</v>
          </cell>
          <cell r="U243">
            <v>248.72</v>
          </cell>
          <cell r="V243">
            <v>-112.3</v>
          </cell>
          <cell r="W243">
            <v>-77.319999999999993</v>
          </cell>
          <cell r="X243">
            <v>16.161999999999999</v>
          </cell>
          <cell r="Y243">
            <v>2935.11</v>
          </cell>
          <cell r="Z243">
            <v>-64.17</v>
          </cell>
          <cell r="AA243">
            <v>396</v>
          </cell>
          <cell r="AB243">
            <v>276</v>
          </cell>
          <cell r="AC243">
            <v>52.1</v>
          </cell>
          <cell r="AD243">
            <v>-5557.61</v>
          </cell>
          <cell r="AE243">
            <v>-5.0720000000000001</v>
          </cell>
          <cell r="AF243">
            <v>3.61</v>
          </cell>
          <cell r="AG243">
            <v>7352</v>
          </cell>
        </row>
        <row r="244">
          <cell r="D244" t="str">
            <v>ISOBUTYL FORMATE</v>
          </cell>
          <cell r="E244">
            <v>102.134</v>
          </cell>
          <cell r="F244">
            <v>371.6</v>
          </cell>
          <cell r="G244">
            <v>178</v>
          </cell>
          <cell r="H244">
            <v>551</v>
          </cell>
          <cell r="I244">
            <v>38.299999999999997</v>
          </cell>
          <cell r="J244">
            <v>350</v>
          </cell>
          <cell r="K244">
            <v>0.29599999999999999</v>
          </cell>
          <cell r="L244">
            <v>0.39</v>
          </cell>
          <cell r="M244">
            <v>0.88500000000000001</v>
          </cell>
          <cell r="N244">
            <v>293</v>
          </cell>
          <cell r="O244">
            <v>1.9</v>
          </cell>
          <cell r="P244">
            <v>4.7409999999999997</v>
          </cell>
          <cell r="Q244">
            <v>9.6339999999999995E-2</v>
          </cell>
          <cell r="R244">
            <v>-3.4310000000000002E-5</v>
          </cell>
          <cell r="S244">
            <v>-1.7680000000000001E-9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16.229199999999999</v>
          </cell>
          <cell r="Y244">
            <v>2980.47</v>
          </cell>
          <cell r="Z244">
            <v>-64.150000000000006</v>
          </cell>
          <cell r="AA244">
            <v>409</v>
          </cell>
          <cell r="AB244">
            <v>278</v>
          </cell>
          <cell r="AC244">
            <v>72.558000000000007</v>
          </cell>
          <cell r="AD244">
            <v>-9072.6</v>
          </cell>
          <cell r="AE244">
            <v>7.516</v>
          </cell>
          <cell r="AF244">
            <v>4.42</v>
          </cell>
          <cell r="AG244">
            <v>10900</v>
          </cell>
        </row>
        <row r="245">
          <cell r="D245" t="str">
            <v>METHYL BUTYRATE</v>
          </cell>
          <cell r="E245">
            <v>102.134</v>
          </cell>
          <cell r="F245">
            <v>275.8</v>
          </cell>
          <cell r="G245">
            <v>188.4</v>
          </cell>
          <cell r="H245">
            <v>554.4</v>
          </cell>
          <cell r="I245">
            <v>34.299999999999997</v>
          </cell>
          <cell r="J245">
            <v>340</v>
          </cell>
          <cell r="K245">
            <v>0.25700000000000001</v>
          </cell>
          <cell r="L245">
            <v>0.38200000000000001</v>
          </cell>
          <cell r="M245">
            <v>0.89800000000000002</v>
          </cell>
          <cell r="N245">
            <v>293</v>
          </cell>
          <cell r="O245">
            <v>1.7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479.35</v>
          </cell>
          <cell r="U245">
            <v>254.66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65.881</v>
          </cell>
          <cell r="AD245">
            <v>-8442.3700000000008</v>
          </cell>
          <cell r="AE245">
            <v>-6.6619999999999999</v>
          </cell>
          <cell r="AF245">
            <v>5.18</v>
          </cell>
          <cell r="AG245">
            <v>10000</v>
          </cell>
        </row>
        <row r="246">
          <cell r="D246" t="str">
            <v>METHYL ISOBUTYRATE</v>
          </cell>
          <cell r="E246">
            <v>102.134</v>
          </cell>
          <cell r="F246">
            <v>365.4</v>
          </cell>
          <cell r="G246">
            <v>185.4</v>
          </cell>
          <cell r="H246">
            <v>540.79999999999995</v>
          </cell>
          <cell r="I246">
            <v>33.9</v>
          </cell>
          <cell r="J246">
            <v>339</v>
          </cell>
          <cell r="K246">
            <v>0.25900000000000001</v>
          </cell>
          <cell r="L246">
            <v>0.36699999999999999</v>
          </cell>
          <cell r="M246">
            <v>0.89100000000000001</v>
          </cell>
          <cell r="N246">
            <v>293</v>
          </cell>
          <cell r="O246">
            <v>2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451.21</v>
          </cell>
          <cell r="U246">
            <v>246.09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8950</v>
          </cell>
        </row>
        <row r="247">
          <cell r="D247" t="str">
            <v>N-PROPYL ACETATE</v>
          </cell>
          <cell r="E247">
            <v>102.134</v>
          </cell>
          <cell r="F247">
            <v>374.8</v>
          </cell>
          <cell r="G247">
            <v>178</v>
          </cell>
          <cell r="H247">
            <v>549.4</v>
          </cell>
          <cell r="I247">
            <v>32.9</v>
          </cell>
          <cell r="J247">
            <v>345</v>
          </cell>
          <cell r="K247">
            <v>0.252</v>
          </cell>
          <cell r="L247">
            <v>0.39200000000000002</v>
          </cell>
          <cell r="M247">
            <v>0.88700000000000001</v>
          </cell>
          <cell r="N247">
            <v>293</v>
          </cell>
          <cell r="O247">
            <v>1.8</v>
          </cell>
          <cell r="P247">
            <v>3.6829999999999998</v>
          </cell>
          <cell r="Q247">
            <v>0.1075</v>
          </cell>
          <cell r="R247">
            <v>-4.0269999999999999E-5</v>
          </cell>
          <cell r="S247">
            <v>-3.437E-9</v>
          </cell>
          <cell r="T247">
            <v>489.53</v>
          </cell>
          <cell r="U247">
            <v>255.83</v>
          </cell>
          <cell r="V247">
            <v>-111.31</v>
          </cell>
          <cell r="W247">
            <v>0</v>
          </cell>
          <cell r="X247">
            <v>16.229099999999999</v>
          </cell>
          <cell r="Y247">
            <v>2980.47</v>
          </cell>
          <cell r="Z247">
            <v>-64.150000000000006</v>
          </cell>
          <cell r="AA247">
            <v>410</v>
          </cell>
          <cell r="AB247">
            <v>280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6561</v>
          </cell>
        </row>
        <row r="248">
          <cell r="D248" t="str">
            <v>N-VALERIC ACID</v>
          </cell>
          <cell r="E248">
            <v>102.134</v>
          </cell>
          <cell r="F248">
            <v>458.7</v>
          </cell>
          <cell r="G248">
            <v>239</v>
          </cell>
          <cell r="H248">
            <v>651</v>
          </cell>
          <cell r="I248">
            <v>38</v>
          </cell>
          <cell r="J248">
            <v>340</v>
          </cell>
          <cell r="K248">
            <v>0.24</v>
          </cell>
          <cell r="L248">
            <v>0.61599999999999999</v>
          </cell>
          <cell r="M248">
            <v>0.93899999999999995</v>
          </cell>
          <cell r="N248">
            <v>293</v>
          </cell>
          <cell r="O248">
            <v>0</v>
          </cell>
          <cell r="P248">
            <v>3.198</v>
          </cell>
          <cell r="Q248">
            <v>0.1202</v>
          </cell>
          <cell r="R248">
            <v>-7.0010000000000002E-5</v>
          </cell>
          <cell r="S248">
            <v>1.5810000000000001E-8</v>
          </cell>
          <cell r="T248">
            <v>729.09</v>
          </cell>
          <cell r="U248">
            <v>341.13</v>
          </cell>
          <cell r="V248">
            <v>-117.2</v>
          </cell>
          <cell r="W248">
            <v>-85.37</v>
          </cell>
          <cell r="X248">
            <v>17.630600000000001</v>
          </cell>
          <cell r="Y248">
            <v>4092.15</v>
          </cell>
          <cell r="Z248">
            <v>-86.55</v>
          </cell>
          <cell r="AA248">
            <v>495</v>
          </cell>
          <cell r="AB248">
            <v>350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7280</v>
          </cell>
        </row>
        <row r="249">
          <cell r="D249" t="str">
            <v>1-HEXANOL</v>
          </cell>
          <cell r="E249">
            <v>102.17700000000001</v>
          </cell>
          <cell r="F249">
            <v>430.2</v>
          </cell>
          <cell r="G249">
            <v>229.2</v>
          </cell>
          <cell r="H249">
            <v>610</v>
          </cell>
          <cell r="I249">
            <v>40</v>
          </cell>
          <cell r="J249">
            <v>381</v>
          </cell>
          <cell r="K249">
            <v>0.3</v>
          </cell>
          <cell r="L249">
            <v>0.56000000000000005</v>
          </cell>
          <cell r="M249">
            <v>0.81899999999999995</v>
          </cell>
          <cell r="N249">
            <v>293</v>
          </cell>
          <cell r="O249">
            <v>1.8</v>
          </cell>
          <cell r="P249">
            <v>1.149</v>
          </cell>
          <cell r="Q249">
            <v>0.14069999999999999</v>
          </cell>
          <cell r="R249">
            <v>-7.1890000000000005E-5</v>
          </cell>
          <cell r="S249">
            <v>1.296E-8</v>
          </cell>
          <cell r="T249">
            <v>1179.4000000000001</v>
          </cell>
          <cell r="U249">
            <v>354.94</v>
          </cell>
          <cell r="V249">
            <v>-75.900000000000006</v>
          </cell>
          <cell r="W249">
            <v>-32.4</v>
          </cell>
          <cell r="X249">
            <v>18.099399999999999</v>
          </cell>
          <cell r="Y249">
            <v>4055.45</v>
          </cell>
          <cell r="Z249">
            <v>-76.489999999999995</v>
          </cell>
          <cell r="AA249">
            <v>430</v>
          </cell>
          <cell r="AB249">
            <v>308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9500</v>
          </cell>
        </row>
        <row r="250">
          <cell r="D250" t="str">
            <v>DIISOPROPYL ETHER</v>
          </cell>
          <cell r="E250">
            <v>102.17700000000001</v>
          </cell>
          <cell r="F250">
            <v>341.5</v>
          </cell>
          <cell r="G250">
            <v>187.7</v>
          </cell>
          <cell r="H250">
            <v>500</v>
          </cell>
          <cell r="I250">
            <v>28.4</v>
          </cell>
          <cell r="J250">
            <v>386</v>
          </cell>
          <cell r="K250">
            <v>0.26700000000000002</v>
          </cell>
          <cell r="L250">
            <v>0.34</v>
          </cell>
          <cell r="M250">
            <v>0.72399999999999998</v>
          </cell>
          <cell r="N250">
            <v>293</v>
          </cell>
          <cell r="O250">
            <v>1.2</v>
          </cell>
          <cell r="P250">
            <v>1.792</v>
          </cell>
          <cell r="Q250">
            <v>0.13969999999999999</v>
          </cell>
          <cell r="R250">
            <v>-7.2290000000000001E-5</v>
          </cell>
          <cell r="S250">
            <v>1.3960000000000001E-8</v>
          </cell>
          <cell r="T250">
            <v>410.58</v>
          </cell>
          <cell r="U250">
            <v>219.67</v>
          </cell>
          <cell r="V250">
            <v>-76.2</v>
          </cell>
          <cell r="W250">
            <v>-29.13</v>
          </cell>
          <cell r="X250">
            <v>16.341699999999999</v>
          </cell>
          <cell r="Y250">
            <v>2895.73</v>
          </cell>
          <cell r="Z250">
            <v>-43.15</v>
          </cell>
          <cell r="AA250">
            <v>364</v>
          </cell>
          <cell r="AB250">
            <v>249</v>
          </cell>
          <cell r="AC250">
            <v>53.451000000000001</v>
          </cell>
          <cell r="AD250">
            <v>-5562.12</v>
          </cell>
          <cell r="AE250">
            <v>-5.3029999999999999</v>
          </cell>
          <cell r="AF250">
            <v>4.22</v>
          </cell>
          <cell r="AG250">
            <v>7160</v>
          </cell>
        </row>
        <row r="251">
          <cell r="D251" t="str">
            <v>ETHYL BUTYL ETHER</v>
          </cell>
          <cell r="E251">
            <v>102.17700000000001</v>
          </cell>
          <cell r="F251">
            <v>365.4</v>
          </cell>
          <cell r="G251">
            <v>170</v>
          </cell>
          <cell r="H251">
            <v>531</v>
          </cell>
          <cell r="I251">
            <v>30</v>
          </cell>
          <cell r="J251">
            <v>390</v>
          </cell>
          <cell r="K251">
            <v>0.27</v>
          </cell>
          <cell r="L251">
            <v>0.4</v>
          </cell>
          <cell r="M251">
            <v>0.749</v>
          </cell>
          <cell r="N251">
            <v>293</v>
          </cell>
          <cell r="O251">
            <v>1.2</v>
          </cell>
          <cell r="P251">
            <v>5.6429999999999998</v>
          </cell>
          <cell r="Q251">
            <v>0.12820000000000001</v>
          </cell>
          <cell r="R251">
            <v>-6.0390000000000003E-5</v>
          </cell>
          <cell r="S251">
            <v>9.9279999999999996E-9</v>
          </cell>
          <cell r="T251">
            <v>443.32</v>
          </cell>
          <cell r="U251">
            <v>234.68</v>
          </cell>
          <cell r="V251">
            <v>0</v>
          </cell>
          <cell r="W251">
            <v>0</v>
          </cell>
          <cell r="X251">
            <v>16.047699999999999</v>
          </cell>
          <cell r="Y251">
            <v>2921.52</v>
          </cell>
          <cell r="Z251">
            <v>-55.15</v>
          </cell>
          <cell r="AA251">
            <v>400</v>
          </cell>
          <cell r="AB251">
            <v>265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6950</v>
          </cell>
        </row>
        <row r="252">
          <cell r="D252" t="str">
            <v>DICHLOROMONOFLUOROMETHANE</v>
          </cell>
          <cell r="E252">
            <v>102.923</v>
          </cell>
          <cell r="F252">
            <v>282</v>
          </cell>
          <cell r="G252">
            <v>138</v>
          </cell>
          <cell r="H252">
            <v>451.6</v>
          </cell>
          <cell r="I252">
            <v>51</v>
          </cell>
          <cell r="J252">
            <v>197</v>
          </cell>
          <cell r="K252">
            <v>0.27200000000000002</v>
          </cell>
          <cell r="L252">
            <v>0.20200000000000001</v>
          </cell>
          <cell r="M252">
            <v>1.38</v>
          </cell>
          <cell r="N252">
            <v>282</v>
          </cell>
          <cell r="O252">
            <v>1.3</v>
          </cell>
          <cell r="P252">
            <v>5.6520000000000001</v>
          </cell>
          <cell r="Q252">
            <v>3.7699999999999997E-2</v>
          </cell>
          <cell r="R252">
            <v>-2.866E-5</v>
          </cell>
          <cell r="S252">
            <v>7.7949999999999997E-9</v>
          </cell>
          <cell r="T252">
            <v>0</v>
          </cell>
          <cell r="U252">
            <v>0</v>
          </cell>
          <cell r="V252">
            <v>-71.400000000000006</v>
          </cell>
          <cell r="W252">
            <v>64.099999999999994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55.908999999999999</v>
          </cell>
          <cell r="AD252">
            <v>-5423.07</v>
          </cell>
          <cell r="AE252">
            <v>-5.7050000000000001</v>
          </cell>
          <cell r="AF252">
            <v>4.54</v>
          </cell>
          <cell r="AG252">
            <v>6760</v>
          </cell>
        </row>
        <row r="253">
          <cell r="D253" t="str">
            <v>BENZONITRILE</v>
          </cell>
          <cell r="E253">
            <v>103.124</v>
          </cell>
          <cell r="F253">
            <v>464</v>
          </cell>
          <cell r="G253">
            <v>260</v>
          </cell>
          <cell r="H253">
            <v>699.4</v>
          </cell>
          <cell r="I253">
            <v>41.6</v>
          </cell>
          <cell r="J253">
            <v>0</v>
          </cell>
          <cell r="K253">
            <v>0</v>
          </cell>
          <cell r="L253">
            <v>0.36</v>
          </cell>
          <cell r="M253">
            <v>1.01</v>
          </cell>
          <cell r="N253">
            <v>288</v>
          </cell>
          <cell r="O253">
            <v>3.5</v>
          </cell>
          <cell r="P253">
            <v>-6.2210000000000001</v>
          </cell>
          <cell r="Q253">
            <v>0.13689999999999999</v>
          </cell>
          <cell r="R253">
            <v>-1.058E-4</v>
          </cell>
          <cell r="S253">
            <v>3.222E-8</v>
          </cell>
          <cell r="T253">
            <v>0</v>
          </cell>
          <cell r="U253">
            <v>0</v>
          </cell>
          <cell r="V253">
            <v>52.3</v>
          </cell>
          <cell r="W253">
            <v>62.35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6960</v>
          </cell>
        </row>
        <row r="254">
          <cell r="D254" t="str">
            <v>SILICON TETRAFLUORIDE</v>
          </cell>
          <cell r="E254">
            <v>104.08</v>
          </cell>
          <cell r="F254">
            <v>187</v>
          </cell>
          <cell r="G254">
            <v>183</v>
          </cell>
          <cell r="H254">
            <v>259</v>
          </cell>
          <cell r="I254">
            <v>36.700000000000003</v>
          </cell>
          <cell r="J254">
            <v>0</v>
          </cell>
          <cell r="K254">
            <v>0</v>
          </cell>
          <cell r="L254">
            <v>0</v>
          </cell>
          <cell r="M254">
            <v>1.66</v>
          </cell>
          <cell r="N254">
            <v>178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60.438000000000002</v>
          </cell>
          <cell r="AD254">
            <v>-5734.51</v>
          </cell>
          <cell r="AE254">
            <v>-6.3479999999999999</v>
          </cell>
          <cell r="AF254">
            <v>4.7300000000000004</v>
          </cell>
          <cell r="AG254">
            <v>6910</v>
          </cell>
        </row>
        <row r="255">
          <cell r="D255" t="str">
            <v>STYRENE</v>
          </cell>
          <cell r="E255">
            <v>104.152</v>
          </cell>
          <cell r="F255">
            <v>418.3</v>
          </cell>
          <cell r="G255">
            <v>242.5</v>
          </cell>
          <cell r="H255">
            <v>647</v>
          </cell>
          <cell r="I255">
            <v>39.4</v>
          </cell>
          <cell r="J255">
            <v>0</v>
          </cell>
          <cell r="K255">
            <v>0</v>
          </cell>
          <cell r="L255">
            <v>0.25700000000000001</v>
          </cell>
          <cell r="M255">
            <v>0.90600000000000003</v>
          </cell>
          <cell r="N255">
            <v>293</v>
          </cell>
          <cell r="O255">
            <v>0.1</v>
          </cell>
          <cell r="P255">
            <v>-6.7469999999999999</v>
          </cell>
          <cell r="Q255">
            <v>0.14710000000000001</v>
          </cell>
          <cell r="R255">
            <v>-9.6089999999999996E-5</v>
          </cell>
          <cell r="S255">
            <v>2.3730000000000001E-8</v>
          </cell>
          <cell r="T255">
            <v>528.64</v>
          </cell>
          <cell r="U255">
            <v>276.70999999999998</v>
          </cell>
          <cell r="V255">
            <v>35.22</v>
          </cell>
          <cell r="W255">
            <v>51.1</v>
          </cell>
          <cell r="X255">
            <v>16.019300000000001</v>
          </cell>
          <cell r="Y255">
            <v>3328.57</v>
          </cell>
          <cell r="Z255">
            <v>-63.72</v>
          </cell>
          <cell r="AA255">
            <v>460</v>
          </cell>
          <cell r="AB255">
            <v>305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6860</v>
          </cell>
        </row>
        <row r="256">
          <cell r="D256" t="str">
            <v>CHLOROTRIFLUOROMETHANE</v>
          </cell>
          <cell r="E256">
            <v>104.459</v>
          </cell>
          <cell r="F256">
            <v>191.7</v>
          </cell>
          <cell r="G256">
            <v>92</v>
          </cell>
          <cell r="H256">
            <v>302</v>
          </cell>
          <cell r="I256">
            <v>38.700000000000003</v>
          </cell>
          <cell r="J256">
            <v>180</v>
          </cell>
          <cell r="K256">
            <v>0.28199999999999997</v>
          </cell>
          <cell r="L256">
            <v>0.18</v>
          </cell>
          <cell r="M256">
            <v>0</v>
          </cell>
          <cell r="N256">
            <v>0</v>
          </cell>
          <cell r="O256">
            <v>0.5</v>
          </cell>
          <cell r="P256">
            <v>5.4489999999999998</v>
          </cell>
          <cell r="Q256">
            <v>4.5650000000000003E-2</v>
          </cell>
          <cell r="R256">
            <v>-3.765E-5</v>
          </cell>
          <cell r="S256">
            <v>1.0649999999999999E-8</v>
          </cell>
          <cell r="T256">
            <v>0</v>
          </cell>
          <cell r="U256">
            <v>0</v>
          </cell>
          <cell r="V256">
            <v>-166</v>
          </cell>
          <cell r="W256">
            <v>-156.30000000000001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6920</v>
          </cell>
        </row>
        <row r="257">
          <cell r="D257" t="str">
            <v>DIETHYLENE GLYCOL</v>
          </cell>
          <cell r="E257">
            <v>106.122</v>
          </cell>
          <cell r="F257">
            <v>519</v>
          </cell>
          <cell r="G257">
            <v>265</v>
          </cell>
          <cell r="H257">
            <v>681</v>
          </cell>
          <cell r="I257">
            <v>6</v>
          </cell>
          <cell r="J257">
            <v>316</v>
          </cell>
          <cell r="K257">
            <v>0.26</v>
          </cell>
          <cell r="L257">
            <v>0</v>
          </cell>
          <cell r="M257">
            <v>1.1160000000000001</v>
          </cell>
          <cell r="N257">
            <v>293</v>
          </cell>
          <cell r="O257">
            <v>0</v>
          </cell>
          <cell r="P257">
            <v>17.45</v>
          </cell>
          <cell r="Q257">
            <v>8.2659999999999997E-2</v>
          </cell>
          <cell r="R257">
            <v>-3.506E-5</v>
          </cell>
          <cell r="S257">
            <v>4.4100000000000003E-9</v>
          </cell>
          <cell r="T257">
            <v>1943</v>
          </cell>
          <cell r="U257">
            <v>385.24</v>
          </cell>
          <cell r="V257">
            <v>-136.5</v>
          </cell>
          <cell r="W257">
            <v>0</v>
          </cell>
          <cell r="X257">
            <v>17.032599999999999</v>
          </cell>
          <cell r="Y257">
            <v>4122.5200000000004</v>
          </cell>
          <cell r="Z257">
            <v>-122.5</v>
          </cell>
          <cell r="AA257">
            <v>560</v>
          </cell>
          <cell r="AB257">
            <v>402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6930</v>
          </cell>
        </row>
        <row r="258">
          <cell r="D258" t="str">
            <v>BENZALDEHYDE</v>
          </cell>
          <cell r="E258">
            <v>106.124</v>
          </cell>
          <cell r="F258">
            <v>452</v>
          </cell>
          <cell r="G258">
            <v>216</v>
          </cell>
          <cell r="H258">
            <v>695</v>
          </cell>
          <cell r="I258">
            <v>46</v>
          </cell>
          <cell r="J258">
            <v>0</v>
          </cell>
          <cell r="K258">
            <v>0</v>
          </cell>
          <cell r="L258">
            <v>0.32</v>
          </cell>
          <cell r="M258">
            <v>1.0449999999999999</v>
          </cell>
          <cell r="N258">
            <v>293</v>
          </cell>
          <cell r="O258">
            <v>2.8</v>
          </cell>
          <cell r="P258">
            <v>-2.9</v>
          </cell>
          <cell r="Q258">
            <v>0.11849999999999999</v>
          </cell>
          <cell r="R258">
            <v>-6.7940000000000003E-5</v>
          </cell>
          <cell r="S258">
            <v>1.234E-8</v>
          </cell>
          <cell r="T258">
            <v>686.84</v>
          </cell>
          <cell r="U258">
            <v>314.66000000000003</v>
          </cell>
          <cell r="V258">
            <v>-8.7899999999999991</v>
          </cell>
          <cell r="W258">
            <v>5.35</v>
          </cell>
          <cell r="X258">
            <v>16.350100000000001</v>
          </cell>
          <cell r="Y258">
            <v>3748.62</v>
          </cell>
          <cell r="Z258">
            <v>-66.12</v>
          </cell>
          <cell r="AA258">
            <v>460</v>
          </cell>
          <cell r="AB258">
            <v>300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6890</v>
          </cell>
        </row>
        <row r="259">
          <cell r="D259" t="str">
            <v>ETHYLBENZENE</v>
          </cell>
          <cell r="E259">
            <v>106.16800000000001</v>
          </cell>
          <cell r="F259">
            <v>409.3</v>
          </cell>
          <cell r="G259">
            <v>178.2</v>
          </cell>
          <cell r="H259">
            <v>617.1</v>
          </cell>
          <cell r="I259">
            <v>35.6</v>
          </cell>
          <cell r="J259">
            <v>374</v>
          </cell>
          <cell r="K259">
            <v>0.26300000000000001</v>
          </cell>
          <cell r="L259">
            <v>0.30099999999999999</v>
          </cell>
          <cell r="M259">
            <v>0.86699999999999999</v>
          </cell>
          <cell r="N259">
            <v>293</v>
          </cell>
          <cell r="O259">
            <v>0.4</v>
          </cell>
          <cell r="P259">
            <v>-10.294</v>
          </cell>
          <cell r="Q259">
            <v>0.16889999999999999</v>
          </cell>
          <cell r="R259">
            <v>-1.149E-4</v>
          </cell>
          <cell r="S259">
            <v>3.107E-8</v>
          </cell>
          <cell r="T259">
            <v>472.82</v>
          </cell>
          <cell r="U259">
            <v>264.22000000000003</v>
          </cell>
          <cell r="V259">
            <v>7.12</v>
          </cell>
          <cell r="W259">
            <v>31.21</v>
          </cell>
          <cell r="X259">
            <v>16.019500000000001</v>
          </cell>
          <cell r="Y259">
            <v>3279.47</v>
          </cell>
          <cell r="Z259">
            <v>-59.95</v>
          </cell>
          <cell r="AA259">
            <v>450</v>
          </cell>
          <cell r="AB259">
            <v>300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7000</v>
          </cell>
        </row>
        <row r="260">
          <cell r="D260" t="str">
            <v>M-XYLENE</v>
          </cell>
          <cell r="E260">
            <v>106.16800000000001</v>
          </cell>
          <cell r="F260">
            <v>412.3</v>
          </cell>
          <cell r="G260">
            <v>225.3</v>
          </cell>
          <cell r="H260">
            <v>617</v>
          </cell>
          <cell r="I260">
            <v>35</v>
          </cell>
          <cell r="J260">
            <v>376</v>
          </cell>
          <cell r="K260">
            <v>0.26</v>
          </cell>
          <cell r="L260">
            <v>0.33100000000000002</v>
          </cell>
          <cell r="M260">
            <v>0.86399999999999999</v>
          </cell>
          <cell r="N260">
            <v>293</v>
          </cell>
          <cell r="O260">
            <v>0.3</v>
          </cell>
          <cell r="P260">
            <v>-6.9660000000000002</v>
          </cell>
          <cell r="Q260">
            <v>0.15040000000000001</v>
          </cell>
          <cell r="R260">
            <v>-8.9499999999999994E-5</v>
          </cell>
          <cell r="S260">
            <v>2.0249999999999999E-8</v>
          </cell>
          <cell r="T260">
            <v>453.42</v>
          </cell>
          <cell r="U260">
            <v>257.18</v>
          </cell>
          <cell r="V260">
            <v>4.12</v>
          </cell>
          <cell r="W260">
            <v>28.41</v>
          </cell>
          <cell r="X260">
            <v>16.138999999999999</v>
          </cell>
          <cell r="Y260">
            <v>3366.99</v>
          </cell>
          <cell r="Z260">
            <v>-58.04</v>
          </cell>
          <cell r="AA260">
            <v>440</v>
          </cell>
          <cell r="AB260">
            <v>300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6590</v>
          </cell>
        </row>
        <row r="261">
          <cell r="D261" t="str">
            <v>O-XYLENE</v>
          </cell>
          <cell r="E261">
            <v>106.16800000000001</v>
          </cell>
          <cell r="F261">
            <v>417.6</v>
          </cell>
          <cell r="G261">
            <v>248</v>
          </cell>
          <cell r="H261">
            <v>630.20000000000005</v>
          </cell>
          <cell r="I261">
            <v>36.799999999999997</v>
          </cell>
          <cell r="J261">
            <v>369</v>
          </cell>
          <cell r="K261">
            <v>0.26300000000000001</v>
          </cell>
          <cell r="L261">
            <v>0.314</v>
          </cell>
          <cell r="M261">
            <v>0.88</v>
          </cell>
          <cell r="N261">
            <v>293</v>
          </cell>
          <cell r="O261">
            <v>0.5</v>
          </cell>
          <cell r="P261">
            <v>-3.786</v>
          </cell>
          <cell r="Q261">
            <v>0.1424</v>
          </cell>
          <cell r="R261">
            <v>-8.2239999999999999E-5</v>
          </cell>
          <cell r="S261">
            <v>1.798E-8</v>
          </cell>
          <cell r="T261">
            <v>513.54</v>
          </cell>
          <cell r="U261">
            <v>277.98</v>
          </cell>
          <cell r="V261">
            <v>4.54</v>
          </cell>
          <cell r="W261">
            <v>29.18</v>
          </cell>
          <cell r="X261">
            <v>16.115600000000001</v>
          </cell>
          <cell r="Y261">
            <v>3395.57</v>
          </cell>
          <cell r="Z261">
            <v>-59.46</v>
          </cell>
          <cell r="AA261">
            <v>445</v>
          </cell>
          <cell r="AB261">
            <v>305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6680</v>
          </cell>
        </row>
        <row r="262">
          <cell r="D262" t="str">
            <v>P-XYLENE</v>
          </cell>
          <cell r="E262">
            <v>106.16800000000001</v>
          </cell>
          <cell r="F262">
            <v>411.5</v>
          </cell>
          <cell r="G262">
            <v>286.39999999999998</v>
          </cell>
          <cell r="H262">
            <v>616.20000000000005</v>
          </cell>
          <cell r="I262">
            <v>34.700000000000003</v>
          </cell>
          <cell r="J262">
            <v>379</v>
          </cell>
          <cell r="K262">
            <v>0.26</v>
          </cell>
          <cell r="L262">
            <v>0.32400000000000001</v>
          </cell>
          <cell r="M262">
            <v>0.86099999999999999</v>
          </cell>
          <cell r="N262">
            <v>293</v>
          </cell>
          <cell r="O262">
            <v>0.1</v>
          </cell>
          <cell r="P262">
            <v>-5.9930000000000003</v>
          </cell>
          <cell r="Q262">
            <v>0.14430000000000001</v>
          </cell>
          <cell r="R262">
            <v>-8.0580000000000004E-5</v>
          </cell>
          <cell r="S262">
            <v>1.6289999999999999E-8</v>
          </cell>
          <cell r="T262">
            <v>475.16</v>
          </cell>
          <cell r="U262">
            <v>261.39999999999998</v>
          </cell>
          <cell r="V262">
            <v>4.29</v>
          </cell>
          <cell r="W262">
            <v>28.95</v>
          </cell>
          <cell r="X262">
            <v>16.096299999999999</v>
          </cell>
          <cell r="Y262">
            <v>3346.65</v>
          </cell>
          <cell r="Z262">
            <v>-57.84</v>
          </cell>
          <cell r="AA262">
            <v>440</v>
          </cell>
          <cell r="AB262">
            <v>300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6550</v>
          </cell>
        </row>
        <row r="263">
          <cell r="D263" t="str">
            <v>2,3-DIMETHYLPYRIDINE</v>
          </cell>
          <cell r="E263">
            <v>107.15600000000001</v>
          </cell>
          <cell r="F263">
            <v>434</v>
          </cell>
          <cell r="G263">
            <v>0</v>
          </cell>
          <cell r="H263">
            <v>655.4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0.94199999999999995</v>
          </cell>
          <cell r="N263">
            <v>298</v>
          </cell>
          <cell r="O263">
            <v>2.2000000000000002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16.309999999999999</v>
          </cell>
          <cell r="W263">
            <v>0</v>
          </cell>
          <cell r="X263">
            <v>17.1492</v>
          </cell>
          <cell r="Y263">
            <v>4219.74</v>
          </cell>
          <cell r="Z263">
            <v>-33.04</v>
          </cell>
          <cell r="AA263">
            <v>440</v>
          </cell>
          <cell r="AB263">
            <v>420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7083</v>
          </cell>
        </row>
        <row r="264">
          <cell r="D264" t="str">
            <v>2,5-DIMETHYLPYRIDINE</v>
          </cell>
          <cell r="E264">
            <v>107.15600000000001</v>
          </cell>
          <cell r="F264">
            <v>430.2</v>
          </cell>
          <cell r="G264">
            <v>0</v>
          </cell>
          <cell r="H264">
            <v>644.20000000000005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0.93799999999999994</v>
          </cell>
          <cell r="N264">
            <v>273</v>
          </cell>
          <cell r="O264">
            <v>2.2000000000000002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15.87</v>
          </cell>
          <cell r="W264">
            <v>0</v>
          </cell>
          <cell r="X264">
            <v>16.304600000000001</v>
          </cell>
          <cell r="Y264">
            <v>3545.14</v>
          </cell>
          <cell r="Z264">
            <v>-63.59</v>
          </cell>
          <cell r="AA264">
            <v>435</v>
          </cell>
          <cell r="AB264">
            <v>350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6130</v>
          </cell>
        </row>
        <row r="265">
          <cell r="D265" t="str">
            <v>3,4-DIMETHYLPYRIDINE</v>
          </cell>
          <cell r="E265">
            <v>107.15600000000001</v>
          </cell>
          <cell r="F265">
            <v>452.3</v>
          </cell>
          <cell r="G265">
            <v>0</v>
          </cell>
          <cell r="H265">
            <v>683.8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0.95399999999999996</v>
          </cell>
          <cell r="N265">
            <v>298</v>
          </cell>
          <cell r="O265">
            <v>1.9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16.73</v>
          </cell>
          <cell r="W265">
            <v>0</v>
          </cell>
          <cell r="X265">
            <v>16.951699999999999</v>
          </cell>
          <cell r="Y265">
            <v>4237.04</v>
          </cell>
          <cell r="Z265">
            <v>-41.65</v>
          </cell>
          <cell r="AA265">
            <v>460</v>
          </cell>
          <cell r="AB265">
            <v>400</v>
          </cell>
          <cell r="AC265">
            <v>86.548000000000002</v>
          </cell>
          <cell r="AD265">
            <v>-9573.09</v>
          </cell>
          <cell r="AE265">
            <v>-9.5389999999999997</v>
          </cell>
          <cell r="AF265">
            <v>5.86</v>
          </cell>
          <cell r="AG265">
            <v>10870</v>
          </cell>
        </row>
        <row r="266">
          <cell r="D266" t="str">
            <v>3,5-DIMETHYLPYRIDINE</v>
          </cell>
          <cell r="E266">
            <v>107.15600000000001</v>
          </cell>
          <cell r="F266">
            <v>445.1</v>
          </cell>
          <cell r="G266">
            <v>0</v>
          </cell>
          <cell r="H266">
            <v>667.2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0.93899999999999995</v>
          </cell>
          <cell r="N266">
            <v>298</v>
          </cell>
          <cell r="O266">
            <v>2.6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17.39</v>
          </cell>
          <cell r="W266">
            <v>0</v>
          </cell>
          <cell r="X266">
            <v>16.885000000000002</v>
          </cell>
          <cell r="Y266">
            <v>4106.95</v>
          </cell>
          <cell r="Z266">
            <v>-44.45</v>
          </cell>
          <cell r="AA266">
            <v>460</v>
          </cell>
          <cell r="AB266">
            <v>400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8500</v>
          </cell>
        </row>
        <row r="267">
          <cell r="D267" t="str">
            <v>METHYLPHENYLAMINE</v>
          </cell>
          <cell r="E267">
            <v>107.15600000000001</v>
          </cell>
          <cell r="F267">
            <v>469.1</v>
          </cell>
          <cell r="G267">
            <v>216</v>
          </cell>
          <cell r="H267">
            <v>701</v>
          </cell>
          <cell r="I267">
            <v>51.3</v>
          </cell>
          <cell r="J267">
            <v>0</v>
          </cell>
          <cell r="K267">
            <v>0</v>
          </cell>
          <cell r="L267">
            <v>0</v>
          </cell>
          <cell r="M267">
            <v>0.98899999999999999</v>
          </cell>
          <cell r="N267">
            <v>293</v>
          </cell>
          <cell r="O267">
            <v>1.7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915.12</v>
          </cell>
          <cell r="U267">
            <v>332.74</v>
          </cell>
          <cell r="V267">
            <v>20.399999999999999</v>
          </cell>
          <cell r="W267">
            <v>47.61</v>
          </cell>
          <cell r="X267">
            <v>16.3066</v>
          </cell>
          <cell r="Y267">
            <v>3756.28</v>
          </cell>
          <cell r="Z267">
            <v>-80.709999999999994</v>
          </cell>
          <cell r="AA267">
            <v>480</v>
          </cell>
          <cell r="AB267">
            <v>320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8600</v>
          </cell>
        </row>
        <row r="268">
          <cell r="D268" t="str">
            <v>M-TOLUIDINE</v>
          </cell>
          <cell r="E268">
            <v>107.15600000000001</v>
          </cell>
          <cell r="F268">
            <v>476.5</v>
          </cell>
          <cell r="G268">
            <v>242.8</v>
          </cell>
          <cell r="H268">
            <v>709</v>
          </cell>
          <cell r="I268">
            <v>41</v>
          </cell>
          <cell r="J268">
            <v>343</v>
          </cell>
          <cell r="K268">
            <v>0.24</v>
          </cell>
          <cell r="L268">
            <v>0.40600000000000003</v>
          </cell>
          <cell r="M268">
            <v>0.98899999999999999</v>
          </cell>
          <cell r="N268">
            <v>293</v>
          </cell>
          <cell r="O268">
            <v>1.5</v>
          </cell>
          <cell r="P268">
            <v>-3.819</v>
          </cell>
          <cell r="Q268">
            <v>0.13569999999999999</v>
          </cell>
          <cell r="R268">
            <v>-7.2440000000000004E-5</v>
          </cell>
          <cell r="S268">
            <v>1.109E-8</v>
          </cell>
          <cell r="T268">
            <v>928.12</v>
          </cell>
          <cell r="U268">
            <v>354.07</v>
          </cell>
          <cell r="V268">
            <v>0</v>
          </cell>
          <cell r="W268">
            <v>0</v>
          </cell>
          <cell r="X268">
            <v>16.7498</v>
          </cell>
          <cell r="Y268">
            <v>4080.32</v>
          </cell>
          <cell r="Z268">
            <v>-73.150000000000006</v>
          </cell>
          <cell r="AA268">
            <v>500</v>
          </cell>
          <cell r="AB268">
            <v>355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8568</v>
          </cell>
        </row>
        <row r="269">
          <cell r="D269" t="str">
            <v>O-TOLUIDINE</v>
          </cell>
          <cell r="E269">
            <v>107.15600000000001</v>
          </cell>
          <cell r="F269">
            <v>473.3</v>
          </cell>
          <cell r="G269">
            <v>258.39999999999998</v>
          </cell>
          <cell r="H269">
            <v>694</v>
          </cell>
          <cell r="I269">
            <v>37</v>
          </cell>
          <cell r="J269">
            <v>343</v>
          </cell>
          <cell r="K269">
            <v>0.26</v>
          </cell>
          <cell r="L269">
            <v>0.435</v>
          </cell>
          <cell r="M269">
            <v>0.998</v>
          </cell>
          <cell r="N269">
            <v>293</v>
          </cell>
          <cell r="O269">
            <v>1.6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1085.0999999999999</v>
          </cell>
          <cell r="U269">
            <v>356.46</v>
          </cell>
          <cell r="V269">
            <v>0</v>
          </cell>
          <cell r="W269">
            <v>0</v>
          </cell>
          <cell r="X269">
            <v>16.7834</v>
          </cell>
          <cell r="Y269">
            <v>4072.58</v>
          </cell>
          <cell r="Z269">
            <v>-72.150000000000006</v>
          </cell>
          <cell r="AA269">
            <v>500</v>
          </cell>
          <cell r="AB269">
            <v>375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8200</v>
          </cell>
        </row>
        <row r="270">
          <cell r="D270" t="str">
            <v>P-TOLUIDINE</v>
          </cell>
          <cell r="E270">
            <v>107.15600000000001</v>
          </cell>
          <cell r="F270">
            <v>473.8</v>
          </cell>
          <cell r="G270">
            <v>316.89999999999998</v>
          </cell>
          <cell r="H270">
            <v>667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0.96399999999999997</v>
          </cell>
          <cell r="N270">
            <v>323</v>
          </cell>
          <cell r="O270">
            <v>1.6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738.9</v>
          </cell>
          <cell r="U270">
            <v>356.02</v>
          </cell>
          <cell r="V270">
            <v>0</v>
          </cell>
          <cell r="W270">
            <v>0</v>
          </cell>
          <cell r="X270">
            <v>16.6968</v>
          </cell>
          <cell r="Y270">
            <v>4041.04</v>
          </cell>
          <cell r="Z270">
            <v>-72.150000000000006</v>
          </cell>
          <cell r="AA270">
            <v>500</v>
          </cell>
          <cell r="AB270">
            <v>350</v>
          </cell>
          <cell r="AC270">
            <v>74.335999999999999</v>
          </cell>
          <cell r="AD270">
            <v>-7477.19</v>
          </cell>
          <cell r="AE270">
            <v>-8.1080000000000005</v>
          </cell>
          <cell r="AF270">
            <v>5.66</v>
          </cell>
          <cell r="AG270">
            <v>8365</v>
          </cell>
        </row>
        <row r="271">
          <cell r="D271" t="str">
            <v>BENZYL ALCOHOL</v>
          </cell>
          <cell r="E271">
            <v>108.14</v>
          </cell>
          <cell r="F271">
            <v>478.6</v>
          </cell>
          <cell r="G271">
            <v>257.8</v>
          </cell>
          <cell r="H271">
            <v>677</v>
          </cell>
          <cell r="I271">
            <v>46</v>
          </cell>
          <cell r="J271">
            <v>334</v>
          </cell>
          <cell r="K271">
            <v>0.28000000000000003</v>
          </cell>
          <cell r="L271">
            <v>0.71</v>
          </cell>
          <cell r="M271">
            <v>1.0409999999999999</v>
          </cell>
          <cell r="N271">
            <v>298</v>
          </cell>
          <cell r="O271">
            <v>1.7</v>
          </cell>
          <cell r="P271">
            <v>-1.7669999999999999</v>
          </cell>
          <cell r="Q271">
            <v>0.13089999999999999</v>
          </cell>
          <cell r="R271">
            <v>-8.0190000000000003E-5</v>
          </cell>
          <cell r="S271">
            <v>1.8559999999999999E-8</v>
          </cell>
          <cell r="T271">
            <v>1088</v>
          </cell>
          <cell r="U271">
            <v>367.21</v>
          </cell>
          <cell r="V271">
            <v>-22.47</v>
          </cell>
          <cell r="W271">
            <v>0</v>
          </cell>
          <cell r="X271">
            <v>17.458200000000001</v>
          </cell>
          <cell r="Y271">
            <v>4384.8100000000004</v>
          </cell>
          <cell r="Z271">
            <v>-73.150000000000006</v>
          </cell>
          <cell r="AA271">
            <v>603</v>
          </cell>
          <cell r="AB271">
            <v>385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8690</v>
          </cell>
        </row>
        <row r="272">
          <cell r="D272" t="str">
            <v>M-CRESOL</v>
          </cell>
          <cell r="E272">
            <v>108.14</v>
          </cell>
          <cell r="F272">
            <v>475.4</v>
          </cell>
          <cell r="G272">
            <v>285.39999999999998</v>
          </cell>
          <cell r="H272">
            <v>705.8</v>
          </cell>
          <cell r="I272">
            <v>45</v>
          </cell>
          <cell r="J272">
            <v>310</v>
          </cell>
          <cell r="K272">
            <v>0.24099999999999999</v>
          </cell>
          <cell r="L272">
            <v>0.46400000000000002</v>
          </cell>
          <cell r="M272">
            <v>1.034</v>
          </cell>
          <cell r="N272">
            <v>293</v>
          </cell>
          <cell r="O272">
            <v>1.8</v>
          </cell>
          <cell r="P272">
            <v>-10.75</v>
          </cell>
          <cell r="Q272">
            <v>0.17349999999999999</v>
          </cell>
          <cell r="R272">
            <v>-1.44E-4</v>
          </cell>
          <cell r="S272">
            <v>4.9619999999999997E-8</v>
          </cell>
          <cell r="T272">
            <v>1785.6</v>
          </cell>
          <cell r="U272">
            <v>370.75</v>
          </cell>
          <cell r="V272">
            <v>-31.63</v>
          </cell>
          <cell r="W272">
            <v>-9.69</v>
          </cell>
          <cell r="X272">
            <v>17.287800000000001</v>
          </cell>
          <cell r="Y272">
            <v>4274.42</v>
          </cell>
          <cell r="Z272">
            <v>-74.09</v>
          </cell>
          <cell r="AA272">
            <v>480</v>
          </cell>
          <cell r="AB272">
            <v>370</v>
          </cell>
          <cell r="AC272">
            <v>57.279000000000003</v>
          </cell>
          <cell r="AD272">
            <v>-5587.42</v>
          </cell>
          <cell r="AE272">
            <v>-5.8849999999999998</v>
          </cell>
          <cell r="AF272">
            <v>4.7779999999999996</v>
          </cell>
          <cell r="AG272">
            <v>6896</v>
          </cell>
        </row>
        <row r="273">
          <cell r="D273" t="str">
            <v>METHYL PHENYL ETHER</v>
          </cell>
          <cell r="E273">
            <v>108.14</v>
          </cell>
          <cell r="F273">
            <v>426.8</v>
          </cell>
          <cell r="G273">
            <v>235.7</v>
          </cell>
          <cell r="H273">
            <v>641</v>
          </cell>
          <cell r="I273">
            <v>41.2</v>
          </cell>
          <cell r="J273">
            <v>0</v>
          </cell>
          <cell r="K273">
            <v>0</v>
          </cell>
          <cell r="L273">
            <v>0</v>
          </cell>
          <cell r="M273">
            <v>0.996</v>
          </cell>
          <cell r="N273">
            <v>293</v>
          </cell>
          <cell r="O273">
            <v>1.2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388.84</v>
          </cell>
          <cell r="U273">
            <v>325.85000000000002</v>
          </cell>
          <cell r="V273">
            <v>0</v>
          </cell>
          <cell r="W273">
            <v>0</v>
          </cell>
          <cell r="X273">
            <v>16.2394</v>
          </cell>
          <cell r="Y273">
            <v>3430.82</v>
          </cell>
          <cell r="Z273">
            <v>-69.58</v>
          </cell>
          <cell r="AA273">
            <v>440</v>
          </cell>
          <cell r="AB273">
            <v>370</v>
          </cell>
          <cell r="AC273">
            <v>55.351999999999997</v>
          </cell>
          <cell r="AD273">
            <v>-5301.22</v>
          </cell>
          <cell r="AE273">
            <v>-5.65</v>
          </cell>
          <cell r="AF273">
            <v>4.9109999999999996</v>
          </cell>
          <cell r="AG273">
            <v>6640</v>
          </cell>
        </row>
        <row r="274">
          <cell r="D274" t="str">
            <v>O-CRESOL</v>
          </cell>
          <cell r="E274">
            <v>108.14</v>
          </cell>
          <cell r="F274">
            <v>464.2</v>
          </cell>
          <cell r="G274">
            <v>304.10000000000002</v>
          </cell>
          <cell r="H274">
            <v>697.6</v>
          </cell>
          <cell r="I274">
            <v>49.4</v>
          </cell>
          <cell r="J274">
            <v>282</v>
          </cell>
          <cell r="K274">
            <v>0.24</v>
          </cell>
          <cell r="L274">
            <v>0.443</v>
          </cell>
          <cell r="M274">
            <v>1.028</v>
          </cell>
          <cell r="N274">
            <v>313</v>
          </cell>
          <cell r="O274">
            <v>1.6</v>
          </cell>
          <cell r="P274">
            <v>-7.7089999999999996</v>
          </cell>
          <cell r="Q274">
            <v>0.1673</v>
          </cell>
          <cell r="R274">
            <v>-1.415E-4</v>
          </cell>
          <cell r="S274">
            <v>5.0729999999999998E-8</v>
          </cell>
          <cell r="T274">
            <v>1533.4</v>
          </cell>
          <cell r="U274">
            <v>365.61</v>
          </cell>
          <cell r="V274">
            <v>-30.74</v>
          </cell>
          <cell r="W274">
            <v>-8.86</v>
          </cell>
          <cell r="X274">
            <v>15.9148</v>
          </cell>
          <cell r="Y274">
            <v>3305.37</v>
          </cell>
          <cell r="Z274">
            <v>-108</v>
          </cell>
          <cell r="AA274">
            <v>480</v>
          </cell>
          <cell r="AB274">
            <v>370</v>
          </cell>
          <cell r="AC274">
            <v>54.478999999999999</v>
          </cell>
          <cell r="AD274">
            <v>-5323.33</v>
          </cell>
          <cell r="AE274">
            <v>-5.5090000000000003</v>
          </cell>
          <cell r="AF274">
            <v>4.5789999999999997</v>
          </cell>
          <cell r="AG274">
            <v>6710</v>
          </cell>
        </row>
        <row r="275">
          <cell r="D275" t="str">
            <v>P-CRESOL</v>
          </cell>
          <cell r="E275">
            <v>108.14</v>
          </cell>
          <cell r="F275">
            <v>475.1</v>
          </cell>
          <cell r="G275">
            <v>307.89999999999998</v>
          </cell>
          <cell r="H275">
            <v>704.6</v>
          </cell>
          <cell r="I275">
            <v>50.8</v>
          </cell>
          <cell r="J275">
            <v>0</v>
          </cell>
          <cell r="K275">
            <v>0</v>
          </cell>
          <cell r="L275">
            <v>0.51500000000000001</v>
          </cell>
          <cell r="M275">
            <v>1.0189999999999999</v>
          </cell>
          <cell r="N275">
            <v>313</v>
          </cell>
          <cell r="O275">
            <v>1.6</v>
          </cell>
          <cell r="P275">
            <v>-9.7050000000000001</v>
          </cell>
          <cell r="Q275">
            <v>0.16850000000000001</v>
          </cell>
          <cell r="R275">
            <v>-1.3750000000000001E-4</v>
          </cell>
          <cell r="S275">
            <v>4.6989999999999999E-8</v>
          </cell>
          <cell r="T275">
            <v>1826.9</v>
          </cell>
          <cell r="U275">
            <v>372.68</v>
          </cell>
          <cell r="V275">
            <v>-29.97</v>
          </cell>
          <cell r="W275">
            <v>-7.38</v>
          </cell>
          <cell r="X275">
            <v>16.198899999999998</v>
          </cell>
          <cell r="Y275">
            <v>3479.39</v>
          </cell>
          <cell r="Z275">
            <v>-111.3</v>
          </cell>
          <cell r="AA275">
            <v>480</v>
          </cell>
          <cell r="AB275">
            <v>370</v>
          </cell>
          <cell r="AC275">
            <v>51.47</v>
          </cell>
          <cell r="AD275">
            <v>-4910.28</v>
          </cell>
          <cell r="AE275">
            <v>-5.3140000000000001</v>
          </cell>
          <cell r="AF275">
            <v>4.3230000000000004</v>
          </cell>
          <cell r="AG275">
            <v>6287</v>
          </cell>
        </row>
        <row r="276">
          <cell r="D276" t="str">
            <v>ETHYL BROMIDE</v>
          </cell>
          <cell r="E276">
            <v>108.96599999999999</v>
          </cell>
          <cell r="F276">
            <v>311.5</v>
          </cell>
          <cell r="G276">
            <v>154.6</v>
          </cell>
          <cell r="H276">
            <v>503.8</v>
          </cell>
          <cell r="I276">
            <v>61.5</v>
          </cell>
          <cell r="J276">
            <v>215</v>
          </cell>
          <cell r="K276">
            <v>0.32</v>
          </cell>
          <cell r="L276">
            <v>0.254</v>
          </cell>
          <cell r="M276">
            <v>1.4510000000000001</v>
          </cell>
          <cell r="N276">
            <v>298</v>
          </cell>
          <cell r="O276">
            <v>2</v>
          </cell>
          <cell r="P276">
            <v>1.59</v>
          </cell>
          <cell r="Q276">
            <v>5.6079999999999998E-2</v>
          </cell>
          <cell r="R276">
            <v>-3.5169999999999997E-5</v>
          </cell>
          <cell r="S276">
            <v>9.0859999999999994E-9</v>
          </cell>
          <cell r="T276">
            <v>369.8</v>
          </cell>
          <cell r="U276">
            <v>220.68</v>
          </cell>
          <cell r="V276">
            <v>-15.3</v>
          </cell>
          <cell r="W276">
            <v>-6.29</v>
          </cell>
          <cell r="X276">
            <v>15.9338</v>
          </cell>
          <cell r="Y276">
            <v>2511.6799999999998</v>
          </cell>
          <cell r="Z276">
            <v>-41.44</v>
          </cell>
          <cell r="AA276">
            <v>333</v>
          </cell>
          <cell r="AB276">
            <v>226</v>
          </cell>
          <cell r="AC276">
            <v>51.7</v>
          </cell>
          <cell r="AD276">
            <v>-5061.4399999999996</v>
          </cell>
          <cell r="AE276">
            <v>-5.1379999999999999</v>
          </cell>
          <cell r="AF276">
            <v>4.4720000000000004</v>
          </cell>
          <cell r="AG276">
            <v>6520</v>
          </cell>
        </row>
        <row r="277">
          <cell r="D277" t="str">
            <v>1,1,2-TRIMETHYLCLOPENTANE</v>
          </cell>
          <cell r="E277">
            <v>112.21599999999999</v>
          </cell>
          <cell r="F277">
            <v>386.9</v>
          </cell>
          <cell r="G277">
            <v>0</v>
          </cell>
          <cell r="H277">
            <v>579.5</v>
          </cell>
          <cell r="I277">
            <v>29</v>
          </cell>
          <cell r="J277">
            <v>0</v>
          </cell>
          <cell r="K277">
            <v>0</v>
          </cell>
          <cell r="L277">
            <v>0.252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15.708399999999999</v>
          </cell>
          <cell r="Y277">
            <v>3015.51</v>
          </cell>
          <cell r="Z277">
            <v>-54.59</v>
          </cell>
          <cell r="AA277">
            <v>414</v>
          </cell>
          <cell r="AB277">
            <v>279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11600</v>
          </cell>
        </row>
        <row r="278">
          <cell r="D278" t="str">
            <v>1,1,3-TRIMETHYLCLOPENTANE</v>
          </cell>
          <cell r="E278">
            <v>112.21599999999999</v>
          </cell>
          <cell r="F278">
            <v>378</v>
          </cell>
          <cell r="G278">
            <v>0</v>
          </cell>
          <cell r="H278">
            <v>569.5</v>
          </cell>
          <cell r="I278">
            <v>27.9</v>
          </cell>
          <cell r="J278">
            <v>0</v>
          </cell>
          <cell r="K278">
            <v>0</v>
          </cell>
          <cell r="L278">
            <v>0.21099999999999999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15.679399999999999</v>
          </cell>
          <cell r="Y278">
            <v>2938.09</v>
          </cell>
          <cell r="Z278">
            <v>-53.25</v>
          </cell>
          <cell r="AA278">
            <v>404</v>
          </cell>
          <cell r="AB278">
            <v>273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7600</v>
          </cell>
        </row>
        <row r="279">
          <cell r="D279" t="str">
            <v>1,1-DIMETHYLCYCLOHEXANE</v>
          </cell>
          <cell r="E279">
            <v>112.21599999999999</v>
          </cell>
          <cell r="F279">
            <v>392.7</v>
          </cell>
          <cell r="G279">
            <v>239.7</v>
          </cell>
          <cell r="H279">
            <v>591</v>
          </cell>
          <cell r="I279">
            <v>29.3</v>
          </cell>
          <cell r="J279">
            <v>416</v>
          </cell>
          <cell r="K279">
            <v>0.25</v>
          </cell>
          <cell r="L279">
            <v>0.23799999999999999</v>
          </cell>
          <cell r="M279">
            <v>0.78500000000000003</v>
          </cell>
          <cell r="N279">
            <v>289</v>
          </cell>
          <cell r="O279">
            <v>0</v>
          </cell>
          <cell r="P279">
            <v>-17.122</v>
          </cell>
          <cell r="Q279">
            <v>0.21490000000000001</v>
          </cell>
          <cell r="R279">
            <v>-1.199E-4</v>
          </cell>
          <cell r="S279">
            <v>2.461E-8</v>
          </cell>
          <cell r="T279">
            <v>0</v>
          </cell>
          <cell r="U279">
            <v>0</v>
          </cell>
          <cell r="V279">
            <v>-43.26</v>
          </cell>
          <cell r="W279">
            <v>8.42</v>
          </cell>
          <cell r="X279">
            <v>16.964700000000001</v>
          </cell>
          <cell r="Y279">
            <v>4276.08</v>
          </cell>
          <cell r="Z279">
            <v>-52.8</v>
          </cell>
          <cell r="AA279">
            <v>480</v>
          </cell>
          <cell r="AB279">
            <v>345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7010</v>
          </cell>
        </row>
        <row r="280">
          <cell r="D280" t="str">
            <v>1-METHYL-1-ETHYLCYCLOPENTANE</v>
          </cell>
          <cell r="E280">
            <v>112.21599999999999</v>
          </cell>
          <cell r="F280">
            <v>394.7</v>
          </cell>
          <cell r="G280">
            <v>0</v>
          </cell>
          <cell r="H280">
            <v>592</v>
          </cell>
          <cell r="I280">
            <v>29.5</v>
          </cell>
          <cell r="J280">
            <v>0</v>
          </cell>
          <cell r="K280">
            <v>0</v>
          </cell>
          <cell r="L280">
            <v>0.25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15.8222</v>
          </cell>
          <cell r="Y280">
            <v>3120.66</v>
          </cell>
          <cell r="Z280">
            <v>-55.06</v>
          </cell>
          <cell r="AA280">
            <v>422</v>
          </cell>
          <cell r="AB280">
            <v>286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8840</v>
          </cell>
        </row>
        <row r="281">
          <cell r="D281" t="str">
            <v>1-OCTENE</v>
          </cell>
          <cell r="E281">
            <v>112.21599999999999</v>
          </cell>
          <cell r="F281">
            <v>394.4</v>
          </cell>
          <cell r="G281">
            <v>171.4</v>
          </cell>
          <cell r="H281">
            <v>566.6</v>
          </cell>
          <cell r="I281">
            <v>25.9</v>
          </cell>
          <cell r="J281">
            <v>464</v>
          </cell>
          <cell r="K281">
            <v>0.26</v>
          </cell>
          <cell r="L281">
            <v>0.38600000000000001</v>
          </cell>
          <cell r="M281">
            <v>0.71499999999999997</v>
          </cell>
          <cell r="N281">
            <v>293</v>
          </cell>
          <cell r="O281">
            <v>0.3</v>
          </cell>
          <cell r="P281">
            <v>-0.97899999999999998</v>
          </cell>
          <cell r="Q281">
            <v>0.1729</v>
          </cell>
          <cell r="R281">
            <v>-9.6409999999999993E-5</v>
          </cell>
          <cell r="S281">
            <v>2.072E-8</v>
          </cell>
          <cell r="T281">
            <v>418.82</v>
          </cell>
          <cell r="U281">
            <v>237.63</v>
          </cell>
          <cell r="V281">
            <v>-19.82</v>
          </cell>
          <cell r="W281">
            <v>24.91</v>
          </cell>
          <cell r="X281">
            <v>15.962999999999999</v>
          </cell>
          <cell r="Y281">
            <v>3116.52</v>
          </cell>
          <cell r="Z281">
            <v>-60.39</v>
          </cell>
          <cell r="AA281">
            <v>420</v>
          </cell>
          <cell r="AB281">
            <v>288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7500</v>
          </cell>
        </row>
        <row r="282">
          <cell r="D282" t="str">
            <v>C,C,T-1,2,4-TRIMETHYLCYCLOPENTANE</v>
          </cell>
          <cell r="E282">
            <v>112.21599999999999</v>
          </cell>
          <cell r="F282">
            <v>391</v>
          </cell>
          <cell r="G282">
            <v>0</v>
          </cell>
          <cell r="H282">
            <v>579</v>
          </cell>
          <cell r="I282">
            <v>284</v>
          </cell>
          <cell r="J282">
            <v>0</v>
          </cell>
          <cell r="K282">
            <v>0</v>
          </cell>
          <cell r="L282">
            <v>0.27700000000000002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15.754300000000001</v>
          </cell>
          <cell r="Y282">
            <v>3073.95</v>
          </cell>
          <cell r="Z282">
            <v>54.2</v>
          </cell>
          <cell r="AA282">
            <v>418</v>
          </cell>
          <cell r="AB282">
            <v>283</v>
          </cell>
          <cell r="AC282">
            <v>51.689</v>
          </cell>
          <cell r="AD282">
            <v>-5514.04</v>
          </cell>
          <cell r="AE282">
            <v>-5.0039999999999996</v>
          </cell>
          <cell r="AF282">
            <v>5.47</v>
          </cell>
          <cell r="AG282">
            <v>0</v>
          </cell>
        </row>
        <row r="283">
          <cell r="D283" t="str">
            <v>C,T,C-1,2,4-TRIMETHYLCYCLOPENTANE</v>
          </cell>
          <cell r="E283">
            <v>112.21599999999999</v>
          </cell>
          <cell r="F283">
            <v>382.4</v>
          </cell>
          <cell r="G283">
            <v>0</v>
          </cell>
          <cell r="H283">
            <v>571</v>
          </cell>
          <cell r="I283">
            <v>27.7</v>
          </cell>
          <cell r="J283">
            <v>0</v>
          </cell>
          <cell r="K283">
            <v>0</v>
          </cell>
          <cell r="L283">
            <v>0.246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15.775600000000001</v>
          </cell>
          <cell r="Y283">
            <v>3009.7</v>
          </cell>
          <cell r="Z283">
            <v>53.23</v>
          </cell>
          <cell r="AA283">
            <v>417</v>
          </cell>
          <cell r="AB283">
            <v>282</v>
          </cell>
          <cell r="AC283">
            <v>83.896000000000001</v>
          </cell>
          <cell r="AD283">
            <v>-7348.95</v>
          </cell>
          <cell r="AE283">
            <v>-9.6440000000000001</v>
          </cell>
          <cell r="AF283">
            <v>7.82</v>
          </cell>
          <cell r="AG283">
            <v>0</v>
          </cell>
        </row>
        <row r="284">
          <cell r="D284" t="str">
            <v>CIS-1,2-DIMETHYLCYCLOHEXANE</v>
          </cell>
          <cell r="E284">
            <v>112.21599999999999</v>
          </cell>
          <cell r="F284">
            <v>402.9</v>
          </cell>
          <cell r="G284">
            <v>223.1</v>
          </cell>
          <cell r="H284">
            <v>606</v>
          </cell>
          <cell r="I284">
            <v>29.3</v>
          </cell>
          <cell r="J284">
            <v>0</v>
          </cell>
          <cell r="K284">
            <v>0</v>
          </cell>
          <cell r="L284">
            <v>0.23599999999999999</v>
          </cell>
          <cell r="M284">
            <v>0.79600000000000004</v>
          </cell>
          <cell r="N284">
            <v>293</v>
          </cell>
          <cell r="O284">
            <v>0</v>
          </cell>
          <cell r="P284">
            <v>-17.222000000000001</v>
          </cell>
          <cell r="Q284">
            <v>0.21490000000000001</v>
          </cell>
          <cell r="R284">
            <v>-1.199E-4</v>
          </cell>
          <cell r="S284">
            <v>2.461E-8</v>
          </cell>
          <cell r="T284">
            <v>0</v>
          </cell>
          <cell r="U284">
            <v>0</v>
          </cell>
          <cell r="V284">
            <v>-43.26</v>
          </cell>
          <cell r="W284">
            <v>8.42</v>
          </cell>
          <cell r="X284">
            <v>15.653499999999999</v>
          </cell>
          <cell r="Y284">
            <v>3043.34</v>
          </cell>
          <cell r="Z284">
            <v>-55.3</v>
          </cell>
          <cell r="AA284">
            <v>420</v>
          </cell>
          <cell r="AB284">
            <v>283</v>
          </cell>
          <cell r="AC284">
            <v>59.774000000000001</v>
          </cell>
          <cell r="AD284">
            <v>-7912.31</v>
          </cell>
          <cell r="AE284">
            <v>-5.8810000000000002</v>
          </cell>
          <cell r="AF284">
            <v>6.53</v>
          </cell>
          <cell r="AG284">
            <v>0</v>
          </cell>
        </row>
        <row r="285">
          <cell r="D285" t="str">
            <v>CIS-1,3-DIMETHYLCYCLOHEXANE</v>
          </cell>
          <cell r="E285">
            <v>112.21599999999999</v>
          </cell>
          <cell r="F285">
            <v>393.3</v>
          </cell>
          <cell r="G285">
            <v>197.6</v>
          </cell>
          <cell r="H285">
            <v>591</v>
          </cell>
          <cell r="I285">
            <v>29.3</v>
          </cell>
          <cell r="J285">
            <v>0</v>
          </cell>
          <cell r="K285">
            <v>0</v>
          </cell>
          <cell r="L285">
            <v>0.224</v>
          </cell>
          <cell r="M285">
            <v>0.76600000000000001</v>
          </cell>
          <cell r="N285">
            <v>293</v>
          </cell>
          <cell r="O285">
            <v>0</v>
          </cell>
          <cell r="P285">
            <v>-15.564</v>
          </cell>
          <cell r="Q285">
            <v>0.21110000000000001</v>
          </cell>
          <cell r="R285">
            <v>-1.178E-4</v>
          </cell>
          <cell r="S285">
            <v>2.4360000000000001E-8</v>
          </cell>
          <cell r="T285">
            <v>0</v>
          </cell>
          <cell r="U285">
            <v>0</v>
          </cell>
          <cell r="V285">
            <v>-44.16</v>
          </cell>
          <cell r="W285">
            <v>7.13</v>
          </cell>
          <cell r="X285">
            <v>15.747</v>
          </cell>
          <cell r="Y285">
            <v>3081.95</v>
          </cell>
          <cell r="Z285">
            <v>-55.08</v>
          </cell>
          <cell r="AA285">
            <v>420</v>
          </cell>
          <cell r="AB285">
            <v>284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10200</v>
          </cell>
        </row>
        <row r="286">
          <cell r="D286" t="str">
            <v>CIS-1,4-DIMETHYLCYCLOHEXANE</v>
          </cell>
          <cell r="E286">
            <v>112.21599999999999</v>
          </cell>
          <cell r="F286">
            <v>397.5</v>
          </cell>
          <cell r="G286">
            <v>185.7</v>
          </cell>
          <cell r="H286">
            <v>598</v>
          </cell>
          <cell r="I286">
            <v>29.3</v>
          </cell>
          <cell r="J286">
            <v>0</v>
          </cell>
          <cell r="K286">
            <v>0</v>
          </cell>
          <cell r="L286">
            <v>0.23400000000000001</v>
          </cell>
          <cell r="M286">
            <v>0.78300000000000003</v>
          </cell>
          <cell r="N286">
            <v>293</v>
          </cell>
          <cell r="O286">
            <v>0</v>
          </cell>
          <cell r="P286">
            <v>-15.323</v>
          </cell>
          <cell r="Q286">
            <v>0.21079999999999999</v>
          </cell>
          <cell r="R286">
            <v>-1.198E-4</v>
          </cell>
          <cell r="S286">
            <v>2.552E-8</v>
          </cell>
          <cell r="T286">
            <v>0</v>
          </cell>
          <cell r="U286">
            <v>0</v>
          </cell>
          <cell r="V286">
            <v>-42.22</v>
          </cell>
          <cell r="W286">
            <v>9.07</v>
          </cell>
          <cell r="X286">
            <v>15.7333</v>
          </cell>
          <cell r="Y286">
            <v>3098.39</v>
          </cell>
          <cell r="Z286">
            <v>-57</v>
          </cell>
          <cell r="AA286">
            <v>425</v>
          </cell>
          <cell r="AB286">
            <v>287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12100</v>
          </cell>
        </row>
        <row r="287">
          <cell r="D287" t="str">
            <v>ETHYLCYCLOHEXANE</v>
          </cell>
          <cell r="E287">
            <v>112.21599999999999</v>
          </cell>
          <cell r="F287">
            <v>404.9</v>
          </cell>
          <cell r="G287">
            <v>161.80000000000001</v>
          </cell>
          <cell r="H287">
            <v>609</v>
          </cell>
          <cell r="I287">
            <v>29.9</v>
          </cell>
          <cell r="J287">
            <v>450</v>
          </cell>
          <cell r="K287">
            <v>0.27</v>
          </cell>
          <cell r="L287">
            <v>0.24299999999999999</v>
          </cell>
          <cell r="M287">
            <v>0.78800000000000003</v>
          </cell>
          <cell r="N287">
            <v>293</v>
          </cell>
          <cell r="O287">
            <v>0</v>
          </cell>
          <cell r="P287">
            <v>-15.26</v>
          </cell>
          <cell r="Q287">
            <v>0.21240000000000001</v>
          </cell>
          <cell r="R287">
            <v>-1.22E-4</v>
          </cell>
          <cell r="S287">
            <v>2.634E-8</v>
          </cell>
          <cell r="T287">
            <v>506.43</v>
          </cell>
          <cell r="U287">
            <v>280.76</v>
          </cell>
          <cell r="V287">
            <v>-41.05</v>
          </cell>
          <cell r="W287">
            <v>9.3800000000000008</v>
          </cell>
          <cell r="X287">
            <v>15.8125</v>
          </cell>
          <cell r="Y287">
            <v>3183.25</v>
          </cell>
          <cell r="Z287">
            <v>-58.15</v>
          </cell>
          <cell r="AA287">
            <v>433</v>
          </cell>
          <cell r="AB287">
            <v>293</v>
          </cell>
          <cell r="AC287">
            <v>56.784999999999997</v>
          </cell>
          <cell r="AD287">
            <v>-6283.5</v>
          </cell>
          <cell r="AE287">
            <v>-5.681</v>
          </cell>
          <cell r="AF287">
            <v>4.84</v>
          </cell>
          <cell r="AG287">
            <v>7930</v>
          </cell>
        </row>
        <row r="288">
          <cell r="D288" t="str">
            <v>ISOPROPYLCYCLOPENTANE</v>
          </cell>
          <cell r="E288">
            <v>112.21599999999999</v>
          </cell>
          <cell r="F288">
            <v>399.6</v>
          </cell>
          <cell r="G288">
            <v>160.5</v>
          </cell>
          <cell r="H288">
            <v>601</v>
          </cell>
          <cell r="I288">
            <v>29</v>
          </cell>
          <cell r="J288">
            <v>0</v>
          </cell>
          <cell r="K288">
            <v>0</v>
          </cell>
          <cell r="L288">
            <v>0.24</v>
          </cell>
          <cell r="M288">
            <v>0.77600000000000002</v>
          </cell>
          <cell r="N288">
            <v>293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15.8561</v>
          </cell>
          <cell r="Y288">
            <v>3176.22</v>
          </cell>
          <cell r="Z288">
            <v>-55.18</v>
          </cell>
          <cell r="AA288">
            <v>427</v>
          </cell>
          <cell r="AB288">
            <v>289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</row>
        <row r="289">
          <cell r="D289" t="str">
            <v>N-PROPYLCYCLOPENTANE</v>
          </cell>
          <cell r="E289">
            <v>112.21599999999999</v>
          </cell>
          <cell r="F289">
            <v>404.1</v>
          </cell>
          <cell r="G289">
            <v>155.80000000000001</v>
          </cell>
          <cell r="H289">
            <v>603</v>
          </cell>
          <cell r="I289">
            <v>29.6</v>
          </cell>
          <cell r="J289">
            <v>425</v>
          </cell>
          <cell r="K289">
            <v>0.25</v>
          </cell>
          <cell r="L289">
            <v>0.33500000000000002</v>
          </cell>
          <cell r="M289">
            <v>0.78100000000000003</v>
          </cell>
          <cell r="N289">
            <v>289</v>
          </cell>
          <cell r="O289">
            <v>0</v>
          </cell>
          <cell r="P289">
            <v>-13.369</v>
          </cell>
          <cell r="Q289">
            <v>0.20180000000000001</v>
          </cell>
          <cell r="R289">
            <v>-1.176E-4</v>
          </cell>
          <cell r="S289">
            <v>2.6689999999999999E-8</v>
          </cell>
          <cell r="T289">
            <v>454.23</v>
          </cell>
          <cell r="U289">
            <v>264.22000000000003</v>
          </cell>
          <cell r="V289">
            <v>-35.39</v>
          </cell>
          <cell r="W289">
            <v>12.57</v>
          </cell>
          <cell r="X289">
            <v>15.8969</v>
          </cell>
          <cell r="Y289">
            <v>3187.67</v>
          </cell>
          <cell r="Z289">
            <v>-59.99</v>
          </cell>
          <cell r="AA289">
            <v>431</v>
          </cell>
          <cell r="AB289">
            <v>294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12070</v>
          </cell>
        </row>
        <row r="290">
          <cell r="D290" t="str">
            <v>TRANS-1,2-DIMETHYLCYCLOHEXANE</v>
          </cell>
          <cell r="E290">
            <v>112.21599999999999</v>
          </cell>
          <cell r="F290">
            <v>396.6</v>
          </cell>
          <cell r="G290">
            <v>185</v>
          </cell>
          <cell r="H290">
            <v>596</v>
          </cell>
          <cell r="I290">
            <v>29.3</v>
          </cell>
          <cell r="J290">
            <v>0</v>
          </cell>
          <cell r="K290">
            <v>0</v>
          </cell>
          <cell r="L290">
            <v>0.24199999999999999</v>
          </cell>
          <cell r="M290">
            <v>0.77600000000000002</v>
          </cell>
          <cell r="N290">
            <v>293</v>
          </cell>
          <cell r="O290">
            <v>0</v>
          </cell>
          <cell r="P290">
            <v>-16.356000000000002</v>
          </cell>
          <cell r="Q290">
            <v>0.21790000000000001</v>
          </cell>
          <cell r="R290">
            <v>-1.2789999999999999E-4</v>
          </cell>
          <cell r="S290">
            <v>2.8209999999999999E-8</v>
          </cell>
          <cell r="T290">
            <v>0</v>
          </cell>
          <cell r="U290">
            <v>0</v>
          </cell>
          <cell r="V290">
            <v>-43.02</v>
          </cell>
          <cell r="W290">
            <v>8.24</v>
          </cell>
          <cell r="X290">
            <v>15.733700000000001</v>
          </cell>
          <cell r="Y290">
            <v>3117.43</v>
          </cell>
          <cell r="Z290">
            <v>-54.02</v>
          </cell>
          <cell r="AA290">
            <v>424</v>
          </cell>
          <cell r="AB290">
            <v>286</v>
          </cell>
          <cell r="AC290">
            <v>75.616</v>
          </cell>
          <cell r="AD290">
            <v>-9341.59</v>
          </cell>
          <cell r="AE290">
            <v>-7.9589999999999996</v>
          </cell>
          <cell r="AF290">
            <v>5.47</v>
          </cell>
          <cell r="AG290">
            <v>10800</v>
          </cell>
        </row>
        <row r="291">
          <cell r="D291" t="str">
            <v>TRANS-1,3-DIMETHYLCYCLOHEXANE</v>
          </cell>
          <cell r="E291">
            <v>112.21599999999999</v>
          </cell>
          <cell r="F291">
            <v>397.6</v>
          </cell>
          <cell r="G291">
            <v>183</v>
          </cell>
          <cell r="H291">
            <v>598</v>
          </cell>
          <cell r="I291">
            <v>29.3</v>
          </cell>
          <cell r="J291">
            <v>0</v>
          </cell>
          <cell r="K291">
            <v>0</v>
          </cell>
          <cell r="L291">
            <v>0.189</v>
          </cell>
          <cell r="M291">
            <v>0.78500000000000003</v>
          </cell>
          <cell r="N291">
            <v>293</v>
          </cell>
          <cell r="O291">
            <v>0</v>
          </cell>
          <cell r="P291">
            <v>-15.323</v>
          </cell>
          <cell r="Q291">
            <v>0.21079999999999999</v>
          </cell>
          <cell r="R291">
            <v>-1.198E-4</v>
          </cell>
          <cell r="S291">
            <v>2.552E-8</v>
          </cell>
          <cell r="T291">
            <v>0</v>
          </cell>
          <cell r="U291">
            <v>0</v>
          </cell>
          <cell r="V291">
            <v>-42.2</v>
          </cell>
          <cell r="W291">
            <v>8.68</v>
          </cell>
          <cell r="X291">
            <v>15.7371</v>
          </cell>
          <cell r="Y291">
            <v>3093.95</v>
          </cell>
          <cell r="Z291">
            <v>-57.76</v>
          </cell>
          <cell r="AA291">
            <v>425</v>
          </cell>
          <cell r="AB291">
            <v>288</v>
          </cell>
          <cell r="AC291">
            <v>79.796000000000006</v>
          </cell>
          <cell r="AD291">
            <v>-9855.7999999999993</v>
          </cell>
          <cell r="AE291">
            <v>-8.5090000000000003</v>
          </cell>
          <cell r="AF291">
            <v>6.14</v>
          </cell>
          <cell r="AG291">
            <v>11330</v>
          </cell>
        </row>
        <row r="292">
          <cell r="D292" t="str">
            <v>TRANS-1,4-DIMETHYLCYCLOHEXANE</v>
          </cell>
          <cell r="E292">
            <v>112.21599999999999</v>
          </cell>
          <cell r="F292">
            <v>392.5</v>
          </cell>
          <cell r="G292">
            <v>236.2</v>
          </cell>
          <cell r="H292">
            <v>590</v>
          </cell>
          <cell r="I292">
            <v>29.3</v>
          </cell>
          <cell r="J292">
            <v>0</v>
          </cell>
          <cell r="K292">
            <v>0</v>
          </cell>
          <cell r="L292">
            <v>0.24199999999999999</v>
          </cell>
          <cell r="M292">
            <v>0.76300000000000001</v>
          </cell>
          <cell r="N292">
            <v>293</v>
          </cell>
          <cell r="O292">
            <v>0</v>
          </cell>
          <cell r="P292">
            <v>-16.806000000000001</v>
          </cell>
          <cell r="Q292">
            <v>0.21809999999999999</v>
          </cell>
          <cell r="R292">
            <v>-1.2679999999999999E-4</v>
          </cell>
          <cell r="S292">
            <v>2.7579999999999999E-8</v>
          </cell>
          <cell r="T292">
            <v>0</v>
          </cell>
          <cell r="U292">
            <v>0</v>
          </cell>
          <cell r="V292">
            <v>-44.12</v>
          </cell>
          <cell r="W292">
            <v>7.58</v>
          </cell>
          <cell r="X292">
            <v>15.698399999999999</v>
          </cell>
          <cell r="Y292">
            <v>3063.44</v>
          </cell>
          <cell r="Z292">
            <v>-54.57</v>
          </cell>
          <cell r="AA292">
            <v>420</v>
          </cell>
          <cell r="AB292">
            <v>283</v>
          </cell>
          <cell r="AC292">
            <v>64.082999999999998</v>
          </cell>
          <cell r="AD292">
            <v>-8825.19</v>
          </cell>
          <cell r="AE292">
            <v>-6.3159999999999998</v>
          </cell>
          <cell r="AF292">
            <v>5.42</v>
          </cell>
          <cell r="AG292">
            <v>11340</v>
          </cell>
        </row>
        <row r="293">
          <cell r="D293" t="str">
            <v>TRANS-2-OCTENE</v>
          </cell>
          <cell r="E293">
            <v>112.21599999999999</v>
          </cell>
          <cell r="F293">
            <v>398.1</v>
          </cell>
          <cell r="G293">
            <v>185.4</v>
          </cell>
          <cell r="H293">
            <v>580</v>
          </cell>
          <cell r="I293">
            <v>27.3</v>
          </cell>
          <cell r="J293">
            <v>0</v>
          </cell>
          <cell r="K293">
            <v>0</v>
          </cell>
          <cell r="L293">
            <v>0.35</v>
          </cell>
          <cell r="M293">
            <v>0.72</v>
          </cell>
          <cell r="N293">
            <v>293</v>
          </cell>
          <cell r="O293">
            <v>0</v>
          </cell>
          <cell r="P293">
            <v>-3.0619999999999998</v>
          </cell>
          <cell r="Q293">
            <v>0.1799</v>
          </cell>
          <cell r="R293">
            <v>-1.061E-4</v>
          </cell>
          <cell r="S293">
            <v>2.5089999999999998E-8</v>
          </cell>
          <cell r="T293">
            <v>427.64</v>
          </cell>
          <cell r="U293">
            <v>240.32</v>
          </cell>
          <cell r="V293">
            <v>-22.59</v>
          </cell>
          <cell r="W293">
            <v>22.15</v>
          </cell>
          <cell r="X293">
            <v>15.855399999999999</v>
          </cell>
          <cell r="Y293">
            <v>3134.97</v>
          </cell>
          <cell r="Z293">
            <v>-58</v>
          </cell>
          <cell r="AA293">
            <v>425</v>
          </cell>
          <cell r="AB293">
            <v>289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</row>
        <row r="294">
          <cell r="D294" t="str">
            <v xml:space="preserve">CHLOROBENZENE </v>
          </cell>
          <cell r="E294">
            <v>112.559</v>
          </cell>
          <cell r="F294">
            <v>404.9</v>
          </cell>
          <cell r="G294">
            <v>227.6</v>
          </cell>
          <cell r="H294">
            <v>632.4</v>
          </cell>
          <cell r="I294">
            <v>44.6</v>
          </cell>
          <cell r="J294">
            <v>308</v>
          </cell>
          <cell r="K294">
            <v>0.26500000000000001</v>
          </cell>
          <cell r="L294">
            <v>0.249</v>
          </cell>
          <cell r="M294">
            <v>1.1060000000000001</v>
          </cell>
          <cell r="N294">
            <v>293</v>
          </cell>
          <cell r="O294">
            <v>1.6</v>
          </cell>
          <cell r="P294">
            <v>-8.0939999999999994</v>
          </cell>
          <cell r="Q294">
            <v>0.13450000000000001</v>
          </cell>
          <cell r="R294">
            <v>-1.08E-4</v>
          </cell>
          <cell r="S294">
            <v>3.407E-8</v>
          </cell>
          <cell r="T294">
            <v>477.76</v>
          </cell>
          <cell r="U294">
            <v>276.22000000000003</v>
          </cell>
          <cell r="V294">
            <v>12.39</v>
          </cell>
          <cell r="W294">
            <v>23.7</v>
          </cell>
          <cell r="X294">
            <v>16.067599999999999</v>
          </cell>
          <cell r="Y294">
            <v>3295.12</v>
          </cell>
          <cell r="Z294">
            <v>-55.6</v>
          </cell>
          <cell r="AA294">
            <v>420</v>
          </cell>
          <cell r="AB294">
            <v>320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</row>
        <row r="295">
          <cell r="D295" t="str">
            <v>1,2-DICHLOROPROPANE</v>
          </cell>
          <cell r="E295">
            <v>112.98699999999999</v>
          </cell>
          <cell r="F295">
            <v>369.5</v>
          </cell>
          <cell r="G295">
            <v>172.7</v>
          </cell>
          <cell r="H295">
            <v>577</v>
          </cell>
          <cell r="I295">
            <v>44</v>
          </cell>
          <cell r="J295">
            <v>226</v>
          </cell>
          <cell r="K295">
            <v>0.21</v>
          </cell>
          <cell r="L295">
            <v>0.24</v>
          </cell>
          <cell r="M295">
            <v>1.1499999999999999</v>
          </cell>
          <cell r="N295">
            <v>293</v>
          </cell>
          <cell r="O295">
            <v>1.9</v>
          </cell>
          <cell r="P295">
            <v>2.496</v>
          </cell>
          <cell r="Q295">
            <v>8.7290000000000006E-2</v>
          </cell>
          <cell r="R295">
            <v>-6.2189999999999999E-5</v>
          </cell>
          <cell r="S295">
            <v>1.8489999999999999E-8</v>
          </cell>
          <cell r="T295">
            <v>514.36</v>
          </cell>
          <cell r="U295">
            <v>281.02999999999997</v>
          </cell>
          <cell r="V295">
            <v>-39.6</v>
          </cell>
          <cell r="W295">
            <v>-19.86</v>
          </cell>
          <cell r="X295">
            <v>16.038499999999999</v>
          </cell>
          <cell r="Y295">
            <v>2985.07</v>
          </cell>
          <cell r="Z295">
            <v>-52.16</v>
          </cell>
          <cell r="AA295">
            <v>408</v>
          </cell>
          <cell r="AB295">
            <v>288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</row>
        <row r="296">
          <cell r="D296" t="str">
            <v>TRIFLUOROACETIC ACID</v>
          </cell>
          <cell r="E296">
            <v>114.024</v>
          </cell>
          <cell r="F296">
            <v>345.6</v>
          </cell>
          <cell r="G296">
            <v>257.89999999999998</v>
          </cell>
          <cell r="H296">
            <v>491.3</v>
          </cell>
          <cell r="I296">
            <v>32.200000000000003</v>
          </cell>
          <cell r="J296">
            <v>0</v>
          </cell>
          <cell r="K296">
            <v>0</v>
          </cell>
          <cell r="L296">
            <v>0</v>
          </cell>
          <cell r="M296">
            <v>1.5349999999999999</v>
          </cell>
          <cell r="N296">
            <v>273</v>
          </cell>
          <cell r="O296">
            <v>2.2999999999999998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</row>
        <row r="297">
          <cell r="D297" t="str">
            <v>2,2,3 TRIMETHYLPETANE</v>
          </cell>
          <cell r="E297">
            <v>114.232</v>
          </cell>
          <cell r="F297">
            <v>383</v>
          </cell>
          <cell r="G297">
            <v>160.9</v>
          </cell>
          <cell r="H297">
            <v>563.4</v>
          </cell>
          <cell r="I297">
            <v>26.9</v>
          </cell>
          <cell r="J297">
            <v>436</v>
          </cell>
          <cell r="K297">
            <v>0.254</v>
          </cell>
          <cell r="L297">
            <v>0.29699999999999999</v>
          </cell>
          <cell r="M297">
            <v>0.71599999999999997</v>
          </cell>
          <cell r="N297">
            <v>293</v>
          </cell>
          <cell r="O297">
            <v>0</v>
          </cell>
          <cell r="P297">
            <v>2.2010000000000001</v>
          </cell>
          <cell r="Q297">
            <v>0.18770000000000001</v>
          </cell>
          <cell r="R297">
            <v>-1.0509999999999999E-4</v>
          </cell>
          <cell r="S297">
            <v>2.316E-8</v>
          </cell>
          <cell r="T297">
            <v>474.57</v>
          </cell>
          <cell r="U297">
            <v>257.61</v>
          </cell>
          <cell r="V297">
            <v>-52.61</v>
          </cell>
          <cell r="W297">
            <v>4.09</v>
          </cell>
          <cell r="X297">
            <v>15.716200000000001</v>
          </cell>
          <cell r="Y297">
            <v>2981.56</v>
          </cell>
          <cell r="Z297">
            <v>-54.73</v>
          </cell>
          <cell r="AA297">
            <v>409</v>
          </cell>
          <cell r="AB297">
            <v>277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D298" t="str">
            <v>2,2,4 TRIMETHYLPENTANE</v>
          </cell>
          <cell r="E298">
            <v>114.232</v>
          </cell>
          <cell r="F298">
            <v>372.4</v>
          </cell>
          <cell r="G298">
            <v>165.8</v>
          </cell>
          <cell r="H298">
            <v>543.9</v>
          </cell>
          <cell r="I298">
            <v>25.3</v>
          </cell>
          <cell r="J298">
            <v>468</v>
          </cell>
          <cell r="K298">
            <v>0.26600000000000001</v>
          </cell>
          <cell r="L298">
            <v>0.30299999999999999</v>
          </cell>
          <cell r="M298">
            <v>0.69199999999999995</v>
          </cell>
          <cell r="N298">
            <v>293</v>
          </cell>
          <cell r="O298">
            <v>0</v>
          </cell>
          <cell r="P298">
            <v>-1.782</v>
          </cell>
          <cell r="Q298">
            <v>0.18579999999999999</v>
          </cell>
          <cell r="R298">
            <v>-1.024E-4</v>
          </cell>
          <cell r="S298">
            <v>2.1909999999999999E-8</v>
          </cell>
          <cell r="T298">
            <v>467.04</v>
          </cell>
          <cell r="U298">
            <v>246.43</v>
          </cell>
          <cell r="V298">
            <v>-5357</v>
          </cell>
          <cell r="W298">
            <v>3.27</v>
          </cell>
          <cell r="X298">
            <v>15.685</v>
          </cell>
          <cell r="Y298">
            <v>2896.28</v>
          </cell>
          <cell r="Z298">
            <v>-52.41</v>
          </cell>
          <cell r="AA298">
            <v>398</v>
          </cell>
          <cell r="AB298">
            <v>269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10835</v>
          </cell>
        </row>
        <row r="299">
          <cell r="D299" t="str">
            <v>2,2-DIMETHYLHEXANE</v>
          </cell>
          <cell r="E299">
            <v>114.232</v>
          </cell>
          <cell r="F299">
            <v>382</v>
          </cell>
          <cell r="G299">
            <v>152</v>
          </cell>
          <cell r="H299">
            <v>549.79999999999995</v>
          </cell>
          <cell r="I299">
            <v>25</v>
          </cell>
          <cell r="J299">
            <v>478</v>
          </cell>
          <cell r="K299">
            <v>0.26400000000000001</v>
          </cell>
          <cell r="L299">
            <v>0.33800000000000002</v>
          </cell>
          <cell r="M299">
            <v>0.69499999999999995</v>
          </cell>
          <cell r="N299">
            <v>293</v>
          </cell>
          <cell r="O299">
            <v>0</v>
          </cell>
          <cell r="P299">
            <v>-2.2010000000000001</v>
          </cell>
          <cell r="Q299">
            <v>0.18770000000000001</v>
          </cell>
          <cell r="R299">
            <v>-1.0509999999999999E-4</v>
          </cell>
          <cell r="S299">
            <v>2.316E-8</v>
          </cell>
          <cell r="T299">
            <v>0</v>
          </cell>
          <cell r="U299">
            <v>0</v>
          </cell>
          <cell r="V299">
            <v>-53.71</v>
          </cell>
          <cell r="W299">
            <v>2.56</v>
          </cell>
          <cell r="X299">
            <v>15.7431</v>
          </cell>
          <cell r="Y299">
            <v>2932.56</v>
          </cell>
          <cell r="Z299">
            <v>-58.08</v>
          </cell>
          <cell r="AA299">
            <v>405</v>
          </cell>
          <cell r="AB299">
            <v>276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10900</v>
          </cell>
        </row>
        <row r="300">
          <cell r="D300" t="str">
            <v>2,3,3 TRIMETHYLPENTANE</v>
          </cell>
          <cell r="E300">
            <v>114.232</v>
          </cell>
          <cell r="F300">
            <v>387.9</v>
          </cell>
          <cell r="G300">
            <v>172.5</v>
          </cell>
          <cell r="H300">
            <v>573.5</v>
          </cell>
          <cell r="I300">
            <v>27.8</v>
          </cell>
          <cell r="J300">
            <v>455</v>
          </cell>
          <cell r="K300">
            <v>0.26900000000000002</v>
          </cell>
          <cell r="L300">
            <v>0.28999999999999998</v>
          </cell>
          <cell r="M300">
            <v>0.72599999999999998</v>
          </cell>
          <cell r="N300">
            <v>293</v>
          </cell>
          <cell r="O300">
            <v>0</v>
          </cell>
          <cell r="P300">
            <v>-2.2010000000000001</v>
          </cell>
          <cell r="Q300">
            <v>0.18770000000000001</v>
          </cell>
          <cell r="R300">
            <v>-1.0509999999999999E-4</v>
          </cell>
          <cell r="S300">
            <v>2.316E-8</v>
          </cell>
          <cell r="T300">
            <v>0</v>
          </cell>
          <cell r="U300">
            <v>0</v>
          </cell>
          <cell r="V300">
            <v>-51.73</v>
          </cell>
          <cell r="W300">
            <v>4.5199999999999996</v>
          </cell>
          <cell r="X300">
            <v>15.7578</v>
          </cell>
          <cell r="Y300">
            <v>3057.94</v>
          </cell>
          <cell r="Z300">
            <v>-52.77</v>
          </cell>
          <cell r="AA300">
            <v>415</v>
          </cell>
          <cell r="AB300">
            <v>280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10700</v>
          </cell>
        </row>
        <row r="301">
          <cell r="D301" t="str">
            <v>2,3,4 TRIMETHYLPENTANE</v>
          </cell>
          <cell r="E301">
            <v>114.232</v>
          </cell>
          <cell r="F301">
            <v>386.6</v>
          </cell>
          <cell r="G301">
            <v>163.9</v>
          </cell>
          <cell r="H301">
            <v>56.3</v>
          </cell>
          <cell r="I301">
            <v>26.9</v>
          </cell>
          <cell r="J301">
            <v>461</v>
          </cell>
          <cell r="K301">
            <v>0.26700000000000002</v>
          </cell>
          <cell r="L301">
            <v>0.317</v>
          </cell>
          <cell r="M301">
            <v>0.71899999999999997</v>
          </cell>
          <cell r="N301">
            <v>293</v>
          </cell>
          <cell r="O301">
            <v>0</v>
          </cell>
          <cell r="P301">
            <v>-2.2010000000000001</v>
          </cell>
          <cell r="Q301">
            <v>0.18770000000000001</v>
          </cell>
          <cell r="R301">
            <v>-1.0509999999999999E-4</v>
          </cell>
          <cell r="S301">
            <v>2.316E-8</v>
          </cell>
          <cell r="T301">
            <v>0</v>
          </cell>
          <cell r="U301">
            <v>0</v>
          </cell>
          <cell r="V301">
            <v>-51.97</v>
          </cell>
          <cell r="W301">
            <v>4.5199999999999996</v>
          </cell>
          <cell r="X301">
            <v>15.7818</v>
          </cell>
          <cell r="Y301">
            <v>3028.09</v>
          </cell>
          <cell r="Z301">
            <v>55.62</v>
          </cell>
          <cell r="AA301">
            <v>413</v>
          </cell>
          <cell r="AB301">
            <v>280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7900</v>
          </cell>
        </row>
        <row r="302">
          <cell r="D302" t="str">
            <v>2,3-DIMETHYLHEXANE</v>
          </cell>
          <cell r="E302">
            <v>114.232</v>
          </cell>
          <cell r="F302">
            <v>388.8</v>
          </cell>
          <cell r="G302">
            <v>0</v>
          </cell>
          <cell r="H302">
            <v>563.4</v>
          </cell>
          <cell r="I302">
            <v>25.9</v>
          </cell>
          <cell r="J302">
            <v>468</v>
          </cell>
          <cell r="K302">
            <v>0.26200000000000001</v>
          </cell>
          <cell r="L302">
            <v>0.34599999999999997</v>
          </cell>
          <cell r="M302">
            <v>0.71199999999999997</v>
          </cell>
          <cell r="N302">
            <v>293</v>
          </cell>
          <cell r="O302">
            <v>0</v>
          </cell>
          <cell r="P302">
            <v>-2.2010000000000001</v>
          </cell>
          <cell r="Q302">
            <v>0.18770000000000001</v>
          </cell>
          <cell r="R302">
            <v>-1.0509999999999999E-4</v>
          </cell>
          <cell r="S302">
            <v>2.316E-8</v>
          </cell>
          <cell r="T302">
            <v>0</v>
          </cell>
          <cell r="U302">
            <v>0</v>
          </cell>
          <cell r="V302">
            <v>-51.13</v>
          </cell>
          <cell r="W302">
            <v>4.2300000000000004</v>
          </cell>
          <cell r="X302">
            <v>15.818899999999999</v>
          </cell>
          <cell r="Y302">
            <v>3029.06</v>
          </cell>
          <cell r="Z302">
            <v>-58.99</v>
          </cell>
          <cell r="AA302">
            <v>415</v>
          </cell>
          <cell r="AB302">
            <v>283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7240</v>
          </cell>
        </row>
        <row r="303">
          <cell r="D303" t="str">
            <v>2,4-DIMETHYLHEXANE</v>
          </cell>
          <cell r="E303">
            <v>114.232</v>
          </cell>
          <cell r="F303">
            <v>382.6</v>
          </cell>
          <cell r="G303">
            <v>0</v>
          </cell>
          <cell r="H303">
            <v>553.5</v>
          </cell>
          <cell r="I303">
            <v>25.2</v>
          </cell>
          <cell r="J303">
            <v>472</v>
          </cell>
          <cell r="K303">
            <v>0.26200000000000001</v>
          </cell>
          <cell r="L303">
            <v>0.34300000000000003</v>
          </cell>
          <cell r="M303">
            <v>0.7</v>
          </cell>
          <cell r="N303">
            <v>293</v>
          </cell>
          <cell r="O303">
            <v>0</v>
          </cell>
          <cell r="P303">
            <v>-2.2010000000000001</v>
          </cell>
          <cell r="Q303">
            <v>0.18770000000000001</v>
          </cell>
          <cell r="R303">
            <v>-1.0509999999999999E-4</v>
          </cell>
          <cell r="S303">
            <v>2.316E-8</v>
          </cell>
          <cell r="T303">
            <v>0</v>
          </cell>
          <cell r="U303">
            <v>0</v>
          </cell>
          <cell r="V303">
            <v>-52.44</v>
          </cell>
          <cell r="W303">
            <v>2.8</v>
          </cell>
          <cell r="X303">
            <v>15.7797</v>
          </cell>
          <cell r="Y303">
            <v>2965.44</v>
          </cell>
          <cell r="Z303">
            <v>-58.36</v>
          </cell>
          <cell r="AA303">
            <v>408</v>
          </cell>
          <cell r="AB303">
            <v>278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7576</v>
          </cell>
        </row>
        <row r="304">
          <cell r="D304" t="str">
            <v>2,5-DIMETHYLHEXANE</v>
          </cell>
          <cell r="E304">
            <v>114.232</v>
          </cell>
          <cell r="F304">
            <v>382.3</v>
          </cell>
          <cell r="G304">
            <v>181.9</v>
          </cell>
          <cell r="H304">
            <v>550</v>
          </cell>
          <cell r="I304">
            <v>24.5</v>
          </cell>
          <cell r="J304">
            <v>42</v>
          </cell>
          <cell r="K304">
            <v>0.26200000000000001</v>
          </cell>
          <cell r="L304">
            <v>0.35199999999999998</v>
          </cell>
          <cell r="M304">
            <v>0.69299999999999995</v>
          </cell>
          <cell r="N304">
            <v>293</v>
          </cell>
          <cell r="O304">
            <v>0</v>
          </cell>
          <cell r="P304">
            <v>-2.2010000000000001</v>
          </cell>
          <cell r="Q304">
            <v>0.18770000000000001</v>
          </cell>
          <cell r="R304">
            <v>-1.0509999999999999E-4</v>
          </cell>
          <cell r="S304">
            <v>2.316E-8</v>
          </cell>
          <cell r="T304">
            <v>0</v>
          </cell>
          <cell r="U304">
            <v>0</v>
          </cell>
          <cell r="V304">
            <v>-53.21</v>
          </cell>
          <cell r="W304">
            <v>2.5</v>
          </cell>
          <cell r="X304">
            <v>15.795400000000001</v>
          </cell>
          <cell r="Y304">
            <v>2964.06</v>
          </cell>
          <cell r="Z304">
            <v>-58.74</v>
          </cell>
          <cell r="AA304">
            <v>408</v>
          </cell>
          <cell r="AB304">
            <v>278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7375</v>
          </cell>
        </row>
        <row r="305">
          <cell r="D305" t="str">
            <v>2-METHYL-3-ETHYLPENTANE</v>
          </cell>
          <cell r="E305">
            <v>114.232</v>
          </cell>
          <cell r="F305">
            <v>388.8</v>
          </cell>
          <cell r="G305">
            <v>158.19999999999999</v>
          </cell>
          <cell r="H305">
            <v>567</v>
          </cell>
          <cell r="I305">
            <v>26.7</v>
          </cell>
          <cell r="J305">
            <v>443</v>
          </cell>
          <cell r="K305">
            <v>0.254</v>
          </cell>
          <cell r="L305">
            <v>0.33</v>
          </cell>
          <cell r="M305">
            <v>0.71899999999999997</v>
          </cell>
          <cell r="N305">
            <v>293</v>
          </cell>
          <cell r="O305">
            <v>0</v>
          </cell>
          <cell r="P305">
            <v>-2.2010000000000001</v>
          </cell>
          <cell r="Q305">
            <v>0.18770000000000001</v>
          </cell>
          <cell r="R305">
            <v>-1.0509999999999999E-4</v>
          </cell>
          <cell r="S305">
            <v>2.316E-8</v>
          </cell>
          <cell r="T305">
            <v>0</v>
          </cell>
          <cell r="U305">
            <v>0</v>
          </cell>
          <cell r="V305">
            <v>-50.48</v>
          </cell>
          <cell r="W305">
            <v>5.08</v>
          </cell>
          <cell r="X305">
            <v>15.804</v>
          </cell>
          <cell r="Y305">
            <v>3035.08</v>
          </cell>
          <cell r="Z305">
            <v>-57.84</v>
          </cell>
          <cell r="AA305">
            <v>415</v>
          </cell>
          <cell r="AB305">
            <v>282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7715</v>
          </cell>
        </row>
        <row r="306">
          <cell r="D306" t="str">
            <v>2-METHYLHEPTANE</v>
          </cell>
          <cell r="E306">
            <v>114.232</v>
          </cell>
          <cell r="F306">
            <v>390.8</v>
          </cell>
          <cell r="G306">
            <v>164</v>
          </cell>
          <cell r="H306">
            <v>559.6</v>
          </cell>
          <cell r="I306">
            <v>24.5</v>
          </cell>
          <cell r="J306">
            <v>488</v>
          </cell>
          <cell r="K306">
            <v>0.26</v>
          </cell>
          <cell r="L306">
            <v>0.378</v>
          </cell>
          <cell r="M306">
            <v>0.70199999999999996</v>
          </cell>
          <cell r="N306">
            <v>289</v>
          </cell>
          <cell r="O306">
            <v>0</v>
          </cell>
          <cell r="P306">
            <v>-21.434999999999999</v>
          </cell>
          <cell r="Q306">
            <v>0.29670000000000002</v>
          </cell>
          <cell r="R306">
            <v>-2.8079999999999999E-4</v>
          </cell>
          <cell r="S306">
            <v>1.103E-7</v>
          </cell>
          <cell r="T306">
            <v>643.61</v>
          </cell>
          <cell r="U306">
            <v>259.51</v>
          </cell>
          <cell r="V306">
            <v>-51.5</v>
          </cell>
          <cell r="W306">
            <v>3.05</v>
          </cell>
          <cell r="X306">
            <v>15.9278</v>
          </cell>
          <cell r="Y306">
            <v>3079.63</v>
          </cell>
          <cell r="Z306">
            <v>-59.46</v>
          </cell>
          <cell r="AA306">
            <v>417</v>
          </cell>
          <cell r="AB306">
            <v>285</v>
          </cell>
          <cell r="AC306">
            <v>52.902000000000001</v>
          </cell>
          <cell r="AD306">
            <v>-5797.19</v>
          </cell>
          <cell r="AE306">
            <v>-5.1989999999999998</v>
          </cell>
          <cell r="AF306">
            <v>5.23</v>
          </cell>
          <cell r="AG306">
            <v>7440</v>
          </cell>
        </row>
        <row r="307">
          <cell r="D307" t="str">
            <v>3,3-DIMETHYLHEXANE</v>
          </cell>
          <cell r="E307">
            <v>114.232</v>
          </cell>
          <cell r="F307">
            <v>385.1</v>
          </cell>
          <cell r="G307">
            <v>147</v>
          </cell>
          <cell r="H307">
            <v>562</v>
          </cell>
          <cell r="I307">
            <v>26.2</v>
          </cell>
          <cell r="J307">
            <v>443</v>
          </cell>
          <cell r="K307">
            <v>0.252</v>
          </cell>
          <cell r="L307">
            <v>0.32100000000000001</v>
          </cell>
          <cell r="M307">
            <v>0.71</v>
          </cell>
          <cell r="N307">
            <v>293</v>
          </cell>
          <cell r="O307">
            <v>0</v>
          </cell>
          <cell r="P307">
            <v>-2.2010000000000001</v>
          </cell>
          <cell r="Q307">
            <v>0.18770000000000001</v>
          </cell>
          <cell r="R307">
            <v>-1.0509999999999999E-4</v>
          </cell>
          <cell r="S307">
            <v>2.316E-8</v>
          </cell>
          <cell r="T307">
            <v>446.2</v>
          </cell>
          <cell r="U307">
            <v>244.67</v>
          </cell>
          <cell r="V307">
            <v>-52.61</v>
          </cell>
          <cell r="W307">
            <v>3.17</v>
          </cell>
          <cell r="X307">
            <v>15.775499999999999</v>
          </cell>
          <cell r="Y307">
            <v>3011.51</v>
          </cell>
          <cell r="Z307">
            <v>-55.71</v>
          </cell>
          <cell r="AA307">
            <v>411</v>
          </cell>
          <cell r="AB307">
            <v>279</v>
          </cell>
          <cell r="AC307">
            <v>60.034999999999997</v>
          </cell>
          <cell r="AD307">
            <v>-6147.41</v>
          </cell>
          <cell r="AE307">
            <v>-6.2110000000000003</v>
          </cell>
          <cell r="AF307">
            <v>5.7</v>
          </cell>
          <cell r="AG307">
            <v>7430</v>
          </cell>
        </row>
        <row r="308">
          <cell r="D308" t="str">
            <v>3,4 DIMETHYLHEXANE</v>
          </cell>
          <cell r="E308">
            <v>114.232</v>
          </cell>
          <cell r="F308">
            <v>390.9</v>
          </cell>
          <cell r="G308">
            <v>0</v>
          </cell>
          <cell r="H308">
            <v>568.79999999999995</v>
          </cell>
          <cell r="I308">
            <v>26.6</v>
          </cell>
          <cell r="J308">
            <v>466</v>
          </cell>
          <cell r="K308">
            <v>0.26500000000000001</v>
          </cell>
          <cell r="L308">
            <v>0.33800000000000002</v>
          </cell>
          <cell r="M308">
            <v>0.71899999999999997</v>
          </cell>
          <cell r="N308">
            <v>293</v>
          </cell>
          <cell r="O308">
            <v>0</v>
          </cell>
          <cell r="P308">
            <v>-2.2010000000000001</v>
          </cell>
          <cell r="Q308">
            <v>0.18770000000000001</v>
          </cell>
          <cell r="R308">
            <v>-1.0509999999999999E-4</v>
          </cell>
          <cell r="S308">
            <v>2.316E-8</v>
          </cell>
          <cell r="T308">
            <v>0</v>
          </cell>
          <cell r="U308">
            <v>0</v>
          </cell>
          <cell r="V308">
            <v>50.91</v>
          </cell>
          <cell r="W308">
            <v>4.1399999999999997</v>
          </cell>
          <cell r="X308">
            <v>15.8415</v>
          </cell>
          <cell r="Y308">
            <v>3062.52</v>
          </cell>
          <cell r="Z308">
            <v>-58.29</v>
          </cell>
          <cell r="AA308">
            <v>417</v>
          </cell>
          <cell r="AB308">
            <v>284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6900</v>
          </cell>
        </row>
        <row r="309">
          <cell r="D309" t="str">
            <v>3-ETHYLHEXANE</v>
          </cell>
          <cell r="E309">
            <v>114.232</v>
          </cell>
          <cell r="F309">
            <v>391.7</v>
          </cell>
          <cell r="G309">
            <v>0</v>
          </cell>
          <cell r="H309">
            <v>565.4</v>
          </cell>
          <cell r="I309">
            <v>25.7</v>
          </cell>
          <cell r="J309">
            <v>455</v>
          </cell>
          <cell r="K309">
            <v>0.252</v>
          </cell>
          <cell r="L309">
            <v>0.36099999999999999</v>
          </cell>
          <cell r="M309">
            <v>0.71799999999999997</v>
          </cell>
          <cell r="N309">
            <v>289</v>
          </cell>
          <cell r="O309">
            <v>0</v>
          </cell>
          <cell r="P309">
            <v>-2.2010000000000001</v>
          </cell>
          <cell r="Q309">
            <v>0.18770000000000001</v>
          </cell>
          <cell r="R309">
            <v>-1.0509999999999999E-4</v>
          </cell>
          <cell r="S309">
            <v>2.316E-8</v>
          </cell>
          <cell r="T309">
            <v>437.6</v>
          </cell>
          <cell r="U309">
            <v>238.33</v>
          </cell>
          <cell r="V309">
            <v>-50.4</v>
          </cell>
          <cell r="W309">
            <v>3.95</v>
          </cell>
          <cell r="X309">
            <v>15.867100000000001</v>
          </cell>
          <cell r="Y309">
            <v>3057.57</v>
          </cell>
          <cell r="Z309">
            <v>-60.55</v>
          </cell>
          <cell r="AA309">
            <v>418</v>
          </cell>
          <cell r="AB309">
            <v>286</v>
          </cell>
          <cell r="AC309">
            <v>61.276000000000003</v>
          </cell>
          <cell r="AD309">
            <v>-6303.87</v>
          </cell>
          <cell r="AE309">
            <v>-6.3730000000000002</v>
          </cell>
          <cell r="AF309">
            <v>6</v>
          </cell>
          <cell r="AG309">
            <v>7576</v>
          </cell>
        </row>
        <row r="310">
          <cell r="D310" t="str">
            <v>3-METHYL-3-ETHYLPENTANE</v>
          </cell>
          <cell r="E310">
            <v>114.232</v>
          </cell>
          <cell r="F310">
            <v>391.4</v>
          </cell>
          <cell r="G310">
            <v>182.3</v>
          </cell>
          <cell r="H310">
            <v>576.6</v>
          </cell>
          <cell r="I310">
            <v>27.7</v>
          </cell>
          <cell r="J310">
            <v>455</v>
          </cell>
          <cell r="K310">
            <v>0.26700000000000002</v>
          </cell>
          <cell r="L310">
            <v>0.30399999999999999</v>
          </cell>
          <cell r="M310">
            <v>0.72699999999999998</v>
          </cell>
          <cell r="N310">
            <v>293</v>
          </cell>
          <cell r="O310">
            <v>0</v>
          </cell>
          <cell r="P310">
            <v>-2.2010000000000001</v>
          </cell>
          <cell r="Q310">
            <v>0.18770000000000001</v>
          </cell>
          <cell r="R310">
            <v>-1.5009999999999999E-4</v>
          </cell>
          <cell r="S310">
            <v>2.316E-8</v>
          </cell>
          <cell r="T310">
            <v>0</v>
          </cell>
          <cell r="U310">
            <v>0</v>
          </cell>
          <cell r="V310">
            <v>-51.38</v>
          </cell>
          <cell r="W310">
            <v>4.76</v>
          </cell>
          <cell r="X310">
            <v>15.8126</v>
          </cell>
          <cell r="Y310">
            <v>3102.06</v>
          </cell>
          <cell r="Z310">
            <v>53.47</v>
          </cell>
          <cell r="AA310">
            <v>418</v>
          </cell>
          <cell r="AB310">
            <v>283</v>
          </cell>
          <cell r="AC310">
            <v>60.131</v>
          </cell>
          <cell r="AD310">
            <v>-6074.01</v>
          </cell>
          <cell r="AE310">
            <v>-6.2439999999999998</v>
          </cell>
          <cell r="AF310">
            <v>5.79</v>
          </cell>
          <cell r="AG310">
            <v>7330</v>
          </cell>
        </row>
        <row r="311">
          <cell r="D311" t="str">
            <v>3-METHYLHEPTANE</v>
          </cell>
          <cell r="E311">
            <v>114.232</v>
          </cell>
          <cell r="F311">
            <v>392.1</v>
          </cell>
          <cell r="G311">
            <v>152.69999999999999</v>
          </cell>
          <cell r="H311">
            <v>563.6</v>
          </cell>
          <cell r="I311">
            <v>25.1</v>
          </cell>
          <cell r="J311">
            <v>464</v>
          </cell>
          <cell r="K311">
            <v>0.252</v>
          </cell>
          <cell r="L311">
            <v>0.36899999999999999</v>
          </cell>
          <cell r="M311">
            <v>0.70599999999999996</v>
          </cell>
          <cell r="N311">
            <v>293</v>
          </cell>
          <cell r="O311">
            <v>0</v>
          </cell>
          <cell r="P311">
            <v>-2.2010000000000001</v>
          </cell>
          <cell r="Q311">
            <v>0.18770000000000001</v>
          </cell>
          <cell r="R311">
            <v>-1.0509999999999999E-4</v>
          </cell>
          <cell r="S311">
            <v>2.316E-8</v>
          </cell>
          <cell r="T311">
            <v>0</v>
          </cell>
          <cell r="U311">
            <v>0</v>
          </cell>
          <cell r="V311">
            <v>-50.82</v>
          </cell>
          <cell r="W311">
            <v>3.28</v>
          </cell>
          <cell r="X311">
            <v>15.8865</v>
          </cell>
          <cell r="Y311">
            <v>3065.96</v>
          </cell>
          <cell r="Z311">
            <v>-60.74</v>
          </cell>
          <cell r="AA311">
            <v>418</v>
          </cell>
          <cell r="AB311">
            <v>286</v>
          </cell>
          <cell r="AC311">
            <v>59.325000000000003</v>
          </cell>
          <cell r="AD311">
            <v>-6059.25</v>
          </cell>
          <cell r="AE311">
            <v>-6.1230000000000002</v>
          </cell>
          <cell r="AF311">
            <v>5.72</v>
          </cell>
          <cell r="AG311">
            <v>7360</v>
          </cell>
        </row>
        <row r="312">
          <cell r="D312" t="str">
            <v>4-METHYLHEPTANE</v>
          </cell>
          <cell r="E312">
            <v>114.232</v>
          </cell>
          <cell r="F312">
            <v>390.9</v>
          </cell>
          <cell r="G312">
            <v>152.19999999999999</v>
          </cell>
          <cell r="H312">
            <v>561.70000000000005</v>
          </cell>
          <cell r="I312">
            <v>25.1</v>
          </cell>
          <cell r="J312">
            <v>476</v>
          </cell>
          <cell r="K312">
            <v>0.25900000000000001</v>
          </cell>
          <cell r="L312">
            <v>0.36899999999999999</v>
          </cell>
          <cell r="M312">
            <v>0.70499999999999996</v>
          </cell>
          <cell r="N312">
            <v>293</v>
          </cell>
          <cell r="O312">
            <v>0</v>
          </cell>
          <cell r="P312">
            <v>-2.2010000000000001</v>
          </cell>
          <cell r="Q312">
            <v>0.18770000000000001</v>
          </cell>
          <cell r="R312">
            <v>-1.0509999999999999E-4</v>
          </cell>
          <cell r="S312">
            <v>2.316E-8</v>
          </cell>
          <cell r="T312">
            <v>0</v>
          </cell>
          <cell r="U312">
            <v>0</v>
          </cell>
          <cell r="V312">
            <v>-50.619</v>
          </cell>
          <cell r="W312">
            <v>4</v>
          </cell>
          <cell r="X312">
            <v>15.8893</v>
          </cell>
          <cell r="Y312">
            <v>3057.05</v>
          </cell>
          <cell r="Z312">
            <v>-60.59</v>
          </cell>
          <cell r="AA312">
            <v>417</v>
          </cell>
          <cell r="AB312">
            <v>285</v>
          </cell>
          <cell r="AC312">
            <v>55.514000000000003</v>
          </cell>
          <cell r="AD312">
            <v>-5590.61</v>
          </cell>
          <cell r="AE312">
            <v>-5.6360000000000001</v>
          </cell>
          <cell r="AF312">
            <v>5.49</v>
          </cell>
          <cell r="AG312">
            <v>6970</v>
          </cell>
        </row>
        <row r="313">
          <cell r="D313" t="str">
            <v>N-OCTANE</v>
          </cell>
          <cell r="E313">
            <v>114.232</v>
          </cell>
          <cell r="F313">
            <v>398.8</v>
          </cell>
          <cell r="G313">
            <v>216.4</v>
          </cell>
          <cell r="H313">
            <v>568.79999999999995</v>
          </cell>
          <cell r="I313">
            <v>24.5</v>
          </cell>
          <cell r="J313">
            <v>492</v>
          </cell>
          <cell r="K313">
            <v>0.25900000000000001</v>
          </cell>
          <cell r="L313">
            <v>0.39400000000000002</v>
          </cell>
          <cell r="M313">
            <v>0.70299999999999996</v>
          </cell>
          <cell r="N313">
            <v>293</v>
          </cell>
          <cell r="O313">
            <v>0</v>
          </cell>
          <cell r="P313">
            <v>-1.456</v>
          </cell>
          <cell r="Q313">
            <v>0.1842</v>
          </cell>
          <cell r="R313">
            <v>-1.002E-4</v>
          </cell>
          <cell r="S313">
            <v>2.1150000000000001E-8</v>
          </cell>
          <cell r="T313">
            <v>473.7</v>
          </cell>
          <cell r="U313">
            <v>251.71</v>
          </cell>
          <cell r="V313">
            <v>-49.82</v>
          </cell>
          <cell r="W313">
            <v>3.92</v>
          </cell>
          <cell r="X313">
            <v>15.942600000000001</v>
          </cell>
          <cell r="Y313">
            <v>3120.29</v>
          </cell>
          <cell r="Z313">
            <v>-63.63</v>
          </cell>
          <cell r="AA313">
            <v>425</v>
          </cell>
          <cell r="AB313">
            <v>292</v>
          </cell>
          <cell r="AC313">
            <v>57.249000000000002</v>
          </cell>
          <cell r="AD313">
            <v>-5882.73</v>
          </cell>
          <cell r="AE313">
            <v>-5.843</v>
          </cell>
          <cell r="AF313">
            <v>5.58</v>
          </cell>
          <cell r="AG313">
            <v>7263</v>
          </cell>
        </row>
        <row r="314">
          <cell r="D314" t="str">
            <v>ETHYL BUTYRATE</v>
          </cell>
          <cell r="E314">
            <v>116.16</v>
          </cell>
          <cell r="F314">
            <v>394</v>
          </cell>
          <cell r="G314">
            <v>180</v>
          </cell>
          <cell r="H314">
            <v>566</v>
          </cell>
          <cell r="I314">
            <v>31</v>
          </cell>
          <cell r="J314">
            <v>395</v>
          </cell>
          <cell r="K314">
            <v>0.26</v>
          </cell>
          <cell r="L314">
            <v>0.47</v>
          </cell>
          <cell r="M314">
            <v>0.879</v>
          </cell>
          <cell r="N314">
            <v>293</v>
          </cell>
          <cell r="O314">
            <v>1.8</v>
          </cell>
          <cell r="P314">
            <v>5.1369999999999996</v>
          </cell>
          <cell r="Q314">
            <v>0.1177</v>
          </cell>
          <cell r="R314">
            <v>-4.6289999999999999E-5</v>
          </cell>
          <cell r="S314">
            <v>8.4999999999999996E-10</v>
          </cell>
          <cell r="T314">
            <v>489.95</v>
          </cell>
          <cell r="U314">
            <v>264.22000000000003</v>
          </cell>
          <cell r="V314">
            <v>0</v>
          </cell>
          <cell r="W314">
            <v>0</v>
          </cell>
          <cell r="X314">
            <v>15.998699999999999</v>
          </cell>
          <cell r="Y314">
            <v>3127.6</v>
          </cell>
          <cell r="Z314">
            <v>-60.15</v>
          </cell>
          <cell r="AA314">
            <v>432</v>
          </cell>
          <cell r="AB314">
            <v>288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7050</v>
          </cell>
        </row>
        <row r="315">
          <cell r="D315" t="str">
            <v>ETHYL ISOBUTYRATE</v>
          </cell>
          <cell r="E315">
            <v>116.16</v>
          </cell>
          <cell r="F315">
            <v>384.2</v>
          </cell>
          <cell r="G315">
            <v>185</v>
          </cell>
          <cell r="H315">
            <v>553</v>
          </cell>
          <cell r="I315">
            <v>30</v>
          </cell>
          <cell r="J315">
            <v>410</v>
          </cell>
          <cell r="K315">
            <v>0.27</v>
          </cell>
          <cell r="L315">
            <v>0.42699999999999999</v>
          </cell>
          <cell r="M315">
            <v>0.86899999999999999</v>
          </cell>
          <cell r="N315">
            <v>293</v>
          </cell>
          <cell r="O315">
            <v>2.1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54.572000000000003</v>
          </cell>
          <cell r="AD315">
            <v>-5634.72</v>
          </cell>
          <cell r="AE315">
            <v>-5.4870000000000001</v>
          </cell>
          <cell r="AF315">
            <v>5.49</v>
          </cell>
          <cell r="AG315">
            <v>7086</v>
          </cell>
        </row>
        <row r="316">
          <cell r="D316" t="str">
            <v>ISOBUTYL ACETATE</v>
          </cell>
          <cell r="E316">
            <v>116.16</v>
          </cell>
          <cell r="F316">
            <v>390</v>
          </cell>
          <cell r="G316">
            <v>174.3</v>
          </cell>
          <cell r="H316">
            <v>561</v>
          </cell>
          <cell r="I316">
            <v>30</v>
          </cell>
          <cell r="J316">
            <v>414</v>
          </cell>
          <cell r="K316">
            <v>0.27</v>
          </cell>
          <cell r="L316">
            <v>0.47899999999999998</v>
          </cell>
          <cell r="M316">
            <v>0.875</v>
          </cell>
          <cell r="N316">
            <v>293</v>
          </cell>
          <cell r="O316">
            <v>1.9</v>
          </cell>
          <cell r="P316">
            <v>1.746</v>
          </cell>
          <cell r="Q316">
            <v>0.1371</v>
          </cell>
          <cell r="R316">
            <v>-6.1519999999999994E-5</v>
          </cell>
          <cell r="S316">
            <v>2.6299999999999998E-9</v>
          </cell>
          <cell r="T316">
            <v>533.99</v>
          </cell>
          <cell r="U316">
            <v>270.49</v>
          </cell>
          <cell r="V316">
            <v>-118.34</v>
          </cell>
          <cell r="W316">
            <v>0</v>
          </cell>
          <cell r="X316">
            <v>16.171399999999998</v>
          </cell>
          <cell r="Y316">
            <v>3092.83</v>
          </cell>
          <cell r="Z316">
            <v>-66.150000000000006</v>
          </cell>
          <cell r="AA316">
            <v>427</v>
          </cell>
          <cell r="AB316">
            <v>289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7399</v>
          </cell>
        </row>
        <row r="317">
          <cell r="D317" t="str">
            <v>N-BUTYL-ACETATE</v>
          </cell>
          <cell r="E317">
            <v>116.161</v>
          </cell>
          <cell r="F317">
            <v>389.6</v>
          </cell>
          <cell r="G317">
            <v>189</v>
          </cell>
          <cell r="H317">
            <v>571</v>
          </cell>
          <cell r="I317">
            <v>32.299999999999997</v>
          </cell>
          <cell r="J317">
            <v>371</v>
          </cell>
          <cell r="K317">
            <v>0.26</v>
          </cell>
          <cell r="L317">
            <v>0.4</v>
          </cell>
          <cell r="M317">
            <v>0.80100000000000005</v>
          </cell>
          <cell r="N317">
            <v>293</v>
          </cell>
          <cell r="O317">
            <v>2.8</v>
          </cell>
          <cell r="P317">
            <v>3.2530000000000001</v>
          </cell>
          <cell r="Q317">
            <v>0.13109999999999999</v>
          </cell>
          <cell r="R317">
            <v>-5.4419999999999997E-5</v>
          </cell>
          <cell r="S317">
            <v>-1.8899999999999999E-10</v>
          </cell>
          <cell r="T317">
            <v>537.58000000000004</v>
          </cell>
          <cell r="U317">
            <v>272.3</v>
          </cell>
          <cell r="V317">
            <v>-116.26</v>
          </cell>
          <cell r="W317">
            <v>0</v>
          </cell>
          <cell r="X317">
            <v>16.183599999999998</v>
          </cell>
          <cell r="Y317">
            <v>3151.09</v>
          </cell>
          <cell r="Z317">
            <v>-69.150000000000006</v>
          </cell>
          <cell r="AA317">
            <v>435</v>
          </cell>
          <cell r="AB317">
            <v>295</v>
          </cell>
          <cell r="AC317">
            <v>52.761000000000003</v>
          </cell>
          <cell r="AD317">
            <v>-5431.67</v>
          </cell>
          <cell r="AE317">
            <v>-5.2510000000000003</v>
          </cell>
          <cell r="AF317">
            <v>5.37</v>
          </cell>
          <cell r="AG317">
            <v>6919</v>
          </cell>
        </row>
        <row r="318">
          <cell r="D318" t="str">
            <v>N-PROPYL PROPIONATE</v>
          </cell>
          <cell r="E318">
            <v>116.161</v>
          </cell>
          <cell r="F318">
            <v>395.7</v>
          </cell>
          <cell r="G318">
            <v>197.3</v>
          </cell>
          <cell r="H318">
            <v>578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0.88100000000000001</v>
          </cell>
          <cell r="N318">
            <v>293</v>
          </cell>
          <cell r="O318">
            <v>1.8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16.864100000000001</v>
          </cell>
          <cell r="Y318">
            <v>3558.18</v>
          </cell>
          <cell r="Z318">
            <v>-47.86</v>
          </cell>
          <cell r="AA318">
            <v>420</v>
          </cell>
          <cell r="AB318">
            <v>292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11500</v>
          </cell>
        </row>
        <row r="319">
          <cell r="D319" t="str">
            <v>1-HEPTANOL</v>
          </cell>
          <cell r="E319">
            <v>116.20399999999999</v>
          </cell>
          <cell r="F319">
            <v>449.5</v>
          </cell>
          <cell r="G319">
            <v>239.2</v>
          </cell>
          <cell r="H319">
            <v>633</v>
          </cell>
          <cell r="I319">
            <v>30</v>
          </cell>
          <cell r="J319">
            <v>435</v>
          </cell>
          <cell r="K319">
            <v>0.25</v>
          </cell>
          <cell r="L319">
            <v>0.56000000000000005</v>
          </cell>
          <cell r="M319">
            <v>0.82199999999999995</v>
          </cell>
          <cell r="N319">
            <v>293</v>
          </cell>
          <cell r="O319">
            <v>1.7</v>
          </cell>
          <cell r="P319">
            <v>1.1719999999999999</v>
          </cell>
          <cell r="Q319">
            <v>0.16189999999999999</v>
          </cell>
          <cell r="R319">
            <v>-8.2319999999999998E-5</v>
          </cell>
          <cell r="S319">
            <v>1.4440000000000001E-8</v>
          </cell>
          <cell r="T319">
            <v>1287</v>
          </cell>
          <cell r="U319">
            <v>361.83</v>
          </cell>
          <cell r="V319">
            <v>-79.3</v>
          </cell>
          <cell r="W319">
            <v>-28.9</v>
          </cell>
          <cell r="X319">
            <v>15.306800000000001</v>
          </cell>
          <cell r="Y319">
            <v>2626.42</v>
          </cell>
          <cell r="Z319">
            <v>-146.6</v>
          </cell>
          <cell r="AA319">
            <v>449</v>
          </cell>
          <cell r="AB319">
            <v>333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11850</v>
          </cell>
        </row>
        <row r="320">
          <cell r="D320" t="str">
            <v>BORON TRICHLORIDE</v>
          </cell>
          <cell r="E320">
            <v>117.169</v>
          </cell>
          <cell r="F320">
            <v>285.7</v>
          </cell>
          <cell r="G320">
            <v>165.9</v>
          </cell>
          <cell r="H320">
            <v>452</v>
          </cell>
          <cell r="I320">
            <v>38.200000000000003</v>
          </cell>
          <cell r="J320">
            <v>0</v>
          </cell>
          <cell r="K320">
            <v>0</v>
          </cell>
          <cell r="L320">
            <v>0.15</v>
          </cell>
          <cell r="M320">
            <v>1.35</v>
          </cell>
          <cell r="N320">
            <v>284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8800</v>
          </cell>
        </row>
        <row r="321">
          <cell r="D321" t="str">
            <v>DIMETHYL OXALATE</v>
          </cell>
          <cell r="E321">
            <v>118.09</v>
          </cell>
          <cell r="F321">
            <v>436.6</v>
          </cell>
          <cell r="G321">
            <v>327</v>
          </cell>
          <cell r="H321">
            <v>628</v>
          </cell>
          <cell r="I321">
            <v>39.299999999999997</v>
          </cell>
          <cell r="J321">
            <v>0</v>
          </cell>
          <cell r="K321">
            <v>0</v>
          </cell>
          <cell r="L321">
            <v>0</v>
          </cell>
          <cell r="M321">
            <v>1.1499999999999999</v>
          </cell>
          <cell r="N321">
            <v>288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</row>
        <row r="322">
          <cell r="D322" t="str">
            <v>SUCCINIC ACID</v>
          </cell>
          <cell r="E322">
            <v>118.09</v>
          </cell>
          <cell r="F322">
            <v>508</v>
          </cell>
          <cell r="G322">
            <v>456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2.2000000000000002</v>
          </cell>
          <cell r="P322">
            <v>3.6</v>
          </cell>
          <cell r="Q322">
            <v>1.12E-2</v>
          </cell>
          <cell r="R322">
            <v>-7.5080000000000006E-5</v>
          </cell>
          <cell r="S322">
            <v>1.8959999999999999E-8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10300</v>
          </cell>
        </row>
        <row r="323">
          <cell r="D323" t="str">
            <v>ALPHA-METHYL STYRENE</v>
          </cell>
          <cell r="E323">
            <v>118.179</v>
          </cell>
          <cell r="F323">
            <v>438.5</v>
          </cell>
          <cell r="G323">
            <v>0</v>
          </cell>
          <cell r="H323">
            <v>654</v>
          </cell>
          <cell r="I323">
            <v>33.6</v>
          </cell>
          <cell r="J323">
            <v>397</v>
          </cell>
          <cell r="K323">
            <v>0.25</v>
          </cell>
          <cell r="L323">
            <v>0</v>
          </cell>
          <cell r="M323">
            <v>0.91100000000000003</v>
          </cell>
          <cell r="N323">
            <v>293</v>
          </cell>
          <cell r="O323">
            <v>0</v>
          </cell>
          <cell r="P323">
            <v>-5.8109999999999999</v>
          </cell>
          <cell r="Q323">
            <v>0.1656</v>
          </cell>
          <cell r="R323">
            <v>-1.082E-4</v>
          </cell>
          <cell r="S323">
            <v>2.8019999999999999E-8</v>
          </cell>
          <cell r="T323">
            <v>354.34</v>
          </cell>
          <cell r="U323">
            <v>270.8</v>
          </cell>
          <cell r="V323">
            <v>0</v>
          </cell>
          <cell r="W323">
            <v>0</v>
          </cell>
          <cell r="X323">
            <v>16.3308</v>
          </cell>
          <cell r="Y323">
            <v>3644.3</v>
          </cell>
          <cell r="Z323">
            <v>-67.150000000000006</v>
          </cell>
          <cell r="AA323">
            <v>493</v>
          </cell>
          <cell r="AB323">
            <v>348</v>
          </cell>
          <cell r="AC323">
            <v>61.762999999999998</v>
          </cell>
          <cell r="AD323">
            <v>-7149.21</v>
          </cell>
          <cell r="AE323">
            <v>-6.3019999999999996</v>
          </cell>
          <cell r="AF323">
            <v>6.11</v>
          </cell>
          <cell r="AG323">
            <v>8800</v>
          </cell>
        </row>
        <row r="324">
          <cell r="D324" t="str">
            <v>CHLOROFORM</v>
          </cell>
          <cell r="E324">
            <v>119.378</v>
          </cell>
          <cell r="F324">
            <v>334.3</v>
          </cell>
          <cell r="G324">
            <v>209.6</v>
          </cell>
          <cell r="H324">
            <v>536.4</v>
          </cell>
          <cell r="I324">
            <v>54</v>
          </cell>
          <cell r="J324">
            <v>239</v>
          </cell>
          <cell r="K324">
            <v>0.29299999999999998</v>
          </cell>
          <cell r="L324">
            <v>0.216</v>
          </cell>
          <cell r="M324">
            <v>1.4890000000000001</v>
          </cell>
          <cell r="N324">
            <v>293</v>
          </cell>
          <cell r="O324">
            <v>1.1000000000000001</v>
          </cell>
          <cell r="P324">
            <v>5.7329999999999997</v>
          </cell>
          <cell r="Q324">
            <v>4.5220000000000003E-2</v>
          </cell>
          <cell r="R324">
            <v>-4.3970000000000001E-5</v>
          </cell>
          <cell r="S324">
            <v>1.5900000000000001E-9</v>
          </cell>
          <cell r="T324">
            <v>394.81</v>
          </cell>
          <cell r="U324">
            <v>246.5</v>
          </cell>
          <cell r="V324">
            <v>24.2</v>
          </cell>
          <cell r="W324">
            <v>-16.38</v>
          </cell>
          <cell r="X324">
            <v>15.9732</v>
          </cell>
          <cell r="Y324">
            <v>2696.79</v>
          </cell>
          <cell r="Z324">
            <v>-46.16</v>
          </cell>
          <cell r="AA324">
            <v>370</v>
          </cell>
          <cell r="AB324">
            <v>260</v>
          </cell>
          <cell r="AC324">
            <v>55.493000000000002</v>
          </cell>
          <cell r="AD324">
            <v>-6666.23</v>
          </cell>
          <cell r="AE324">
            <v>-5.4359999999999999</v>
          </cell>
          <cell r="AF324">
            <v>6.08</v>
          </cell>
          <cell r="AG324">
            <v>8690</v>
          </cell>
        </row>
        <row r="325">
          <cell r="D325" t="str">
            <v>METHYL PHENYL KETONE</v>
          </cell>
          <cell r="E325">
            <v>120.151</v>
          </cell>
          <cell r="F325">
            <v>474.9</v>
          </cell>
          <cell r="G325">
            <v>292.8</v>
          </cell>
          <cell r="H325">
            <v>701</v>
          </cell>
          <cell r="I325">
            <v>38</v>
          </cell>
          <cell r="J325">
            <v>376</v>
          </cell>
          <cell r="K325">
            <v>0.25</v>
          </cell>
          <cell r="L325">
            <v>0.42</v>
          </cell>
          <cell r="M325">
            <v>1.032</v>
          </cell>
          <cell r="N325">
            <v>288</v>
          </cell>
          <cell r="O325">
            <v>3</v>
          </cell>
          <cell r="P325">
            <v>-7.0650000000000004</v>
          </cell>
          <cell r="Q325">
            <v>0.15310000000000001</v>
          </cell>
          <cell r="R325">
            <v>-9.7239999999999997E-5</v>
          </cell>
          <cell r="S325">
            <v>2.3219999999999999E-8</v>
          </cell>
          <cell r="T325">
            <v>1316.4</v>
          </cell>
          <cell r="U325">
            <v>310.82</v>
          </cell>
          <cell r="V325">
            <v>-20.76</v>
          </cell>
          <cell r="W325">
            <v>0.44</v>
          </cell>
          <cell r="X325">
            <v>16.238399999999999</v>
          </cell>
          <cell r="Y325">
            <v>3781.07</v>
          </cell>
          <cell r="Z325">
            <v>-81.150000000000006</v>
          </cell>
          <cell r="AA325">
            <v>520</v>
          </cell>
          <cell r="AB325">
            <v>350</v>
          </cell>
          <cell r="AC325">
            <v>56.174999999999997</v>
          </cell>
          <cell r="AD325">
            <v>-6673.7</v>
          </cell>
          <cell r="AE325">
            <v>-5.5430000000000001</v>
          </cell>
          <cell r="AF325">
            <v>6.19</v>
          </cell>
          <cell r="AG325">
            <v>8600</v>
          </cell>
        </row>
        <row r="326">
          <cell r="D326" t="str">
            <v>1,2,3-TRIMETHYLBENZENE</v>
          </cell>
          <cell r="E326">
            <v>120.19499999999999</v>
          </cell>
          <cell r="F326">
            <v>449.2</v>
          </cell>
          <cell r="G326">
            <v>247.7</v>
          </cell>
          <cell r="H326">
            <v>664.5</v>
          </cell>
          <cell r="I326">
            <v>34.1</v>
          </cell>
          <cell r="J326">
            <v>430</v>
          </cell>
          <cell r="K326">
            <v>0.27</v>
          </cell>
          <cell r="L326">
            <v>0.39</v>
          </cell>
          <cell r="M326">
            <v>0.89400000000000002</v>
          </cell>
          <cell r="N326">
            <v>293</v>
          </cell>
          <cell r="O326">
            <v>0.6</v>
          </cell>
          <cell r="P326">
            <v>-1.6579999999999999</v>
          </cell>
          <cell r="Q326">
            <v>0.15129999999999999</v>
          </cell>
          <cell r="R326">
            <v>-7.9450000000000007E-5</v>
          </cell>
          <cell r="S326">
            <v>1.5790000000000001E-8</v>
          </cell>
          <cell r="T326">
            <v>0</v>
          </cell>
          <cell r="U326">
            <v>0</v>
          </cell>
          <cell r="V326">
            <v>-2.29</v>
          </cell>
          <cell r="W326">
            <v>29.77</v>
          </cell>
          <cell r="X326">
            <v>16.2121</v>
          </cell>
          <cell r="Y326">
            <v>3670.22</v>
          </cell>
          <cell r="Z326">
            <v>-66.069999999999993</v>
          </cell>
          <cell r="AA326">
            <v>479</v>
          </cell>
          <cell r="AB326">
            <v>329</v>
          </cell>
          <cell r="AC326">
            <v>58.1</v>
          </cell>
          <cell r="AD326">
            <v>-6792.54</v>
          </cell>
          <cell r="AE326">
            <v>-5.8019999999999996</v>
          </cell>
          <cell r="AF326">
            <v>5.75</v>
          </cell>
          <cell r="AG326">
            <v>8500</v>
          </cell>
        </row>
        <row r="327">
          <cell r="D327" t="str">
            <v>1,2,4-TRIMETHYLBENZENE</v>
          </cell>
          <cell r="E327">
            <v>120.19499999999999</v>
          </cell>
          <cell r="F327">
            <v>442.5</v>
          </cell>
          <cell r="G327">
            <v>227</v>
          </cell>
          <cell r="H327">
            <v>649.1</v>
          </cell>
          <cell r="I327">
            <v>31.9</v>
          </cell>
          <cell r="J327">
            <v>430</v>
          </cell>
          <cell r="K327">
            <v>0.25800000000000001</v>
          </cell>
          <cell r="L327">
            <v>0.39</v>
          </cell>
          <cell r="M327">
            <v>0.88</v>
          </cell>
          <cell r="N327">
            <v>289</v>
          </cell>
          <cell r="O327">
            <v>0.3</v>
          </cell>
          <cell r="P327">
            <v>-1.115</v>
          </cell>
          <cell r="Q327">
            <v>0.14899999999999999</v>
          </cell>
          <cell r="R327">
            <v>-7.7929999999999994E-5</v>
          </cell>
          <cell r="S327">
            <v>1.5230000000000001E-8</v>
          </cell>
          <cell r="T327">
            <v>872.74</v>
          </cell>
          <cell r="U327">
            <v>297.75</v>
          </cell>
          <cell r="V327">
            <v>-3.33</v>
          </cell>
          <cell r="W327">
            <v>27.95</v>
          </cell>
          <cell r="X327">
            <v>16.219000000000001</v>
          </cell>
          <cell r="Y327">
            <v>3622.58</v>
          </cell>
          <cell r="Z327">
            <v>-64.59</v>
          </cell>
          <cell r="AA327">
            <v>471</v>
          </cell>
          <cell r="AB327">
            <v>324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11490</v>
          </cell>
        </row>
        <row r="328">
          <cell r="D328" t="str">
            <v>1,3,5-TRIMETHYLBENZENE</v>
          </cell>
          <cell r="E328">
            <v>120.19499999999999</v>
          </cell>
          <cell r="F328">
            <v>437.9</v>
          </cell>
          <cell r="G328">
            <v>228.4</v>
          </cell>
          <cell r="H328">
            <v>637.29999999999995</v>
          </cell>
          <cell r="I328">
            <v>30.9</v>
          </cell>
          <cell r="J328">
            <v>433</v>
          </cell>
          <cell r="K328">
            <v>0.26</v>
          </cell>
          <cell r="L328">
            <v>0.39800000000000002</v>
          </cell>
          <cell r="M328">
            <v>0.86499999999999999</v>
          </cell>
          <cell r="N328">
            <v>293</v>
          </cell>
          <cell r="O328">
            <v>0.1</v>
          </cell>
          <cell r="P328">
            <v>-4.6790000000000003</v>
          </cell>
          <cell r="Q328">
            <v>0.16059999999999999</v>
          </cell>
          <cell r="R328">
            <v>-8.8189999999999994E-5</v>
          </cell>
          <cell r="S328">
            <v>1.8390000000000001E-8</v>
          </cell>
          <cell r="T328">
            <v>437.52</v>
          </cell>
          <cell r="U328">
            <v>268.27</v>
          </cell>
          <cell r="V328">
            <v>3.84</v>
          </cell>
          <cell r="W328">
            <v>28.19</v>
          </cell>
          <cell r="X328">
            <v>16.289300000000001</v>
          </cell>
          <cell r="Y328">
            <v>3614.19</v>
          </cell>
          <cell r="Z328">
            <v>-63.57</v>
          </cell>
          <cell r="AA328">
            <v>466</v>
          </cell>
          <cell r="AB328">
            <v>321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12140</v>
          </cell>
        </row>
        <row r="329">
          <cell r="D329" t="str">
            <v>1-METHYL-2-ETHYLBENZENE</v>
          </cell>
          <cell r="E329">
            <v>120.19499999999999</v>
          </cell>
          <cell r="F329">
            <v>438.3</v>
          </cell>
          <cell r="G329">
            <v>192.3</v>
          </cell>
          <cell r="H329">
            <v>651</v>
          </cell>
          <cell r="I329">
            <v>30</v>
          </cell>
          <cell r="J329">
            <v>460</v>
          </cell>
          <cell r="K329">
            <v>0.26</v>
          </cell>
          <cell r="L329">
            <v>0.29399999999999998</v>
          </cell>
          <cell r="M329">
            <v>0.88100000000000001</v>
          </cell>
          <cell r="N329">
            <v>293</v>
          </cell>
          <cell r="O329">
            <v>0</v>
          </cell>
          <cell r="P329">
            <v>-3.9279999999999999</v>
          </cell>
          <cell r="Q329">
            <v>0.1671</v>
          </cell>
          <cell r="R329">
            <v>-9.8410000000000001E-5</v>
          </cell>
          <cell r="S329">
            <v>2.2280000000000002E-8</v>
          </cell>
          <cell r="T329">
            <v>0</v>
          </cell>
          <cell r="U329">
            <v>0</v>
          </cell>
          <cell r="V329">
            <v>0.28999999999999998</v>
          </cell>
          <cell r="W329">
            <v>31.33</v>
          </cell>
          <cell r="X329">
            <v>16.125299999999999</v>
          </cell>
          <cell r="Y329">
            <v>3535.33</v>
          </cell>
          <cell r="Z329">
            <v>-65.849999999999994</v>
          </cell>
          <cell r="AA329">
            <v>467</v>
          </cell>
          <cell r="AB329">
            <v>321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12100</v>
          </cell>
        </row>
        <row r="330">
          <cell r="D330" t="str">
            <v>1-METHYL-3-ETHYLBENZENE</v>
          </cell>
          <cell r="E330">
            <v>120.19499999999999</v>
          </cell>
          <cell r="F330">
            <v>434.5</v>
          </cell>
          <cell r="G330">
            <v>177.6</v>
          </cell>
          <cell r="H330">
            <v>637</v>
          </cell>
          <cell r="I330">
            <v>28</v>
          </cell>
          <cell r="J330">
            <v>490</v>
          </cell>
          <cell r="K330">
            <v>0.26</v>
          </cell>
          <cell r="L330">
            <v>0.36</v>
          </cell>
          <cell r="M330">
            <v>0.86499999999999999</v>
          </cell>
          <cell r="N330">
            <v>293</v>
          </cell>
          <cell r="O330">
            <v>0</v>
          </cell>
          <cell r="P330">
            <v>-6.9260000000000002</v>
          </cell>
          <cell r="Q330">
            <v>0.17419999999999999</v>
          </cell>
          <cell r="R330">
            <v>-1.042E-4</v>
          </cell>
          <cell r="S330">
            <v>2.3879999999999999</v>
          </cell>
          <cell r="T330">
            <v>8</v>
          </cell>
          <cell r="U330">
            <v>0</v>
          </cell>
          <cell r="V330">
            <v>0</v>
          </cell>
          <cell r="W330">
            <v>-0.46</v>
          </cell>
          <cell r="X330">
            <v>30.22</v>
          </cell>
          <cell r="Y330">
            <v>16.154499999999999</v>
          </cell>
          <cell r="Z330">
            <v>3521.08</v>
          </cell>
          <cell r="AA330">
            <v>-64.64</v>
          </cell>
          <cell r="AB330">
            <v>463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</row>
        <row r="331">
          <cell r="D331" t="str">
            <v>1-METHYL-4-ETHYLBENZENE</v>
          </cell>
          <cell r="E331">
            <v>120.19499999999999</v>
          </cell>
          <cell r="F331">
            <v>435.2</v>
          </cell>
          <cell r="G331">
            <v>210.8</v>
          </cell>
          <cell r="H331">
            <v>640</v>
          </cell>
          <cell r="I331">
            <v>29</v>
          </cell>
          <cell r="J331">
            <v>470</v>
          </cell>
          <cell r="K331">
            <v>0.26</v>
          </cell>
          <cell r="L331">
            <v>0.32200000000000001</v>
          </cell>
          <cell r="M331">
            <v>0.86099999999999999</v>
          </cell>
          <cell r="N331">
            <v>293</v>
          </cell>
          <cell r="O331">
            <v>0</v>
          </cell>
          <cell r="P331">
            <v>-6.5229999999999997</v>
          </cell>
          <cell r="Q331">
            <v>0.1714</v>
          </cell>
          <cell r="R331">
            <v>-1.009E-4</v>
          </cell>
          <cell r="S331">
            <v>2.2790000000000001E-8</v>
          </cell>
          <cell r="T331">
            <v>463.17</v>
          </cell>
          <cell r="U331">
            <v>266.08</v>
          </cell>
          <cell r="V331">
            <v>-0.49</v>
          </cell>
          <cell r="W331">
            <v>30.28</v>
          </cell>
          <cell r="X331">
            <v>16.113499999999998</v>
          </cell>
          <cell r="Y331">
            <v>3516.31</v>
          </cell>
          <cell r="Z331">
            <v>-64.23</v>
          </cell>
          <cell r="AA331">
            <v>463</v>
          </cell>
          <cell r="AB331">
            <v>318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11300</v>
          </cell>
        </row>
        <row r="332">
          <cell r="D332" t="str">
            <v>ISOPROPYLBENZENE</v>
          </cell>
          <cell r="E332">
            <v>120.19499999999999</v>
          </cell>
          <cell r="F332">
            <v>425.6</v>
          </cell>
          <cell r="G332">
            <v>177.1</v>
          </cell>
          <cell r="H332">
            <v>631</v>
          </cell>
          <cell r="I332">
            <v>31.7</v>
          </cell>
          <cell r="J332">
            <v>428</v>
          </cell>
          <cell r="K332">
            <v>0.26</v>
          </cell>
          <cell r="L332">
            <v>0.33500000000000002</v>
          </cell>
          <cell r="M332">
            <v>0.86199999999999999</v>
          </cell>
          <cell r="N332">
            <v>293</v>
          </cell>
          <cell r="O332">
            <v>0.4</v>
          </cell>
          <cell r="P332">
            <v>-9.0419999999999998</v>
          </cell>
          <cell r="Q332">
            <v>0.18729999999999999</v>
          </cell>
          <cell r="R332">
            <v>-1.215E-4</v>
          </cell>
          <cell r="S332">
            <v>3.0839999999999997E-8</v>
          </cell>
          <cell r="T332">
            <v>517.16999999999996</v>
          </cell>
          <cell r="U332">
            <v>276.22000000000003</v>
          </cell>
          <cell r="V332">
            <v>0.94</v>
          </cell>
          <cell r="W332">
            <v>32.74</v>
          </cell>
          <cell r="X332">
            <v>15.972200000000001</v>
          </cell>
          <cell r="Y332">
            <v>3363.6</v>
          </cell>
          <cell r="Z332">
            <v>-63.37</v>
          </cell>
          <cell r="AA332">
            <v>454</v>
          </cell>
          <cell r="AB332">
            <v>311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11260</v>
          </cell>
        </row>
        <row r="333">
          <cell r="D333" t="str">
            <v>N-PROPYLBENZENE</v>
          </cell>
          <cell r="E333">
            <v>120.19499999999999</v>
          </cell>
          <cell r="F333">
            <v>432.4</v>
          </cell>
          <cell r="G333">
            <v>173.7</v>
          </cell>
          <cell r="H333">
            <v>638.29999999999995</v>
          </cell>
          <cell r="I333">
            <v>31.6</v>
          </cell>
          <cell r="J333">
            <v>440</v>
          </cell>
          <cell r="K333">
            <v>0.26500000000000001</v>
          </cell>
          <cell r="L333">
            <v>0.34399999999999997</v>
          </cell>
          <cell r="M333">
            <v>0.86199999999999999</v>
          </cell>
          <cell r="N333">
            <v>293</v>
          </cell>
          <cell r="O333">
            <v>0.4</v>
          </cell>
          <cell r="P333">
            <v>-7.4729999999999999</v>
          </cell>
          <cell r="Q333">
            <v>0.17879999999999999</v>
          </cell>
          <cell r="R333">
            <v>-1.099E-4</v>
          </cell>
          <cell r="S333">
            <v>2.5819999999999999E-8</v>
          </cell>
          <cell r="T333">
            <v>527.45000000000005</v>
          </cell>
          <cell r="U333">
            <v>282.64999999999998</v>
          </cell>
          <cell r="V333">
            <v>1.87</v>
          </cell>
          <cell r="W333">
            <v>32.799999999999997</v>
          </cell>
          <cell r="X333">
            <v>16.0062</v>
          </cell>
          <cell r="Y333">
            <v>3433.84</v>
          </cell>
          <cell r="Z333">
            <v>-66.010000000000005</v>
          </cell>
          <cell r="AA333">
            <v>461</v>
          </cell>
          <cell r="AB333">
            <v>316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11200</v>
          </cell>
        </row>
        <row r="334">
          <cell r="D334" t="str">
            <v>DICHLORODIFLUOROMETHANE</v>
          </cell>
          <cell r="E334">
            <v>120.914</v>
          </cell>
          <cell r="F334">
            <v>243.4</v>
          </cell>
          <cell r="G334">
            <v>115.4</v>
          </cell>
          <cell r="H334">
            <v>385</v>
          </cell>
          <cell r="I334">
            <v>40.700000000000003</v>
          </cell>
          <cell r="J334">
            <v>217</v>
          </cell>
          <cell r="K334">
            <v>0.28000000000000003</v>
          </cell>
          <cell r="L334">
            <v>0.17599999999999999</v>
          </cell>
          <cell r="M334">
            <v>1.75</v>
          </cell>
          <cell r="N334">
            <v>158</v>
          </cell>
          <cell r="O334">
            <v>0.5</v>
          </cell>
          <cell r="P334">
            <v>7.5469999999999997</v>
          </cell>
          <cell r="Q334">
            <v>4.2569999999999997E-2</v>
          </cell>
          <cell r="R334">
            <v>-3.6029999999999999E-5</v>
          </cell>
          <cell r="S334">
            <v>1.037E-8</v>
          </cell>
          <cell r="T334">
            <v>215.09</v>
          </cell>
          <cell r="U334">
            <v>2165.5500000000002</v>
          </cell>
          <cell r="V334">
            <v>-15</v>
          </cell>
          <cell r="W334">
            <v>-105.7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10600</v>
          </cell>
        </row>
        <row r="335">
          <cell r="D335" t="str">
            <v>N,N-DIMETHYLANILINE</v>
          </cell>
          <cell r="E335">
            <v>121.18300000000001</v>
          </cell>
          <cell r="F335">
            <v>466.7</v>
          </cell>
          <cell r="G335">
            <v>275.60000000000002</v>
          </cell>
          <cell r="H335">
            <v>687</v>
          </cell>
          <cell r="I335">
            <v>35.799999999999997</v>
          </cell>
          <cell r="J335">
            <v>0</v>
          </cell>
          <cell r="K335">
            <v>0</v>
          </cell>
          <cell r="L335">
            <v>0</v>
          </cell>
          <cell r="M335">
            <v>0.95599999999999996</v>
          </cell>
          <cell r="N335">
            <v>293</v>
          </cell>
          <cell r="O335">
            <v>1.6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553.02</v>
          </cell>
          <cell r="U335">
            <v>320.02999999999997</v>
          </cell>
          <cell r="V335">
            <v>20.100000000000001</v>
          </cell>
          <cell r="W335">
            <v>55.26</v>
          </cell>
          <cell r="X335">
            <v>16.964700000000001</v>
          </cell>
          <cell r="Y335">
            <v>4276.08</v>
          </cell>
          <cell r="Z335">
            <v>-52.8</v>
          </cell>
          <cell r="AA335">
            <v>480</v>
          </cell>
          <cell r="AB335">
            <v>345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11900</v>
          </cell>
        </row>
        <row r="336">
          <cell r="D336" t="str">
            <v>BENZOIC ACID</v>
          </cell>
          <cell r="E336">
            <v>122.124</v>
          </cell>
          <cell r="F336">
            <v>523</v>
          </cell>
          <cell r="G336">
            <v>395.6</v>
          </cell>
          <cell r="H336">
            <v>752</v>
          </cell>
          <cell r="I336">
            <v>45</v>
          </cell>
          <cell r="J336">
            <v>341</v>
          </cell>
          <cell r="K336">
            <v>0.25</v>
          </cell>
          <cell r="L336">
            <v>0.62</v>
          </cell>
          <cell r="M336">
            <v>1.075</v>
          </cell>
          <cell r="N336">
            <v>403</v>
          </cell>
          <cell r="O336">
            <v>1.7</v>
          </cell>
          <cell r="P336">
            <v>-12.250999999999999</v>
          </cell>
          <cell r="Q336">
            <v>0.15029999999999999</v>
          </cell>
          <cell r="R336">
            <v>-1.0119999999999999E-4</v>
          </cell>
          <cell r="S336">
            <v>2.5370000000000002E-8</v>
          </cell>
          <cell r="T336">
            <v>2617.6</v>
          </cell>
          <cell r="U336">
            <v>407.88</v>
          </cell>
          <cell r="V336">
            <v>-69.36</v>
          </cell>
          <cell r="W336">
            <v>-50.29</v>
          </cell>
          <cell r="X336">
            <v>17.163399999999999</v>
          </cell>
          <cell r="Y336">
            <v>4190.7</v>
          </cell>
          <cell r="Z336">
            <v>-125.2</v>
          </cell>
          <cell r="AA336">
            <v>560</v>
          </cell>
          <cell r="AB336">
            <v>405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11800</v>
          </cell>
        </row>
        <row r="337">
          <cell r="D337" t="str">
            <v>2,3-XYLENOL</v>
          </cell>
          <cell r="E337">
            <v>122.167</v>
          </cell>
          <cell r="F337">
            <v>490.1</v>
          </cell>
          <cell r="G337">
            <v>348</v>
          </cell>
          <cell r="H337">
            <v>722.8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-37.58</v>
          </cell>
          <cell r="W337">
            <v>0</v>
          </cell>
          <cell r="X337">
            <v>16.2424</v>
          </cell>
          <cell r="Y337">
            <v>3724.58</v>
          </cell>
          <cell r="Z337">
            <v>-102.4</v>
          </cell>
          <cell r="AA337">
            <v>500</v>
          </cell>
          <cell r="AB337">
            <v>420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</row>
        <row r="338">
          <cell r="D338" t="str">
            <v>2,4-XYLENOL</v>
          </cell>
          <cell r="E338">
            <v>122.167</v>
          </cell>
          <cell r="F338">
            <v>484</v>
          </cell>
          <cell r="G338">
            <v>298</v>
          </cell>
          <cell r="H338">
            <v>707.6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2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-38.880000000000003</v>
          </cell>
          <cell r="W338">
            <v>0</v>
          </cell>
          <cell r="X338">
            <v>16.2456</v>
          </cell>
          <cell r="Y338">
            <v>3655.26</v>
          </cell>
          <cell r="Z338">
            <v>-103.8</v>
          </cell>
          <cell r="AA338">
            <v>500</v>
          </cell>
          <cell r="AB338">
            <v>410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</row>
        <row r="339">
          <cell r="D339" t="str">
            <v>2,5-XYLENOL</v>
          </cell>
          <cell r="E339">
            <v>122.167</v>
          </cell>
          <cell r="F339">
            <v>484.3</v>
          </cell>
          <cell r="G339">
            <v>348</v>
          </cell>
          <cell r="H339">
            <v>723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1.5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-38.58</v>
          </cell>
          <cell r="W339">
            <v>0</v>
          </cell>
          <cell r="X339">
            <v>16.236799999999999</v>
          </cell>
          <cell r="Y339">
            <v>3667.32</v>
          </cell>
          <cell r="Z339">
            <v>-102.4</v>
          </cell>
          <cell r="AA339">
            <v>490</v>
          </cell>
          <cell r="AB339">
            <v>410</v>
          </cell>
          <cell r="AC339">
            <v>52.143000000000001</v>
          </cell>
          <cell r="AD339">
            <v>-6026.09</v>
          </cell>
          <cell r="AE339">
            <v>-5.0549999999999997</v>
          </cell>
          <cell r="AF339">
            <v>6.2</v>
          </cell>
          <cell r="AG339">
            <v>7790</v>
          </cell>
        </row>
        <row r="340">
          <cell r="D340" t="str">
            <v>2,6-XYLENOL</v>
          </cell>
          <cell r="E340">
            <v>122.167</v>
          </cell>
          <cell r="F340">
            <v>474.1</v>
          </cell>
          <cell r="G340">
            <v>322</v>
          </cell>
          <cell r="H340">
            <v>701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-38.68</v>
          </cell>
          <cell r="W340">
            <v>0</v>
          </cell>
          <cell r="X340">
            <v>16.280899999999999</v>
          </cell>
          <cell r="Y340">
            <v>3749.35</v>
          </cell>
          <cell r="Z340">
            <v>-85.55</v>
          </cell>
          <cell r="AA340">
            <v>480</v>
          </cell>
          <cell r="AB340">
            <v>400</v>
          </cell>
          <cell r="AC340">
            <v>53.523000000000003</v>
          </cell>
          <cell r="AD340">
            <v>-6162.66</v>
          </cell>
          <cell r="AE340">
            <v>-5.2450000000000001</v>
          </cell>
          <cell r="AF340">
            <v>6.38</v>
          </cell>
          <cell r="AG340">
            <v>7860</v>
          </cell>
        </row>
        <row r="341">
          <cell r="D341" t="str">
            <v>3,4-XYLENOL</v>
          </cell>
          <cell r="E341">
            <v>122.167</v>
          </cell>
          <cell r="F341">
            <v>500</v>
          </cell>
          <cell r="G341">
            <v>328</v>
          </cell>
          <cell r="H341">
            <v>729.8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1.7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-37.380000000000003</v>
          </cell>
          <cell r="W341">
            <v>0</v>
          </cell>
          <cell r="X341">
            <v>16.3004</v>
          </cell>
          <cell r="Y341">
            <v>3733.53</v>
          </cell>
          <cell r="Z341">
            <v>-113.9</v>
          </cell>
          <cell r="AA341">
            <v>520</v>
          </cell>
          <cell r="AB341">
            <v>430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7840</v>
          </cell>
        </row>
        <row r="342">
          <cell r="D342" t="str">
            <v>3,5-XYLENOL</v>
          </cell>
          <cell r="E342">
            <v>122.167</v>
          </cell>
          <cell r="F342">
            <v>494.8</v>
          </cell>
          <cell r="G342">
            <v>337</v>
          </cell>
          <cell r="H342">
            <v>715.6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1.8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-38.57</v>
          </cell>
          <cell r="W342">
            <v>0</v>
          </cell>
          <cell r="X342">
            <v>16.4192</v>
          </cell>
          <cell r="Y342">
            <v>3775.91</v>
          </cell>
          <cell r="Z342">
            <v>-109</v>
          </cell>
          <cell r="AA342">
            <v>500</v>
          </cell>
          <cell r="AB342">
            <v>410</v>
          </cell>
          <cell r="AC342">
            <v>56.097000000000001</v>
          </cell>
          <cell r="AD342">
            <v>-6271.67</v>
          </cell>
          <cell r="AE342">
            <v>-5.6150000000000002</v>
          </cell>
          <cell r="AF342">
            <v>6.29</v>
          </cell>
          <cell r="AG342">
            <v>8090</v>
          </cell>
        </row>
        <row r="343">
          <cell r="D343" t="str">
            <v>M-ETHYLPHENOL</v>
          </cell>
          <cell r="E343">
            <v>122.167</v>
          </cell>
          <cell r="F343">
            <v>491.6</v>
          </cell>
          <cell r="G343">
            <v>269</v>
          </cell>
          <cell r="H343">
            <v>716.4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1.0249999999999999</v>
          </cell>
          <cell r="N343">
            <v>273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-35.01</v>
          </cell>
          <cell r="W343">
            <v>0</v>
          </cell>
          <cell r="X343">
            <v>17.195499999999999</v>
          </cell>
          <cell r="Y343">
            <v>4272.7700000000004</v>
          </cell>
          <cell r="Z343">
            <v>-86.08</v>
          </cell>
          <cell r="AA343">
            <v>500</v>
          </cell>
          <cell r="AB343">
            <v>370</v>
          </cell>
          <cell r="AC343">
            <v>53.570999999999998</v>
          </cell>
          <cell r="AD343">
            <v>-6219.26</v>
          </cell>
          <cell r="AE343">
            <v>-5.2329999999999997</v>
          </cell>
          <cell r="AF343">
            <v>6.29</v>
          </cell>
          <cell r="AG343">
            <v>8070</v>
          </cell>
        </row>
        <row r="344">
          <cell r="D344" t="str">
            <v>O-ETHYLPHENOL</v>
          </cell>
          <cell r="E344">
            <v>122.167</v>
          </cell>
          <cell r="F344">
            <v>477.7</v>
          </cell>
          <cell r="G344">
            <v>269.8</v>
          </cell>
          <cell r="H344">
            <v>703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1.0369999999999999</v>
          </cell>
          <cell r="N344">
            <v>273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-34.82</v>
          </cell>
          <cell r="W344">
            <v>0</v>
          </cell>
          <cell r="X344">
            <v>17.960999999999999</v>
          </cell>
          <cell r="Y344">
            <v>4928.3599999999997</v>
          </cell>
          <cell r="Z344">
            <v>-45.75</v>
          </cell>
          <cell r="AA344">
            <v>500</v>
          </cell>
          <cell r="AB344">
            <v>350</v>
          </cell>
          <cell r="AC344">
            <v>52.908999999999999</v>
          </cell>
          <cell r="AD344">
            <v>-6071.72</v>
          </cell>
          <cell r="AE344">
            <v>-5.1630000000000003</v>
          </cell>
          <cell r="AF344">
            <v>6.2</v>
          </cell>
          <cell r="AG344">
            <v>7790</v>
          </cell>
        </row>
        <row r="345">
          <cell r="D345" t="str">
            <v>P-ETHYLPHENOL</v>
          </cell>
          <cell r="E345">
            <v>122.167</v>
          </cell>
          <cell r="F345">
            <v>491</v>
          </cell>
          <cell r="G345">
            <v>318</v>
          </cell>
          <cell r="H345">
            <v>716.4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-34.549999999999997</v>
          </cell>
          <cell r="W345">
            <v>0</v>
          </cell>
          <cell r="X345">
            <v>19.090499999999999</v>
          </cell>
          <cell r="Y345">
            <v>5579.62</v>
          </cell>
          <cell r="Z345">
            <v>-44.15</v>
          </cell>
          <cell r="AA345">
            <v>500</v>
          </cell>
          <cell r="AB345">
            <v>370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8200</v>
          </cell>
        </row>
        <row r="346">
          <cell r="D346" t="str">
            <v>PHENETOLE</v>
          </cell>
          <cell r="E346">
            <v>122.167</v>
          </cell>
          <cell r="F346">
            <v>443</v>
          </cell>
          <cell r="G346">
            <v>243</v>
          </cell>
          <cell r="H346">
            <v>647</v>
          </cell>
          <cell r="I346">
            <v>33.799999999999997</v>
          </cell>
          <cell r="J346">
            <v>0</v>
          </cell>
          <cell r="K346">
            <v>0</v>
          </cell>
          <cell r="L346">
            <v>0</v>
          </cell>
          <cell r="M346">
            <v>0.97899999999999998</v>
          </cell>
          <cell r="N346">
            <v>277</v>
          </cell>
          <cell r="O346">
            <v>1.2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646.88</v>
          </cell>
          <cell r="U346">
            <v>305.91000000000003</v>
          </cell>
          <cell r="V346">
            <v>0</v>
          </cell>
          <cell r="W346">
            <v>0</v>
          </cell>
          <cell r="X346">
            <v>16.167300000000001</v>
          </cell>
          <cell r="Y346">
            <v>3473.2</v>
          </cell>
          <cell r="Z346">
            <v>-78.66</v>
          </cell>
          <cell r="AA346">
            <v>460</v>
          </cell>
          <cell r="AB346">
            <v>385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7790</v>
          </cell>
        </row>
        <row r="347">
          <cell r="D347" t="str">
            <v>DIETHYL DISULFIDE</v>
          </cell>
          <cell r="E347">
            <v>122.244</v>
          </cell>
          <cell r="F347">
            <v>427.2</v>
          </cell>
          <cell r="G347">
            <v>171.7</v>
          </cell>
          <cell r="H347">
            <v>642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0.998</v>
          </cell>
          <cell r="N347">
            <v>293</v>
          </cell>
          <cell r="O347">
            <v>2</v>
          </cell>
          <cell r="P347">
            <v>6.4240000000000004</v>
          </cell>
          <cell r="Q347">
            <v>0.1099</v>
          </cell>
          <cell r="R347">
            <v>-6.4720000000000004E-5</v>
          </cell>
          <cell r="S347">
            <v>1.426E-8</v>
          </cell>
          <cell r="T347">
            <v>0</v>
          </cell>
          <cell r="U347">
            <v>0</v>
          </cell>
          <cell r="V347">
            <v>-17.84</v>
          </cell>
          <cell r="W347">
            <v>5.32</v>
          </cell>
          <cell r="X347">
            <v>16.060700000000001</v>
          </cell>
          <cell r="Y347">
            <v>3421.57</v>
          </cell>
          <cell r="Z347">
            <v>-64.19</v>
          </cell>
          <cell r="AA347">
            <v>455</v>
          </cell>
          <cell r="AB347">
            <v>312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7570</v>
          </cell>
        </row>
        <row r="348">
          <cell r="D348" t="str">
            <v>1-NONENE</v>
          </cell>
          <cell r="E348">
            <v>126.24299999999999</v>
          </cell>
          <cell r="F348">
            <v>420</v>
          </cell>
          <cell r="G348">
            <v>191.8</v>
          </cell>
          <cell r="H348">
            <v>592</v>
          </cell>
          <cell r="I348">
            <v>23.1</v>
          </cell>
          <cell r="J348">
            <v>580</v>
          </cell>
          <cell r="K348">
            <v>0.28000000000000003</v>
          </cell>
          <cell r="L348">
            <v>0.43</v>
          </cell>
          <cell r="M348">
            <v>0.745</v>
          </cell>
          <cell r="N348">
            <v>273</v>
          </cell>
          <cell r="O348">
            <v>0</v>
          </cell>
          <cell r="P348">
            <v>0.88800000000000001</v>
          </cell>
          <cell r="Q348">
            <v>0.19400000000000001</v>
          </cell>
          <cell r="R348">
            <v>-1.077E-4</v>
          </cell>
          <cell r="S348">
            <v>2.318E-8</v>
          </cell>
          <cell r="T348">
            <v>471</v>
          </cell>
          <cell r="U348">
            <v>258.92</v>
          </cell>
          <cell r="V348">
            <v>-24.74</v>
          </cell>
          <cell r="W348">
            <v>26.93</v>
          </cell>
          <cell r="X348">
            <v>16.011800000000001</v>
          </cell>
          <cell r="Y348">
            <v>3305.03</v>
          </cell>
          <cell r="Z348">
            <v>-67.61</v>
          </cell>
          <cell r="AA348">
            <v>448</v>
          </cell>
          <cell r="AB348">
            <v>308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7900</v>
          </cell>
        </row>
        <row r="349">
          <cell r="D349" t="str">
            <v>ISOPROPYLCYCLOHEXANE</v>
          </cell>
          <cell r="E349">
            <v>126.24299999999999</v>
          </cell>
          <cell r="F349">
            <v>427.7</v>
          </cell>
          <cell r="G349">
            <v>183.4</v>
          </cell>
          <cell r="H349">
            <v>640</v>
          </cell>
          <cell r="I349">
            <v>28</v>
          </cell>
          <cell r="J349">
            <v>0</v>
          </cell>
          <cell r="K349">
            <v>0</v>
          </cell>
          <cell r="L349">
            <v>0.23699999999999999</v>
          </cell>
          <cell r="M349">
            <v>0.80200000000000005</v>
          </cell>
          <cell r="N349">
            <v>293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15.826000000000001</v>
          </cell>
          <cell r="Y349">
            <v>3346.12</v>
          </cell>
          <cell r="Z349">
            <v>-63.71</v>
          </cell>
          <cell r="AA349">
            <v>440</v>
          </cell>
          <cell r="AB349">
            <v>330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7900</v>
          </cell>
        </row>
        <row r="350">
          <cell r="D350" t="str">
            <v>N-PROPYLCYCLOHEXANE</v>
          </cell>
          <cell r="E350">
            <v>126.24299999999999</v>
          </cell>
          <cell r="F350">
            <v>429.9</v>
          </cell>
          <cell r="G350">
            <v>178.7</v>
          </cell>
          <cell r="H350">
            <v>639</v>
          </cell>
          <cell r="I350">
            <v>27.7</v>
          </cell>
          <cell r="J350">
            <v>0</v>
          </cell>
          <cell r="K350">
            <v>0</v>
          </cell>
          <cell r="L350">
            <v>0.25800000000000001</v>
          </cell>
          <cell r="M350">
            <v>0.79300000000000004</v>
          </cell>
          <cell r="N350">
            <v>293</v>
          </cell>
          <cell r="O350">
            <v>0</v>
          </cell>
          <cell r="P350">
            <v>-14.932</v>
          </cell>
          <cell r="Q350">
            <v>0.23619999999999999</v>
          </cell>
          <cell r="R350">
            <v>-1.384E-4</v>
          </cell>
          <cell r="S350">
            <v>3.0839999999999997E-8</v>
          </cell>
          <cell r="T350">
            <v>549.08000000000004</v>
          </cell>
          <cell r="U350">
            <v>293.93</v>
          </cell>
          <cell r="V350">
            <v>-46.2</v>
          </cell>
          <cell r="W350">
            <v>11.31</v>
          </cell>
          <cell r="X350">
            <v>15.8567</v>
          </cell>
          <cell r="Y350">
            <v>3363.62</v>
          </cell>
          <cell r="Z350">
            <v>-65.209999999999994</v>
          </cell>
          <cell r="AA350">
            <v>459</v>
          </cell>
          <cell r="AB350">
            <v>313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8040</v>
          </cell>
        </row>
        <row r="351">
          <cell r="D351" t="str">
            <v>HYDROGEN IODIDE</v>
          </cell>
          <cell r="E351">
            <v>127.91200000000001</v>
          </cell>
          <cell r="F351">
            <v>237.6</v>
          </cell>
          <cell r="G351">
            <v>222.4</v>
          </cell>
          <cell r="H351">
            <v>424</v>
          </cell>
          <cell r="I351">
            <v>82</v>
          </cell>
          <cell r="J351">
            <v>131</v>
          </cell>
          <cell r="K351">
            <v>0.309</v>
          </cell>
          <cell r="L351">
            <v>0.05</v>
          </cell>
          <cell r="M351">
            <v>2.8029999999999999</v>
          </cell>
          <cell r="N351">
            <v>237</v>
          </cell>
          <cell r="O351">
            <v>0.5</v>
          </cell>
          <cell r="P351">
            <v>7.4420000000000002</v>
          </cell>
          <cell r="Q351">
            <v>-3.4099999999999998E-3</v>
          </cell>
          <cell r="R351">
            <v>7.0990000000000001E-6</v>
          </cell>
          <cell r="S351">
            <v>-3.232E-9</v>
          </cell>
          <cell r="T351">
            <v>155.15</v>
          </cell>
          <cell r="U351">
            <v>285.43</v>
          </cell>
          <cell r="V351">
            <v>6.3</v>
          </cell>
          <cell r="W351">
            <v>0.38</v>
          </cell>
          <cell r="X351">
            <v>12.914899999999999</v>
          </cell>
          <cell r="Y351">
            <v>957.96</v>
          </cell>
          <cell r="Z351">
            <v>-85.06</v>
          </cell>
          <cell r="AA351">
            <v>256</v>
          </cell>
          <cell r="AB351">
            <v>215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8152</v>
          </cell>
        </row>
        <row r="352">
          <cell r="D352" t="str">
            <v>NAPHTHALENE</v>
          </cell>
          <cell r="E352">
            <v>128.17400000000001</v>
          </cell>
          <cell r="F352">
            <v>491.1</v>
          </cell>
          <cell r="G352">
            <v>353.5</v>
          </cell>
          <cell r="H352">
            <v>748.4</v>
          </cell>
          <cell r="I352">
            <v>40</v>
          </cell>
          <cell r="J352">
            <v>410</v>
          </cell>
          <cell r="K352">
            <v>0.26700000000000002</v>
          </cell>
          <cell r="L352">
            <v>0.30199999999999999</v>
          </cell>
          <cell r="M352">
            <v>0.97099999999999997</v>
          </cell>
          <cell r="N352">
            <v>363</v>
          </cell>
          <cell r="O352">
            <v>0</v>
          </cell>
          <cell r="P352">
            <v>-16.433</v>
          </cell>
          <cell r="Q352">
            <v>0.20300000000000001</v>
          </cell>
          <cell r="R352">
            <v>-1.5540000000000001E-4</v>
          </cell>
          <cell r="S352">
            <v>4.7309999999999998E-8</v>
          </cell>
          <cell r="T352">
            <v>873.32</v>
          </cell>
          <cell r="U352">
            <v>352.57</v>
          </cell>
          <cell r="V352">
            <v>36.08</v>
          </cell>
          <cell r="W352">
            <v>53.44</v>
          </cell>
          <cell r="X352">
            <v>16.142600000000002</v>
          </cell>
          <cell r="Y352">
            <v>3992.01</v>
          </cell>
          <cell r="Z352">
            <v>-71.290000000000006</v>
          </cell>
          <cell r="AA352">
            <v>525</v>
          </cell>
          <cell r="AB352">
            <v>360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8150</v>
          </cell>
        </row>
        <row r="353">
          <cell r="D353" t="str">
            <v>2,2,3,3-TETRAMETHYLPENTANE</v>
          </cell>
          <cell r="E353">
            <v>128.25899999999999</v>
          </cell>
          <cell r="F353">
            <v>413.4</v>
          </cell>
          <cell r="G353">
            <v>0</v>
          </cell>
          <cell r="H353">
            <v>607.6</v>
          </cell>
          <cell r="I353">
            <v>27</v>
          </cell>
          <cell r="J353">
            <v>0</v>
          </cell>
          <cell r="K353">
            <v>0</v>
          </cell>
          <cell r="L353">
            <v>0.27900000000000003</v>
          </cell>
          <cell r="M353">
            <v>0</v>
          </cell>
          <cell r="N353">
            <v>0</v>
          </cell>
          <cell r="O353">
            <v>0</v>
          </cell>
          <cell r="P353">
            <v>-13.037000000000001</v>
          </cell>
          <cell r="Q353">
            <v>0.2601</v>
          </cell>
          <cell r="R353">
            <v>-1.808E-4</v>
          </cell>
          <cell r="S353">
            <v>5.1160000000000003E-8</v>
          </cell>
          <cell r="T353">
            <v>0</v>
          </cell>
          <cell r="U353">
            <v>0</v>
          </cell>
          <cell r="V353">
            <v>-56.7</v>
          </cell>
          <cell r="W353">
            <v>8.1999999999999993</v>
          </cell>
          <cell r="X353">
            <v>15.728</v>
          </cell>
          <cell r="Y353">
            <v>3220.55</v>
          </cell>
          <cell r="Z353">
            <v>-59.31</v>
          </cell>
          <cell r="AA353">
            <v>440</v>
          </cell>
          <cell r="AB353">
            <v>328</v>
          </cell>
          <cell r="AC353">
            <v>64.486999999999995</v>
          </cell>
          <cell r="AD353">
            <v>6883.34</v>
          </cell>
          <cell r="AE353">
            <v>-6.7649999999999997</v>
          </cell>
          <cell r="AF353">
            <v>6.98</v>
          </cell>
          <cell r="AG353">
            <v>8070</v>
          </cell>
        </row>
        <row r="354">
          <cell r="D354" t="str">
            <v>2,2,3,4-TETRAMETHYLPENTANE</v>
          </cell>
          <cell r="E354">
            <v>128.25899999999999</v>
          </cell>
          <cell r="F354">
            <v>406.2</v>
          </cell>
          <cell r="G354">
            <v>0</v>
          </cell>
          <cell r="H354">
            <v>592.70000000000005</v>
          </cell>
          <cell r="I354">
            <v>25.7</v>
          </cell>
          <cell r="J354">
            <v>0</v>
          </cell>
          <cell r="K354">
            <v>0</v>
          </cell>
          <cell r="L354">
            <v>0.311</v>
          </cell>
          <cell r="M354">
            <v>0</v>
          </cell>
          <cell r="N354">
            <v>0</v>
          </cell>
          <cell r="O354">
            <v>0</v>
          </cell>
          <cell r="P354">
            <v>-13.037000000000001</v>
          </cell>
          <cell r="Q354">
            <v>0.2601</v>
          </cell>
          <cell r="R354">
            <v>-1.808E-4</v>
          </cell>
          <cell r="S354">
            <v>5.1660000000000001E-8</v>
          </cell>
          <cell r="T354">
            <v>0</v>
          </cell>
          <cell r="U354">
            <v>0</v>
          </cell>
          <cell r="V354">
            <v>-56.64</v>
          </cell>
          <cell r="W354">
            <v>7.8</v>
          </cell>
          <cell r="X354">
            <v>15.7363</v>
          </cell>
          <cell r="Y354">
            <v>3167.42</v>
          </cell>
          <cell r="Z354">
            <v>-58.21</v>
          </cell>
          <cell r="AA354">
            <v>430</v>
          </cell>
          <cell r="AB354">
            <v>318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8200</v>
          </cell>
        </row>
        <row r="355">
          <cell r="D355" t="str">
            <v>2,2,3-TRIMETHYLHEXANE</v>
          </cell>
          <cell r="E355">
            <v>128.25899999999999</v>
          </cell>
          <cell r="F355">
            <v>406.8</v>
          </cell>
          <cell r="G355">
            <v>0</v>
          </cell>
          <cell r="H355">
            <v>588</v>
          </cell>
          <cell r="I355">
            <v>24.6</v>
          </cell>
          <cell r="J355">
            <v>0</v>
          </cell>
          <cell r="K355">
            <v>0</v>
          </cell>
          <cell r="L355">
            <v>0.33200000000000002</v>
          </cell>
          <cell r="M355">
            <v>0</v>
          </cell>
          <cell r="N355">
            <v>0</v>
          </cell>
          <cell r="O355">
            <v>0</v>
          </cell>
          <cell r="P355">
            <v>-10.898999999999999</v>
          </cell>
          <cell r="Q355">
            <v>0.25209999999999999</v>
          </cell>
          <cell r="R355">
            <v>-1.7129999999999999E-4</v>
          </cell>
          <cell r="S355">
            <v>4.7449999999999998E-8</v>
          </cell>
          <cell r="T355">
            <v>0</v>
          </cell>
          <cell r="U355">
            <v>0</v>
          </cell>
          <cell r="V355">
            <v>-57.65</v>
          </cell>
          <cell r="W355">
            <v>5.86</v>
          </cell>
          <cell r="X355">
            <v>15.8017</v>
          </cell>
          <cell r="Y355">
            <v>3164.17</v>
          </cell>
          <cell r="Z355">
            <v>-61.66</v>
          </cell>
          <cell r="AA355">
            <v>436</v>
          </cell>
          <cell r="AB355">
            <v>297</v>
          </cell>
          <cell r="AC355">
            <v>66.638999999999996</v>
          </cell>
          <cell r="AD355">
            <v>-7100.69</v>
          </cell>
          <cell r="AE355">
            <v>-7.0529999999999999</v>
          </cell>
          <cell r="AF355">
            <v>7.31</v>
          </cell>
          <cell r="AG355">
            <v>8225</v>
          </cell>
        </row>
        <row r="356">
          <cell r="D356" t="str">
            <v>2,2,4,4-TETRAMETHYLPENTANE</v>
          </cell>
          <cell r="E356">
            <v>128.25899999999999</v>
          </cell>
          <cell r="F356">
            <v>395.4</v>
          </cell>
          <cell r="G356">
            <v>206</v>
          </cell>
          <cell r="H356">
            <v>574.70000000000005</v>
          </cell>
          <cell r="I356">
            <v>24.5</v>
          </cell>
          <cell r="J356">
            <v>0</v>
          </cell>
          <cell r="K356">
            <v>0</v>
          </cell>
          <cell r="L356">
            <v>0.315</v>
          </cell>
          <cell r="M356">
            <v>0.71899999999999997</v>
          </cell>
          <cell r="N356">
            <v>293</v>
          </cell>
          <cell r="O356">
            <v>0</v>
          </cell>
          <cell r="P356">
            <v>-16.099</v>
          </cell>
          <cell r="Q356">
            <v>0.27900000000000003</v>
          </cell>
          <cell r="R356">
            <v>-2.0570000000000001E-4</v>
          </cell>
          <cell r="S356">
            <v>6.1469999999999994E-8</v>
          </cell>
          <cell r="T356">
            <v>0</v>
          </cell>
          <cell r="U356">
            <v>0</v>
          </cell>
          <cell r="V356">
            <v>-57.83</v>
          </cell>
          <cell r="W356">
            <v>8.1300000000000008</v>
          </cell>
          <cell r="X356">
            <v>15.6488</v>
          </cell>
          <cell r="Y356">
            <v>3049.98</v>
          </cell>
          <cell r="Z356">
            <v>-57.13</v>
          </cell>
          <cell r="AA356">
            <v>413</v>
          </cell>
          <cell r="AB356">
            <v>313</v>
          </cell>
          <cell r="AC356">
            <v>65.685000000000002</v>
          </cell>
          <cell r="AD356">
            <v>-6865.4</v>
          </cell>
          <cell r="AE356">
            <v>-6.9569999999999999</v>
          </cell>
          <cell r="AF356">
            <v>7.12</v>
          </cell>
          <cell r="AG356">
            <v>8080</v>
          </cell>
        </row>
        <row r="357">
          <cell r="D357" t="str">
            <v>2,2,4-TRIMETHYLHEXANE</v>
          </cell>
          <cell r="E357">
            <v>128.25899999999999</v>
          </cell>
          <cell r="F357">
            <v>399.7</v>
          </cell>
          <cell r="G357">
            <v>153</v>
          </cell>
          <cell r="H357">
            <v>573.70000000000005</v>
          </cell>
          <cell r="I357">
            <v>23.4</v>
          </cell>
          <cell r="J357">
            <v>0</v>
          </cell>
          <cell r="K357">
            <v>0</v>
          </cell>
          <cell r="L357">
            <v>0.32100000000000001</v>
          </cell>
          <cell r="M357">
            <v>0.72</v>
          </cell>
          <cell r="N357">
            <v>289</v>
          </cell>
          <cell r="O357">
            <v>0</v>
          </cell>
          <cell r="P357">
            <v>-14.404999999999999</v>
          </cell>
          <cell r="Q357">
            <v>0.26379999999999998</v>
          </cell>
          <cell r="R357">
            <v>-1.8420000000000001E-4</v>
          </cell>
          <cell r="S357">
            <v>5.2250000000000001E-8</v>
          </cell>
          <cell r="T357">
            <v>0</v>
          </cell>
          <cell r="U357">
            <v>0</v>
          </cell>
          <cell r="V357">
            <v>-58.13</v>
          </cell>
          <cell r="W357">
            <v>5.38</v>
          </cell>
          <cell r="X357">
            <v>15.7639</v>
          </cell>
          <cell r="Y357">
            <v>3084.08</v>
          </cell>
          <cell r="Z357">
            <v>-61.94</v>
          </cell>
          <cell r="AA357">
            <v>428</v>
          </cell>
          <cell r="AB357">
            <v>291</v>
          </cell>
          <cell r="AC357">
            <v>64.370999999999995</v>
          </cell>
          <cell r="AD357">
            <v>-6817.44</v>
          </cell>
          <cell r="AE357">
            <v>-6.7629999999999999</v>
          </cell>
          <cell r="AF357">
            <v>7.02</v>
          </cell>
          <cell r="AG357">
            <v>8100</v>
          </cell>
        </row>
        <row r="358">
          <cell r="D358" t="str">
            <v>2,2,5-TRIMETHYLHEXANE</v>
          </cell>
          <cell r="E358">
            <v>128.25899999999999</v>
          </cell>
          <cell r="F358">
            <v>397.3</v>
          </cell>
          <cell r="G358">
            <v>167.4</v>
          </cell>
          <cell r="H358">
            <v>568</v>
          </cell>
          <cell r="I358">
            <v>23</v>
          </cell>
          <cell r="J358">
            <v>519</v>
          </cell>
          <cell r="K358">
            <v>0.26</v>
          </cell>
          <cell r="L358">
            <v>0.35699999999999998</v>
          </cell>
          <cell r="M358">
            <v>0.71699999999999997</v>
          </cell>
          <cell r="N358">
            <v>289</v>
          </cell>
          <cell r="O358">
            <v>0</v>
          </cell>
          <cell r="P358">
            <v>-12.923</v>
          </cell>
          <cell r="Q358">
            <v>0.26150000000000001</v>
          </cell>
          <cell r="R358">
            <v>-1.85E-4</v>
          </cell>
          <cell r="S358">
            <v>5.3850000000000002E-8</v>
          </cell>
          <cell r="T358">
            <v>0</v>
          </cell>
          <cell r="U358">
            <v>0</v>
          </cell>
          <cell r="V358">
            <v>-60.71</v>
          </cell>
          <cell r="W358">
            <v>3.21</v>
          </cell>
          <cell r="X358">
            <v>15.7445</v>
          </cell>
          <cell r="Y358">
            <v>3052.17</v>
          </cell>
          <cell r="Z358">
            <v>-62.24</v>
          </cell>
          <cell r="AA358">
            <v>420</v>
          </cell>
          <cell r="AB358">
            <v>315</v>
          </cell>
          <cell r="AC358">
            <v>64.394000000000005</v>
          </cell>
          <cell r="AD358">
            <v>-6799.54</v>
          </cell>
          <cell r="AE358">
            <v>-6.7690000000000001</v>
          </cell>
          <cell r="AF358">
            <v>6.98</v>
          </cell>
          <cell r="AG358">
            <v>8100</v>
          </cell>
        </row>
        <row r="359">
          <cell r="D359" t="str">
            <v>2,3,3,4-TETRAMETHYLPENTANE</v>
          </cell>
          <cell r="E359">
            <v>128.25899999999999</v>
          </cell>
          <cell r="F359">
            <v>414.7</v>
          </cell>
          <cell r="G359">
            <v>0</v>
          </cell>
          <cell r="H359">
            <v>607.6</v>
          </cell>
          <cell r="I359">
            <v>26.8</v>
          </cell>
          <cell r="J359">
            <v>0</v>
          </cell>
          <cell r="K359">
            <v>0</v>
          </cell>
          <cell r="L359">
            <v>0.29899999999999999</v>
          </cell>
          <cell r="M359">
            <v>0</v>
          </cell>
          <cell r="N359">
            <v>0</v>
          </cell>
          <cell r="O359">
            <v>0</v>
          </cell>
          <cell r="P359">
            <v>-13.117000000000001</v>
          </cell>
          <cell r="Q359">
            <v>0.2606</v>
          </cell>
          <cell r="R359">
            <v>-1.816E-4</v>
          </cell>
          <cell r="S359">
            <v>5.1539999999999997E-8</v>
          </cell>
          <cell r="T359">
            <v>0</v>
          </cell>
          <cell r="U359">
            <v>0</v>
          </cell>
          <cell r="V359">
            <v>-56.46</v>
          </cell>
          <cell r="W359">
            <v>8.15</v>
          </cell>
          <cell r="X359">
            <v>15.802899999999999</v>
          </cell>
          <cell r="Y359">
            <v>3269.07</v>
          </cell>
          <cell r="Z359">
            <v>-58.19</v>
          </cell>
          <cell r="AA359">
            <v>425</v>
          </cell>
          <cell r="AB359">
            <v>325</v>
          </cell>
          <cell r="AC359">
            <v>61.970999999999997</v>
          </cell>
          <cell r="AD359">
            <v>-6425.9</v>
          </cell>
          <cell r="AE359">
            <v>-6.4749999999999996</v>
          </cell>
          <cell r="AF359">
            <v>6.72</v>
          </cell>
          <cell r="AG359">
            <v>7710</v>
          </cell>
        </row>
        <row r="360">
          <cell r="D360" t="str">
            <v>3,3-DIETHYLPENTANE</v>
          </cell>
          <cell r="E360">
            <v>128.25899999999999</v>
          </cell>
          <cell r="F360">
            <v>419.3</v>
          </cell>
          <cell r="G360">
            <v>0</v>
          </cell>
          <cell r="H360">
            <v>610</v>
          </cell>
          <cell r="I360">
            <v>26.4</v>
          </cell>
          <cell r="J360">
            <v>0</v>
          </cell>
          <cell r="K360">
            <v>0</v>
          </cell>
          <cell r="L360">
            <v>0.33800000000000002</v>
          </cell>
          <cell r="M360">
            <v>0.752</v>
          </cell>
          <cell r="N360">
            <v>293</v>
          </cell>
          <cell r="O360">
            <v>0</v>
          </cell>
          <cell r="P360">
            <v>-16.067</v>
          </cell>
          <cell r="Q360">
            <v>0.26900000000000002</v>
          </cell>
          <cell r="R360">
            <v>-1.908E-4</v>
          </cell>
          <cell r="S360">
            <v>5.5080000000000001E-8</v>
          </cell>
          <cell r="T360">
            <v>0</v>
          </cell>
          <cell r="U360">
            <v>0</v>
          </cell>
          <cell r="V360">
            <v>-55.44</v>
          </cell>
          <cell r="W360">
            <v>8.3800000000000008</v>
          </cell>
          <cell r="X360">
            <v>15.870900000000001</v>
          </cell>
          <cell r="Y360">
            <v>3341.62</v>
          </cell>
          <cell r="Z360">
            <v>-57.57</v>
          </cell>
          <cell r="AA360">
            <v>440</v>
          </cell>
          <cell r="AB360">
            <v>350</v>
          </cell>
          <cell r="AC360">
            <v>61.854999999999997</v>
          </cell>
          <cell r="AD360">
            <v>-6587.23</v>
          </cell>
          <cell r="AE360">
            <v>-6.4249999999999998</v>
          </cell>
          <cell r="AF360">
            <v>6.79</v>
          </cell>
          <cell r="AG360">
            <v>7936</v>
          </cell>
        </row>
        <row r="361">
          <cell r="D361" t="str">
            <v>N-NONANE</v>
          </cell>
          <cell r="E361">
            <v>128.25899999999999</v>
          </cell>
          <cell r="F361">
            <v>424</v>
          </cell>
          <cell r="G361">
            <v>219.7</v>
          </cell>
          <cell r="H361">
            <v>594.6</v>
          </cell>
          <cell r="I361">
            <v>22.8</v>
          </cell>
          <cell r="J361">
            <v>548</v>
          </cell>
          <cell r="K361">
            <v>0.26</v>
          </cell>
          <cell r="L361">
            <v>0.44400000000000001</v>
          </cell>
          <cell r="M361">
            <v>0.71799999999999997</v>
          </cell>
          <cell r="N361">
            <v>293</v>
          </cell>
          <cell r="O361">
            <v>0</v>
          </cell>
          <cell r="P361">
            <v>0.751</v>
          </cell>
          <cell r="Q361">
            <v>0.1618</v>
          </cell>
          <cell r="R361">
            <v>-4.6060000000000003E-5</v>
          </cell>
          <cell r="S361">
            <v>-7.1209999999999997E-9</v>
          </cell>
          <cell r="T361">
            <v>525.55999999999995</v>
          </cell>
          <cell r="U361">
            <v>272.12</v>
          </cell>
          <cell r="V361">
            <v>-54.74</v>
          </cell>
          <cell r="W361">
            <v>5.93</v>
          </cell>
          <cell r="X361">
            <v>15.9671</v>
          </cell>
          <cell r="Y361">
            <v>3291.45</v>
          </cell>
          <cell r="Z361">
            <v>-71.33</v>
          </cell>
          <cell r="AA361">
            <v>452</v>
          </cell>
          <cell r="AB361">
            <v>312</v>
          </cell>
          <cell r="AC361">
            <v>62.103000000000002</v>
          </cell>
          <cell r="AD361">
            <v>-6487.48</v>
          </cell>
          <cell r="AE361">
            <v>-6.4820000000000002</v>
          </cell>
          <cell r="AF361">
            <v>6.74</v>
          </cell>
          <cell r="AG361">
            <v>7790</v>
          </cell>
        </row>
        <row r="362">
          <cell r="D362" t="str">
            <v>DIBUTYLAMINE</v>
          </cell>
          <cell r="E362">
            <v>129.24700000000001</v>
          </cell>
          <cell r="F362">
            <v>432.8</v>
          </cell>
          <cell r="G362">
            <v>211</v>
          </cell>
          <cell r="H362">
            <v>596</v>
          </cell>
          <cell r="I362">
            <v>25</v>
          </cell>
          <cell r="J362">
            <v>517</v>
          </cell>
          <cell r="K362">
            <v>0.26</v>
          </cell>
          <cell r="L362">
            <v>0.59</v>
          </cell>
          <cell r="M362">
            <v>0.76700000000000002</v>
          </cell>
          <cell r="N362">
            <v>293</v>
          </cell>
          <cell r="O362">
            <v>1.1000000000000001</v>
          </cell>
          <cell r="P362">
            <v>2.3319999999999999</v>
          </cell>
          <cell r="Q362">
            <v>0.193</v>
          </cell>
          <cell r="R362">
            <v>-1.049E-4</v>
          </cell>
          <cell r="S362">
            <v>2.2090000000000001E-8</v>
          </cell>
          <cell r="T362">
            <v>581.41999999999996</v>
          </cell>
          <cell r="U362">
            <v>286.54000000000002</v>
          </cell>
          <cell r="V362">
            <v>0</v>
          </cell>
          <cell r="W362">
            <v>0</v>
          </cell>
          <cell r="X362">
            <v>16.730699999999999</v>
          </cell>
          <cell r="Y362">
            <v>3721.9</v>
          </cell>
          <cell r="Z362">
            <v>-64.150000000000006</v>
          </cell>
          <cell r="AA362">
            <v>459</v>
          </cell>
          <cell r="AB362">
            <v>322</v>
          </cell>
          <cell r="AC362">
            <v>62.872</v>
          </cell>
          <cell r="AD362">
            <v>-6532.9</v>
          </cell>
          <cell r="AE362">
            <v>-6.59</v>
          </cell>
          <cell r="AF362">
            <v>6.84</v>
          </cell>
          <cell r="AG362">
            <v>7800</v>
          </cell>
        </row>
        <row r="363">
          <cell r="D363" t="str">
            <v>1-OCTANOL</v>
          </cell>
          <cell r="E363">
            <v>130.23099999999999</v>
          </cell>
          <cell r="F363">
            <v>468.4</v>
          </cell>
          <cell r="G363">
            <v>257.7</v>
          </cell>
          <cell r="H363">
            <v>58</v>
          </cell>
          <cell r="I363">
            <v>34</v>
          </cell>
          <cell r="J363">
            <v>490</v>
          </cell>
          <cell r="K363">
            <v>0.31</v>
          </cell>
          <cell r="L363">
            <v>0.53</v>
          </cell>
          <cell r="M363">
            <v>0.82599999999999996</v>
          </cell>
          <cell r="N363">
            <v>293</v>
          </cell>
          <cell r="O363">
            <v>2</v>
          </cell>
          <cell r="P363">
            <v>1.474</v>
          </cell>
          <cell r="Q363">
            <v>0.1817</v>
          </cell>
          <cell r="R363">
            <v>-9.0690000000000001E-5</v>
          </cell>
          <cell r="S363">
            <v>1.496E-8</v>
          </cell>
          <cell r="T363">
            <v>1312.1</v>
          </cell>
          <cell r="U363">
            <v>369.97</v>
          </cell>
          <cell r="V363">
            <v>-86</v>
          </cell>
          <cell r="W363">
            <v>-28.7</v>
          </cell>
          <cell r="X363">
            <v>15.742800000000001</v>
          </cell>
          <cell r="Y363">
            <v>3017.81</v>
          </cell>
          <cell r="Z363">
            <v>-137.1</v>
          </cell>
          <cell r="AA363">
            <v>468</v>
          </cell>
          <cell r="AB363">
            <v>343</v>
          </cell>
          <cell r="AC363">
            <v>59.518000000000001</v>
          </cell>
          <cell r="AD363">
            <v>-6352.78</v>
          </cell>
          <cell r="AE363">
            <v>-6.1180000000000003</v>
          </cell>
          <cell r="AF363">
            <v>6.69</v>
          </cell>
          <cell r="AG363">
            <v>7760</v>
          </cell>
        </row>
        <row r="364">
          <cell r="D364" t="str">
            <v>2-ETHYLHEXANOL</v>
          </cell>
          <cell r="E364">
            <v>130.23099999999999</v>
          </cell>
          <cell r="F364">
            <v>457.8</v>
          </cell>
          <cell r="G364">
            <v>203.2</v>
          </cell>
          <cell r="H364">
            <v>613</v>
          </cell>
          <cell r="I364">
            <v>27.2</v>
          </cell>
          <cell r="J364">
            <v>494</v>
          </cell>
          <cell r="K364">
            <v>0.26700000000000002</v>
          </cell>
          <cell r="L364">
            <v>0</v>
          </cell>
          <cell r="M364">
            <v>0.83299999999999996</v>
          </cell>
          <cell r="N364">
            <v>293</v>
          </cell>
          <cell r="O364">
            <v>1.8</v>
          </cell>
          <cell r="P364">
            <v>-3.581</v>
          </cell>
          <cell r="Q364">
            <v>0.20669999999999999</v>
          </cell>
          <cell r="R364">
            <v>-1.261E-4</v>
          </cell>
          <cell r="S364">
            <v>3.0680000000000001E-8</v>
          </cell>
          <cell r="T364">
            <v>1798</v>
          </cell>
          <cell r="U364">
            <v>351.17</v>
          </cell>
          <cell r="V364">
            <v>-87.31</v>
          </cell>
          <cell r="W364">
            <v>0</v>
          </cell>
          <cell r="X364">
            <v>15.3614</v>
          </cell>
          <cell r="Y364">
            <v>2773.46</v>
          </cell>
          <cell r="Z364">
            <v>-140</v>
          </cell>
          <cell r="AA364">
            <v>458</v>
          </cell>
          <cell r="AB364">
            <v>348</v>
          </cell>
          <cell r="AC364">
            <v>61.319000000000003</v>
          </cell>
          <cell r="AD364">
            <v>-6588.72</v>
          </cell>
          <cell r="AE364">
            <v>-6.3440000000000003</v>
          </cell>
          <cell r="AF364">
            <v>6.76</v>
          </cell>
          <cell r="AG364">
            <v>7953</v>
          </cell>
        </row>
        <row r="365">
          <cell r="D365" t="str">
            <v>2-OCTANOL</v>
          </cell>
          <cell r="E365">
            <v>130.23099999999999</v>
          </cell>
          <cell r="F365">
            <v>452.9</v>
          </cell>
          <cell r="G365">
            <v>241.2</v>
          </cell>
          <cell r="H365">
            <v>637</v>
          </cell>
          <cell r="I365">
            <v>27</v>
          </cell>
          <cell r="J365">
            <v>494</v>
          </cell>
          <cell r="K365">
            <v>0.26</v>
          </cell>
          <cell r="L365">
            <v>0.52</v>
          </cell>
          <cell r="M365">
            <v>0.82099999999999995</v>
          </cell>
          <cell r="N365">
            <v>293</v>
          </cell>
          <cell r="O365">
            <v>1.6</v>
          </cell>
          <cell r="P365">
            <v>6.181</v>
          </cell>
          <cell r="Q365">
            <v>0.1825</v>
          </cell>
          <cell r="R365">
            <v>-1.009E-4</v>
          </cell>
          <cell r="S365">
            <v>2.1649999999999999E-8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14.710800000000001</v>
          </cell>
          <cell r="Y365">
            <v>2441.66</v>
          </cell>
          <cell r="Z365">
            <v>-150.69999999999999</v>
          </cell>
          <cell r="AA365">
            <v>453</v>
          </cell>
          <cell r="AB365">
            <v>345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8033</v>
          </cell>
        </row>
        <row r="366">
          <cell r="D366" t="str">
            <v>BUTYL ETHER</v>
          </cell>
          <cell r="E366">
            <v>130.23099999999999</v>
          </cell>
          <cell r="F366">
            <v>415.6</v>
          </cell>
          <cell r="G366">
            <v>175.3</v>
          </cell>
          <cell r="H366">
            <v>580</v>
          </cell>
          <cell r="I366">
            <v>25</v>
          </cell>
          <cell r="J366">
            <v>500</v>
          </cell>
          <cell r="K366">
            <v>0.26</v>
          </cell>
          <cell r="L366">
            <v>0.5</v>
          </cell>
          <cell r="M366">
            <v>0.76800000000000002</v>
          </cell>
          <cell r="N366">
            <v>293</v>
          </cell>
          <cell r="O366">
            <v>1.2</v>
          </cell>
          <cell r="P366">
            <v>1.446</v>
          </cell>
          <cell r="Q366">
            <v>0.18459999999999999</v>
          </cell>
          <cell r="R366">
            <v>-9.7579999999999997E-5</v>
          </cell>
          <cell r="S366">
            <v>1.9309999999999999E-8</v>
          </cell>
          <cell r="T366">
            <v>473.5</v>
          </cell>
          <cell r="U366">
            <v>266.56</v>
          </cell>
          <cell r="V366">
            <v>-79.8</v>
          </cell>
          <cell r="W366">
            <v>-21.16</v>
          </cell>
          <cell r="X366">
            <v>16.0778</v>
          </cell>
          <cell r="Y366">
            <v>3296.15</v>
          </cell>
          <cell r="Z366">
            <v>-66.150000000000006</v>
          </cell>
          <cell r="AA366">
            <v>455</v>
          </cell>
          <cell r="AB366">
            <v>305</v>
          </cell>
          <cell r="AC366">
            <v>58.179000000000002</v>
          </cell>
          <cell r="AD366">
            <v>-6218.74</v>
          </cell>
          <cell r="AE366">
            <v>-5.9420000000000002</v>
          </cell>
          <cell r="AF366">
            <v>6.54</v>
          </cell>
          <cell r="AG366">
            <v>7650</v>
          </cell>
        </row>
        <row r="367">
          <cell r="D367" t="str">
            <v>XENON</v>
          </cell>
          <cell r="E367">
            <v>131.30000000000001</v>
          </cell>
          <cell r="F367">
            <v>165</v>
          </cell>
          <cell r="G367">
            <v>161.30000000000001</v>
          </cell>
          <cell r="H367">
            <v>289.7</v>
          </cell>
          <cell r="I367">
            <v>57.6</v>
          </cell>
          <cell r="J367">
            <v>118</v>
          </cell>
          <cell r="K367">
            <v>0.28599999999999998</v>
          </cell>
          <cell r="L367">
            <v>2E-3</v>
          </cell>
          <cell r="M367">
            <v>3.06</v>
          </cell>
          <cell r="N367">
            <v>165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15.2958</v>
          </cell>
          <cell r="Y367">
            <v>1303.92</v>
          </cell>
          <cell r="Z367">
            <v>-14.5</v>
          </cell>
          <cell r="AA367">
            <v>178</v>
          </cell>
          <cell r="AB367">
            <v>158</v>
          </cell>
          <cell r="AC367">
            <v>58.265000000000001</v>
          </cell>
          <cell r="AD367">
            <v>-6039.34</v>
          </cell>
          <cell r="AE367">
            <v>-5.9880000000000004</v>
          </cell>
          <cell r="AF367">
            <v>6.48</v>
          </cell>
          <cell r="AG367">
            <v>7411</v>
          </cell>
        </row>
        <row r="368">
          <cell r="D368" t="str">
            <v>TRICHLOROETHYLENE</v>
          </cell>
          <cell r="E368">
            <v>131.38900000000001</v>
          </cell>
          <cell r="F368">
            <v>360.4</v>
          </cell>
          <cell r="G368">
            <v>186.8</v>
          </cell>
          <cell r="H368">
            <v>571</v>
          </cell>
          <cell r="I368">
            <v>48.5</v>
          </cell>
          <cell r="J368">
            <v>256</v>
          </cell>
          <cell r="K368">
            <v>0.26500000000000001</v>
          </cell>
          <cell r="L368">
            <v>0.21299999999999999</v>
          </cell>
          <cell r="M368">
            <v>1.462</v>
          </cell>
          <cell r="N368">
            <v>293</v>
          </cell>
          <cell r="O368">
            <v>0.9</v>
          </cell>
          <cell r="P368">
            <v>7.2069999999999999</v>
          </cell>
          <cell r="Q368">
            <v>5.4620000000000002E-5</v>
          </cell>
          <cell r="R368">
            <v>-5.3239999999999998E-5</v>
          </cell>
          <cell r="S368">
            <v>1.6960000000000001E-8</v>
          </cell>
          <cell r="T368">
            <v>145.6</v>
          </cell>
          <cell r="U368">
            <v>196.6</v>
          </cell>
          <cell r="V368">
            <v>-1.4</v>
          </cell>
          <cell r="W368">
            <v>4.75</v>
          </cell>
          <cell r="X368">
            <v>16.182700000000001</v>
          </cell>
          <cell r="Y368">
            <v>3028.13</v>
          </cell>
          <cell r="Z368">
            <v>-43.15</v>
          </cell>
          <cell r="AA368">
            <v>400</v>
          </cell>
          <cell r="AB368">
            <v>260</v>
          </cell>
          <cell r="AC368">
            <v>56.436</v>
          </cell>
          <cell r="AD368">
            <v>-6186.92</v>
          </cell>
          <cell r="AE368">
            <v>-5.6849999999999996</v>
          </cell>
          <cell r="AF368">
            <v>6.56</v>
          </cell>
          <cell r="AG368">
            <v>7730</v>
          </cell>
        </row>
        <row r="369">
          <cell r="D369" t="str">
            <v>1,2,3,4-TETRAHYDRONAPHTHALENE</v>
          </cell>
          <cell r="E369">
            <v>132.20599999999999</v>
          </cell>
          <cell r="F369">
            <v>480.7</v>
          </cell>
          <cell r="G369">
            <v>242</v>
          </cell>
          <cell r="H369">
            <v>719</v>
          </cell>
          <cell r="I369">
            <v>34.700000000000003</v>
          </cell>
          <cell r="J369">
            <v>0</v>
          </cell>
          <cell r="K369">
            <v>0</v>
          </cell>
          <cell r="L369">
            <v>0.30299999999999999</v>
          </cell>
          <cell r="M369">
            <v>0.97299999999999998</v>
          </cell>
          <cell r="N369">
            <v>293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6.6</v>
          </cell>
          <cell r="W369">
            <v>39.9</v>
          </cell>
          <cell r="X369">
            <v>16.2805</v>
          </cell>
          <cell r="Y369">
            <v>4009.49</v>
          </cell>
          <cell r="Z369">
            <v>-64.89</v>
          </cell>
          <cell r="AA369">
            <v>500</v>
          </cell>
          <cell r="AB369">
            <v>365</v>
          </cell>
          <cell r="AC369">
            <v>58.957000000000001</v>
          </cell>
          <cell r="AD369">
            <v>-6346.9</v>
          </cell>
          <cell r="AE369">
            <v>-6.0330000000000004</v>
          </cell>
          <cell r="AF369">
            <v>6.61</v>
          </cell>
          <cell r="AG369">
            <v>7823</v>
          </cell>
        </row>
        <row r="370">
          <cell r="D370" t="str">
            <v>1,1,2-TRICHLOROETHANE</v>
          </cell>
          <cell r="E370">
            <v>133.405</v>
          </cell>
          <cell r="F370">
            <v>386.9</v>
          </cell>
          <cell r="G370">
            <v>236.5</v>
          </cell>
          <cell r="H370">
            <v>602</v>
          </cell>
          <cell r="I370">
            <v>41</v>
          </cell>
          <cell r="J370">
            <v>294</v>
          </cell>
          <cell r="K370">
            <v>0.24</v>
          </cell>
          <cell r="L370">
            <v>0.22</v>
          </cell>
          <cell r="M370">
            <v>1.4410000000000001</v>
          </cell>
          <cell r="N370">
            <v>293</v>
          </cell>
          <cell r="O370">
            <v>1.7</v>
          </cell>
          <cell r="P370">
            <v>1.51</v>
          </cell>
          <cell r="Q370">
            <v>8.1939999999999999E-2</v>
          </cell>
          <cell r="R370">
            <v>-7.0640000000000001E-5</v>
          </cell>
          <cell r="S370">
            <v>2.339E-8</v>
          </cell>
          <cell r="T370">
            <v>346.72</v>
          </cell>
          <cell r="U370">
            <v>304.43</v>
          </cell>
          <cell r="V370">
            <v>-33.1</v>
          </cell>
          <cell r="W370">
            <v>-18.52</v>
          </cell>
          <cell r="X370">
            <v>16.0381</v>
          </cell>
          <cell r="Y370">
            <v>3110.79</v>
          </cell>
          <cell r="Z370">
            <v>-56.16</v>
          </cell>
          <cell r="AA370">
            <v>428</v>
          </cell>
          <cell r="AB370">
            <v>302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7879</v>
          </cell>
        </row>
        <row r="371">
          <cell r="D371" t="str">
            <v>1,2,4,5-TETRAMETHYLBEENZENE</v>
          </cell>
          <cell r="E371">
            <v>134.22200000000001</v>
          </cell>
          <cell r="F371">
            <v>470</v>
          </cell>
          <cell r="G371">
            <v>352</v>
          </cell>
          <cell r="H371">
            <v>675</v>
          </cell>
          <cell r="I371">
            <v>29</v>
          </cell>
          <cell r="J371">
            <v>480</v>
          </cell>
          <cell r="K371">
            <v>0.25</v>
          </cell>
          <cell r="L371">
            <v>0.42599999999999999</v>
          </cell>
          <cell r="M371">
            <v>0.83799999999999997</v>
          </cell>
          <cell r="N371">
            <v>354</v>
          </cell>
          <cell r="O371">
            <v>0</v>
          </cell>
          <cell r="P371">
            <v>3.9460000000000002</v>
          </cell>
          <cell r="Q371">
            <v>0.15570000000000001</v>
          </cell>
          <cell r="R371">
            <v>-6.8759999999999999E-5</v>
          </cell>
          <cell r="S371">
            <v>7.7789999999999997E-9</v>
          </cell>
          <cell r="T371">
            <v>0</v>
          </cell>
          <cell r="U371">
            <v>0</v>
          </cell>
          <cell r="V371">
            <v>-10.82</v>
          </cell>
          <cell r="W371">
            <v>28.55</v>
          </cell>
          <cell r="X371">
            <v>16.302299999999999</v>
          </cell>
          <cell r="Y371">
            <v>3850.91</v>
          </cell>
          <cell r="Z371">
            <v>-71.72</v>
          </cell>
          <cell r="AA371">
            <v>500</v>
          </cell>
          <cell r="AB371">
            <v>361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7838</v>
          </cell>
        </row>
        <row r="372">
          <cell r="D372" t="str">
            <v>1,4-DIETHYLBENZENE</v>
          </cell>
          <cell r="E372">
            <v>134.22200000000001</v>
          </cell>
          <cell r="F372">
            <v>456.9</v>
          </cell>
          <cell r="G372">
            <v>231</v>
          </cell>
          <cell r="H372">
            <v>657.9</v>
          </cell>
          <cell r="I372">
            <v>27.7</v>
          </cell>
          <cell r="J372">
            <v>480</v>
          </cell>
          <cell r="K372">
            <v>0.25</v>
          </cell>
          <cell r="L372">
            <v>0.40300000000000002</v>
          </cell>
          <cell r="M372">
            <v>0.86199999999999999</v>
          </cell>
          <cell r="N372">
            <v>293</v>
          </cell>
          <cell r="O372">
            <v>0.1</v>
          </cell>
          <cell r="P372">
            <v>-8.9369999999999994</v>
          </cell>
          <cell r="Q372">
            <v>0.20710000000000001</v>
          </cell>
          <cell r="R372">
            <v>-1.328E-4</v>
          </cell>
          <cell r="S372">
            <v>3.3699999999999997E-8</v>
          </cell>
          <cell r="T372">
            <v>0</v>
          </cell>
          <cell r="U372">
            <v>0</v>
          </cell>
          <cell r="V372">
            <v>-5.32</v>
          </cell>
          <cell r="W372">
            <v>32.950000000000003</v>
          </cell>
          <cell r="X372">
            <v>16.114000000000001</v>
          </cell>
          <cell r="Y372">
            <v>3657.22</v>
          </cell>
          <cell r="Z372">
            <v>-71.180000000000007</v>
          </cell>
          <cell r="AA372">
            <v>487</v>
          </cell>
          <cell r="AB372">
            <v>335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12100</v>
          </cell>
        </row>
        <row r="373">
          <cell r="D373" t="str">
            <v>1-METHYL-2-ISOPROPYLBENZENE</v>
          </cell>
          <cell r="E373">
            <v>134.22200000000001</v>
          </cell>
          <cell r="F373">
            <v>448.3</v>
          </cell>
          <cell r="G373">
            <v>0</v>
          </cell>
          <cell r="H373">
            <v>666</v>
          </cell>
          <cell r="I373">
            <v>29</v>
          </cell>
          <cell r="J373">
            <v>0</v>
          </cell>
          <cell r="K373">
            <v>0</v>
          </cell>
          <cell r="L373">
            <v>0.27900000000000003</v>
          </cell>
          <cell r="M373">
            <v>0.86099999999999999</v>
          </cell>
          <cell r="N373">
            <v>293</v>
          </cell>
          <cell r="O373">
            <v>0</v>
          </cell>
          <cell r="P373">
            <v>-11.646000000000001</v>
          </cell>
          <cell r="Q373">
            <v>0.2165</v>
          </cell>
          <cell r="R373">
            <v>-1.4459999999999999E-4</v>
          </cell>
          <cell r="S373">
            <v>3.8870000000000003E-8</v>
          </cell>
          <cell r="T373">
            <v>0</v>
          </cell>
          <cell r="U373">
            <v>0</v>
          </cell>
          <cell r="V373">
            <v>-7</v>
          </cell>
          <cell r="W373">
            <v>0</v>
          </cell>
          <cell r="X373">
            <v>15.9811</v>
          </cell>
          <cell r="Y373">
            <v>3543.79</v>
          </cell>
          <cell r="Z373">
            <v>-69.22</v>
          </cell>
          <cell r="AA373">
            <v>478</v>
          </cell>
          <cell r="AB373">
            <v>328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10600</v>
          </cell>
        </row>
        <row r="374">
          <cell r="D374" t="str">
            <v>1-METHYL-2-ISOPROPYLBENZENE</v>
          </cell>
          <cell r="E374">
            <v>134.22200000000001</v>
          </cell>
          <cell r="F374">
            <v>451.5</v>
          </cell>
          <cell r="G374">
            <v>0</v>
          </cell>
          <cell r="H374">
            <v>670</v>
          </cell>
          <cell r="I374">
            <v>28.6</v>
          </cell>
          <cell r="J374">
            <v>0</v>
          </cell>
          <cell r="K374">
            <v>0</v>
          </cell>
          <cell r="L374">
            <v>0.27700000000000002</v>
          </cell>
          <cell r="M374">
            <v>0.876</v>
          </cell>
          <cell r="N374">
            <v>293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15.9809</v>
          </cell>
          <cell r="Y374">
            <v>3564.52</v>
          </cell>
          <cell r="Z374">
            <v>-70</v>
          </cell>
          <cell r="AA374">
            <v>481</v>
          </cell>
          <cell r="AB374">
            <v>330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11300</v>
          </cell>
        </row>
        <row r="375">
          <cell r="D375" t="str">
            <v>1-METHYL-4-ISOPROPYLBENZENE</v>
          </cell>
          <cell r="E375">
            <v>134.22200000000001</v>
          </cell>
          <cell r="F375">
            <v>450.3</v>
          </cell>
          <cell r="G375">
            <v>200</v>
          </cell>
          <cell r="H375">
            <v>653</v>
          </cell>
          <cell r="I375">
            <v>27.9</v>
          </cell>
          <cell r="J375">
            <v>0</v>
          </cell>
          <cell r="K375">
            <v>0</v>
          </cell>
          <cell r="L375">
            <v>0.371</v>
          </cell>
          <cell r="M375">
            <v>0.85699999999999998</v>
          </cell>
          <cell r="N375">
            <v>293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15.942399999999999</v>
          </cell>
          <cell r="Y375">
            <v>3539.21</v>
          </cell>
          <cell r="Z375">
            <v>-70.099999999999994</v>
          </cell>
          <cell r="AA375">
            <v>480</v>
          </cell>
          <cell r="AB375">
            <v>329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8900</v>
          </cell>
        </row>
        <row r="376">
          <cell r="D376" t="str">
            <v>ISOBUTYLBENZENE</v>
          </cell>
          <cell r="E376">
            <v>134.22200000000001</v>
          </cell>
          <cell r="F376">
            <v>445.9</v>
          </cell>
          <cell r="G376">
            <v>221.7</v>
          </cell>
          <cell r="H376">
            <v>650</v>
          </cell>
          <cell r="I376">
            <v>31</v>
          </cell>
          <cell r="J376">
            <v>480</v>
          </cell>
          <cell r="K376">
            <v>0.28000000000000003</v>
          </cell>
          <cell r="L376">
            <v>0.378</v>
          </cell>
          <cell r="M376">
            <v>0.85299999999999998</v>
          </cell>
          <cell r="N376">
            <v>293</v>
          </cell>
          <cell r="O376">
            <v>0.3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-5.15</v>
          </cell>
          <cell r="W376">
            <v>0</v>
          </cell>
          <cell r="X376">
            <v>15.952400000000001</v>
          </cell>
          <cell r="Y376">
            <v>3512.47</v>
          </cell>
          <cell r="Z376">
            <v>-69.03</v>
          </cell>
          <cell r="AA376">
            <v>476</v>
          </cell>
          <cell r="AB376">
            <v>326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9500</v>
          </cell>
        </row>
        <row r="377">
          <cell r="D377" t="str">
            <v>N-BUTYLBENZENE</v>
          </cell>
          <cell r="E377">
            <v>134.22200000000001</v>
          </cell>
          <cell r="F377">
            <v>456.4</v>
          </cell>
          <cell r="G377">
            <v>185.2</v>
          </cell>
          <cell r="H377">
            <v>660.5</v>
          </cell>
          <cell r="I377">
            <v>28.5</v>
          </cell>
          <cell r="J377">
            <v>497</v>
          </cell>
          <cell r="K377">
            <v>0.26100000000000001</v>
          </cell>
          <cell r="L377">
            <v>0.39200000000000002</v>
          </cell>
          <cell r="M377">
            <v>0.86</v>
          </cell>
          <cell r="N377">
            <v>293</v>
          </cell>
          <cell r="O377">
            <v>0.4</v>
          </cell>
          <cell r="P377">
            <v>-5.4909999999999997</v>
          </cell>
          <cell r="Q377">
            <v>0.1895</v>
          </cell>
          <cell r="R377">
            <v>-1.05E-4</v>
          </cell>
          <cell r="S377">
            <v>2.0470000000000001E-8</v>
          </cell>
          <cell r="T377">
            <v>563.84</v>
          </cell>
          <cell r="U377">
            <v>296.01</v>
          </cell>
          <cell r="V377">
            <v>-3.3</v>
          </cell>
          <cell r="W377">
            <v>34.58</v>
          </cell>
          <cell r="X377">
            <v>16.0793</v>
          </cell>
          <cell r="Y377">
            <v>3633.4</v>
          </cell>
          <cell r="Z377">
            <v>-71.77</v>
          </cell>
          <cell r="AA377">
            <v>486</v>
          </cell>
          <cell r="AB377">
            <v>335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9150</v>
          </cell>
        </row>
        <row r="378">
          <cell r="D378" t="str">
            <v>SEC-BUTYLBENZENE</v>
          </cell>
          <cell r="E378">
            <v>134.22200000000001</v>
          </cell>
          <cell r="F378">
            <v>446.5</v>
          </cell>
          <cell r="G378">
            <v>197.7</v>
          </cell>
          <cell r="H378">
            <v>664</v>
          </cell>
          <cell r="I378">
            <v>29.1</v>
          </cell>
          <cell r="J378">
            <v>0</v>
          </cell>
          <cell r="K378">
            <v>0</v>
          </cell>
          <cell r="L378">
            <v>0.27400000000000002</v>
          </cell>
          <cell r="M378">
            <v>0.86199999999999999</v>
          </cell>
          <cell r="N378">
            <v>293</v>
          </cell>
          <cell r="O378">
            <v>0.4</v>
          </cell>
          <cell r="P378">
            <v>-15.56</v>
          </cell>
          <cell r="Q378">
            <v>0.23630000000000001</v>
          </cell>
          <cell r="R378">
            <v>-1.7229999999999999E-4</v>
          </cell>
          <cell r="S378">
            <v>5.1399999999999997E-8</v>
          </cell>
          <cell r="T378">
            <v>582.66</v>
          </cell>
          <cell r="U378">
            <v>295.82</v>
          </cell>
          <cell r="V378">
            <v>-4.17</v>
          </cell>
          <cell r="W378">
            <v>0</v>
          </cell>
          <cell r="X378">
            <v>15.9999</v>
          </cell>
          <cell r="Y378">
            <v>3544.19</v>
          </cell>
          <cell r="Z378">
            <v>-68.099999999999994</v>
          </cell>
          <cell r="AA378">
            <v>476</v>
          </cell>
          <cell r="AB378">
            <v>325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10700</v>
          </cell>
        </row>
        <row r="379">
          <cell r="D379" t="str">
            <v>TERT-BUTYLBENZENE</v>
          </cell>
          <cell r="E379">
            <v>134.22200000000001</v>
          </cell>
          <cell r="F379">
            <v>442.3</v>
          </cell>
          <cell r="G379">
            <v>215.3</v>
          </cell>
          <cell r="H379">
            <v>660</v>
          </cell>
          <cell r="I379">
            <v>29.3</v>
          </cell>
          <cell r="J379">
            <v>0</v>
          </cell>
          <cell r="K379">
            <v>0</v>
          </cell>
          <cell r="L379">
            <v>0.26500000000000001</v>
          </cell>
          <cell r="M379">
            <v>0.86699999999999999</v>
          </cell>
          <cell r="N379">
            <v>293</v>
          </cell>
          <cell r="O379">
            <v>0.5</v>
          </cell>
          <cell r="P379">
            <v>-20.541</v>
          </cell>
          <cell r="Q379">
            <v>0.26319999999999999</v>
          </cell>
          <cell r="R379">
            <v>-2.0890000000000001E-4</v>
          </cell>
          <cell r="S379">
            <v>6.751E-8</v>
          </cell>
          <cell r="T379">
            <v>0</v>
          </cell>
          <cell r="U379">
            <v>0</v>
          </cell>
          <cell r="V379">
            <v>-5.42</v>
          </cell>
          <cell r="W379">
            <v>0</v>
          </cell>
          <cell r="X379">
            <v>15.93</v>
          </cell>
          <cell r="Y379">
            <v>3462.28</v>
          </cell>
          <cell r="Z379">
            <v>-69.87</v>
          </cell>
          <cell r="AA379">
            <v>472</v>
          </cell>
          <cell r="AB379">
            <v>323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9140</v>
          </cell>
        </row>
        <row r="380">
          <cell r="D380" t="str">
            <v>METHYL BENZOATE</v>
          </cell>
          <cell r="E380">
            <v>136.15100000000001</v>
          </cell>
          <cell r="F380">
            <v>472.2</v>
          </cell>
          <cell r="G380">
            <v>260.8</v>
          </cell>
          <cell r="H380">
            <v>692</v>
          </cell>
          <cell r="I380">
            <v>36</v>
          </cell>
          <cell r="J380">
            <v>396</v>
          </cell>
          <cell r="K380">
            <v>0.25</v>
          </cell>
          <cell r="L380">
            <v>0.43</v>
          </cell>
          <cell r="M380">
            <v>1.0860000000000001</v>
          </cell>
          <cell r="N380">
            <v>293</v>
          </cell>
          <cell r="O380">
            <v>1.9</v>
          </cell>
          <cell r="P380">
            <v>-5.0659999999999998</v>
          </cell>
          <cell r="Q380">
            <v>0.13139999999999999</v>
          </cell>
          <cell r="R380">
            <v>-4.2979999999999998E-5</v>
          </cell>
          <cell r="S380">
            <v>1.057E-8</v>
          </cell>
          <cell r="T380">
            <v>768.94</v>
          </cell>
          <cell r="U380">
            <v>332.33</v>
          </cell>
          <cell r="V380">
            <v>-60.68</v>
          </cell>
          <cell r="W380">
            <v>0</v>
          </cell>
          <cell r="X380">
            <v>16.2272</v>
          </cell>
          <cell r="Y380">
            <v>3751.83</v>
          </cell>
          <cell r="Z380">
            <v>-81.510000000000005</v>
          </cell>
          <cell r="AA380">
            <v>516</v>
          </cell>
          <cell r="AB380">
            <v>350</v>
          </cell>
          <cell r="AC380">
            <v>46.941000000000003</v>
          </cell>
          <cell r="AD380">
            <v>-6285.25</v>
          </cell>
          <cell r="AE380">
            <v>-4.2270000000000003</v>
          </cell>
          <cell r="AF380">
            <v>6.86</v>
          </cell>
          <cell r="AG380">
            <v>8970</v>
          </cell>
        </row>
        <row r="381">
          <cell r="D381" t="str">
            <v>PHOSPHORUS TRICHLORIDE</v>
          </cell>
          <cell r="E381">
            <v>137.333</v>
          </cell>
          <cell r="F381">
            <v>349</v>
          </cell>
          <cell r="G381">
            <v>161</v>
          </cell>
          <cell r="H381">
            <v>563</v>
          </cell>
          <cell r="I381">
            <v>0</v>
          </cell>
          <cell r="J381">
            <v>260</v>
          </cell>
          <cell r="K381">
            <v>0</v>
          </cell>
          <cell r="L381">
            <v>0</v>
          </cell>
          <cell r="M381">
            <v>1.5740000000000001</v>
          </cell>
          <cell r="N381">
            <v>294</v>
          </cell>
          <cell r="O381">
            <v>0.9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64.337000000000003</v>
          </cell>
          <cell r="AD381">
            <v>-7662.94</v>
          </cell>
          <cell r="AE381">
            <v>-6.617</v>
          </cell>
          <cell r="AF381">
            <v>7.18</v>
          </cell>
          <cell r="AG381">
            <v>9290</v>
          </cell>
        </row>
        <row r="382">
          <cell r="D382" t="str">
            <v>PERFLUOROETHANE</v>
          </cell>
          <cell r="E382">
            <v>138.012</v>
          </cell>
          <cell r="F382">
            <v>194.9</v>
          </cell>
          <cell r="G382">
            <v>172.4</v>
          </cell>
          <cell r="H382">
            <v>292.8</v>
          </cell>
          <cell r="I382">
            <v>0</v>
          </cell>
          <cell r="J382">
            <v>224</v>
          </cell>
          <cell r="K382">
            <v>0</v>
          </cell>
          <cell r="L382">
            <v>0</v>
          </cell>
          <cell r="M382">
            <v>1.59</v>
          </cell>
          <cell r="N382">
            <v>195</v>
          </cell>
          <cell r="O382">
            <v>0</v>
          </cell>
          <cell r="P382">
            <v>6.4050000000000002</v>
          </cell>
          <cell r="Q382">
            <v>8.2589999999999997E-2</v>
          </cell>
          <cell r="R382">
            <v>-6.8529999999999996E-5</v>
          </cell>
          <cell r="S382">
            <v>1.9429999999999999E-8</v>
          </cell>
          <cell r="T382">
            <v>0</v>
          </cell>
          <cell r="U382">
            <v>0</v>
          </cell>
          <cell r="V382">
            <v>-321</v>
          </cell>
          <cell r="W382">
            <v>-300.52</v>
          </cell>
          <cell r="X382">
            <v>15.642200000000001</v>
          </cell>
          <cell r="Y382">
            <v>1512.94</v>
          </cell>
          <cell r="Z382">
            <v>-26.94</v>
          </cell>
          <cell r="AA382">
            <v>200</v>
          </cell>
          <cell r="AB382">
            <v>170</v>
          </cell>
          <cell r="AC382">
            <v>318</v>
          </cell>
          <cell r="AD382">
            <v>65.67</v>
          </cell>
          <cell r="AE382">
            <v>-7678.11</v>
          </cell>
          <cell r="AF382">
            <v>-6.8150000000000004</v>
          </cell>
          <cell r="AG382">
            <v>7.2</v>
          </cell>
        </row>
        <row r="383">
          <cell r="D383" t="str">
            <v>CIS-DECALIN</v>
          </cell>
          <cell r="E383">
            <v>138.25399999999999</v>
          </cell>
          <cell r="F383">
            <v>468.9</v>
          </cell>
          <cell r="G383">
            <v>230</v>
          </cell>
          <cell r="H383">
            <v>702.2</v>
          </cell>
          <cell r="I383">
            <v>31</v>
          </cell>
          <cell r="J383">
            <v>0</v>
          </cell>
          <cell r="K383">
            <v>0</v>
          </cell>
          <cell r="L383">
            <v>0.23</v>
          </cell>
          <cell r="M383">
            <v>0.89700000000000002</v>
          </cell>
          <cell r="N383">
            <v>293</v>
          </cell>
          <cell r="O383">
            <v>0</v>
          </cell>
          <cell r="P383">
            <v>-26.86</v>
          </cell>
          <cell r="Q383">
            <v>0.2671</v>
          </cell>
          <cell r="R383">
            <v>-1.5779999999999999E-4</v>
          </cell>
          <cell r="S383">
            <v>3.4319999999999999E-8</v>
          </cell>
          <cell r="T383">
            <v>0</v>
          </cell>
          <cell r="U383">
            <v>0</v>
          </cell>
          <cell r="V383">
            <v>-40.380000000000003</v>
          </cell>
          <cell r="W383">
            <v>20.51</v>
          </cell>
          <cell r="X383">
            <v>15.831200000000001</v>
          </cell>
          <cell r="Y383">
            <v>3671.61</v>
          </cell>
          <cell r="Z383">
            <v>-69.739999999999995</v>
          </cell>
          <cell r="AA383">
            <v>495</v>
          </cell>
          <cell r="AB383">
            <v>368</v>
          </cell>
          <cell r="AC383">
            <v>61.404000000000003</v>
          </cell>
          <cell r="AD383">
            <v>-7422.59</v>
          </cell>
          <cell r="AE383">
            <v>-6.2119999999999997</v>
          </cell>
          <cell r="AF383">
            <v>7.23</v>
          </cell>
          <cell r="AG383">
            <v>9180</v>
          </cell>
        </row>
        <row r="384">
          <cell r="D384" t="str">
            <v>TRANS-DECALIN</v>
          </cell>
          <cell r="E384">
            <v>138.25399999999999</v>
          </cell>
          <cell r="F384">
            <v>460.4</v>
          </cell>
          <cell r="G384">
            <v>242.8</v>
          </cell>
          <cell r="H384">
            <v>690</v>
          </cell>
          <cell r="I384">
            <v>31</v>
          </cell>
          <cell r="J384">
            <v>0</v>
          </cell>
          <cell r="K384">
            <v>0</v>
          </cell>
          <cell r="L384">
            <v>0.27</v>
          </cell>
          <cell r="M384">
            <v>0.87</v>
          </cell>
          <cell r="N384">
            <v>293</v>
          </cell>
          <cell r="O384">
            <v>0</v>
          </cell>
          <cell r="P384">
            <v>-23.327999999999999</v>
          </cell>
          <cell r="Q384">
            <v>0.2495</v>
          </cell>
          <cell r="R384">
            <v>-1.3080000000000001E-4</v>
          </cell>
          <cell r="S384">
            <v>2.145E-8</v>
          </cell>
          <cell r="T384">
            <v>702.27</v>
          </cell>
          <cell r="U384">
            <v>339.66</v>
          </cell>
          <cell r="V384">
            <v>-43.57</v>
          </cell>
          <cell r="W384">
            <v>17.55</v>
          </cell>
          <cell r="X384">
            <v>15.7989</v>
          </cell>
          <cell r="Y384">
            <v>3610.66</v>
          </cell>
          <cell r="Z384">
            <v>-66.489999999999995</v>
          </cell>
          <cell r="AA384">
            <v>470</v>
          </cell>
          <cell r="AB384">
            <v>363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9570</v>
          </cell>
        </row>
        <row r="385">
          <cell r="D385" t="str">
            <v>1-DECENE</v>
          </cell>
          <cell r="E385">
            <v>140.27000000000001</v>
          </cell>
          <cell r="F385">
            <v>443.7</v>
          </cell>
          <cell r="G385">
            <v>206.9</v>
          </cell>
          <cell r="H385">
            <v>615</v>
          </cell>
          <cell r="I385">
            <v>21.8</v>
          </cell>
          <cell r="J385">
            <v>650</v>
          </cell>
          <cell r="K385">
            <v>0.28000000000000003</v>
          </cell>
          <cell r="L385">
            <v>0.49099999999999999</v>
          </cell>
          <cell r="M385">
            <v>0.74099999999999999</v>
          </cell>
          <cell r="N385">
            <v>293</v>
          </cell>
          <cell r="O385">
            <v>0</v>
          </cell>
          <cell r="P385">
            <v>-1.1140000000000001</v>
          </cell>
          <cell r="Q385">
            <v>0.21679999999999999</v>
          </cell>
          <cell r="R385">
            <v>-1.208E-4</v>
          </cell>
          <cell r="S385">
            <v>2.6160000000000001E-8</v>
          </cell>
          <cell r="T385">
            <v>518.37</v>
          </cell>
          <cell r="U385">
            <v>277.8</v>
          </cell>
          <cell r="V385">
            <v>-29.67</v>
          </cell>
          <cell r="W385">
            <v>28.93</v>
          </cell>
          <cell r="X385">
            <v>16.012899999999998</v>
          </cell>
          <cell r="Y385">
            <v>3448.18</v>
          </cell>
          <cell r="Z385">
            <v>-76.09</v>
          </cell>
          <cell r="AA385">
            <v>460</v>
          </cell>
          <cell r="AB385">
            <v>356</v>
          </cell>
          <cell r="AC385">
            <v>56.241</v>
          </cell>
          <cell r="AD385">
            <v>-7256.56</v>
          </cell>
          <cell r="AE385">
            <v>-5.4589999999999996</v>
          </cell>
          <cell r="AF385">
            <v>7.27</v>
          </cell>
          <cell r="AG385">
            <v>9380</v>
          </cell>
        </row>
        <row r="386">
          <cell r="D386" t="str">
            <v>ISOBUTYLCYCLOHEXANE</v>
          </cell>
          <cell r="E386">
            <v>140.27000000000001</v>
          </cell>
          <cell r="F386">
            <v>444.5</v>
          </cell>
          <cell r="G386">
            <v>0</v>
          </cell>
          <cell r="H386">
            <v>659</v>
          </cell>
          <cell r="I386">
            <v>30.8</v>
          </cell>
          <cell r="J386">
            <v>0</v>
          </cell>
          <cell r="K386">
            <v>0</v>
          </cell>
          <cell r="L386">
            <v>0.31900000000000001</v>
          </cell>
          <cell r="M386">
            <v>0.79500000000000004</v>
          </cell>
          <cell r="N386">
            <v>293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15.8141</v>
          </cell>
          <cell r="Y386">
            <v>3437.99</v>
          </cell>
          <cell r="Z386">
            <v>-69.989999999999995</v>
          </cell>
          <cell r="AA386">
            <v>455</v>
          </cell>
          <cell r="AB386">
            <v>355</v>
          </cell>
          <cell r="AC386">
            <v>58.040999999999997</v>
          </cell>
          <cell r="AD386">
            <v>-7326.78</v>
          </cell>
          <cell r="AE386">
            <v>-5.7060000000000004</v>
          </cell>
          <cell r="AF386">
            <v>7.22</v>
          </cell>
          <cell r="AG386">
            <v>9330</v>
          </cell>
        </row>
        <row r="387">
          <cell r="D387" t="str">
            <v>N-BUTYLCYCLOHEXANE</v>
          </cell>
          <cell r="E387">
            <v>140.27000000000001</v>
          </cell>
          <cell r="F387">
            <v>454.1</v>
          </cell>
          <cell r="G387">
            <v>198.4</v>
          </cell>
          <cell r="H387">
            <v>667</v>
          </cell>
          <cell r="I387">
            <v>31.1</v>
          </cell>
          <cell r="J387">
            <v>0</v>
          </cell>
          <cell r="K387">
            <v>0</v>
          </cell>
          <cell r="L387">
            <v>0.36199999999999999</v>
          </cell>
          <cell r="M387">
            <v>0.79900000000000004</v>
          </cell>
          <cell r="N387">
            <v>293</v>
          </cell>
          <cell r="O387">
            <v>0</v>
          </cell>
          <cell r="P387">
            <v>-15.037000000000001</v>
          </cell>
          <cell r="Q387">
            <v>0.25819999999999999</v>
          </cell>
          <cell r="R387">
            <v>-1.506E-4</v>
          </cell>
          <cell r="S387">
            <v>3.344E-8</v>
          </cell>
          <cell r="T387">
            <v>598.29999999999995</v>
          </cell>
          <cell r="U387">
            <v>311.39</v>
          </cell>
          <cell r="V387">
            <v>-50.95</v>
          </cell>
          <cell r="W387">
            <v>13.49</v>
          </cell>
          <cell r="X387">
            <v>15.9116</v>
          </cell>
          <cell r="Y387">
            <v>3542.57</v>
          </cell>
          <cell r="Z387">
            <v>-72.319999999999993</v>
          </cell>
          <cell r="AA387">
            <v>485</v>
          </cell>
          <cell r="AB387">
            <v>332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8620</v>
          </cell>
        </row>
        <row r="388">
          <cell r="D388" t="str">
            <v>SEC-BUTYLCYCLOHEXANE</v>
          </cell>
          <cell r="E388">
            <v>140.27000000000001</v>
          </cell>
          <cell r="F388">
            <v>452.5</v>
          </cell>
          <cell r="G388">
            <v>0</v>
          </cell>
          <cell r="H388">
            <v>669</v>
          </cell>
          <cell r="I388">
            <v>26.4</v>
          </cell>
          <cell r="J388">
            <v>0</v>
          </cell>
          <cell r="K388">
            <v>0</v>
          </cell>
          <cell r="L388">
            <v>0.26400000000000001</v>
          </cell>
          <cell r="M388">
            <v>0.81299999999999994</v>
          </cell>
          <cell r="N388">
            <v>293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15.867000000000001</v>
          </cell>
          <cell r="Y388">
            <v>3524.57</v>
          </cell>
          <cell r="Z388">
            <v>-70.78</v>
          </cell>
          <cell r="AA388">
            <v>470</v>
          </cell>
          <cell r="AB388">
            <v>360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</row>
        <row r="389">
          <cell r="D389" t="str">
            <v>TERT-BUTYLCYCLOHEXANE</v>
          </cell>
          <cell r="E389">
            <v>140.27000000000001</v>
          </cell>
          <cell r="F389">
            <v>444.7</v>
          </cell>
          <cell r="G389">
            <v>232</v>
          </cell>
          <cell r="H389">
            <v>659</v>
          </cell>
          <cell r="I389">
            <v>26.3</v>
          </cell>
          <cell r="J389">
            <v>0</v>
          </cell>
          <cell r="K389">
            <v>0</v>
          </cell>
          <cell r="L389">
            <v>0.252</v>
          </cell>
          <cell r="M389">
            <v>0.81299999999999994</v>
          </cell>
          <cell r="N389">
            <v>293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15.788399999999999</v>
          </cell>
          <cell r="Y389">
            <v>3457.85</v>
          </cell>
          <cell r="Z389">
            <v>-67.040000000000006</v>
          </cell>
          <cell r="AA389">
            <v>450</v>
          </cell>
          <cell r="AB389">
            <v>357</v>
          </cell>
          <cell r="AC389">
            <v>69.084999999999994</v>
          </cell>
          <cell r="AD389">
            <v>-7626.91</v>
          </cell>
          <cell r="AE389">
            <v>-7.3390000000000004</v>
          </cell>
          <cell r="AF389">
            <v>8.3800000000000008</v>
          </cell>
          <cell r="AG389">
            <v>8680</v>
          </cell>
        </row>
        <row r="390">
          <cell r="D390" t="str">
            <v>METHYL IODIDE</v>
          </cell>
          <cell r="E390">
            <v>141.93899999999999</v>
          </cell>
          <cell r="F390">
            <v>315.60000000000002</v>
          </cell>
          <cell r="G390">
            <v>206.7</v>
          </cell>
          <cell r="H390">
            <v>528</v>
          </cell>
          <cell r="I390">
            <v>65</v>
          </cell>
          <cell r="J390">
            <v>190</v>
          </cell>
          <cell r="K390">
            <v>0.28499999999999998</v>
          </cell>
          <cell r="L390">
            <v>0.17199999999999999</v>
          </cell>
          <cell r="M390">
            <v>2.2789999999999999</v>
          </cell>
          <cell r="N390">
            <v>293</v>
          </cell>
          <cell r="O390">
            <v>1.6</v>
          </cell>
          <cell r="P390">
            <v>2.581</v>
          </cell>
          <cell r="Q390">
            <v>3.3180000000000001E-2</v>
          </cell>
          <cell r="R390">
            <v>-2.4870000000000001E-5</v>
          </cell>
          <cell r="S390">
            <v>8.3250000000000001E-9</v>
          </cell>
          <cell r="T390">
            <v>336.19</v>
          </cell>
          <cell r="U390">
            <v>229.95</v>
          </cell>
          <cell r="V390">
            <v>3.34</v>
          </cell>
          <cell r="W390">
            <v>3.74</v>
          </cell>
          <cell r="X390">
            <v>16.090499999999999</v>
          </cell>
          <cell r="Y390">
            <v>2639.55</v>
          </cell>
          <cell r="Z390">
            <v>-36.5</v>
          </cell>
          <cell r="AA390">
            <v>325</v>
          </cell>
          <cell r="AB390">
            <v>260</v>
          </cell>
          <cell r="AC390">
            <v>73.132999999999996</v>
          </cell>
          <cell r="AD390">
            <v>-7969.42</v>
          </cell>
          <cell r="AE390">
            <v>7.89</v>
          </cell>
          <cell r="AF390">
            <v>8.69</v>
          </cell>
          <cell r="AG390">
            <v>8823</v>
          </cell>
        </row>
        <row r="391">
          <cell r="D391" t="str">
            <v>1-METHYLNAPHTHALENE</v>
          </cell>
          <cell r="E391">
            <v>142.20099999999999</v>
          </cell>
          <cell r="F391">
            <v>517.79999999999995</v>
          </cell>
          <cell r="G391">
            <v>242.7</v>
          </cell>
          <cell r="H391">
            <v>772</v>
          </cell>
          <cell r="I391">
            <v>35.200000000000003</v>
          </cell>
          <cell r="J391">
            <v>445</v>
          </cell>
          <cell r="K391">
            <v>0.25</v>
          </cell>
          <cell r="L391">
            <v>0.33400000000000002</v>
          </cell>
          <cell r="M391">
            <v>1.02</v>
          </cell>
          <cell r="N391">
            <v>293</v>
          </cell>
          <cell r="O391">
            <v>0.5</v>
          </cell>
          <cell r="P391">
            <v>-15.481999999999999</v>
          </cell>
          <cell r="Q391">
            <v>0.22420000000000001</v>
          </cell>
          <cell r="R391">
            <v>-1.6579999999999999E-4</v>
          </cell>
          <cell r="S391">
            <v>4.814E-8</v>
          </cell>
          <cell r="T391">
            <v>862.89</v>
          </cell>
          <cell r="U391">
            <v>361.76</v>
          </cell>
          <cell r="V391">
            <v>27.93</v>
          </cell>
          <cell r="W391">
            <v>52.03</v>
          </cell>
          <cell r="X391">
            <v>16.200800000000001</v>
          </cell>
          <cell r="Y391">
            <v>4206.7</v>
          </cell>
          <cell r="Z391">
            <v>-78.150000000000006</v>
          </cell>
          <cell r="AA391">
            <v>551</v>
          </cell>
          <cell r="AB391">
            <v>380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8310</v>
          </cell>
        </row>
        <row r="392">
          <cell r="D392" t="str">
            <v>2-METHYLNAPHTHALENE</v>
          </cell>
          <cell r="E392">
            <v>142.20099999999999</v>
          </cell>
          <cell r="F392">
            <v>514.20000000000005</v>
          </cell>
          <cell r="G392">
            <v>307.7</v>
          </cell>
          <cell r="H392">
            <v>761</v>
          </cell>
          <cell r="I392">
            <v>34.6</v>
          </cell>
          <cell r="J392">
            <v>462</v>
          </cell>
          <cell r="K392">
            <v>0.26</v>
          </cell>
          <cell r="L392">
            <v>0.38200000000000001</v>
          </cell>
          <cell r="M392">
            <v>0.99</v>
          </cell>
          <cell r="N392">
            <v>313</v>
          </cell>
          <cell r="O392">
            <v>0.4</v>
          </cell>
          <cell r="P392">
            <v>-13.499000000000001</v>
          </cell>
          <cell r="Q392">
            <v>0.21490000000000001</v>
          </cell>
          <cell r="R392">
            <v>-1.5449999999999999E-4</v>
          </cell>
          <cell r="S392">
            <v>4.395E-8</v>
          </cell>
          <cell r="T392">
            <v>695.42</v>
          </cell>
          <cell r="U392">
            <v>351.79</v>
          </cell>
          <cell r="V392">
            <v>27.75</v>
          </cell>
          <cell r="W392">
            <v>51.66</v>
          </cell>
          <cell r="X392">
            <v>16.2758</v>
          </cell>
          <cell r="Y392">
            <v>4237.37</v>
          </cell>
          <cell r="Z392">
            <v>-74.75</v>
          </cell>
          <cell r="AA392">
            <v>548</v>
          </cell>
          <cell r="AB392">
            <v>377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8130</v>
          </cell>
        </row>
        <row r="393">
          <cell r="D393" t="str">
            <v>2,2,3,3-TETRAMETHYLHEPTANE</v>
          </cell>
          <cell r="E393">
            <v>142.286</v>
          </cell>
          <cell r="F393">
            <v>433.5</v>
          </cell>
          <cell r="G393">
            <v>0</v>
          </cell>
          <cell r="H393">
            <v>623.1</v>
          </cell>
          <cell r="I393">
            <v>24.8</v>
          </cell>
          <cell r="J393">
            <v>0</v>
          </cell>
          <cell r="K393">
            <v>0</v>
          </cell>
          <cell r="L393">
            <v>0.36</v>
          </cell>
          <cell r="M393">
            <v>0</v>
          </cell>
          <cell r="N393">
            <v>0</v>
          </cell>
          <cell r="O393">
            <v>0</v>
          </cell>
          <cell r="P393">
            <v>-14.052</v>
          </cell>
          <cell r="Q393">
            <v>0.29409999999999997</v>
          </cell>
          <cell r="R393">
            <v>-2.1100000000000001E-4</v>
          </cell>
          <cell r="S393">
            <v>6.1739999999999996E-8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15.7598</v>
          </cell>
          <cell r="Y393">
            <v>3371.05</v>
          </cell>
          <cell r="Z393">
            <v>-64.09</v>
          </cell>
          <cell r="AA393">
            <v>463</v>
          </cell>
          <cell r="AB393">
            <v>314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8070</v>
          </cell>
        </row>
        <row r="394">
          <cell r="D394" t="str">
            <v>2,2,5,5-TETRAMETHYLHEPTANE</v>
          </cell>
          <cell r="E394">
            <v>142.286</v>
          </cell>
          <cell r="F394">
            <v>410.6</v>
          </cell>
          <cell r="G394">
            <v>0</v>
          </cell>
          <cell r="H394">
            <v>581.5</v>
          </cell>
          <cell r="I394">
            <v>21.6</v>
          </cell>
          <cell r="J394">
            <v>0</v>
          </cell>
          <cell r="K394">
            <v>0</v>
          </cell>
          <cell r="L394">
            <v>0.374</v>
          </cell>
          <cell r="M394">
            <v>0</v>
          </cell>
          <cell r="N394">
            <v>0</v>
          </cell>
          <cell r="O394">
            <v>0</v>
          </cell>
          <cell r="P394">
            <v>-14.89</v>
          </cell>
          <cell r="Q394">
            <v>0.29730000000000001</v>
          </cell>
          <cell r="R394">
            <v>-2.139E-4</v>
          </cell>
          <cell r="S394">
            <v>6.2530000000000005E-8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15.8446</v>
          </cell>
          <cell r="Y394">
            <v>3172.92</v>
          </cell>
          <cell r="Z394">
            <v>-66.150000000000006</v>
          </cell>
          <cell r="AA394">
            <v>438</v>
          </cell>
          <cell r="AB394">
            <v>300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8600</v>
          </cell>
        </row>
        <row r="395">
          <cell r="D395" t="str">
            <v>3,3,5-TRIMETHYLHEPTANE</v>
          </cell>
          <cell r="E395">
            <v>142.286</v>
          </cell>
          <cell r="F395">
            <v>428.8</v>
          </cell>
          <cell r="G395">
            <v>0</v>
          </cell>
          <cell r="H395">
            <v>609.6</v>
          </cell>
          <cell r="I395">
            <v>22.9</v>
          </cell>
          <cell r="J395">
            <v>0</v>
          </cell>
          <cell r="K395">
            <v>0</v>
          </cell>
          <cell r="L395">
            <v>0.38800000000000001</v>
          </cell>
          <cell r="M395">
            <v>0</v>
          </cell>
          <cell r="N395">
            <v>0</v>
          </cell>
          <cell r="O395">
            <v>0</v>
          </cell>
          <cell r="P395">
            <v>-16.808</v>
          </cell>
          <cell r="Q395">
            <v>0.29430000000000001</v>
          </cell>
          <cell r="R395">
            <v>-2.065E-4</v>
          </cell>
          <cell r="S395">
            <v>5.8640000000000001E-8</v>
          </cell>
          <cell r="T395">
            <v>0</v>
          </cell>
          <cell r="U395">
            <v>0</v>
          </cell>
          <cell r="V395">
            <v>-61.8</v>
          </cell>
          <cell r="W395">
            <v>8.02</v>
          </cell>
          <cell r="X395">
            <v>15.784800000000001</v>
          </cell>
          <cell r="Y395">
            <v>3305.2</v>
          </cell>
          <cell r="Z395">
            <v>-67.66</v>
          </cell>
          <cell r="AA395">
            <v>458</v>
          </cell>
          <cell r="AB395">
            <v>313</v>
          </cell>
          <cell r="AC395">
            <v>64.103999999999999</v>
          </cell>
          <cell r="AD395">
            <v>-7011.38</v>
          </cell>
          <cell r="AE395">
            <v>-6.7309999999999999</v>
          </cell>
          <cell r="AF395">
            <v>8.4600000000000009</v>
          </cell>
          <cell r="AG395">
            <v>8430</v>
          </cell>
        </row>
        <row r="396">
          <cell r="D396" t="str">
            <v>N-DECANE</v>
          </cell>
          <cell r="E396">
            <v>142.286</v>
          </cell>
          <cell r="F396">
            <v>447.3</v>
          </cell>
          <cell r="G396">
            <v>243.5</v>
          </cell>
          <cell r="H396">
            <v>617.6</v>
          </cell>
          <cell r="I396">
            <v>20.8</v>
          </cell>
          <cell r="J396">
            <v>603</v>
          </cell>
          <cell r="K396">
            <v>0.247</v>
          </cell>
          <cell r="L396">
            <v>0.49</v>
          </cell>
          <cell r="M396">
            <v>0.73</v>
          </cell>
          <cell r="N396">
            <v>293</v>
          </cell>
          <cell r="O396">
            <v>0</v>
          </cell>
          <cell r="P396">
            <v>-1.89</v>
          </cell>
          <cell r="Q396">
            <v>0.22950000000000001</v>
          </cell>
          <cell r="R396">
            <v>-1.2630000000000001E-4</v>
          </cell>
          <cell r="S396">
            <v>2.7010000000000002E-8</v>
          </cell>
          <cell r="T396">
            <v>558.61</v>
          </cell>
          <cell r="U396">
            <v>288.37</v>
          </cell>
          <cell r="V396">
            <v>-59.67</v>
          </cell>
          <cell r="W396">
            <v>7.94</v>
          </cell>
          <cell r="X396">
            <v>16.011399999999998</v>
          </cell>
          <cell r="Y396">
            <v>3456.8</v>
          </cell>
          <cell r="Z396">
            <v>-78.67</v>
          </cell>
          <cell r="AA396">
            <v>476</v>
          </cell>
          <cell r="AB396">
            <v>330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8190</v>
          </cell>
        </row>
        <row r="397">
          <cell r="D397" t="str">
            <v>SULFUR HEXAFLUORIDE</v>
          </cell>
          <cell r="E397">
            <v>146.05000000000001</v>
          </cell>
          <cell r="F397">
            <v>209.3</v>
          </cell>
          <cell r="G397">
            <v>222.5</v>
          </cell>
          <cell r="H397">
            <v>318.7</v>
          </cell>
          <cell r="I397">
            <v>37.1</v>
          </cell>
          <cell r="J397">
            <v>198</v>
          </cell>
          <cell r="K397">
            <v>0.28100000000000003</v>
          </cell>
          <cell r="L397">
            <v>0.28599999999999998</v>
          </cell>
          <cell r="M397">
            <v>1.83</v>
          </cell>
          <cell r="N397">
            <v>223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251.29</v>
          </cell>
          <cell r="U397">
            <v>180.75</v>
          </cell>
          <cell r="V397">
            <v>-291.8</v>
          </cell>
          <cell r="W397">
            <v>-267</v>
          </cell>
          <cell r="X397">
            <v>19.378499999999999</v>
          </cell>
          <cell r="Y397">
            <v>2524.7800000000002</v>
          </cell>
          <cell r="Z397">
            <v>-11.16</v>
          </cell>
          <cell r="AA397">
            <v>220</v>
          </cell>
          <cell r="AB397">
            <v>159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7850</v>
          </cell>
        </row>
        <row r="398">
          <cell r="D398" t="str">
            <v>M-DICHLOROBENZENE</v>
          </cell>
          <cell r="E398">
            <v>147.00399999999999</v>
          </cell>
          <cell r="F398">
            <v>446</v>
          </cell>
          <cell r="G398">
            <v>248.4</v>
          </cell>
          <cell r="H398">
            <v>684</v>
          </cell>
          <cell r="I398">
            <v>38</v>
          </cell>
          <cell r="J398">
            <v>359</v>
          </cell>
          <cell r="K398">
            <v>0.24</v>
          </cell>
          <cell r="L398">
            <v>0.26</v>
          </cell>
          <cell r="M398">
            <v>1.288</v>
          </cell>
          <cell r="N398">
            <v>293</v>
          </cell>
          <cell r="O398">
            <v>1.4</v>
          </cell>
          <cell r="P398">
            <v>-3.246</v>
          </cell>
          <cell r="Q398">
            <v>0.13120000000000001</v>
          </cell>
          <cell r="R398">
            <v>-1.076E-4</v>
          </cell>
          <cell r="S398">
            <v>3.4079999999999998E-8</v>
          </cell>
          <cell r="T398">
            <v>402.2</v>
          </cell>
          <cell r="U398">
            <v>300.89</v>
          </cell>
          <cell r="V398">
            <v>6.32</v>
          </cell>
          <cell r="W398">
            <v>18.78</v>
          </cell>
          <cell r="X398">
            <v>16.817299999999999</v>
          </cell>
          <cell r="Y398">
            <v>4104.13</v>
          </cell>
          <cell r="Z398">
            <v>-43.15</v>
          </cell>
          <cell r="AA398">
            <v>475</v>
          </cell>
          <cell r="AB398">
            <v>326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8350</v>
          </cell>
        </row>
        <row r="399">
          <cell r="D399" t="str">
            <v>O-DICHLOROBENZENE</v>
          </cell>
          <cell r="E399">
            <v>147.00399999999999</v>
          </cell>
          <cell r="F399">
            <v>453.6</v>
          </cell>
          <cell r="G399">
            <v>256.10000000000002</v>
          </cell>
          <cell r="H399">
            <v>697.3</v>
          </cell>
          <cell r="I399">
            <v>40.5</v>
          </cell>
          <cell r="J399">
            <v>360</v>
          </cell>
          <cell r="K399">
            <v>0.22500000000000001</v>
          </cell>
          <cell r="L399">
            <v>0.27200000000000002</v>
          </cell>
          <cell r="M399">
            <v>1.306</v>
          </cell>
          <cell r="N399">
            <v>293</v>
          </cell>
          <cell r="O399">
            <v>2.2999999999999998</v>
          </cell>
          <cell r="P399">
            <v>-3.4159999999999999</v>
          </cell>
          <cell r="Q399">
            <v>0.13150000000000001</v>
          </cell>
          <cell r="R399">
            <v>-1.078E-4</v>
          </cell>
          <cell r="S399">
            <v>3.414E-8</v>
          </cell>
          <cell r="T399">
            <v>554.35</v>
          </cell>
          <cell r="U399">
            <v>319.07</v>
          </cell>
          <cell r="V399">
            <v>7.16</v>
          </cell>
          <cell r="W399">
            <v>19.760000000000002</v>
          </cell>
          <cell r="X399">
            <v>16.279900000000001</v>
          </cell>
          <cell r="Y399">
            <v>3798.23</v>
          </cell>
          <cell r="Z399">
            <v>-59.84</v>
          </cell>
          <cell r="AA399">
            <v>483</v>
          </cell>
          <cell r="AB399">
            <v>331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10340</v>
          </cell>
        </row>
        <row r="400">
          <cell r="D400" t="str">
            <v>P-DICLOROBENZENE</v>
          </cell>
          <cell r="E400">
            <v>147.00399999999999</v>
          </cell>
          <cell r="F400">
            <v>447.3</v>
          </cell>
          <cell r="G400">
            <v>326.3</v>
          </cell>
          <cell r="H400">
            <v>685</v>
          </cell>
          <cell r="I400">
            <v>39</v>
          </cell>
          <cell r="J400">
            <v>372</v>
          </cell>
          <cell r="K400">
            <v>0.26</v>
          </cell>
          <cell r="L400">
            <v>0.27</v>
          </cell>
          <cell r="M400">
            <v>1.248</v>
          </cell>
          <cell r="N400">
            <v>328</v>
          </cell>
          <cell r="O400">
            <v>0</v>
          </cell>
          <cell r="P400">
            <v>-3.4260000000000002</v>
          </cell>
          <cell r="Q400">
            <v>0.13220000000000001</v>
          </cell>
          <cell r="R400">
            <v>-1.089E-4</v>
          </cell>
          <cell r="S400">
            <v>3.4580000000000003E-8</v>
          </cell>
          <cell r="T400">
            <v>483.82</v>
          </cell>
          <cell r="U400">
            <v>312.02999999999997</v>
          </cell>
          <cell r="V400">
            <v>5.5</v>
          </cell>
          <cell r="W400">
            <v>18.440000000000001</v>
          </cell>
          <cell r="X400">
            <v>16.113499999999998</v>
          </cell>
          <cell r="Y400">
            <v>3626.83</v>
          </cell>
          <cell r="Z400">
            <v>-64.64</v>
          </cell>
          <cell r="AA400">
            <v>477</v>
          </cell>
          <cell r="AB400">
            <v>326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9490</v>
          </cell>
        </row>
        <row r="401">
          <cell r="D401" t="str">
            <v>1,2,3-TRICHLOROPROPANE</v>
          </cell>
          <cell r="E401">
            <v>147.43199999999999</v>
          </cell>
          <cell r="F401">
            <v>429</v>
          </cell>
          <cell r="G401">
            <v>258.5</v>
          </cell>
          <cell r="H401">
            <v>651</v>
          </cell>
          <cell r="I401">
            <v>39</v>
          </cell>
          <cell r="J401">
            <v>348</v>
          </cell>
          <cell r="K401">
            <v>0.25</v>
          </cell>
          <cell r="L401">
            <v>0.31</v>
          </cell>
          <cell r="M401">
            <v>1.389</v>
          </cell>
          <cell r="N401">
            <v>293</v>
          </cell>
          <cell r="O401">
            <v>0</v>
          </cell>
          <cell r="P401">
            <v>6.4210000000000003</v>
          </cell>
          <cell r="Q401">
            <v>8.6510000000000004E-2</v>
          </cell>
          <cell r="R401">
            <v>-6.656E-5</v>
          </cell>
          <cell r="S401">
            <v>2.0990000000000001E-8</v>
          </cell>
          <cell r="T401">
            <v>818.63</v>
          </cell>
          <cell r="U401">
            <v>342.88</v>
          </cell>
          <cell r="V401">
            <v>-44.4</v>
          </cell>
          <cell r="W401">
            <v>-23.37</v>
          </cell>
          <cell r="X401">
            <v>16.124600000000001</v>
          </cell>
          <cell r="Y401">
            <v>3417.27</v>
          </cell>
          <cell r="Z401">
            <v>-69.150000000000006</v>
          </cell>
          <cell r="AA401">
            <v>470</v>
          </cell>
          <cell r="AB401">
            <v>315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9380</v>
          </cell>
        </row>
        <row r="402">
          <cell r="D402" t="str">
            <v>PHTHALIC ANHYDRIDE</v>
          </cell>
          <cell r="E402">
            <v>148.11799999999999</v>
          </cell>
          <cell r="F402">
            <v>560</v>
          </cell>
          <cell r="G402">
            <v>404</v>
          </cell>
          <cell r="H402">
            <v>810</v>
          </cell>
          <cell r="I402">
            <v>47</v>
          </cell>
          <cell r="J402">
            <v>368</v>
          </cell>
          <cell r="K402">
            <v>0.26</v>
          </cell>
          <cell r="L402">
            <v>0</v>
          </cell>
          <cell r="M402">
            <v>0</v>
          </cell>
          <cell r="N402">
            <v>0</v>
          </cell>
          <cell r="O402">
            <v>5.3</v>
          </cell>
          <cell r="P402">
            <v>-1.0640000000000001</v>
          </cell>
          <cell r="Q402">
            <v>0.15620000000000001</v>
          </cell>
          <cell r="R402">
            <v>-1.0230000000000001E-4</v>
          </cell>
          <cell r="S402">
            <v>2.4109999999999999E-8</v>
          </cell>
          <cell r="T402">
            <v>0</v>
          </cell>
          <cell r="U402">
            <v>0</v>
          </cell>
          <cell r="V402">
            <v>-88.8</v>
          </cell>
          <cell r="W402">
            <v>0</v>
          </cell>
          <cell r="X402">
            <v>15.9984</v>
          </cell>
          <cell r="Y402">
            <v>4467.01</v>
          </cell>
          <cell r="Z402">
            <v>-83.15</v>
          </cell>
          <cell r="AA402">
            <v>615</v>
          </cell>
          <cell r="AB402">
            <v>409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9040</v>
          </cell>
        </row>
        <row r="403">
          <cell r="D403" t="str">
            <v>TRIFLUOROBROMOMETHANE</v>
          </cell>
          <cell r="E403">
            <v>148.91</v>
          </cell>
          <cell r="F403">
            <v>214</v>
          </cell>
          <cell r="G403">
            <v>0</v>
          </cell>
          <cell r="H403">
            <v>340.2</v>
          </cell>
          <cell r="I403">
            <v>39.200000000000003</v>
          </cell>
          <cell r="J403">
            <v>200</v>
          </cell>
          <cell r="K403">
            <v>0.28000000000000003</v>
          </cell>
          <cell r="L403">
            <v>0</v>
          </cell>
          <cell r="M403">
            <v>0</v>
          </cell>
          <cell r="N403">
            <v>0</v>
          </cell>
          <cell r="O403">
            <v>0.7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-155.1</v>
          </cell>
          <cell r="W403">
            <v>-148.80000000000001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9070</v>
          </cell>
        </row>
        <row r="404">
          <cell r="D404" t="str">
            <v>N-BUTYLANILINE</v>
          </cell>
          <cell r="E404">
            <v>149.23599999999999</v>
          </cell>
          <cell r="F404">
            <v>513.9</v>
          </cell>
          <cell r="G404">
            <v>259</v>
          </cell>
          <cell r="H404">
            <v>721</v>
          </cell>
          <cell r="I404">
            <v>28</v>
          </cell>
          <cell r="J404">
            <v>518</v>
          </cell>
          <cell r="K404">
            <v>0.25</v>
          </cell>
          <cell r="L404">
            <v>0</v>
          </cell>
          <cell r="M404">
            <v>0.93200000000000005</v>
          </cell>
          <cell r="N404">
            <v>293</v>
          </cell>
          <cell r="O404">
            <v>0</v>
          </cell>
          <cell r="P404">
            <v>-8.1370000000000005</v>
          </cell>
          <cell r="Q404">
            <v>0.21840000000000001</v>
          </cell>
          <cell r="R404">
            <v>-1.328E-4</v>
          </cell>
          <cell r="S404">
            <v>3.0750000000000001E-8</v>
          </cell>
          <cell r="T404">
            <v>1111.0999999999999</v>
          </cell>
          <cell r="U404">
            <v>341.28</v>
          </cell>
          <cell r="V404">
            <v>0</v>
          </cell>
          <cell r="W404">
            <v>0</v>
          </cell>
          <cell r="X404">
            <v>16.3994</v>
          </cell>
          <cell r="Y404">
            <v>4079.72</v>
          </cell>
          <cell r="Z404">
            <v>-96.15</v>
          </cell>
          <cell r="AA404">
            <v>560</v>
          </cell>
          <cell r="AB404">
            <v>385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8990</v>
          </cell>
        </row>
        <row r="405">
          <cell r="D405" t="str">
            <v>ETHYL BENZOATE</v>
          </cell>
          <cell r="E405">
            <v>150.178</v>
          </cell>
          <cell r="F405">
            <v>485.9</v>
          </cell>
          <cell r="G405">
            <v>238.3</v>
          </cell>
          <cell r="H405">
            <v>697</v>
          </cell>
          <cell r="I405">
            <v>32</v>
          </cell>
          <cell r="J405">
            <v>451</v>
          </cell>
          <cell r="K405">
            <v>0.25</v>
          </cell>
          <cell r="L405">
            <v>0.48</v>
          </cell>
          <cell r="M405">
            <v>1.046</v>
          </cell>
          <cell r="N405">
            <v>293</v>
          </cell>
          <cell r="O405">
            <v>1.9</v>
          </cell>
          <cell r="P405">
            <v>4.9370000000000003</v>
          </cell>
          <cell r="Q405">
            <v>0.16450000000000001</v>
          </cell>
          <cell r="R405">
            <v>-8.6180000000000005E-5</v>
          </cell>
          <cell r="S405">
            <v>1.2089999999999999E-8</v>
          </cell>
          <cell r="T405">
            <v>746.5</v>
          </cell>
          <cell r="U405">
            <v>338.47</v>
          </cell>
          <cell r="V405">
            <v>0</v>
          </cell>
          <cell r="W405">
            <v>0</v>
          </cell>
          <cell r="X405">
            <v>16.206499999999998</v>
          </cell>
          <cell r="Y405">
            <v>3845.09</v>
          </cell>
          <cell r="Z405">
            <v>-84.15</v>
          </cell>
          <cell r="AA405">
            <v>531</v>
          </cell>
          <cell r="AB405">
            <v>361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</row>
        <row r="406">
          <cell r="D406" t="str">
            <v>CAPRYLONITRILE</v>
          </cell>
          <cell r="E406">
            <v>153.26900000000001</v>
          </cell>
          <cell r="F406">
            <v>516</v>
          </cell>
          <cell r="G406">
            <v>255.3</v>
          </cell>
          <cell r="H406">
            <v>622</v>
          </cell>
          <cell r="I406">
            <v>32.1</v>
          </cell>
          <cell r="J406">
            <v>0</v>
          </cell>
          <cell r="K406">
            <v>0</v>
          </cell>
          <cell r="L406">
            <v>0</v>
          </cell>
          <cell r="M406">
            <v>0.82</v>
          </cell>
          <cell r="N406">
            <v>293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67.725999999999999</v>
          </cell>
          <cell r="AD406">
            <v>-8033.58</v>
          </cell>
          <cell r="AE406">
            <v>-7.0759999999999996</v>
          </cell>
          <cell r="AF406">
            <v>8.39</v>
          </cell>
          <cell r="AG406">
            <v>9110</v>
          </cell>
        </row>
        <row r="407">
          <cell r="D407" t="str">
            <v>CARBON TETRACHLORIDE</v>
          </cell>
          <cell r="E407">
            <v>153.82300000000001</v>
          </cell>
          <cell r="F407">
            <v>349.7</v>
          </cell>
          <cell r="G407">
            <v>250</v>
          </cell>
          <cell r="H407">
            <v>556.4</v>
          </cell>
          <cell r="I407">
            <v>45</v>
          </cell>
          <cell r="J407">
            <v>276</v>
          </cell>
          <cell r="K407">
            <v>0.27200000000000002</v>
          </cell>
          <cell r="L407">
            <v>0.19400000000000001</v>
          </cell>
          <cell r="M407">
            <v>1.5840000000000001</v>
          </cell>
          <cell r="N407">
            <v>298</v>
          </cell>
          <cell r="O407">
            <v>0</v>
          </cell>
          <cell r="P407">
            <v>9.7249999999999996</v>
          </cell>
          <cell r="Q407">
            <v>4.8930000000000001E-2</v>
          </cell>
          <cell r="R407">
            <v>-5.4209999999999998E-5</v>
          </cell>
          <cell r="S407">
            <v>2.112E-8</v>
          </cell>
          <cell r="T407">
            <v>2540.15</v>
          </cell>
          <cell r="U407">
            <v>290.83999999999997</v>
          </cell>
          <cell r="V407">
            <v>-4</v>
          </cell>
          <cell r="W407">
            <v>-13.92</v>
          </cell>
          <cell r="X407">
            <v>15.8742</v>
          </cell>
          <cell r="Y407">
            <v>2808.19</v>
          </cell>
          <cell r="Z407">
            <v>-45.99</v>
          </cell>
          <cell r="AA407">
            <v>374</v>
          </cell>
          <cell r="AB407">
            <v>253</v>
          </cell>
          <cell r="AC407">
            <v>63.225000000000001</v>
          </cell>
          <cell r="AD407">
            <v>-7800.97</v>
          </cell>
          <cell r="AE407">
            <v>-6.4320000000000004</v>
          </cell>
          <cell r="AF407">
            <v>8.41</v>
          </cell>
          <cell r="AG407">
            <v>0</v>
          </cell>
        </row>
        <row r="408">
          <cell r="D408" t="str">
            <v>DIPHENYL</v>
          </cell>
          <cell r="E408">
            <v>154.21199999999999</v>
          </cell>
          <cell r="F408">
            <v>528.4</v>
          </cell>
          <cell r="G408">
            <v>342.4</v>
          </cell>
          <cell r="H408">
            <v>789</v>
          </cell>
          <cell r="I408">
            <v>38</v>
          </cell>
          <cell r="J408">
            <v>502</v>
          </cell>
          <cell r="K408">
            <v>0.29499999999999998</v>
          </cell>
          <cell r="L408">
            <v>0.36399999999999999</v>
          </cell>
          <cell r="M408">
            <v>0.99</v>
          </cell>
          <cell r="N408">
            <v>347</v>
          </cell>
          <cell r="O408">
            <v>0</v>
          </cell>
          <cell r="P408">
            <v>-23.184000000000001</v>
          </cell>
          <cell r="Q408">
            <v>0.2641</v>
          </cell>
          <cell r="R408">
            <v>-2.1149999999999999E-4</v>
          </cell>
          <cell r="S408">
            <v>6.6640000000000006E-8</v>
          </cell>
          <cell r="T408">
            <v>733.87</v>
          </cell>
          <cell r="U408">
            <v>369.58</v>
          </cell>
          <cell r="V408">
            <v>43.52</v>
          </cell>
          <cell r="W408">
            <v>66.94</v>
          </cell>
          <cell r="X408">
            <v>16.683199999999999</v>
          </cell>
          <cell r="Y408">
            <v>4602.2299999999996</v>
          </cell>
          <cell r="Z408">
            <v>-70.42</v>
          </cell>
          <cell r="AA408">
            <v>545</v>
          </cell>
          <cell r="AB408">
            <v>343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9410</v>
          </cell>
        </row>
        <row r="409">
          <cell r="D409" t="str">
            <v>1-UNDECENE</v>
          </cell>
          <cell r="E409">
            <v>154.297</v>
          </cell>
          <cell r="F409">
            <v>465.8</v>
          </cell>
          <cell r="G409">
            <v>224</v>
          </cell>
          <cell r="H409">
            <v>637</v>
          </cell>
          <cell r="I409">
            <v>19.7</v>
          </cell>
          <cell r="J409">
            <v>0</v>
          </cell>
          <cell r="K409">
            <v>0</v>
          </cell>
          <cell r="L409">
            <v>0.51800000000000002</v>
          </cell>
          <cell r="M409">
            <v>0.751</v>
          </cell>
          <cell r="N409">
            <v>293</v>
          </cell>
          <cell r="O409">
            <v>0</v>
          </cell>
          <cell r="P409">
            <v>-1.3340000000000001</v>
          </cell>
          <cell r="Q409">
            <v>0.23949999999999999</v>
          </cell>
          <cell r="R409">
            <v>-1.338E-4</v>
          </cell>
          <cell r="S409">
            <v>2.9049999999999999E-8</v>
          </cell>
          <cell r="T409">
            <v>566.26</v>
          </cell>
          <cell r="U409">
            <v>294.89</v>
          </cell>
          <cell r="V409">
            <v>-34.6</v>
          </cell>
          <cell r="W409">
            <v>30.94</v>
          </cell>
          <cell r="X409">
            <v>16.0412</v>
          </cell>
          <cell r="Y409">
            <v>3597.72</v>
          </cell>
          <cell r="Z409">
            <v>-83.41</v>
          </cell>
          <cell r="AA409">
            <v>496</v>
          </cell>
          <cell r="AB409">
            <v>345</v>
          </cell>
          <cell r="AC409">
            <v>64.138999999999996</v>
          </cell>
          <cell r="AD409">
            <v>-8300.92</v>
          </cell>
          <cell r="AE409">
            <v>-6.4779999999999998</v>
          </cell>
          <cell r="AF409">
            <v>8.8000000000000007</v>
          </cell>
          <cell r="AG409">
            <v>10880</v>
          </cell>
        </row>
        <row r="410">
          <cell r="D410" t="str">
            <v>N-HEXYLCYCLOPENTANE</v>
          </cell>
          <cell r="E410">
            <v>154.297</v>
          </cell>
          <cell r="F410">
            <v>476.3</v>
          </cell>
          <cell r="G410">
            <v>0</v>
          </cell>
          <cell r="H410">
            <v>660.1</v>
          </cell>
          <cell r="I410">
            <v>21.1</v>
          </cell>
          <cell r="J410">
            <v>0</v>
          </cell>
          <cell r="K410">
            <v>0</v>
          </cell>
          <cell r="L410">
            <v>0.47599999999999998</v>
          </cell>
          <cell r="M410">
            <v>0</v>
          </cell>
          <cell r="N410">
            <v>0</v>
          </cell>
          <cell r="O410">
            <v>0</v>
          </cell>
          <cell r="P410">
            <v>13.93</v>
          </cell>
          <cell r="Q410">
            <v>0.26939999999999997</v>
          </cell>
          <cell r="R410">
            <v>-1.561E-4</v>
          </cell>
          <cell r="S410">
            <v>3.5180000000000001E-8</v>
          </cell>
          <cell r="T410">
            <v>617.57000000000005</v>
          </cell>
          <cell r="U410">
            <v>318.64999999999998</v>
          </cell>
          <cell r="V410">
            <v>-50.07</v>
          </cell>
          <cell r="W410">
            <v>18.690000000000001</v>
          </cell>
          <cell r="X410">
            <v>16.013999999999999</v>
          </cell>
          <cell r="Y410">
            <v>3702.56</v>
          </cell>
          <cell r="Z410">
            <v>-81.55</v>
          </cell>
          <cell r="AA410">
            <v>507</v>
          </cell>
          <cell r="AB410">
            <v>351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11690</v>
          </cell>
        </row>
        <row r="411">
          <cell r="D411" t="str">
            <v>CHLOROPENTAFLUOROETHANE</v>
          </cell>
          <cell r="E411">
            <v>154.46700000000001</v>
          </cell>
          <cell r="F411">
            <v>234</v>
          </cell>
          <cell r="G411">
            <v>167</v>
          </cell>
          <cell r="H411">
            <v>353.2</v>
          </cell>
          <cell r="I411">
            <v>31.2</v>
          </cell>
          <cell r="J411">
            <v>252</v>
          </cell>
          <cell r="K411">
            <v>0.27100000000000002</v>
          </cell>
          <cell r="L411">
            <v>0.253</v>
          </cell>
          <cell r="M411">
            <v>0</v>
          </cell>
          <cell r="N411">
            <v>0</v>
          </cell>
          <cell r="O411">
            <v>0.3</v>
          </cell>
          <cell r="P411">
            <v>6.6479999999999997</v>
          </cell>
          <cell r="Q411">
            <v>8.3400000000000002E-2</v>
          </cell>
          <cell r="R411">
            <v>-6.9040000000000003E-5</v>
          </cell>
          <cell r="S411">
            <v>1.9440000000000001E-8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15.734299999999999</v>
          </cell>
          <cell r="Y411">
            <v>1848.9</v>
          </cell>
          <cell r="Z411">
            <v>-30.88</v>
          </cell>
          <cell r="AA411">
            <v>230</v>
          </cell>
          <cell r="AB411">
            <v>175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9400</v>
          </cell>
        </row>
        <row r="412">
          <cell r="D412" t="str">
            <v>N-UNDECENE</v>
          </cell>
          <cell r="E412">
            <v>156.31299999999999</v>
          </cell>
          <cell r="F412">
            <v>469.1</v>
          </cell>
          <cell r="G412">
            <v>247.6</v>
          </cell>
          <cell r="H412">
            <v>638.79999999999995</v>
          </cell>
          <cell r="I412">
            <v>19.399999999999999</v>
          </cell>
          <cell r="J412">
            <v>660</v>
          </cell>
          <cell r="K412">
            <v>0.24</v>
          </cell>
          <cell r="L412">
            <v>0.53500000000000003</v>
          </cell>
          <cell r="M412">
            <v>0.74</v>
          </cell>
          <cell r="N412">
            <v>293</v>
          </cell>
          <cell r="O412">
            <v>0</v>
          </cell>
          <cell r="P412">
            <v>-2.0049999999999999</v>
          </cell>
          <cell r="Q412">
            <v>0.25169999999999998</v>
          </cell>
          <cell r="R412">
            <v>-1.3850000000000001E-4</v>
          </cell>
          <cell r="S412">
            <v>2.9539999999999998E-8</v>
          </cell>
          <cell r="T412">
            <v>605.5</v>
          </cell>
          <cell r="U412">
            <v>305.01</v>
          </cell>
          <cell r="V412">
            <v>-64.599999999999994</v>
          </cell>
          <cell r="W412">
            <v>9.94</v>
          </cell>
          <cell r="X412">
            <v>16.054099999999998</v>
          </cell>
          <cell r="Y412">
            <v>3614.07</v>
          </cell>
          <cell r="Z412">
            <v>-85.45</v>
          </cell>
          <cell r="AA412">
            <v>498</v>
          </cell>
          <cell r="AB412">
            <v>348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9200</v>
          </cell>
        </row>
        <row r="413">
          <cell r="D413" t="str">
            <v>BROMOBENZENE</v>
          </cell>
          <cell r="E413">
            <v>157.01</v>
          </cell>
          <cell r="F413">
            <v>429.3</v>
          </cell>
          <cell r="G413">
            <v>242.3</v>
          </cell>
          <cell r="H413">
            <v>670</v>
          </cell>
          <cell r="I413">
            <v>44.6</v>
          </cell>
          <cell r="J413">
            <v>324</v>
          </cell>
          <cell r="K413">
            <v>0.26300000000000001</v>
          </cell>
          <cell r="L413">
            <v>0.249</v>
          </cell>
          <cell r="M413">
            <v>1.4950000000000001</v>
          </cell>
          <cell r="N413">
            <v>293</v>
          </cell>
          <cell r="O413">
            <v>1.5</v>
          </cell>
          <cell r="P413">
            <v>-6.88</v>
          </cell>
          <cell r="Q413">
            <v>0.1278</v>
          </cell>
          <cell r="R413">
            <v>-9.7460000000000005E-5</v>
          </cell>
          <cell r="S413">
            <v>2.894E-8</v>
          </cell>
          <cell r="T413">
            <v>508.18</v>
          </cell>
          <cell r="U413">
            <v>302.42</v>
          </cell>
          <cell r="V413">
            <v>25.1</v>
          </cell>
          <cell r="W413">
            <v>33.11</v>
          </cell>
          <cell r="X413">
            <v>15.7972</v>
          </cell>
          <cell r="Y413">
            <v>3313</v>
          </cell>
          <cell r="Z413">
            <v>-67.709999999999994</v>
          </cell>
          <cell r="AA413">
            <v>450</v>
          </cell>
          <cell r="AB413">
            <v>320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</row>
        <row r="414">
          <cell r="D414" t="str">
            <v>1-DECANOL</v>
          </cell>
          <cell r="E414">
            <v>158.285</v>
          </cell>
          <cell r="F414">
            <v>503.4</v>
          </cell>
          <cell r="G414">
            <v>280.10000000000002</v>
          </cell>
          <cell r="H414">
            <v>700</v>
          </cell>
          <cell r="I414">
            <v>22</v>
          </cell>
          <cell r="J414">
            <v>600</v>
          </cell>
          <cell r="K414">
            <v>0.23</v>
          </cell>
          <cell r="L414">
            <v>0</v>
          </cell>
          <cell r="M414">
            <v>0.83</v>
          </cell>
          <cell r="N414">
            <v>293</v>
          </cell>
          <cell r="O414">
            <v>1.8</v>
          </cell>
          <cell r="P414">
            <v>3.48</v>
          </cell>
          <cell r="Q414">
            <v>0.2137</v>
          </cell>
          <cell r="R414">
            <v>-9.365E-5</v>
          </cell>
          <cell r="S414">
            <v>8.2420000000000003E-9</v>
          </cell>
          <cell r="T414">
            <v>1481.8</v>
          </cell>
          <cell r="U414">
            <v>380</v>
          </cell>
          <cell r="V414">
            <v>-96</v>
          </cell>
          <cell r="W414">
            <v>-24.9</v>
          </cell>
          <cell r="X414">
            <v>15.939500000000001</v>
          </cell>
          <cell r="Y414">
            <v>3389.43</v>
          </cell>
          <cell r="Z414">
            <v>-139</v>
          </cell>
          <cell r="AA414">
            <v>503</v>
          </cell>
          <cell r="AB414">
            <v>376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9200</v>
          </cell>
        </row>
        <row r="415">
          <cell r="D415" t="str">
            <v>BROMINE</v>
          </cell>
          <cell r="E415">
            <v>159.80799999999999</v>
          </cell>
          <cell r="F415">
            <v>331.9</v>
          </cell>
          <cell r="G415">
            <v>266</v>
          </cell>
          <cell r="H415">
            <v>584</v>
          </cell>
          <cell r="I415">
            <v>102</v>
          </cell>
          <cell r="J415">
            <v>127</v>
          </cell>
          <cell r="K415">
            <v>0.27</v>
          </cell>
          <cell r="L415">
            <v>0.13200000000000001</v>
          </cell>
          <cell r="M415">
            <v>3.1190000000000002</v>
          </cell>
          <cell r="N415">
            <v>293</v>
          </cell>
          <cell r="O415">
            <v>0.2</v>
          </cell>
          <cell r="P415">
            <v>8.0869999999999997</v>
          </cell>
          <cell r="Q415">
            <v>2.6879999999999999E-3</v>
          </cell>
          <cell r="R415">
            <v>-2.8459999999999999E-6</v>
          </cell>
          <cell r="S415">
            <v>1.0830000000000001E-9</v>
          </cell>
          <cell r="T415">
            <v>387.82</v>
          </cell>
          <cell r="U415">
            <v>292.79000000000002</v>
          </cell>
          <cell r="V415">
            <v>0</v>
          </cell>
          <cell r="W415">
            <v>0</v>
          </cell>
          <cell r="X415">
            <v>15.844099999999999</v>
          </cell>
          <cell r="Y415">
            <v>2582.3200000000002</v>
          </cell>
          <cell r="Z415">
            <v>-51.56</v>
          </cell>
          <cell r="AA415">
            <v>354</v>
          </cell>
          <cell r="AB415">
            <v>259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</row>
        <row r="416">
          <cell r="D416" t="str">
            <v>TETRACHLOROETHYLENE</v>
          </cell>
          <cell r="E416">
            <v>165.834</v>
          </cell>
          <cell r="F416">
            <v>394.3</v>
          </cell>
          <cell r="G416">
            <v>251</v>
          </cell>
          <cell r="H416">
            <v>620</v>
          </cell>
          <cell r="I416">
            <v>44</v>
          </cell>
          <cell r="J416">
            <v>290</v>
          </cell>
          <cell r="K416">
            <v>0.25</v>
          </cell>
          <cell r="L416">
            <v>0</v>
          </cell>
          <cell r="M416">
            <v>1.62</v>
          </cell>
          <cell r="N416">
            <v>293</v>
          </cell>
          <cell r="O416">
            <v>0</v>
          </cell>
          <cell r="P416">
            <v>10.98</v>
          </cell>
          <cell r="Q416">
            <v>5.3870000000000001E-2</v>
          </cell>
          <cell r="R416">
            <v>-5.4780000000000001E-5</v>
          </cell>
          <cell r="S416">
            <v>2.002E-8</v>
          </cell>
          <cell r="T416">
            <v>392.58</v>
          </cell>
          <cell r="U416">
            <v>281.82</v>
          </cell>
          <cell r="V416">
            <v>-2.9</v>
          </cell>
          <cell r="W416">
            <v>5.4</v>
          </cell>
          <cell r="X416">
            <v>16.164200000000001</v>
          </cell>
          <cell r="Y416">
            <v>3259.29</v>
          </cell>
          <cell r="Z416">
            <v>-52.15</v>
          </cell>
          <cell r="AA416">
            <v>460</v>
          </cell>
          <cell r="AB416">
            <v>307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</row>
        <row r="417">
          <cell r="D417" t="str">
            <v>DIPHENYLMETHANE</v>
          </cell>
          <cell r="E417">
            <v>168.239</v>
          </cell>
          <cell r="F417">
            <v>767</v>
          </cell>
          <cell r="G417">
            <v>0</v>
          </cell>
          <cell r="H417">
            <v>29.4</v>
          </cell>
          <cell r="I417">
            <v>0</v>
          </cell>
          <cell r="J417">
            <v>0</v>
          </cell>
          <cell r="K417">
            <v>0</v>
          </cell>
          <cell r="L417">
            <v>0.47099999999999997</v>
          </cell>
          <cell r="M417">
            <v>1.006</v>
          </cell>
          <cell r="N417">
            <v>293</v>
          </cell>
          <cell r="O417">
            <v>0.4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14.4856</v>
          </cell>
          <cell r="Y417">
            <v>2902.44</v>
          </cell>
          <cell r="Z417">
            <v>-167.9</v>
          </cell>
          <cell r="AA417">
            <v>563</v>
          </cell>
          <cell r="AB417">
            <v>473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</row>
        <row r="418">
          <cell r="D418" t="str">
            <v>1-DODECENE</v>
          </cell>
          <cell r="E418">
            <v>168.32400000000001</v>
          </cell>
          <cell r="F418">
            <v>486.5</v>
          </cell>
          <cell r="G418">
            <v>238</v>
          </cell>
          <cell r="H418">
            <v>657</v>
          </cell>
          <cell r="I418">
            <v>18.3</v>
          </cell>
          <cell r="J418">
            <v>0</v>
          </cell>
          <cell r="K418">
            <v>0</v>
          </cell>
          <cell r="L418">
            <v>0.55800000000000005</v>
          </cell>
          <cell r="M418">
            <v>0.75800000000000001</v>
          </cell>
          <cell r="N418">
            <v>293</v>
          </cell>
          <cell r="O418">
            <v>0</v>
          </cell>
          <cell r="P418">
            <v>-1.5629999999999999</v>
          </cell>
          <cell r="Q418">
            <v>0.26219999999999999</v>
          </cell>
          <cell r="R418">
            <v>-1.47E-4</v>
          </cell>
          <cell r="S418">
            <v>3.2030000000000003E-8</v>
          </cell>
          <cell r="T418">
            <v>615.66999999999996</v>
          </cell>
          <cell r="U418">
            <v>310.07</v>
          </cell>
          <cell r="V418">
            <v>-39.520000000000003</v>
          </cell>
          <cell r="W418">
            <v>32.96</v>
          </cell>
          <cell r="X418">
            <v>16.061</v>
          </cell>
          <cell r="Y418">
            <v>3729.87</v>
          </cell>
          <cell r="Z418">
            <v>-90.88</v>
          </cell>
          <cell r="AA418">
            <v>517</v>
          </cell>
          <cell r="AB418">
            <v>361</v>
          </cell>
          <cell r="AC418">
            <v>73.938000000000002</v>
          </cell>
          <cell r="AD418">
            <v>-8380.48</v>
          </cell>
          <cell r="AE418">
            <v>-7.95</v>
          </cell>
          <cell r="AF418">
            <v>9.9</v>
          </cell>
          <cell r="AG418">
            <v>9240</v>
          </cell>
        </row>
        <row r="419">
          <cell r="D419" t="str">
            <v>N-HEPTYLCYCLOPENTANE</v>
          </cell>
          <cell r="E419">
            <v>168.32400000000001</v>
          </cell>
          <cell r="F419">
            <v>497.3</v>
          </cell>
          <cell r="G419">
            <v>0</v>
          </cell>
          <cell r="H419">
            <v>679</v>
          </cell>
          <cell r="I419">
            <v>19.2</v>
          </cell>
          <cell r="J419">
            <v>0</v>
          </cell>
          <cell r="K419">
            <v>0</v>
          </cell>
          <cell r="L419">
            <v>0.51500000000000001</v>
          </cell>
          <cell r="M419">
            <v>0</v>
          </cell>
          <cell r="N419">
            <v>0</v>
          </cell>
          <cell r="O419">
            <v>0</v>
          </cell>
          <cell r="P419">
            <v>14.154999999999999</v>
          </cell>
          <cell r="Q419">
            <v>0.29220000000000002</v>
          </cell>
          <cell r="R419">
            <v>-1.6919999999999999E-4</v>
          </cell>
          <cell r="S419">
            <v>3.8129999999999998E-8</v>
          </cell>
          <cell r="T419">
            <v>654.77</v>
          </cell>
          <cell r="U419">
            <v>333.12</v>
          </cell>
          <cell r="V419">
            <v>-55</v>
          </cell>
          <cell r="W419">
            <v>20.7</v>
          </cell>
          <cell r="X419">
            <v>16.058900000000001</v>
          </cell>
          <cell r="Y419">
            <v>3850.38</v>
          </cell>
          <cell r="Z419">
            <v>-88.75</v>
          </cell>
          <cell r="AA419">
            <v>529</v>
          </cell>
          <cell r="AB419">
            <v>368</v>
          </cell>
          <cell r="AC419">
            <v>75.474999999999994</v>
          </cell>
          <cell r="AD419">
            <v>-8563.64</v>
          </cell>
          <cell r="AE419">
            <v>-8.1489999999999991</v>
          </cell>
          <cell r="AF419">
            <v>10.199999999999999</v>
          </cell>
          <cell r="AG419">
            <v>9388</v>
          </cell>
        </row>
        <row r="420">
          <cell r="D420" t="str">
            <v>SILICON TETRACHLORIDE</v>
          </cell>
          <cell r="E420">
            <v>169.898</v>
          </cell>
          <cell r="F420">
            <v>330.4</v>
          </cell>
          <cell r="G420">
            <v>204.3</v>
          </cell>
          <cell r="H420">
            <v>507</v>
          </cell>
          <cell r="I420">
            <v>37</v>
          </cell>
          <cell r="J420">
            <v>326</v>
          </cell>
          <cell r="K420">
            <v>0.28999999999999998</v>
          </cell>
          <cell r="L420">
            <v>0.26400000000000001</v>
          </cell>
          <cell r="M420">
            <v>1.48</v>
          </cell>
          <cell r="N420">
            <v>293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15.8019</v>
          </cell>
          <cell r="Y420">
            <v>2634.16</v>
          </cell>
          <cell r="Z420">
            <v>-43.15</v>
          </cell>
          <cell r="AA420">
            <v>364</v>
          </cell>
          <cell r="AB420">
            <v>238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8760</v>
          </cell>
        </row>
        <row r="421">
          <cell r="D421" t="str">
            <v>DIPHENYL ETHER</v>
          </cell>
          <cell r="E421">
            <v>170.21100000000001</v>
          </cell>
          <cell r="F421">
            <v>531.20000000000005</v>
          </cell>
          <cell r="G421">
            <v>300</v>
          </cell>
          <cell r="H421">
            <v>766</v>
          </cell>
          <cell r="I421">
            <v>31</v>
          </cell>
          <cell r="J421">
            <v>0</v>
          </cell>
          <cell r="K421">
            <v>0</v>
          </cell>
          <cell r="L421">
            <v>0.44</v>
          </cell>
          <cell r="M421">
            <v>1.0660000000000001</v>
          </cell>
          <cell r="N421">
            <v>303</v>
          </cell>
          <cell r="O421">
            <v>1.1000000000000001</v>
          </cell>
          <cell r="P421">
            <v>-14.505000000000001</v>
          </cell>
          <cell r="Q421">
            <v>0.22170000000000001</v>
          </cell>
          <cell r="R421">
            <v>-1.4019999999999999E-4</v>
          </cell>
          <cell r="S421">
            <v>3.2450000000000003E-8</v>
          </cell>
          <cell r="T421">
            <v>1146</v>
          </cell>
          <cell r="U421">
            <v>379.29</v>
          </cell>
          <cell r="V421">
            <v>11.94</v>
          </cell>
          <cell r="W421">
            <v>0</v>
          </cell>
          <cell r="X421">
            <v>16.3459</v>
          </cell>
          <cell r="Y421">
            <v>4310.25</v>
          </cell>
          <cell r="Z421">
            <v>-87.31</v>
          </cell>
          <cell r="AA421">
            <v>598</v>
          </cell>
          <cell r="AB421">
            <v>418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8690</v>
          </cell>
        </row>
        <row r="422">
          <cell r="D422" t="str">
            <v>N-DODECENE</v>
          </cell>
          <cell r="E422">
            <v>170.34</v>
          </cell>
          <cell r="F422">
            <v>489.5</v>
          </cell>
          <cell r="G422">
            <v>263.60000000000002</v>
          </cell>
          <cell r="H422">
            <v>658.3</v>
          </cell>
          <cell r="I422">
            <v>18</v>
          </cell>
          <cell r="J422">
            <v>713</v>
          </cell>
          <cell r="K422">
            <v>0.24</v>
          </cell>
          <cell r="L422">
            <v>0.56200000000000006</v>
          </cell>
          <cell r="M422">
            <v>0.748</v>
          </cell>
          <cell r="N422">
            <v>293</v>
          </cell>
          <cell r="O422">
            <v>0</v>
          </cell>
          <cell r="P422">
            <v>-2.2280000000000002</v>
          </cell>
          <cell r="Q422">
            <v>0.27439999999999998</v>
          </cell>
          <cell r="R422">
            <v>-1.516E-4</v>
          </cell>
          <cell r="S422">
            <v>3.2460000000000001E-8</v>
          </cell>
          <cell r="T422">
            <v>631.63</v>
          </cell>
          <cell r="U422">
            <v>318.77999999999997</v>
          </cell>
          <cell r="V422">
            <v>-69.52</v>
          </cell>
          <cell r="W422">
            <v>11.96</v>
          </cell>
          <cell r="X422">
            <v>16.113399999999999</v>
          </cell>
          <cell r="Y422">
            <v>3774.56</v>
          </cell>
          <cell r="Z422">
            <v>-91.31</v>
          </cell>
          <cell r="AA422">
            <v>520</v>
          </cell>
          <cell r="AB422">
            <v>364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8430</v>
          </cell>
        </row>
        <row r="423">
          <cell r="D423" t="str">
            <v>1,1-DICHLORO-1,2,2,2-TETRAFLUOROETHANE</v>
          </cell>
          <cell r="E423">
            <v>170.922</v>
          </cell>
          <cell r="F423">
            <v>277</v>
          </cell>
          <cell r="G423">
            <v>179</v>
          </cell>
          <cell r="H423">
            <v>418.6</v>
          </cell>
          <cell r="I423">
            <v>32.6</v>
          </cell>
          <cell r="J423">
            <v>294</v>
          </cell>
          <cell r="K423">
            <v>0.27900000000000003</v>
          </cell>
          <cell r="L423">
            <v>0</v>
          </cell>
          <cell r="M423">
            <v>1.4550000000000001</v>
          </cell>
          <cell r="N423">
            <v>298</v>
          </cell>
          <cell r="O423">
            <v>0</v>
          </cell>
          <cell r="P423">
            <v>9.6620000000000008</v>
          </cell>
          <cell r="Q423">
            <v>7.8299999999999995E-2</v>
          </cell>
          <cell r="R423">
            <v>6.5720000000000001E-5</v>
          </cell>
          <cell r="S423">
            <v>1.8679999999999999E-8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12000</v>
          </cell>
        </row>
        <row r="424">
          <cell r="D424" t="str">
            <v>1,2-DICHLORO-1,1,2,2-TETRAFLUOROETHANE</v>
          </cell>
          <cell r="E424">
            <v>170.922</v>
          </cell>
          <cell r="F424">
            <v>276.89999999999998</v>
          </cell>
          <cell r="G424">
            <v>179.3</v>
          </cell>
          <cell r="H424">
            <v>418.9</v>
          </cell>
          <cell r="I424">
            <v>32.200000000000003</v>
          </cell>
          <cell r="J424">
            <v>293</v>
          </cell>
          <cell r="K424">
            <v>0.27500000000000002</v>
          </cell>
          <cell r="L424">
            <v>0.255</v>
          </cell>
          <cell r="M424">
            <v>1.48</v>
          </cell>
          <cell r="N424">
            <v>277</v>
          </cell>
          <cell r="O424">
            <v>0.5</v>
          </cell>
          <cell r="P424">
            <v>9.2620000000000005</v>
          </cell>
          <cell r="Q424">
            <v>8.2159999999999997E-2</v>
          </cell>
          <cell r="R424">
            <v>7.0469999999999994E-5</v>
          </cell>
          <cell r="S424">
            <v>2.0319999999999999E-8</v>
          </cell>
          <cell r="T424">
            <v>0</v>
          </cell>
          <cell r="U424">
            <v>0</v>
          </cell>
          <cell r="V424">
            <v>-214.6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11000</v>
          </cell>
        </row>
        <row r="425">
          <cell r="D425" t="str">
            <v>DIBROMOMETHANE</v>
          </cell>
          <cell r="E425">
            <v>173.83500000000001</v>
          </cell>
          <cell r="F425">
            <v>370</v>
          </cell>
          <cell r="G425">
            <v>220.6</v>
          </cell>
          <cell r="H425">
            <v>583</v>
          </cell>
          <cell r="I425">
            <v>71</v>
          </cell>
          <cell r="J425">
            <v>0</v>
          </cell>
          <cell r="K425">
            <v>0</v>
          </cell>
          <cell r="L425">
            <v>0</v>
          </cell>
          <cell r="M425">
            <v>2.5</v>
          </cell>
          <cell r="N425">
            <v>293</v>
          </cell>
          <cell r="O425">
            <v>1.9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428.91</v>
          </cell>
          <cell r="U425">
            <v>294.57</v>
          </cell>
          <cell r="V425">
            <v>-1</v>
          </cell>
          <cell r="W425">
            <v>-1.34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11000</v>
          </cell>
        </row>
        <row r="426">
          <cell r="D426" t="str">
            <v>BUTYL BENZOATE</v>
          </cell>
          <cell r="E426">
            <v>178.232</v>
          </cell>
          <cell r="F426">
            <v>523</v>
          </cell>
          <cell r="G426">
            <v>251</v>
          </cell>
          <cell r="H426">
            <v>723</v>
          </cell>
          <cell r="I426">
            <v>26</v>
          </cell>
          <cell r="J426">
            <v>561</v>
          </cell>
          <cell r="K426">
            <v>0.25</v>
          </cell>
          <cell r="L426">
            <v>0.57999999999999996</v>
          </cell>
          <cell r="M426">
            <v>1.006</v>
          </cell>
          <cell r="N426">
            <v>293</v>
          </cell>
          <cell r="O426">
            <v>0</v>
          </cell>
          <cell r="P426">
            <v>-4.1479999999999997</v>
          </cell>
          <cell r="Q426">
            <v>0.2072</v>
          </cell>
          <cell r="R426">
            <v>-1.1010000000000001E-4</v>
          </cell>
          <cell r="S426">
            <v>1.728E-8</v>
          </cell>
          <cell r="T426">
            <v>882.36</v>
          </cell>
          <cell r="U426">
            <v>350.34</v>
          </cell>
          <cell r="V426">
            <v>0</v>
          </cell>
          <cell r="W426">
            <v>0</v>
          </cell>
          <cell r="X426">
            <v>16.336300000000001</v>
          </cell>
          <cell r="Y426">
            <v>4158.47</v>
          </cell>
          <cell r="Z426">
            <v>-94.15</v>
          </cell>
          <cell r="AA426">
            <v>570</v>
          </cell>
          <cell r="AB426">
            <v>390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11700</v>
          </cell>
        </row>
        <row r="427">
          <cell r="D427" t="str">
            <v>ANTHRACENE</v>
          </cell>
          <cell r="E427">
            <v>178.23400000000001</v>
          </cell>
          <cell r="F427">
            <v>614.4</v>
          </cell>
          <cell r="G427">
            <v>489.7</v>
          </cell>
          <cell r="H427">
            <v>883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-14.087</v>
          </cell>
          <cell r="Q427">
            <v>2.4020000000000001</v>
          </cell>
          <cell r="R427">
            <v>-1</v>
          </cell>
          <cell r="S427">
            <v>-1.575</v>
          </cell>
          <cell r="T427">
            <v>-4</v>
          </cell>
          <cell r="U427">
            <v>3.835</v>
          </cell>
          <cell r="V427">
            <v>-8</v>
          </cell>
          <cell r="W427">
            <v>513.28</v>
          </cell>
          <cell r="X427">
            <v>405.81</v>
          </cell>
          <cell r="Y427">
            <v>53.7</v>
          </cell>
          <cell r="Z427">
            <v>0</v>
          </cell>
          <cell r="AA427">
            <v>17.670100000000001</v>
          </cell>
          <cell r="AB427">
            <v>6492.44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9840</v>
          </cell>
        </row>
        <row r="428">
          <cell r="D428" t="str">
            <v>PHENANTHRENE</v>
          </cell>
          <cell r="E428">
            <v>178.23400000000001</v>
          </cell>
          <cell r="F428">
            <v>612.6</v>
          </cell>
          <cell r="G428">
            <v>373.7</v>
          </cell>
          <cell r="H428">
            <v>878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-14.087</v>
          </cell>
          <cell r="Q428">
            <v>2.4020000000000001</v>
          </cell>
          <cell r="R428">
            <v>-1</v>
          </cell>
          <cell r="S428">
            <v>-1.575</v>
          </cell>
          <cell r="T428">
            <v>-4</v>
          </cell>
          <cell r="U428">
            <v>3.835</v>
          </cell>
          <cell r="V428">
            <v>-8</v>
          </cell>
          <cell r="W428">
            <v>0</v>
          </cell>
          <cell r="X428">
            <v>0</v>
          </cell>
          <cell r="Y428">
            <v>48.4</v>
          </cell>
          <cell r="Z428">
            <v>0</v>
          </cell>
          <cell r="AA428">
            <v>16.718699999999998</v>
          </cell>
          <cell r="AB428">
            <v>5477.94</v>
          </cell>
          <cell r="AC428">
            <v>78.295000000000002</v>
          </cell>
          <cell r="AD428">
            <v>-9105.75</v>
          </cell>
          <cell r="AE428">
            <v>-8.4890000000000008</v>
          </cell>
          <cell r="AF428">
            <v>11.46</v>
          </cell>
          <cell r="AG428">
            <v>9770</v>
          </cell>
        </row>
        <row r="429">
          <cell r="D429" t="str">
            <v>1-TRIDECENE</v>
          </cell>
          <cell r="E429">
            <v>182.351</v>
          </cell>
          <cell r="F429">
            <v>505.9</v>
          </cell>
          <cell r="G429">
            <v>250.1</v>
          </cell>
          <cell r="H429">
            <v>674</v>
          </cell>
          <cell r="I429">
            <v>16.8</v>
          </cell>
          <cell r="J429">
            <v>0</v>
          </cell>
          <cell r="K429">
            <v>0</v>
          </cell>
          <cell r="L429">
            <v>0.59799999999999998</v>
          </cell>
          <cell r="M429">
            <v>0.76600000000000001</v>
          </cell>
          <cell r="N429">
            <v>293</v>
          </cell>
          <cell r="O429">
            <v>0</v>
          </cell>
          <cell r="P429">
            <v>-1.7</v>
          </cell>
          <cell r="Q429">
            <v>2.8450000000000002</v>
          </cell>
          <cell r="R429">
            <v>-1</v>
          </cell>
          <cell r="S429">
            <v>-1.5940000000000001</v>
          </cell>
          <cell r="T429">
            <v>-4</v>
          </cell>
          <cell r="U429">
            <v>3.4660000000000002</v>
          </cell>
          <cell r="V429">
            <v>-8</v>
          </cell>
          <cell r="W429">
            <v>658.16</v>
          </cell>
          <cell r="X429">
            <v>323.70999999999998</v>
          </cell>
          <cell r="Y429">
            <v>-44.45</v>
          </cell>
          <cell r="Z429">
            <v>34.96</v>
          </cell>
          <cell r="AA429">
            <v>16.085000000000001</v>
          </cell>
          <cell r="AB429">
            <v>3856.23</v>
          </cell>
          <cell r="AC429">
            <v>80.120999999999995</v>
          </cell>
          <cell r="AD429">
            <v>-9305.7999999999993</v>
          </cell>
          <cell r="AE429">
            <v>-8.7289999999999992</v>
          </cell>
          <cell r="AF429">
            <v>11.75</v>
          </cell>
          <cell r="AG429">
            <v>9920</v>
          </cell>
        </row>
        <row r="430">
          <cell r="D430" t="str">
            <v>N-OCTYLCYCLOPENTANE</v>
          </cell>
          <cell r="E430">
            <v>182.351</v>
          </cell>
          <cell r="F430">
            <v>516.9</v>
          </cell>
          <cell r="G430">
            <v>0</v>
          </cell>
          <cell r="H430">
            <v>694</v>
          </cell>
          <cell r="I430">
            <v>17.7</v>
          </cell>
          <cell r="J430">
            <v>0</v>
          </cell>
          <cell r="K430">
            <v>0</v>
          </cell>
          <cell r="L430">
            <v>0.56399999999999995</v>
          </cell>
          <cell r="M430">
            <v>0</v>
          </cell>
          <cell r="N430">
            <v>0</v>
          </cell>
          <cell r="O430">
            <v>0</v>
          </cell>
          <cell r="P430">
            <v>-14.319000000000001</v>
          </cell>
          <cell r="Q430">
            <v>3.145</v>
          </cell>
          <cell r="R430">
            <v>-1</v>
          </cell>
          <cell r="S430">
            <v>-1.8180000000000001</v>
          </cell>
          <cell r="T430">
            <v>-4</v>
          </cell>
          <cell r="U430">
            <v>4.08</v>
          </cell>
          <cell r="V430">
            <v>-8</v>
          </cell>
          <cell r="W430">
            <v>695.83</v>
          </cell>
          <cell r="X430">
            <v>346.19</v>
          </cell>
          <cell r="Y430">
            <v>-59.92</v>
          </cell>
          <cell r="Z430">
            <v>22.72</v>
          </cell>
          <cell r="AA430">
            <v>16.094100000000001</v>
          </cell>
          <cell r="AB430">
            <v>3983.01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10900</v>
          </cell>
        </row>
        <row r="431">
          <cell r="D431" t="str">
            <v>N-TRIDECANE</v>
          </cell>
          <cell r="E431">
            <v>184.36699999999999</v>
          </cell>
          <cell r="F431">
            <v>508.6</v>
          </cell>
          <cell r="G431">
            <v>267.8</v>
          </cell>
          <cell r="H431">
            <v>675.8</v>
          </cell>
          <cell r="I431">
            <v>17</v>
          </cell>
          <cell r="J431">
            <v>780</v>
          </cell>
          <cell r="K431">
            <v>0.24</v>
          </cell>
          <cell r="L431">
            <v>0.623</v>
          </cell>
          <cell r="M431">
            <v>0.75600000000000001</v>
          </cell>
          <cell r="N431">
            <v>293</v>
          </cell>
          <cell r="O431">
            <v>0</v>
          </cell>
          <cell r="P431">
            <v>-2.4990000000000001</v>
          </cell>
          <cell r="Q431">
            <v>2.9740000000000002</v>
          </cell>
          <cell r="R431">
            <v>-1</v>
          </cell>
          <cell r="S431">
            <v>-1.651</v>
          </cell>
          <cell r="T431">
            <v>-4</v>
          </cell>
          <cell r="U431">
            <v>3.5579999999999998</v>
          </cell>
          <cell r="V431">
            <v>-8</v>
          </cell>
          <cell r="W431">
            <v>664.1</v>
          </cell>
          <cell r="X431">
            <v>332.1</v>
          </cell>
          <cell r="Y431">
            <v>-74.45</v>
          </cell>
          <cell r="Z431">
            <v>13.97</v>
          </cell>
          <cell r="AA431">
            <v>16.1355</v>
          </cell>
          <cell r="AB431">
            <v>3892.91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11260</v>
          </cell>
        </row>
        <row r="432">
          <cell r="D432" t="str">
            <v>TRIBUTYLAMINE</v>
          </cell>
          <cell r="E432">
            <v>185.35499999999999</v>
          </cell>
          <cell r="F432">
            <v>486.6</v>
          </cell>
          <cell r="G432">
            <v>0</v>
          </cell>
          <cell r="H432">
            <v>643</v>
          </cell>
          <cell r="I432">
            <v>18</v>
          </cell>
          <cell r="J432">
            <v>0</v>
          </cell>
          <cell r="K432">
            <v>0</v>
          </cell>
          <cell r="L432">
            <v>0</v>
          </cell>
          <cell r="M432">
            <v>0.77900000000000003</v>
          </cell>
          <cell r="N432">
            <v>293</v>
          </cell>
          <cell r="O432">
            <v>0.8</v>
          </cell>
          <cell r="P432">
            <v>1.909</v>
          </cell>
          <cell r="Q432">
            <v>2.8610000000000002</v>
          </cell>
          <cell r="R432">
            <v>-1</v>
          </cell>
          <cell r="S432">
            <v>-1.601</v>
          </cell>
          <cell r="T432">
            <v>-4</v>
          </cell>
          <cell r="U432">
            <v>3.46</v>
          </cell>
          <cell r="V432">
            <v>-8</v>
          </cell>
          <cell r="W432">
            <v>889.06</v>
          </cell>
          <cell r="X432">
            <v>312.48</v>
          </cell>
          <cell r="Y432">
            <v>0</v>
          </cell>
          <cell r="Z432">
            <v>0</v>
          </cell>
          <cell r="AA432">
            <v>16.287800000000001</v>
          </cell>
          <cell r="AB432">
            <v>3865.58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10360</v>
          </cell>
        </row>
        <row r="433">
          <cell r="D433" t="str">
            <v>PERFLUOROBENZENE</v>
          </cell>
          <cell r="E433">
            <v>186.05600000000001</v>
          </cell>
          <cell r="F433">
            <v>353.4</v>
          </cell>
          <cell r="G433">
            <v>0</v>
          </cell>
          <cell r="H433">
            <v>516.70000000000005</v>
          </cell>
          <cell r="I433">
            <v>32.6</v>
          </cell>
          <cell r="J433">
            <v>0</v>
          </cell>
          <cell r="K433">
            <v>0</v>
          </cell>
          <cell r="L433">
            <v>0.4</v>
          </cell>
          <cell r="M433">
            <v>0</v>
          </cell>
          <cell r="N433">
            <v>0</v>
          </cell>
          <cell r="O433">
            <v>0</v>
          </cell>
          <cell r="P433">
            <v>8.66</v>
          </cell>
          <cell r="Q433">
            <v>0.1258</v>
          </cell>
          <cell r="R433">
            <v>-1.086E-4</v>
          </cell>
          <cell r="S433">
            <v>3.477E-8</v>
          </cell>
          <cell r="T433">
            <v>0</v>
          </cell>
          <cell r="U433">
            <v>0</v>
          </cell>
          <cell r="V433">
            <v>-228.64</v>
          </cell>
          <cell r="W433">
            <v>-210.18</v>
          </cell>
          <cell r="X433">
            <v>16.193999999999999</v>
          </cell>
          <cell r="Y433">
            <v>2827.53</v>
          </cell>
          <cell r="Z433">
            <v>-57.66</v>
          </cell>
          <cell r="AA433">
            <v>390</v>
          </cell>
          <cell r="AB433">
            <v>270</v>
          </cell>
          <cell r="AC433">
            <v>82.968000000000004</v>
          </cell>
          <cell r="AD433">
            <v>-9846.99</v>
          </cell>
          <cell r="AE433">
            <v>-9.0730000000000004</v>
          </cell>
          <cell r="AF433">
            <v>13.1</v>
          </cell>
          <cell r="AG433">
            <v>10270</v>
          </cell>
        </row>
        <row r="434">
          <cell r="D434" t="str">
            <v>DIHEXYL ETHER</v>
          </cell>
          <cell r="E434">
            <v>186.339</v>
          </cell>
          <cell r="F434">
            <v>499.6</v>
          </cell>
          <cell r="G434">
            <v>230</v>
          </cell>
          <cell r="H434">
            <v>657</v>
          </cell>
          <cell r="I434">
            <v>18</v>
          </cell>
          <cell r="J434">
            <v>720</v>
          </cell>
          <cell r="K434">
            <v>0.24</v>
          </cell>
          <cell r="L434">
            <v>0.7</v>
          </cell>
          <cell r="M434">
            <v>0.79400000000000004</v>
          </cell>
          <cell r="N434">
            <v>293</v>
          </cell>
          <cell r="O434">
            <v>0</v>
          </cell>
          <cell r="P434">
            <v>8.01</v>
          </cell>
          <cell r="Q434">
            <v>0.25640000000000002</v>
          </cell>
          <cell r="R434">
            <v>-1.3219999999999999E-4</v>
          </cell>
          <cell r="S434">
            <v>4.0070000000000001E-8</v>
          </cell>
          <cell r="T434">
            <v>723.43</v>
          </cell>
          <cell r="U434">
            <v>323.35000000000002</v>
          </cell>
          <cell r="V434">
            <v>0</v>
          </cell>
          <cell r="W434">
            <v>0</v>
          </cell>
          <cell r="X434">
            <v>16.337199999999999</v>
          </cell>
          <cell r="Y434">
            <v>3982.78</v>
          </cell>
          <cell r="Z434">
            <v>-89.15</v>
          </cell>
          <cell r="AA434">
            <v>545</v>
          </cell>
          <cell r="AB434">
            <v>373</v>
          </cell>
          <cell r="AC434">
            <v>84.248000000000005</v>
          </cell>
          <cell r="AD434">
            <v>-10012.5</v>
          </cell>
          <cell r="AE434">
            <v>-9.2360000000000007</v>
          </cell>
          <cell r="AF434">
            <v>13.37</v>
          </cell>
          <cell r="AG434">
            <v>10430</v>
          </cell>
        </row>
        <row r="435">
          <cell r="D435" t="str">
            <v>DODECANOL</v>
          </cell>
          <cell r="E435">
            <v>186.339</v>
          </cell>
          <cell r="F435">
            <v>533.1</v>
          </cell>
          <cell r="G435">
            <v>297.10000000000002</v>
          </cell>
          <cell r="H435">
            <v>679</v>
          </cell>
          <cell r="I435">
            <v>19</v>
          </cell>
          <cell r="J435">
            <v>718</v>
          </cell>
          <cell r="K435">
            <v>0.24</v>
          </cell>
          <cell r="L435">
            <v>0</v>
          </cell>
          <cell r="M435">
            <v>0.83499999999999996</v>
          </cell>
          <cell r="N435">
            <v>293</v>
          </cell>
          <cell r="O435">
            <v>1.6</v>
          </cell>
          <cell r="P435">
            <v>2.2029999999999998</v>
          </cell>
          <cell r="Q435">
            <v>2.6349999999999998</v>
          </cell>
          <cell r="R435">
            <v>-1</v>
          </cell>
          <cell r="S435">
            <v>-1.2749999999999999</v>
          </cell>
          <cell r="T435">
            <v>-4</v>
          </cell>
          <cell r="U435">
            <v>1.8580000000000001</v>
          </cell>
          <cell r="V435">
            <v>-8</v>
          </cell>
          <cell r="W435">
            <v>1417.8</v>
          </cell>
          <cell r="X435">
            <v>398.89</v>
          </cell>
          <cell r="Y435">
            <v>-105.84</v>
          </cell>
          <cell r="Z435">
            <v>-20.81</v>
          </cell>
          <cell r="AA435">
            <v>15.2638</v>
          </cell>
          <cell r="AB435">
            <v>3242.04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10900</v>
          </cell>
        </row>
        <row r="436">
          <cell r="D436" t="str">
            <v>1,2,2-TRICHLORO-1,1,2TRIFLUOROETHANE</v>
          </cell>
          <cell r="E436">
            <v>187.38</v>
          </cell>
          <cell r="F436">
            <v>320.7</v>
          </cell>
          <cell r="G436">
            <v>238.2</v>
          </cell>
          <cell r="H436">
            <v>487.2</v>
          </cell>
          <cell r="I436">
            <v>33.700000000000003</v>
          </cell>
          <cell r="J436">
            <v>304</v>
          </cell>
          <cell r="K436">
            <v>0.25600000000000001</v>
          </cell>
          <cell r="L436">
            <v>0.252</v>
          </cell>
          <cell r="M436">
            <v>1.58</v>
          </cell>
          <cell r="N436">
            <v>289</v>
          </cell>
          <cell r="O436">
            <v>0</v>
          </cell>
          <cell r="P436">
            <v>14.603</v>
          </cell>
          <cell r="Q436">
            <v>6.8650000000000003E-2</v>
          </cell>
          <cell r="R436">
            <v>-5.7800000000000002E-5</v>
          </cell>
          <cell r="S436">
            <v>1.6490000000000001E-8</v>
          </cell>
          <cell r="T436">
            <v>0</v>
          </cell>
          <cell r="U436">
            <v>0</v>
          </cell>
          <cell r="V436">
            <v>-178.1</v>
          </cell>
          <cell r="W436">
            <v>0</v>
          </cell>
          <cell r="X436">
            <v>15.8424</v>
          </cell>
          <cell r="Y436">
            <v>2523.61</v>
          </cell>
          <cell r="Z436">
            <v>-45.67</v>
          </cell>
          <cell r="AA436">
            <v>360</v>
          </cell>
          <cell r="AB436">
            <v>250</v>
          </cell>
          <cell r="AC436">
            <v>-157.1</v>
          </cell>
          <cell r="AD436">
            <v>580</v>
          </cell>
          <cell r="AE436">
            <v>407</v>
          </cell>
          <cell r="AF436">
            <v>0</v>
          </cell>
          <cell r="AG436">
            <v>0</v>
          </cell>
        </row>
        <row r="437">
          <cell r="D437" t="str">
            <v>1-TERADECENE</v>
          </cell>
          <cell r="E437">
            <v>196.37799999999999</v>
          </cell>
          <cell r="F437">
            <v>524.29999999999995</v>
          </cell>
          <cell r="G437">
            <v>260.3</v>
          </cell>
          <cell r="H437">
            <v>689</v>
          </cell>
          <cell r="I437">
            <v>15.4</v>
          </cell>
          <cell r="J437">
            <v>0</v>
          </cell>
          <cell r="K437">
            <v>0</v>
          </cell>
          <cell r="L437">
            <v>0.64400000000000002</v>
          </cell>
          <cell r="M437">
            <v>0.78600000000000003</v>
          </cell>
          <cell r="N437">
            <v>273</v>
          </cell>
          <cell r="O437">
            <v>0</v>
          </cell>
          <cell r="P437">
            <v>-1.903</v>
          </cell>
          <cell r="Q437">
            <v>3.0710000000000002</v>
          </cell>
          <cell r="R437">
            <v>-1</v>
          </cell>
          <cell r="S437">
            <v>-1.722</v>
          </cell>
          <cell r="T437">
            <v>-4</v>
          </cell>
          <cell r="U437">
            <v>3.7480000000000002</v>
          </cell>
          <cell r="V437">
            <v>-8</v>
          </cell>
          <cell r="W437">
            <v>697.49</v>
          </cell>
          <cell r="X437">
            <v>336.13</v>
          </cell>
          <cell r="Y437">
            <v>-49.36</v>
          </cell>
          <cell r="Z437">
            <v>36.99</v>
          </cell>
          <cell r="AA437">
            <v>16.164300000000001</v>
          </cell>
          <cell r="AB437">
            <v>4018.01</v>
          </cell>
          <cell r="AC437">
            <v>-86.15</v>
          </cell>
          <cell r="AD437">
            <v>531</v>
          </cell>
          <cell r="AE437">
            <v>362</v>
          </cell>
          <cell r="AF437">
            <v>0</v>
          </cell>
          <cell r="AG437">
            <v>0</v>
          </cell>
        </row>
        <row r="438">
          <cell r="D438" t="str">
            <v>N-NONYCLYCLOPENTANE</v>
          </cell>
          <cell r="E438">
            <v>196.37799999999999</v>
          </cell>
          <cell r="F438">
            <v>535.29999999999995</v>
          </cell>
          <cell r="G438">
            <v>0</v>
          </cell>
          <cell r="H438">
            <v>710.5</v>
          </cell>
          <cell r="I438">
            <v>16.3</v>
          </cell>
          <cell r="J438">
            <v>0</v>
          </cell>
          <cell r="K438">
            <v>0</v>
          </cell>
          <cell r="L438">
            <v>0.61</v>
          </cell>
          <cell r="M438">
            <v>0</v>
          </cell>
          <cell r="N438">
            <v>0</v>
          </cell>
          <cell r="O438">
            <v>0</v>
          </cell>
          <cell r="P438">
            <v>-14.523999999999999</v>
          </cell>
          <cell r="Q438">
            <v>3.3719999999999999</v>
          </cell>
          <cell r="R438">
            <v>-1</v>
          </cell>
          <cell r="S438">
            <v>-1.948</v>
          </cell>
          <cell r="T438">
            <v>-4</v>
          </cell>
          <cell r="U438">
            <v>4.3719999999999999</v>
          </cell>
          <cell r="V438">
            <v>-8</v>
          </cell>
          <cell r="W438">
            <v>735.19</v>
          </cell>
          <cell r="X438">
            <v>357.74</v>
          </cell>
          <cell r="Y438">
            <v>-64.849999999999994</v>
          </cell>
          <cell r="Z438">
            <v>24.72</v>
          </cell>
          <cell r="AA438">
            <v>16.108899999999998</v>
          </cell>
          <cell r="AB438">
            <v>4096.3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</row>
        <row r="439">
          <cell r="D439" t="str">
            <v>N-TETRADECANE</v>
          </cell>
          <cell r="E439">
            <v>198.39400000000001</v>
          </cell>
          <cell r="F439">
            <v>526.70000000000005</v>
          </cell>
          <cell r="G439">
            <v>279</v>
          </cell>
          <cell r="H439">
            <v>694</v>
          </cell>
          <cell r="I439">
            <v>16</v>
          </cell>
          <cell r="J439">
            <v>830</v>
          </cell>
          <cell r="K439">
            <v>0.23</v>
          </cell>
          <cell r="L439">
            <v>0.67900000000000005</v>
          </cell>
          <cell r="M439">
            <v>0.76300000000000001</v>
          </cell>
          <cell r="N439">
            <v>293</v>
          </cell>
          <cell r="O439">
            <v>0</v>
          </cell>
          <cell r="P439">
            <v>-2.6230000000000002</v>
          </cell>
          <cell r="Q439">
            <v>3.1949999999999998</v>
          </cell>
          <cell r="R439">
            <v>-1</v>
          </cell>
          <cell r="S439">
            <v>-1.7729999999999999</v>
          </cell>
          <cell r="T439">
            <v>-4</v>
          </cell>
          <cell r="U439">
            <v>3.8170000000000002</v>
          </cell>
          <cell r="V439">
            <v>-8</v>
          </cell>
          <cell r="W439">
            <v>689.85</v>
          </cell>
          <cell r="X439">
            <v>344.21</v>
          </cell>
          <cell r="Y439">
            <v>-79.38</v>
          </cell>
          <cell r="Z439">
            <v>15.97</v>
          </cell>
          <cell r="AA439">
            <v>16.148</v>
          </cell>
          <cell r="AB439">
            <v>4008.52</v>
          </cell>
          <cell r="AC439">
            <v>-95.85</v>
          </cell>
          <cell r="AD439">
            <v>549</v>
          </cell>
          <cell r="AE439">
            <v>385</v>
          </cell>
          <cell r="AF439">
            <v>0</v>
          </cell>
          <cell r="AG439">
            <v>0</v>
          </cell>
        </row>
        <row r="440">
          <cell r="D440" t="str">
            <v>1,1,2,2-TETRACHLORO-1,2-DIFLUOROETHANE</v>
          </cell>
          <cell r="E440">
            <v>203.83099999999999</v>
          </cell>
          <cell r="F440">
            <v>364.7</v>
          </cell>
          <cell r="G440">
            <v>298</v>
          </cell>
          <cell r="H440">
            <v>551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1.645</v>
          </cell>
          <cell r="N440">
            <v>298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-97.94</v>
          </cell>
          <cell r="AD440">
            <v>537</v>
          </cell>
          <cell r="AE440">
            <v>377</v>
          </cell>
          <cell r="AF440">
            <v>88.01</v>
          </cell>
          <cell r="AG440">
            <v>-10609.4</v>
          </cell>
        </row>
        <row r="441">
          <cell r="D441" t="str">
            <v>IODOBENZENE</v>
          </cell>
          <cell r="E441">
            <v>204.011</v>
          </cell>
          <cell r="F441">
            <v>461.4</v>
          </cell>
          <cell r="G441">
            <v>241.8</v>
          </cell>
          <cell r="H441">
            <v>721</v>
          </cell>
          <cell r="I441">
            <v>44.6</v>
          </cell>
          <cell r="J441">
            <v>351</v>
          </cell>
          <cell r="K441">
            <v>0.26500000000000001</v>
          </cell>
          <cell r="L441">
            <v>0.246</v>
          </cell>
          <cell r="M441">
            <v>1.855</v>
          </cell>
          <cell r="N441">
            <v>277</v>
          </cell>
          <cell r="O441">
            <v>1.4</v>
          </cell>
          <cell r="P441">
            <v>-6.992</v>
          </cell>
          <cell r="Q441">
            <v>0.13289999999999999</v>
          </cell>
          <cell r="R441">
            <v>-1.077E-4</v>
          </cell>
          <cell r="S441">
            <v>3.4469999999999997E-8</v>
          </cell>
          <cell r="T441">
            <v>565.72</v>
          </cell>
          <cell r="U441">
            <v>331.21</v>
          </cell>
          <cell r="V441">
            <v>38.85</v>
          </cell>
          <cell r="W441">
            <v>44.88</v>
          </cell>
          <cell r="X441">
            <v>16.145399999999999</v>
          </cell>
          <cell r="Y441">
            <v>3776.53</v>
          </cell>
          <cell r="Z441">
            <v>-64.38</v>
          </cell>
          <cell r="AA441">
            <v>470</v>
          </cell>
          <cell r="AB441">
            <v>290</v>
          </cell>
          <cell r="AC441">
            <v>-98.93</v>
          </cell>
          <cell r="AD441">
            <v>540</v>
          </cell>
          <cell r="AE441">
            <v>380</v>
          </cell>
          <cell r="AF441">
            <v>0</v>
          </cell>
          <cell r="AG441">
            <v>0</v>
          </cell>
        </row>
        <row r="442">
          <cell r="D442" t="str">
            <v>1-PENTADECENE</v>
          </cell>
          <cell r="E442">
            <v>210.405</v>
          </cell>
          <cell r="F442">
            <v>541.5</v>
          </cell>
          <cell r="G442">
            <v>269.39999999999998</v>
          </cell>
          <cell r="H442">
            <v>704</v>
          </cell>
          <cell r="I442">
            <v>14.4</v>
          </cell>
          <cell r="J442">
            <v>0</v>
          </cell>
          <cell r="K442">
            <v>0</v>
          </cell>
          <cell r="L442">
            <v>0.68200000000000005</v>
          </cell>
          <cell r="M442">
            <v>0.79100000000000004</v>
          </cell>
          <cell r="N442">
            <v>273</v>
          </cell>
          <cell r="O442">
            <v>0</v>
          </cell>
          <cell r="P442">
            <v>-2.198</v>
          </cell>
          <cell r="Q442">
            <v>3.302</v>
          </cell>
          <cell r="R442">
            <v>-1</v>
          </cell>
          <cell r="S442">
            <v>-1.859</v>
          </cell>
          <cell r="T442">
            <v>-4</v>
          </cell>
          <cell r="U442">
            <v>4.0670000000000002</v>
          </cell>
          <cell r="V442">
            <v>-8</v>
          </cell>
          <cell r="W442">
            <v>739.13</v>
          </cell>
          <cell r="X442">
            <v>347.46</v>
          </cell>
          <cell r="Y442">
            <v>-54.31</v>
          </cell>
          <cell r="Z442">
            <v>38.97</v>
          </cell>
          <cell r="AA442">
            <v>16.1539</v>
          </cell>
          <cell r="AB442">
            <v>4103.1499999999996</v>
          </cell>
          <cell r="AC442">
            <v>-26.13</v>
          </cell>
          <cell r="AD442">
            <v>655</v>
          </cell>
          <cell r="AE442">
            <v>490</v>
          </cell>
          <cell r="AF442">
            <v>0</v>
          </cell>
          <cell r="AG442">
            <v>0</v>
          </cell>
        </row>
        <row r="443">
          <cell r="D443" t="str">
            <v>N-DECYCLCYCLOPENTANE</v>
          </cell>
          <cell r="E443">
            <v>210.405</v>
          </cell>
          <cell r="F443">
            <v>552.5</v>
          </cell>
          <cell r="G443">
            <v>0</v>
          </cell>
          <cell r="H443">
            <v>723.8</v>
          </cell>
          <cell r="I443">
            <v>15</v>
          </cell>
          <cell r="J443">
            <v>0</v>
          </cell>
          <cell r="K443">
            <v>0</v>
          </cell>
          <cell r="L443">
            <v>0.65400000000000003</v>
          </cell>
          <cell r="M443">
            <v>0</v>
          </cell>
          <cell r="N443">
            <v>0</v>
          </cell>
          <cell r="O443">
            <v>0</v>
          </cell>
          <cell r="P443">
            <v>-14.79</v>
          </cell>
          <cell r="Q443">
            <v>3.601</v>
          </cell>
          <cell r="R443">
            <v>-1</v>
          </cell>
          <cell r="S443">
            <v>-2.0819999999999999</v>
          </cell>
          <cell r="T443">
            <v>-4</v>
          </cell>
          <cell r="U443">
            <v>4.6790000000000003</v>
          </cell>
          <cell r="V443">
            <v>-8</v>
          </cell>
          <cell r="W443">
            <v>771.74</v>
          </cell>
          <cell r="X443">
            <v>368.3</v>
          </cell>
          <cell r="Y443">
            <v>-69.78</v>
          </cell>
          <cell r="Z443">
            <v>26.73</v>
          </cell>
          <cell r="AA443">
            <v>16.126100000000001</v>
          </cell>
          <cell r="AB443">
            <v>4203.9399999999996</v>
          </cell>
          <cell r="AC443">
            <v>-69.39</v>
          </cell>
          <cell r="AD443">
            <v>655</v>
          </cell>
          <cell r="AE443">
            <v>450</v>
          </cell>
          <cell r="AF443">
            <v>0</v>
          </cell>
          <cell r="AG443">
            <v>0</v>
          </cell>
        </row>
        <row r="444">
          <cell r="D444" t="str">
            <v>N-PENTADECANE</v>
          </cell>
          <cell r="E444">
            <v>212.42099999999999</v>
          </cell>
          <cell r="F444">
            <v>543.79999999999995</v>
          </cell>
          <cell r="G444">
            <v>283</v>
          </cell>
          <cell r="H444">
            <v>707</v>
          </cell>
          <cell r="I444">
            <v>15</v>
          </cell>
          <cell r="J444">
            <v>880</v>
          </cell>
          <cell r="K444">
            <v>0.23</v>
          </cell>
          <cell r="L444">
            <v>0.70599999999999996</v>
          </cell>
          <cell r="M444">
            <v>0.76900000000000002</v>
          </cell>
          <cell r="N444">
            <v>293</v>
          </cell>
          <cell r="O444">
            <v>0</v>
          </cell>
          <cell r="P444">
            <v>-2.8460000000000001</v>
          </cell>
          <cell r="Q444">
            <v>3.4220000000000002</v>
          </cell>
          <cell r="R444">
            <v>-1</v>
          </cell>
          <cell r="S444">
            <v>-1.9039999999999999</v>
          </cell>
          <cell r="T444">
            <v>-4</v>
          </cell>
          <cell r="U444">
            <v>4.1079999999999997</v>
          </cell>
          <cell r="V444">
            <v>-8</v>
          </cell>
          <cell r="W444">
            <v>718.51</v>
          </cell>
          <cell r="X444">
            <v>355.92</v>
          </cell>
          <cell r="Y444">
            <v>-84.31</v>
          </cell>
          <cell r="Z444">
            <v>17.98</v>
          </cell>
          <cell r="AA444">
            <v>16.1724</v>
          </cell>
          <cell r="AB444">
            <v>4121.51</v>
          </cell>
          <cell r="AC444">
            <v>-103</v>
          </cell>
          <cell r="AD444">
            <v>569</v>
          </cell>
          <cell r="AE444">
            <v>400</v>
          </cell>
          <cell r="AF444">
            <v>0</v>
          </cell>
          <cell r="AG444">
            <v>0</v>
          </cell>
        </row>
        <row r="445">
          <cell r="D445" t="str">
            <v>1-HEXADECENE</v>
          </cell>
          <cell r="E445">
            <v>224.43199999999999</v>
          </cell>
          <cell r="F445">
            <v>558</v>
          </cell>
          <cell r="G445">
            <v>277.3</v>
          </cell>
          <cell r="H445">
            <v>717</v>
          </cell>
          <cell r="I445">
            <v>13.2</v>
          </cell>
          <cell r="J445">
            <v>0</v>
          </cell>
          <cell r="K445">
            <v>0</v>
          </cell>
          <cell r="L445">
            <v>0.72099999999999997</v>
          </cell>
          <cell r="M445">
            <v>0.78800000000000003</v>
          </cell>
          <cell r="N445">
            <v>283</v>
          </cell>
          <cell r="O445">
            <v>0</v>
          </cell>
          <cell r="P445">
            <v>-2.3180000000000001</v>
          </cell>
          <cell r="Q445">
            <v>3.5230000000000001</v>
          </cell>
          <cell r="R445">
            <v>-1</v>
          </cell>
          <cell r="S445">
            <v>-1.982</v>
          </cell>
          <cell r="T445">
            <v>-4</v>
          </cell>
          <cell r="U445">
            <v>4.3239999999999998</v>
          </cell>
          <cell r="V445">
            <v>-8</v>
          </cell>
          <cell r="W445">
            <v>767.48</v>
          </cell>
          <cell r="X445">
            <v>357.85</v>
          </cell>
          <cell r="Y445">
            <v>-59.23</v>
          </cell>
          <cell r="Z445">
            <v>40.99</v>
          </cell>
          <cell r="AA445">
            <v>16.220300000000002</v>
          </cell>
          <cell r="AB445">
            <v>4245</v>
          </cell>
          <cell r="AC445">
            <v>-102.7</v>
          </cell>
          <cell r="AD445">
            <v>557</v>
          </cell>
          <cell r="AE445">
            <v>392</v>
          </cell>
          <cell r="AF445">
            <v>92.474000000000004</v>
          </cell>
          <cell r="AG445">
            <v>-11329.2</v>
          </cell>
        </row>
        <row r="446">
          <cell r="D446" t="str">
            <v>N-DECYCYCLOHEXANE</v>
          </cell>
          <cell r="E446">
            <v>224.43199999999999</v>
          </cell>
          <cell r="F446">
            <v>570.79999999999995</v>
          </cell>
          <cell r="G446">
            <v>0</v>
          </cell>
          <cell r="H446">
            <v>750</v>
          </cell>
          <cell r="I446">
            <v>13.4</v>
          </cell>
          <cell r="J446">
            <v>0</v>
          </cell>
          <cell r="K446">
            <v>0</v>
          </cell>
          <cell r="L446">
            <v>0.58299999999999996</v>
          </cell>
          <cell r="M446">
            <v>0</v>
          </cell>
          <cell r="N446">
            <v>0</v>
          </cell>
          <cell r="O446">
            <v>0</v>
          </cell>
          <cell r="P446">
            <v>-16.484000000000002</v>
          </cell>
          <cell r="Q446">
            <v>3.9510000000000001</v>
          </cell>
          <cell r="R446">
            <v>-1</v>
          </cell>
          <cell r="S446">
            <v>-2.2959999999999998</v>
          </cell>
          <cell r="T446">
            <v>-4</v>
          </cell>
          <cell r="U446">
            <v>5.1180000000000003</v>
          </cell>
          <cell r="V446">
            <v>-8</v>
          </cell>
          <cell r="W446">
            <v>925.84</v>
          </cell>
          <cell r="X446">
            <v>378.69</v>
          </cell>
          <cell r="Y446">
            <v>0</v>
          </cell>
          <cell r="Z446">
            <v>0</v>
          </cell>
          <cell r="AA446">
            <v>16.162700000000001</v>
          </cell>
          <cell r="AB446">
            <v>4373.37</v>
          </cell>
          <cell r="AC446">
            <v>-105.4</v>
          </cell>
          <cell r="AD446">
            <v>560</v>
          </cell>
          <cell r="AE446">
            <v>394</v>
          </cell>
          <cell r="AF446">
            <v>91.171999999999997</v>
          </cell>
          <cell r="AG446">
            <v>-11322.9</v>
          </cell>
        </row>
        <row r="447">
          <cell r="D447" t="str">
            <v>N-HEXADECANE</v>
          </cell>
          <cell r="E447">
            <v>226.44800000000001</v>
          </cell>
          <cell r="F447">
            <v>560</v>
          </cell>
          <cell r="G447">
            <v>291</v>
          </cell>
          <cell r="H447">
            <v>717</v>
          </cell>
          <cell r="I447">
            <v>14</v>
          </cell>
          <cell r="J447">
            <v>0</v>
          </cell>
          <cell r="K447">
            <v>0</v>
          </cell>
          <cell r="L447">
            <v>0.74199999999999999</v>
          </cell>
          <cell r="M447">
            <v>0.77300000000000002</v>
          </cell>
          <cell r="N447">
            <v>293</v>
          </cell>
          <cell r="O447">
            <v>0</v>
          </cell>
          <cell r="P447">
            <v>-3.109</v>
          </cell>
          <cell r="Q447">
            <v>0.36520000000000002</v>
          </cell>
          <cell r="R447">
            <v>-2.039E-4</v>
          </cell>
          <cell r="S447">
            <v>4.4180000000000003E-8</v>
          </cell>
          <cell r="T447">
            <v>738.3</v>
          </cell>
          <cell r="U447">
            <v>366.11</v>
          </cell>
          <cell r="V447">
            <v>-89.23</v>
          </cell>
          <cell r="W447">
            <v>20</v>
          </cell>
          <cell r="X447">
            <v>16.184100000000001</v>
          </cell>
          <cell r="Y447">
            <v>4214.91</v>
          </cell>
          <cell r="Z447">
            <v>-118.7</v>
          </cell>
          <cell r="AA447">
            <v>594</v>
          </cell>
          <cell r="AB447">
            <v>423</v>
          </cell>
          <cell r="AC447">
            <v>-109.7</v>
          </cell>
          <cell r="AD447">
            <v>586</v>
          </cell>
          <cell r="AE447">
            <v>413</v>
          </cell>
          <cell r="AF447">
            <v>0</v>
          </cell>
          <cell r="AG447">
            <v>0</v>
          </cell>
        </row>
        <row r="448">
          <cell r="D448" t="str">
            <v>M-TERPHENYL</v>
          </cell>
          <cell r="E448">
            <v>230.31</v>
          </cell>
          <cell r="F448">
            <v>638</v>
          </cell>
          <cell r="G448">
            <v>360</v>
          </cell>
          <cell r="H448">
            <v>924.8</v>
          </cell>
          <cell r="I448">
            <v>34.6</v>
          </cell>
          <cell r="J448">
            <v>784</v>
          </cell>
          <cell r="K448">
            <v>0.35799999999999998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940.58</v>
          </cell>
          <cell r="U448">
            <v>460.94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-110.6</v>
          </cell>
          <cell r="AD448">
            <v>574</v>
          </cell>
          <cell r="AE448">
            <v>406</v>
          </cell>
          <cell r="AF448">
            <v>98.92</v>
          </cell>
          <cell r="AG448">
            <v>-12205.3</v>
          </cell>
        </row>
        <row r="449">
          <cell r="D449" t="str">
            <v>O-TERPHENYL</v>
          </cell>
          <cell r="E449">
            <v>230.31</v>
          </cell>
          <cell r="F449">
            <v>605</v>
          </cell>
          <cell r="G449">
            <v>330</v>
          </cell>
          <cell r="H449">
            <v>891</v>
          </cell>
          <cell r="I449">
            <v>38.5</v>
          </cell>
          <cell r="J449">
            <v>769</v>
          </cell>
          <cell r="K449">
            <v>0.40500000000000003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1094.0999999999999</v>
          </cell>
          <cell r="U449">
            <v>461.27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-111.8</v>
          </cell>
          <cell r="AD449">
            <v>577</v>
          </cell>
          <cell r="AE449">
            <v>408</v>
          </cell>
          <cell r="AF449">
            <v>95</v>
          </cell>
          <cell r="AG449">
            <v>-11995.6</v>
          </cell>
        </row>
        <row r="450">
          <cell r="D450" t="str">
            <v>P-TERPHENYL</v>
          </cell>
          <cell r="E450">
            <v>230.31</v>
          </cell>
          <cell r="F450">
            <v>649</v>
          </cell>
          <cell r="G450">
            <v>485</v>
          </cell>
          <cell r="H450">
            <v>926</v>
          </cell>
          <cell r="I450">
            <v>32.799999999999997</v>
          </cell>
          <cell r="J450">
            <v>779</v>
          </cell>
          <cell r="K450">
            <v>0.33600000000000002</v>
          </cell>
          <cell r="L450">
            <v>0</v>
          </cell>
          <cell r="M450">
            <v>0</v>
          </cell>
          <cell r="N450">
            <v>0</v>
          </cell>
          <cell r="O450">
            <v>0.7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911.01</v>
          </cell>
          <cell r="U450">
            <v>461.1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-138.1</v>
          </cell>
          <cell r="AD450">
            <v>657</v>
          </cell>
          <cell r="AE450">
            <v>469</v>
          </cell>
          <cell r="AF450">
            <v>0</v>
          </cell>
          <cell r="AG450">
            <v>0</v>
          </cell>
        </row>
        <row r="451">
          <cell r="D451" t="str">
            <v>N-DODECYCLOPENTANE</v>
          </cell>
          <cell r="E451">
            <v>238.459</v>
          </cell>
          <cell r="F451">
            <v>584.1</v>
          </cell>
          <cell r="G451">
            <v>0</v>
          </cell>
          <cell r="H451">
            <v>750</v>
          </cell>
          <cell r="I451">
            <v>12.8</v>
          </cell>
          <cell r="J451">
            <v>0</v>
          </cell>
          <cell r="K451">
            <v>0</v>
          </cell>
          <cell r="L451">
            <v>0.71899999999999997</v>
          </cell>
          <cell r="M451">
            <v>0</v>
          </cell>
          <cell r="N451">
            <v>0</v>
          </cell>
          <cell r="O451">
            <v>0</v>
          </cell>
          <cell r="P451">
            <v>-15.11</v>
          </cell>
          <cell r="Q451">
            <v>0.40489999999999998</v>
          </cell>
          <cell r="R451">
            <v>-2.3330000000000001E-4</v>
          </cell>
          <cell r="S451">
            <v>5.2199999999999998E-8</v>
          </cell>
          <cell r="T451">
            <v>853.9</v>
          </cell>
          <cell r="U451">
            <v>385.53</v>
          </cell>
          <cell r="V451">
            <v>-80.28</v>
          </cell>
          <cell r="W451">
            <v>30.1</v>
          </cell>
          <cell r="X451">
            <v>16.191500000000001</v>
          </cell>
          <cell r="Y451">
            <v>4395.87</v>
          </cell>
          <cell r="Z451">
            <v>-124.2</v>
          </cell>
          <cell r="AA451">
            <v>619</v>
          </cell>
          <cell r="AB451">
            <v>441</v>
          </cell>
          <cell r="AC451">
            <v>-111.8</v>
          </cell>
          <cell r="AD451">
            <v>573</v>
          </cell>
          <cell r="AE451">
            <v>463</v>
          </cell>
          <cell r="AF451">
            <v>0</v>
          </cell>
          <cell r="AG451">
            <v>0</v>
          </cell>
        </row>
        <row r="452">
          <cell r="D452" t="str">
            <v>N-HEPTADECANE</v>
          </cell>
          <cell r="E452">
            <v>240.47499999999999</v>
          </cell>
          <cell r="F452">
            <v>575.20000000000005</v>
          </cell>
          <cell r="G452">
            <v>295</v>
          </cell>
          <cell r="H452">
            <v>733</v>
          </cell>
          <cell r="I452">
            <v>13</v>
          </cell>
          <cell r="J452">
            <v>1000</v>
          </cell>
          <cell r="K452">
            <v>0.22</v>
          </cell>
          <cell r="L452">
            <v>0.77</v>
          </cell>
          <cell r="M452">
            <v>0.77800000000000002</v>
          </cell>
          <cell r="N452">
            <v>293</v>
          </cell>
          <cell r="O452">
            <v>0</v>
          </cell>
          <cell r="P452">
            <v>-3.3359999999999999</v>
          </cell>
          <cell r="Q452">
            <v>0.38790000000000002</v>
          </cell>
          <cell r="R452">
            <v>-2.1689999999999999E-4</v>
          </cell>
          <cell r="S452">
            <v>4.7099999999999998E-8</v>
          </cell>
          <cell r="T452">
            <v>757.88</v>
          </cell>
          <cell r="U452">
            <v>375.9</v>
          </cell>
          <cell r="V452">
            <v>-94.15</v>
          </cell>
          <cell r="W452">
            <v>22.01</v>
          </cell>
          <cell r="X452">
            <v>16.151</v>
          </cell>
          <cell r="Y452">
            <v>4294.55</v>
          </cell>
          <cell r="Z452">
            <v>-124</v>
          </cell>
          <cell r="AA452">
            <v>610</v>
          </cell>
          <cell r="AB452">
            <v>434</v>
          </cell>
          <cell r="AC452">
            <v>-115.2</v>
          </cell>
          <cell r="AD452">
            <v>592</v>
          </cell>
          <cell r="AE452">
            <v>420</v>
          </cell>
          <cell r="AF452">
            <v>105.9</v>
          </cell>
          <cell r="AG452">
            <v>-13117</v>
          </cell>
        </row>
        <row r="453">
          <cell r="D453" t="str">
            <v>1-OCTADECENE</v>
          </cell>
          <cell r="E453">
            <v>252.48599999999999</v>
          </cell>
          <cell r="F453">
            <v>588</v>
          </cell>
          <cell r="G453">
            <v>290.8</v>
          </cell>
          <cell r="H453">
            <v>739</v>
          </cell>
          <cell r="I453">
            <v>11.2</v>
          </cell>
          <cell r="J453">
            <v>0</v>
          </cell>
          <cell r="K453">
            <v>0</v>
          </cell>
          <cell r="L453">
            <v>0.80700000000000005</v>
          </cell>
          <cell r="M453">
            <v>0.78900000000000003</v>
          </cell>
          <cell r="N453">
            <v>293</v>
          </cell>
          <cell r="O453">
            <v>0</v>
          </cell>
          <cell r="P453">
            <v>-2.706</v>
          </cell>
          <cell r="Q453">
            <v>0.39750000000000002</v>
          </cell>
          <cell r="R453">
            <v>-2.2389999999999999E-4</v>
          </cell>
          <cell r="S453">
            <v>4.8930000000000002E-8</v>
          </cell>
          <cell r="T453">
            <v>816.19</v>
          </cell>
          <cell r="U453">
            <v>376.93</v>
          </cell>
          <cell r="V453">
            <v>-69.08</v>
          </cell>
          <cell r="W453">
            <v>45.01</v>
          </cell>
          <cell r="X453">
            <v>16.222100000000001</v>
          </cell>
          <cell r="Y453">
            <v>4416.13</v>
          </cell>
          <cell r="Z453">
            <v>-127.3</v>
          </cell>
          <cell r="AA453">
            <v>623</v>
          </cell>
          <cell r="AB453">
            <v>444</v>
          </cell>
          <cell r="AC453">
            <v>95.68</v>
          </cell>
          <cell r="AD453">
            <v>-12411.3</v>
          </cell>
          <cell r="AE453">
            <v>-10.58</v>
          </cell>
          <cell r="AF453">
            <v>20.27</v>
          </cell>
          <cell r="AG453">
            <v>12240</v>
          </cell>
        </row>
        <row r="454">
          <cell r="D454" t="str">
            <v>N-TRIDECYLCYCLOPENTANE</v>
          </cell>
          <cell r="E454">
            <v>252.48599999999999</v>
          </cell>
          <cell r="F454">
            <v>598.6</v>
          </cell>
          <cell r="G454">
            <v>0</v>
          </cell>
          <cell r="H454">
            <v>761</v>
          </cell>
          <cell r="I454">
            <v>11.9</v>
          </cell>
          <cell r="J454">
            <v>0</v>
          </cell>
          <cell r="K454">
            <v>0</v>
          </cell>
          <cell r="L454">
            <v>0.755</v>
          </cell>
          <cell r="M454">
            <v>0</v>
          </cell>
          <cell r="N454">
            <v>0</v>
          </cell>
          <cell r="O454">
            <v>0</v>
          </cell>
          <cell r="P454">
            <v>-15.336</v>
          </cell>
          <cell r="Q454">
            <v>0.42759999999999998</v>
          </cell>
          <cell r="R454">
            <v>-2.4649999999999997E-4</v>
          </cell>
          <cell r="S454">
            <v>5.5159999999999999E-8</v>
          </cell>
          <cell r="T454">
            <v>891.8</v>
          </cell>
          <cell r="U454">
            <v>392.78</v>
          </cell>
          <cell r="V454">
            <v>-84.55</v>
          </cell>
          <cell r="W454">
            <v>32.74</v>
          </cell>
          <cell r="X454">
            <v>16.227</v>
          </cell>
          <cell r="Y454">
            <v>4483.13</v>
          </cell>
          <cell r="Z454">
            <v>-131.30000000000001</v>
          </cell>
          <cell r="AA454">
            <v>634</v>
          </cell>
          <cell r="AB454">
            <v>453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12570</v>
          </cell>
        </row>
        <row r="455">
          <cell r="D455" t="str">
            <v>IODINE</v>
          </cell>
          <cell r="E455">
            <v>253.80799999999999</v>
          </cell>
          <cell r="F455">
            <v>457.5</v>
          </cell>
          <cell r="G455">
            <v>386.8</v>
          </cell>
          <cell r="H455">
            <v>819</v>
          </cell>
          <cell r="I455">
            <v>115</v>
          </cell>
          <cell r="J455">
            <v>155</v>
          </cell>
          <cell r="K455">
            <v>0.26500000000000001</v>
          </cell>
          <cell r="L455">
            <v>0.29899999999999999</v>
          </cell>
          <cell r="M455">
            <v>3.74</v>
          </cell>
          <cell r="N455">
            <v>453.2</v>
          </cell>
          <cell r="O455">
            <v>1.3</v>
          </cell>
          <cell r="P455">
            <v>8.5009999999999994</v>
          </cell>
          <cell r="Q455">
            <v>1.5560000000000001E-3</v>
          </cell>
          <cell r="R455">
            <v>-1.669E-6</v>
          </cell>
          <cell r="S455">
            <v>6.7700000000000004E-10</v>
          </cell>
          <cell r="T455">
            <v>559.62</v>
          </cell>
          <cell r="U455">
            <v>520.54999999999995</v>
          </cell>
          <cell r="V455">
            <v>0</v>
          </cell>
          <cell r="W455">
            <v>0</v>
          </cell>
          <cell r="X455">
            <v>16.159700000000001</v>
          </cell>
          <cell r="Y455">
            <v>3709.23</v>
          </cell>
          <cell r="Z455">
            <v>-68.16</v>
          </cell>
          <cell r="AA455">
            <v>487</v>
          </cell>
          <cell r="AB455">
            <v>383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14500</v>
          </cell>
        </row>
        <row r="456">
          <cell r="D456" t="str">
            <v>N-OCTADECANE</v>
          </cell>
          <cell r="E456">
            <v>254.50200000000001</v>
          </cell>
          <cell r="F456">
            <v>589.5</v>
          </cell>
          <cell r="G456">
            <v>301.3</v>
          </cell>
          <cell r="H456">
            <v>745</v>
          </cell>
          <cell r="I456">
            <v>11.9</v>
          </cell>
          <cell r="J456">
            <v>0</v>
          </cell>
          <cell r="K456">
            <v>0</v>
          </cell>
          <cell r="L456">
            <v>0.79</v>
          </cell>
          <cell r="M456">
            <v>0.77700000000000002</v>
          </cell>
          <cell r="N456">
            <v>301</v>
          </cell>
          <cell r="O456">
            <v>0</v>
          </cell>
          <cell r="P456">
            <v>-3.456</v>
          </cell>
          <cell r="Q456">
            <v>0.41010000000000002</v>
          </cell>
          <cell r="R456">
            <v>-2.2910000000000001E-4</v>
          </cell>
          <cell r="S456">
            <v>4.964E-8</v>
          </cell>
          <cell r="T456">
            <v>777.4</v>
          </cell>
          <cell r="U456">
            <v>385</v>
          </cell>
          <cell r="V456">
            <v>-99.08</v>
          </cell>
          <cell r="W456">
            <v>24.02</v>
          </cell>
          <cell r="X456">
            <v>16.123200000000001</v>
          </cell>
          <cell r="Y456">
            <v>4361.79</v>
          </cell>
          <cell r="Z456">
            <v>-129.9</v>
          </cell>
          <cell r="AA456">
            <v>625</v>
          </cell>
          <cell r="AB456">
            <v>445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12640</v>
          </cell>
        </row>
        <row r="457">
          <cell r="D457" t="str">
            <v>HEPTADECANOL</v>
          </cell>
          <cell r="E457">
            <v>256.47399999999999</v>
          </cell>
          <cell r="F457">
            <v>597</v>
          </cell>
          <cell r="G457">
            <v>327</v>
          </cell>
          <cell r="H457">
            <v>736</v>
          </cell>
          <cell r="I457">
            <v>14</v>
          </cell>
          <cell r="J457">
            <v>0</v>
          </cell>
          <cell r="K457">
            <v>0</v>
          </cell>
          <cell r="L457">
            <v>0</v>
          </cell>
          <cell r="M457">
            <v>0.84799999999999998</v>
          </cell>
          <cell r="N457">
            <v>327</v>
          </cell>
          <cell r="O457">
            <v>0</v>
          </cell>
          <cell r="P457">
            <v>-1.861</v>
          </cell>
          <cell r="Q457">
            <v>0.39479999999999998</v>
          </cell>
          <cell r="R457">
            <v>-2.232E-4</v>
          </cell>
          <cell r="S457">
            <v>4.8809999999999998E-8</v>
          </cell>
          <cell r="T457">
            <v>0</v>
          </cell>
          <cell r="U457">
            <v>0</v>
          </cell>
          <cell r="V457">
            <v>-130.47</v>
          </cell>
          <cell r="W457">
            <v>-10.67</v>
          </cell>
          <cell r="X457">
            <v>15.616099999999999</v>
          </cell>
          <cell r="Y457">
            <v>3672.62</v>
          </cell>
          <cell r="Z457">
            <v>-188.1</v>
          </cell>
          <cell r="AA457">
            <v>656</v>
          </cell>
          <cell r="AB457">
            <v>464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</row>
        <row r="458">
          <cell r="D458" t="str">
            <v>N-TETRADECYCLOPENT</v>
          </cell>
          <cell r="E458">
            <v>266.51299999999998</v>
          </cell>
          <cell r="F458">
            <v>599</v>
          </cell>
          <cell r="G458">
            <v>0</v>
          </cell>
          <cell r="H458">
            <v>772</v>
          </cell>
          <cell r="I458">
            <v>11.1</v>
          </cell>
          <cell r="J458">
            <v>0</v>
          </cell>
          <cell r="K458">
            <v>0</v>
          </cell>
          <cell r="L458">
            <v>0.78900000000000003</v>
          </cell>
          <cell r="M458">
            <v>0</v>
          </cell>
          <cell r="N458">
            <v>0</v>
          </cell>
          <cell r="O458">
            <v>0</v>
          </cell>
          <cell r="P458">
            <v>-15.507999999999999</v>
          </cell>
          <cell r="Q458">
            <v>0.4501</v>
          </cell>
          <cell r="R458">
            <v>-2.5920000000000001E-4</v>
          </cell>
          <cell r="S458">
            <v>5.7940000000000001E-8</v>
          </cell>
          <cell r="T458">
            <v>924.6</v>
          </cell>
          <cell r="U458">
            <v>399.62</v>
          </cell>
          <cell r="V458">
            <v>-89.48</v>
          </cell>
          <cell r="W458">
            <v>34.770000000000003</v>
          </cell>
          <cell r="X458">
            <v>16.263200000000001</v>
          </cell>
          <cell r="Y458">
            <v>4439.38</v>
          </cell>
          <cell r="Z458">
            <v>-138.1</v>
          </cell>
          <cell r="AA458">
            <v>648</v>
          </cell>
          <cell r="AB458">
            <v>465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</row>
        <row r="459">
          <cell r="D459" t="str">
            <v>N-NONADECANE</v>
          </cell>
          <cell r="E459">
            <v>268.529</v>
          </cell>
          <cell r="F459">
            <v>603.1</v>
          </cell>
          <cell r="G459">
            <v>305</v>
          </cell>
          <cell r="H459">
            <v>756</v>
          </cell>
          <cell r="I459">
            <v>11</v>
          </cell>
          <cell r="J459">
            <v>0</v>
          </cell>
          <cell r="K459">
            <v>0</v>
          </cell>
          <cell r="L459">
            <v>0.82699999999999996</v>
          </cell>
          <cell r="M459">
            <v>0.78900000000000003</v>
          </cell>
          <cell r="N459">
            <v>305</v>
          </cell>
          <cell r="O459">
            <v>0</v>
          </cell>
          <cell r="P459">
            <v>-3.7</v>
          </cell>
          <cell r="Q459">
            <v>0.43290000000000001</v>
          </cell>
          <cell r="R459">
            <v>-2.4240000000000001E-4</v>
          </cell>
          <cell r="S459">
            <v>5.2670000000000001E-8</v>
          </cell>
          <cell r="T459">
            <v>793.62</v>
          </cell>
          <cell r="U459">
            <v>393.54</v>
          </cell>
          <cell r="V459">
            <v>-104</v>
          </cell>
          <cell r="W459">
            <v>26.03</v>
          </cell>
          <cell r="X459">
            <v>16.153300000000002</v>
          </cell>
          <cell r="Y459">
            <v>4450.4399999999996</v>
          </cell>
          <cell r="Z459">
            <v>-135.6</v>
          </cell>
          <cell r="AA459">
            <v>639</v>
          </cell>
          <cell r="AB459">
            <v>456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</row>
        <row r="460">
          <cell r="D460" t="str">
            <v>1-OCTADECANOL</v>
          </cell>
          <cell r="E460">
            <v>270.50099999999998</v>
          </cell>
          <cell r="F460">
            <v>608</v>
          </cell>
          <cell r="G460">
            <v>331</v>
          </cell>
          <cell r="H460">
            <v>747</v>
          </cell>
          <cell r="I460">
            <v>14</v>
          </cell>
          <cell r="J460">
            <v>0</v>
          </cell>
          <cell r="K460">
            <v>0</v>
          </cell>
          <cell r="L460">
            <v>0</v>
          </cell>
          <cell r="M460">
            <v>0.81200000000000006</v>
          </cell>
          <cell r="N460">
            <v>332</v>
          </cell>
          <cell r="O460">
            <v>1.7</v>
          </cell>
          <cell r="P460">
            <v>-2.0790000000000002</v>
          </cell>
          <cell r="Q460">
            <v>0.41739999999999999</v>
          </cell>
          <cell r="R460">
            <v>-2.3599999999999999E-4</v>
          </cell>
          <cell r="S460">
            <v>5.1529999999999999E-8</v>
          </cell>
          <cell r="T460">
            <v>0</v>
          </cell>
          <cell r="U460">
            <v>0</v>
          </cell>
          <cell r="V460">
            <v>-135.38999999999999</v>
          </cell>
          <cell r="W460">
            <v>-8.65</v>
          </cell>
          <cell r="X460">
            <v>15.6898</v>
          </cell>
          <cell r="Y460">
            <v>3757.82</v>
          </cell>
          <cell r="Z460">
            <v>-193.1</v>
          </cell>
          <cell r="AA460">
            <v>658</v>
          </cell>
          <cell r="AB460">
            <v>474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12970</v>
          </cell>
        </row>
        <row r="461">
          <cell r="D461" t="str">
            <v>DIBUTYL-O-PHTHALATE</v>
          </cell>
          <cell r="E461">
            <v>278.35000000000002</v>
          </cell>
          <cell r="F461">
            <v>608</v>
          </cell>
          <cell r="G461">
            <v>238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1.0469999999999999</v>
          </cell>
          <cell r="N461">
            <v>293</v>
          </cell>
          <cell r="O461">
            <v>0</v>
          </cell>
          <cell r="P461">
            <v>0.44900000000000001</v>
          </cell>
          <cell r="Q461">
            <v>2.9950000000000001</v>
          </cell>
          <cell r="R461">
            <v>-1</v>
          </cell>
          <cell r="S461">
            <v>-1.462</v>
          </cell>
          <cell r="T461">
            <v>-4</v>
          </cell>
          <cell r="U461">
            <v>1.665</v>
          </cell>
          <cell r="V461">
            <v>-8</v>
          </cell>
          <cell r="W461">
            <v>2588.1</v>
          </cell>
          <cell r="X461">
            <v>336.24</v>
          </cell>
          <cell r="Y461">
            <v>0</v>
          </cell>
          <cell r="Z461">
            <v>0</v>
          </cell>
          <cell r="AA461">
            <v>16.953900000000001</v>
          </cell>
          <cell r="AB461">
            <v>4852.47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12980</v>
          </cell>
        </row>
        <row r="462">
          <cell r="D462" t="str">
            <v>N-PENTADECYLCYCLOPENTANE</v>
          </cell>
          <cell r="E462">
            <v>280.54000000000002</v>
          </cell>
          <cell r="F462">
            <v>625</v>
          </cell>
          <cell r="G462">
            <v>0</v>
          </cell>
          <cell r="H462">
            <v>780</v>
          </cell>
          <cell r="I462">
            <v>10.1</v>
          </cell>
          <cell r="J462">
            <v>0</v>
          </cell>
          <cell r="K462">
            <v>0</v>
          </cell>
          <cell r="L462">
            <v>0.83299999999999996</v>
          </cell>
          <cell r="M462">
            <v>0</v>
          </cell>
          <cell r="N462">
            <v>0</v>
          </cell>
          <cell r="O462">
            <v>0</v>
          </cell>
          <cell r="P462">
            <v>-15.786</v>
          </cell>
          <cell r="Q462">
            <v>0.47299999999999998</v>
          </cell>
          <cell r="R462">
            <v>-2.7240000000000001E-4</v>
          </cell>
          <cell r="S462">
            <v>6.0899999999999996E-8</v>
          </cell>
          <cell r="T462">
            <v>950.57</v>
          </cell>
          <cell r="U462">
            <v>406.33</v>
          </cell>
          <cell r="V462">
            <v>-94.41</v>
          </cell>
          <cell r="W462">
            <v>36.78</v>
          </cell>
          <cell r="X462">
            <v>16.309200000000001</v>
          </cell>
          <cell r="Y462">
            <v>4642.01</v>
          </cell>
          <cell r="Z462">
            <v>-145.1</v>
          </cell>
          <cell r="AA462">
            <v>661</v>
          </cell>
          <cell r="AB462">
            <v>476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13020</v>
          </cell>
        </row>
        <row r="463">
          <cell r="D463" t="str">
            <v>N-EICOSANE</v>
          </cell>
          <cell r="E463">
            <v>282.55599999999998</v>
          </cell>
          <cell r="F463">
            <v>617</v>
          </cell>
          <cell r="G463">
            <v>310</v>
          </cell>
          <cell r="H463">
            <v>767</v>
          </cell>
          <cell r="I463">
            <v>11</v>
          </cell>
          <cell r="J463">
            <v>0</v>
          </cell>
          <cell r="K463">
            <v>0</v>
          </cell>
          <cell r="L463">
            <v>0.90700000000000003</v>
          </cell>
          <cell r="M463">
            <v>0.77500000000000002</v>
          </cell>
          <cell r="N463">
            <v>313</v>
          </cell>
          <cell r="O463">
            <v>0</v>
          </cell>
          <cell r="P463">
            <v>-5.3460000000000001</v>
          </cell>
          <cell r="Q463">
            <v>0.4632</v>
          </cell>
          <cell r="R463">
            <v>-2.6669999999999998E-4</v>
          </cell>
          <cell r="S463">
            <v>6.039E-8</v>
          </cell>
          <cell r="T463">
            <v>811.29</v>
          </cell>
          <cell r="U463">
            <v>401.67</v>
          </cell>
          <cell r="V463">
            <v>-108.93</v>
          </cell>
          <cell r="W463">
            <v>28.04</v>
          </cell>
          <cell r="X463">
            <v>16.468499999999999</v>
          </cell>
          <cell r="Y463">
            <v>4680.46</v>
          </cell>
          <cell r="Z463">
            <v>-141.1</v>
          </cell>
          <cell r="AA463">
            <v>652</v>
          </cell>
          <cell r="AB463">
            <v>471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</row>
        <row r="464">
          <cell r="D464" t="str">
            <v>N-HEXADECYLCYCLOPENTANE</v>
          </cell>
          <cell r="E464">
            <v>294.56700000000001</v>
          </cell>
          <cell r="F464">
            <v>637</v>
          </cell>
          <cell r="G464">
            <v>0</v>
          </cell>
          <cell r="H464">
            <v>791</v>
          </cell>
          <cell r="I464">
            <v>9.6</v>
          </cell>
          <cell r="J464">
            <v>0</v>
          </cell>
          <cell r="K464">
            <v>0</v>
          </cell>
          <cell r="L464">
            <v>0.86099999999999999</v>
          </cell>
          <cell r="M464">
            <v>0</v>
          </cell>
          <cell r="N464">
            <v>0</v>
          </cell>
          <cell r="O464">
            <v>0</v>
          </cell>
          <cell r="P464">
            <v>-15.927</v>
          </cell>
          <cell r="Q464">
            <v>0.49540000000000001</v>
          </cell>
          <cell r="R464">
            <v>-2.8509999999999999E-4</v>
          </cell>
          <cell r="S464">
            <v>6.3730000000000002E-8</v>
          </cell>
          <cell r="T464">
            <v>977.42</v>
          </cell>
          <cell r="U464">
            <v>412.29</v>
          </cell>
          <cell r="V464">
            <v>-99.33</v>
          </cell>
          <cell r="W464">
            <v>38.79</v>
          </cell>
          <cell r="X464">
            <v>16.3553</v>
          </cell>
          <cell r="Y464">
            <v>4715.6899999999996</v>
          </cell>
          <cell r="Z464">
            <v>-152.1</v>
          </cell>
          <cell r="AA464">
            <v>674</v>
          </cell>
          <cell r="AB464">
            <v>488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13380</v>
          </cell>
        </row>
        <row r="465">
          <cell r="D465" t="str">
            <v>1-EICOSANOL</v>
          </cell>
          <cell r="E465">
            <v>298.55500000000001</v>
          </cell>
          <cell r="F465">
            <v>629</v>
          </cell>
          <cell r="G465">
            <v>339</v>
          </cell>
          <cell r="H465">
            <v>770</v>
          </cell>
          <cell r="I465">
            <v>12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-3.0049999999999999</v>
          </cell>
          <cell r="Q465">
            <v>0.4657</v>
          </cell>
          <cell r="R465">
            <v>-2.6709999999999999E-4</v>
          </cell>
          <cell r="S465">
            <v>6.0090000000000004E-8</v>
          </cell>
          <cell r="T465">
            <v>0</v>
          </cell>
          <cell r="U465">
            <v>0</v>
          </cell>
          <cell r="V465">
            <v>-145.25</v>
          </cell>
          <cell r="W465">
            <v>-4.6399999999999997</v>
          </cell>
          <cell r="X465">
            <v>15.8233</v>
          </cell>
          <cell r="Y465">
            <v>3912.1</v>
          </cell>
          <cell r="Z465">
            <v>-203.1</v>
          </cell>
          <cell r="AA465">
            <v>679</v>
          </cell>
          <cell r="AB465">
            <v>492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13390</v>
          </cell>
        </row>
        <row r="466">
          <cell r="D466" t="str">
            <v>PERFLUOROCYCLOHEXANE</v>
          </cell>
          <cell r="E466">
            <v>300.04700000000003</v>
          </cell>
          <cell r="F466">
            <v>325.7</v>
          </cell>
          <cell r="G466">
            <v>0</v>
          </cell>
          <cell r="H466">
            <v>457.2</v>
          </cell>
          <cell r="I466">
            <v>24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13.9087</v>
          </cell>
          <cell r="Y466">
            <v>1374.07</v>
          </cell>
          <cell r="Z466">
            <v>-136.80000000000001</v>
          </cell>
          <cell r="AA466">
            <v>400</v>
          </cell>
          <cell r="AB466">
            <v>280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13780</v>
          </cell>
        </row>
        <row r="467">
          <cell r="D467" t="str">
            <v>PERFLUORO-N-HEXANE</v>
          </cell>
          <cell r="E467">
            <v>338.04399999999998</v>
          </cell>
          <cell r="F467">
            <v>330.3</v>
          </cell>
          <cell r="G467">
            <v>186</v>
          </cell>
          <cell r="H467">
            <v>451.7</v>
          </cell>
          <cell r="I467">
            <v>18.8</v>
          </cell>
          <cell r="J467">
            <v>442</v>
          </cell>
          <cell r="K467">
            <v>0.224</v>
          </cell>
          <cell r="L467">
            <v>0.73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15.8307</v>
          </cell>
          <cell r="Y467">
            <v>2488.59</v>
          </cell>
          <cell r="Z467">
            <v>-59.73</v>
          </cell>
          <cell r="AA467">
            <v>330</v>
          </cell>
          <cell r="AB467">
            <v>270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13740</v>
          </cell>
        </row>
        <row r="468">
          <cell r="D468" t="str">
            <v>PERFLUOROMETHYLCYCLOHEXANE</v>
          </cell>
          <cell r="E468">
            <v>350.05500000000001</v>
          </cell>
          <cell r="F468">
            <v>349.5</v>
          </cell>
          <cell r="G468">
            <v>0</v>
          </cell>
          <cell r="H468">
            <v>486.8</v>
          </cell>
          <cell r="I468">
            <v>23</v>
          </cell>
          <cell r="J468">
            <v>0</v>
          </cell>
          <cell r="K468">
            <v>0</v>
          </cell>
          <cell r="L468">
            <v>0.48199999999999998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-692.2</v>
          </cell>
          <cell r="W468">
            <v>0</v>
          </cell>
          <cell r="X468">
            <v>15.712999999999999</v>
          </cell>
          <cell r="Y468">
            <v>2610.5700000000002</v>
          </cell>
          <cell r="Z468">
            <v>-61.93</v>
          </cell>
          <cell r="AA468">
            <v>385</v>
          </cell>
          <cell r="AB468">
            <v>290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15600</v>
          </cell>
        </row>
        <row r="469">
          <cell r="D469" t="str">
            <v>PERFLUORO-N-HEPTANE</v>
          </cell>
          <cell r="E469">
            <v>388.05099999999999</v>
          </cell>
          <cell r="F469">
            <v>355.7</v>
          </cell>
          <cell r="G469">
            <v>195</v>
          </cell>
          <cell r="H469">
            <v>474.8</v>
          </cell>
          <cell r="I469">
            <v>16</v>
          </cell>
          <cell r="J469">
            <v>664</v>
          </cell>
          <cell r="K469">
            <v>0.27300000000000002</v>
          </cell>
          <cell r="L469">
            <v>0.56000000000000005</v>
          </cell>
          <cell r="M469">
            <v>1.7330000000000001</v>
          </cell>
          <cell r="N469">
            <v>293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-808.9</v>
          </cell>
          <cell r="W469">
            <v>-737.87</v>
          </cell>
          <cell r="X469">
            <v>15.9747</v>
          </cell>
          <cell r="Y469">
            <v>2719.68</v>
          </cell>
          <cell r="Z469">
            <v>-64.5</v>
          </cell>
          <cell r="AA469">
            <v>390</v>
          </cell>
          <cell r="AB469">
            <v>270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14180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Ethanol - Water at 1bar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k (2)"/>
      <sheetName val="Main"/>
      <sheetName val="Pxy"/>
      <sheetName val="Txy"/>
      <sheetName val="XY"/>
      <sheetName val="Dbk"/>
      <sheetName val="BINARY PAIR Dbk"/>
      <sheetName val="Calc"/>
      <sheetName val="CalcTab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I2" t="b">
            <v>0</v>
          </cell>
        </row>
        <row r="15">
          <cell r="E15">
            <v>366.48333333333329</v>
          </cell>
          <cell r="N15">
            <v>1034.3048061023821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EDC4-CF98-4C6B-8B2B-521B7492536D}">
  <dimension ref="B3:H15"/>
  <sheetViews>
    <sheetView tabSelected="1" zoomScaleNormal="100" workbookViewId="0">
      <selection activeCell="E10" sqref="E10"/>
    </sheetView>
  </sheetViews>
  <sheetFormatPr defaultRowHeight="14.4" x14ac:dyDescent="0.3"/>
  <cols>
    <col min="1" max="1" width="6.88671875" customWidth="1"/>
  </cols>
  <sheetData>
    <row r="3" spans="2:8" x14ac:dyDescent="0.3">
      <c r="E3" s="70" t="s">
        <v>0</v>
      </c>
      <c r="F3" s="69"/>
    </row>
    <row r="4" spans="2:8" x14ac:dyDescent="0.3">
      <c r="B4" s="1" t="s">
        <v>1</v>
      </c>
      <c r="C4" s="2"/>
      <c r="D4" s="3"/>
      <c r="E4" s="4" t="s">
        <v>22</v>
      </c>
      <c r="F4" s="68" t="s">
        <v>21</v>
      </c>
    </row>
    <row r="5" spans="2:8" x14ac:dyDescent="0.3">
      <c r="B5" s="6" t="s">
        <v>4</v>
      </c>
      <c r="C5" s="7" t="s">
        <v>5</v>
      </c>
      <c r="D5" s="8" t="s">
        <v>6</v>
      </c>
      <c r="E5" s="9" t="s">
        <v>7</v>
      </c>
      <c r="F5" s="8" t="s">
        <v>7</v>
      </c>
      <c r="G5" s="67" t="s">
        <v>8</v>
      </c>
      <c r="H5" s="66" t="s">
        <v>9</v>
      </c>
    </row>
    <row r="6" spans="2:8" x14ac:dyDescent="0.3">
      <c r="B6" s="12">
        <v>176.34000000000003</v>
      </c>
      <c r="C6" s="13">
        <v>353.3</v>
      </c>
      <c r="D6" s="14">
        <v>80.150000000000034</v>
      </c>
      <c r="E6" s="15">
        <v>101.47524449678716</v>
      </c>
      <c r="F6" s="16">
        <v>39.026291039780894</v>
      </c>
      <c r="G6" s="15">
        <v>1</v>
      </c>
      <c r="H6" s="16">
        <v>1</v>
      </c>
    </row>
    <row r="7" spans="2:8" x14ac:dyDescent="0.3">
      <c r="B7" s="19">
        <v>182.44000000000003</v>
      </c>
      <c r="C7" s="20">
        <v>356.68888888888893</v>
      </c>
      <c r="D7" s="14">
        <v>83.53888888888892</v>
      </c>
      <c r="E7" s="19">
        <v>112.50497754658876</v>
      </c>
      <c r="F7" s="16">
        <v>43.807885144056186</v>
      </c>
      <c r="G7" s="15">
        <v>0.83944396095874674</v>
      </c>
      <c r="H7" s="16">
        <v>0.93068634076829926</v>
      </c>
    </row>
    <row r="8" spans="2:8" x14ac:dyDescent="0.3">
      <c r="B8" s="19">
        <v>188.54000000000002</v>
      </c>
      <c r="C8" s="20">
        <v>360.07777777777784</v>
      </c>
      <c r="D8" s="14">
        <v>86.927777777777806</v>
      </c>
      <c r="E8" s="19">
        <v>124.45041503837608</v>
      </c>
      <c r="F8" s="16">
        <v>49.049770181178452</v>
      </c>
      <c r="G8" s="15">
        <v>0.69529212137241103</v>
      </c>
      <c r="H8" s="16">
        <v>0.85271430984774965</v>
      </c>
    </row>
    <row r="9" spans="2:8" x14ac:dyDescent="0.3">
      <c r="B9" s="19">
        <v>194.64000000000001</v>
      </c>
      <c r="C9" s="20">
        <v>363.46666666666675</v>
      </c>
      <c r="D9" s="14">
        <v>90.316666666666691</v>
      </c>
      <c r="E9" s="19">
        <v>137.36187083480957</v>
      </c>
      <c r="F9" s="16">
        <v>54.783248824599518</v>
      </c>
      <c r="G9" s="15">
        <v>0.56542473748732003</v>
      </c>
      <c r="H9" s="16">
        <v>0.7653866728056854</v>
      </c>
    </row>
    <row r="10" spans="2:8" x14ac:dyDescent="0.3">
      <c r="B10" s="19">
        <v>200.74</v>
      </c>
      <c r="C10" s="20">
        <v>366.85555555555567</v>
      </c>
      <c r="D10" s="14">
        <v>93.705555555555577</v>
      </c>
      <c r="E10" s="19">
        <v>151.29066976139691</v>
      </c>
      <c r="F10" s="16">
        <v>61.040708940328507</v>
      </c>
      <c r="G10" s="15">
        <v>0.4480282893044692</v>
      </c>
      <c r="H10" s="16">
        <v>0.66797079718366315</v>
      </c>
    </row>
    <row r="11" spans="2:8" x14ac:dyDescent="0.3">
      <c r="B11" s="19">
        <v>206.84</v>
      </c>
      <c r="C11" s="20">
        <v>370.24444444444458</v>
      </c>
      <c r="D11" s="14">
        <v>97.094444444444463</v>
      </c>
      <c r="E11" s="19">
        <v>166.28908463513429</v>
      </c>
      <c r="F11" s="16">
        <v>67.855600824525496</v>
      </c>
      <c r="G11" s="15">
        <v>0.34154682299925121</v>
      </c>
      <c r="H11" s="16">
        <v>0.55969816912717008</v>
      </c>
    </row>
    <row r="12" spans="2:8" x14ac:dyDescent="0.3">
      <c r="B12" s="19">
        <v>212.94</v>
      </c>
      <c r="C12" s="20">
        <v>373.6333333333335</v>
      </c>
      <c r="D12" s="14">
        <v>100.48333333333335</v>
      </c>
      <c r="E12" s="19">
        <v>182.41027176180029</v>
      </c>
      <c r="F12" s="16">
        <v>75.262411900271985</v>
      </c>
      <c r="G12" s="15">
        <v>0.24464168141473958</v>
      </c>
      <c r="H12" s="16">
        <v>0.43976396225918241</v>
      </c>
    </row>
    <row r="13" spans="2:8" x14ac:dyDescent="0.3">
      <c r="B13" s="19">
        <v>219.04</v>
      </c>
      <c r="C13" s="20">
        <v>377.02222222222241</v>
      </c>
      <c r="D13" s="14">
        <v>103.87222222222223</v>
      </c>
      <c r="E13" s="19">
        <v>199.70820517540506</v>
      </c>
      <c r="F13" s="16">
        <v>83.296639018425296</v>
      </c>
      <c r="G13" s="15">
        <v>0.15615806984203101</v>
      </c>
      <c r="H13" s="16">
        <v>0.30732665889555905</v>
      </c>
    </row>
    <row r="14" spans="2:8" x14ac:dyDescent="0.3">
      <c r="B14" s="19">
        <v>225.14</v>
      </c>
      <c r="C14" s="20">
        <v>380.41111111111132</v>
      </c>
      <c r="D14" s="14">
        <v>107.26111111111112</v>
      </c>
      <c r="E14" s="19">
        <v>218.23760988457286</v>
      </c>
      <c r="F14" s="16">
        <v>91.994758512691291</v>
      </c>
      <c r="G14" s="15">
        <v>7.5097210503972181E-2</v>
      </c>
      <c r="H14" s="16">
        <v>0.16150772349116566</v>
      </c>
    </row>
    <row r="15" spans="2:8" x14ac:dyDescent="0.3">
      <c r="B15" s="23">
        <v>231.24</v>
      </c>
      <c r="C15" s="24">
        <v>383.8</v>
      </c>
      <c r="D15" s="25">
        <v>110.65000000000003</v>
      </c>
      <c r="E15" s="26">
        <v>238.05389438090728</v>
      </c>
      <c r="F15" s="27">
        <v>101.39419416299083</v>
      </c>
      <c r="G15" s="50">
        <v>0</v>
      </c>
      <c r="H15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C2F6-F923-4671-A21F-30D20D97EB76}">
  <dimension ref="B2:F14"/>
  <sheetViews>
    <sheetView workbookViewId="0">
      <selection activeCell="J17" sqref="J17"/>
    </sheetView>
  </sheetViews>
  <sheetFormatPr defaultRowHeight="14.4" x14ac:dyDescent="0.3"/>
  <cols>
    <col min="2" max="4" width="13.5546875" customWidth="1"/>
  </cols>
  <sheetData>
    <row r="2" spans="2:6" x14ac:dyDescent="0.3">
      <c r="C2" s="95" t="s">
        <v>0</v>
      </c>
      <c r="D2" s="96"/>
    </row>
    <row r="3" spans="2:6" x14ac:dyDescent="0.3">
      <c r="B3" s="1" t="s">
        <v>1</v>
      </c>
      <c r="C3" s="4" t="s">
        <v>25</v>
      </c>
      <c r="D3" s="5" t="s">
        <v>24</v>
      </c>
    </row>
    <row r="4" spans="2:6" x14ac:dyDescent="0.3">
      <c r="B4" s="6" t="s">
        <v>23</v>
      </c>
      <c r="C4" s="9" t="s">
        <v>7</v>
      </c>
      <c r="D4" s="8" t="s">
        <v>7</v>
      </c>
      <c r="E4" s="78" t="s">
        <v>8</v>
      </c>
      <c r="F4" s="77" t="s">
        <v>9</v>
      </c>
    </row>
    <row r="5" spans="2:6" x14ac:dyDescent="0.3">
      <c r="B5" s="19">
        <v>125.65000000000003</v>
      </c>
      <c r="C5" s="15">
        <v>101.29534862091778</v>
      </c>
      <c r="D5" s="16">
        <v>24.490896394105331</v>
      </c>
      <c r="E5" s="76">
        <v>1</v>
      </c>
      <c r="F5" s="75">
        <v>1</v>
      </c>
    </row>
    <row r="6" spans="2:6" x14ac:dyDescent="0.3">
      <c r="B6" s="19">
        <v>131.03888888888892</v>
      </c>
      <c r="C6" s="19">
        <v>117.37243137706838</v>
      </c>
      <c r="D6" s="16">
        <v>29.284597824734426</v>
      </c>
      <c r="E6" s="74">
        <v>0.81748804451412638</v>
      </c>
      <c r="F6" s="73">
        <v>0.94723559089952181</v>
      </c>
    </row>
    <row r="7" spans="2:6" x14ac:dyDescent="0.3">
      <c r="B7" s="19">
        <v>136.42777777777781</v>
      </c>
      <c r="C7" s="19">
        <v>135.37845378285394</v>
      </c>
      <c r="D7" s="16">
        <v>34.813305610423583</v>
      </c>
      <c r="E7" s="74">
        <v>0.66108432412890383</v>
      </c>
      <c r="F7" s="73">
        <v>0.88352105836153616</v>
      </c>
    </row>
    <row r="8" spans="2:6" x14ac:dyDescent="0.3">
      <c r="B8" s="19">
        <v>141.81666666666669</v>
      </c>
      <c r="C8" s="19">
        <v>155.46461759503416</v>
      </c>
      <c r="D8" s="16">
        <v>41.157049418207897</v>
      </c>
      <c r="E8" s="74">
        <v>0.52610951454832722</v>
      </c>
      <c r="F8" s="73">
        <v>0.80745479043126167</v>
      </c>
    </row>
    <row r="9" spans="2:6" x14ac:dyDescent="0.3">
      <c r="B9" s="19">
        <v>147.20555555555558</v>
      </c>
      <c r="C9" s="19">
        <v>177.78630898764982</v>
      </c>
      <c r="D9" s="16">
        <v>48.40052366164533</v>
      </c>
      <c r="E9" s="74">
        <v>0.40881480779358403</v>
      </c>
      <c r="F9" s="73">
        <v>0.7175223416142904</v>
      </c>
    </row>
    <row r="10" spans="2:6" x14ac:dyDescent="0.3">
      <c r="B10" s="19">
        <v>152.59444444444446</v>
      </c>
      <c r="C10" s="19">
        <v>202.50271228489734</v>
      </c>
      <c r="D10" s="16">
        <v>56.632999118236654</v>
      </c>
      <c r="E10" s="74">
        <v>0.30617973075502658</v>
      </c>
      <c r="F10" s="73">
        <v>0.61209351434868198</v>
      </c>
    </row>
    <row r="11" spans="2:6" x14ac:dyDescent="0.3">
      <c r="B11" s="19">
        <v>157.98333333333335</v>
      </c>
      <c r="C11" s="19">
        <v>229.7764125201569</v>
      </c>
      <c r="D11" s="16">
        <v>65.948210616834245</v>
      </c>
      <c r="E11" s="74">
        <v>0.21575734576481759</v>
      </c>
      <c r="F11" s="73">
        <v>0.48941979626568244</v>
      </c>
    </row>
    <row r="12" spans="2:6" x14ac:dyDescent="0.3">
      <c r="B12" s="19">
        <v>163.37222222222223</v>
      </c>
      <c r="C12" s="19">
        <v>259.77299004224176</v>
      </c>
      <c r="D12" s="16">
        <v>76.444222304295252</v>
      </c>
      <c r="E12" s="74">
        <v>0.13555497384974069</v>
      </c>
      <c r="F12" s="73">
        <v>0.34763216032580335</v>
      </c>
    </row>
    <row r="13" spans="2:6" x14ac:dyDescent="0.3">
      <c r="B13" s="19">
        <v>168.76111111111112</v>
      </c>
      <c r="C13" s="19">
        <v>292.66061021818126</v>
      </c>
      <c r="D13" s="16">
        <v>88.223272138316617</v>
      </c>
      <c r="E13" s="74">
        <v>6.3941727110017832E-2</v>
      </c>
      <c r="F13" s="73">
        <v>0.18473923165468931</v>
      </c>
    </row>
    <row r="14" spans="2:6" x14ac:dyDescent="0.3">
      <c r="B14" s="26">
        <v>174.15000000000003</v>
      </c>
      <c r="C14" s="26">
        <v>328.60961109157512</v>
      </c>
      <c r="D14" s="27">
        <v>101.39159735731457</v>
      </c>
      <c r="E14" s="72">
        <v>0</v>
      </c>
      <c r="F14" s="71">
        <v>0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B79D-C65C-4A3C-B1DB-6053BFCE6047}">
  <dimension ref="B2:H14"/>
  <sheetViews>
    <sheetView zoomScaleNormal="100" workbookViewId="0">
      <selection activeCell="J17" sqref="J17"/>
    </sheetView>
  </sheetViews>
  <sheetFormatPr defaultRowHeight="14.4" x14ac:dyDescent="0.3"/>
  <cols>
    <col min="1" max="1" width="5.109375" customWidth="1"/>
    <col min="5" max="6" width="15.6640625" customWidth="1"/>
    <col min="7" max="8" width="12.6640625" customWidth="1"/>
  </cols>
  <sheetData>
    <row r="2" spans="2:8" x14ac:dyDescent="0.3">
      <c r="E2" s="70" t="s">
        <v>0</v>
      </c>
      <c r="F2" s="69"/>
    </row>
    <row r="3" spans="2:8" x14ac:dyDescent="0.3">
      <c r="B3" s="1" t="s">
        <v>1</v>
      </c>
      <c r="C3" s="2"/>
      <c r="D3" s="3"/>
      <c r="E3" s="4" t="s">
        <v>22</v>
      </c>
      <c r="F3" s="68" t="s">
        <v>26</v>
      </c>
    </row>
    <row r="4" spans="2:8" x14ac:dyDescent="0.3">
      <c r="B4" s="6" t="s">
        <v>4</v>
      </c>
      <c r="C4" s="7" t="s">
        <v>5</v>
      </c>
      <c r="D4" s="8" t="s">
        <v>6</v>
      </c>
      <c r="E4" s="9" t="s">
        <v>7</v>
      </c>
      <c r="F4" s="8" t="s">
        <v>7</v>
      </c>
      <c r="G4" s="10" t="s">
        <v>8</v>
      </c>
      <c r="H4" s="11" t="s">
        <v>9</v>
      </c>
    </row>
    <row r="5" spans="2:8" x14ac:dyDescent="0.3">
      <c r="B5" s="12">
        <v>176.34000000000003</v>
      </c>
      <c r="C5" s="13">
        <v>353.3</v>
      </c>
      <c r="D5" s="14">
        <v>80.150000000000034</v>
      </c>
      <c r="E5" s="15">
        <v>101.47524449678716</v>
      </c>
      <c r="F5" s="16">
        <v>16.863281525708977</v>
      </c>
      <c r="G5" s="83"/>
      <c r="H5" s="82"/>
    </row>
    <row r="6" spans="2:8" x14ac:dyDescent="0.3">
      <c r="B6" s="19">
        <v>187.54000000000002</v>
      </c>
      <c r="C6" s="20">
        <v>359.52222222222224</v>
      </c>
      <c r="D6" s="14">
        <v>86.372222222222263</v>
      </c>
      <c r="E6" s="19">
        <v>122.42729581394147</v>
      </c>
      <c r="F6" s="16">
        <v>21.27086316530368</v>
      </c>
      <c r="G6" s="81"/>
      <c r="H6" s="80"/>
    </row>
    <row r="7" spans="2:8" x14ac:dyDescent="0.3">
      <c r="B7" s="19">
        <v>198.74</v>
      </c>
      <c r="C7" s="20">
        <v>365.74444444444447</v>
      </c>
      <c r="D7" s="14">
        <v>92.594444444444491</v>
      </c>
      <c r="E7" s="19">
        <v>146.60856235101102</v>
      </c>
      <c r="F7" s="16">
        <v>26.578121614553663</v>
      </c>
      <c r="G7" s="81"/>
      <c r="H7" s="80"/>
    </row>
    <row r="8" spans="2:8" x14ac:dyDescent="0.3">
      <c r="B8" s="19">
        <v>209.94</v>
      </c>
      <c r="C8" s="20">
        <v>371.9666666666667</v>
      </c>
      <c r="D8" s="14">
        <v>98.81666666666672</v>
      </c>
      <c r="E8" s="19">
        <v>174.33813774240875</v>
      </c>
      <c r="F8" s="16">
        <v>32.91585333239118</v>
      </c>
      <c r="G8" s="81"/>
      <c r="H8" s="80"/>
    </row>
    <row r="9" spans="2:8" x14ac:dyDescent="0.3">
      <c r="B9" s="19">
        <v>221.14</v>
      </c>
      <c r="C9" s="20">
        <v>378.18888888888893</v>
      </c>
      <c r="D9" s="14">
        <v>105.03888888888895</v>
      </c>
      <c r="E9" s="19">
        <v>205.94539210337254</v>
      </c>
      <c r="F9" s="16">
        <v>40.425363297630703</v>
      </c>
      <c r="G9" s="81"/>
      <c r="H9" s="80"/>
    </row>
    <row r="10" spans="2:8" x14ac:dyDescent="0.3">
      <c r="B10" s="19">
        <v>232.33999999999997</v>
      </c>
      <c r="C10" s="20">
        <v>384.41111111111115</v>
      </c>
      <c r="D10" s="14">
        <v>111.26111111111118</v>
      </c>
      <c r="E10" s="19">
        <v>241.76860049205925</v>
      </c>
      <c r="F10" s="16">
        <v>49.258329360935086</v>
      </c>
      <c r="G10" s="81"/>
      <c r="H10" s="80"/>
    </row>
    <row r="11" spans="2:8" x14ac:dyDescent="0.3">
      <c r="B11" s="19">
        <v>243.53999999999996</v>
      </c>
      <c r="C11" s="20">
        <v>390.63333333333338</v>
      </c>
      <c r="D11" s="14">
        <v>117.48333333333341</v>
      </c>
      <c r="E11" s="19">
        <v>282.15353811013466</v>
      </c>
      <c r="F11" s="16">
        <v>59.576582429520776</v>
      </c>
      <c r="G11" s="81"/>
      <c r="H11" s="80"/>
    </row>
    <row r="12" spans="2:8" x14ac:dyDescent="0.3">
      <c r="B12" s="19">
        <v>254.73999999999995</v>
      </c>
      <c r="C12" s="20">
        <v>396.85555555555561</v>
      </c>
      <c r="D12" s="14">
        <v>123.70555555555563</v>
      </c>
      <c r="E12" s="19">
        <v>327.45205946446038</v>
      </c>
      <c r="F12" s="16">
        <v>71.551807583109564</v>
      </c>
      <c r="G12" s="81"/>
      <c r="H12" s="80"/>
    </row>
    <row r="13" spans="2:8" x14ac:dyDescent="0.3">
      <c r="B13" s="19">
        <v>265.93999999999994</v>
      </c>
      <c r="C13" s="20">
        <v>403.07777777777784</v>
      </c>
      <c r="D13" s="14">
        <v>129.92777777777786</v>
      </c>
      <c r="E13" s="19">
        <v>378.02067725355602</v>
      </c>
      <c r="F13" s="16">
        <v>85.365172089233639</v>
      </c>
      <c r="G13" s="81"/>
      <c r="H13" s="80"/>
    </row>
    <row r="14" spans="2:8" x14ac:dyDescent="0.3">
      <c r="B14" s="23">
        <v>277.14</v>
      </c>
      <c r="C14" s="24">
        <v>409.3</v>
      </c>
      <c r="D14" s="25">
        <v>136.15000000000003</v>
      </c>
      <c r="E14" s="26">
        <v>434.21915518221761</v>
      </c>
      <c r="F14" s="27">
        <v>101.20688694565129</v>
      </c>
      <c r="G14" s="35"/>
      <c r="H14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221E-408D-4EBD-BFE8-E99FBBC7F5F9}">
  <dimension ref="B2:M28"/>
  <sheetViews>
    <sheetView zoomScaleNormal="100" workbookViewId="0">
      <selection activeCell="G19" sqref="G19"/>
    </sheetView>
  </sheetViews>
  <sheetFormatPr defaultRowHeight="14.4" x14ac:dyDescent="0.3"/>
  <cols>
    <col min="1" max="1" width="6.6640625" customWidth="1"/>
    <col min="5" max="5" width="14.5546875" bestFit="1" customWidth="1"/>
    <col min="6" max="6" width="11" customWidth="1"/>
    <col min="7" max="8" width="12.6640625" customWidth="1"/>
  </cols>
  <sheetData>
    <row r="2" spans="2:13" x14ac:dyDescent="0.3">
      <c r="E2" s="70" t="s">
        <v>0</v>
      </c>
      <c r="F2" s="69"/>
    </row>
    <row r="3" spans="2:13" x14ac:dyDescent="0.3">
      <c r="B3" s="1" t="s">
        <v>1</v>
      </c>
      <c r="C3" s="2"/>
      <c r="D3" s="3"/>
      <c r="E3" s="85" t="s">
        <v>27</v>
      </c>
      <c r="F3" s="84" t="s">
        <v>21</v>
      </c>
    </row>
    <row r="4" spans="2:13" x14ac:dyDescent="0.3">
      <c r="B4" s="6" t="s">
        <v>4</v>
      </c>
      <c r="C4" s="7" t="s">
        <v>5</v>
      </c>
      <c r="D4" s="8" t="s">
        <v>6</v>
      </c>
      <c r="E4" s="9" t="s">
        <v>7</v>
      </c>
      <c r="F4" s="8" t="s">
        <v>7</v>
      </c>
      <c r="G4" s="10" t="s">
        <v>8</v>
      </c>
      <c r="H4" s="11" t="s">
        <v>9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</row>
    <row r="5" spans="2:13" x14ac:dyDescent="0.3">
      <c r="B5" s="12">
        <v>209.28000000000009</v>
      </c>
      <c r="C5" s="13">
        <v>371.6</v>
      </c>
      <c r="D5" s="14">
        <v>98.450000000000045</v>
      </c>
      <c r="E5" s="15">
        <v>101.39957742607653</v>
      </c>
      <c r="F5" s="16">
        <v>70.745329427522492</v>
      </c>
      <c r="G5" s="17">
        <v>1</v>
      </c>
      <c r="H5" s="18">
        <v>1</v>
      </c>
      <c r="I5" s="91">
        <f>1-G5</f>
        <v>0</v>
      </c>
      <c r="J5" s="91">
        <f>1-H5</f>
        <v>0</v>
      </c>
      <c r="K5">
        <f>H5/G5</f>
        <v>1</v>
      </c>
      <c r="L5" t="e">
        <f>J5/I5</f>
        <v>#DIV/0!</v>
      </c>
      <c r="M5" t="e">
        <f>K5/L5</f>
        <v>#DIV/0!</v>
      </c>
    </row>
    <row r="6" spans="2:13" x14ac:dyDescent="0.3">
      <c r="B6" s="19">
        <v>211.72000000000008</v>
      </c>
      <c r="C6" s="20">
        <v>372.95555555555558</v>
      </c>
      <c r="D6" s="14">
        <v>99.8055555555556</v>
      </c>
      <c r="E6" s="19">
        <v>105.49343549983432</v>
      </c>
      <c r="F6" s="16">
        <v>73.732006601636527</v>
      </c>
      <c r="G6" s="21">
        <v>0.87110598560034935</v>
      </c>
      <c r="H6" s="22">
        <v>0.90627560230657866</v>
      </c>
      <c r="I6" s="91">
        <f t="shared" ref="I6:I14" si="0">1-G6</f>
        <v>0.12889401439965065</v>
      </c>
      <c r="J6" s="91">
        <f t="shared" ref="J6:J14" si="1">1-H6</f>
        <v>9.3724397693421335E-2</v>
      </c>
      <c r="K6">
        <f t="shared" ref="K6:K14" si="2">H6/G6</f>
        <v>1.0403735220370356</v>
      </c>
      <c r="L6">
        <f t="shared" ref="L6:L14" si="3">J6/I6</f>
        <v>0.72714313484579751</v>
      </c>
      <c r="M6">
        <f t="shared" ref="M6:M14" si="4">K6/L6</f>
        <v>1.4307685408563524</v>
      </c>
    </row>
    <row r="7" spans="2:13" x14ac:dyDescent="0.3">
      <c r="B7" s="19">
        <v>214.16000000000008</v>
      </c>
      <c r="C7" s="20">
        <v>374.31111111111113</v>
      </c>
      <c r="D7" s="14">
        <v>101.16111111111115</v>
      </c>
      <c r="E7" s="19">
        <v>109.71552544341435</v>
      </c>
      <c r="F7" s="16">
        <v>76.817910705374203</v>
      </c>
      <c r="G7" s="21">
        <v>0.74721729573536755</v>
      </c>
      <c r="H7" s="22">
        <v>0.80849782911353785</v>
      </c>
      <c r="I7" s="91">
        <f t="shared" si="0"/>
        <v>0.25278270426463245</v>
      </c>
      <c r="J7" s="91">
        <f t="shared" si="1"/>
        <v>0.19150217088646215</v>
      </c>
      <c r="K7">
        <f t="shared" si="2"/>
        <v>1.0820116634450512</v>
      </c>
      <c r="L7">
        <f t="shared" si="3"/>
        <v>0.75757624099939569</v>
      </c>
      <c r="M7">
        <f t="shared" si="4"/>
        <v>1.4282544843508553</v>
      </c>
    </row>
    <row r="8" spans="2:13" x14ac:dyDescent="0.3">
      <c r="B8" s="19">
        <v>216.60000000000008</v>
      </c>
      <c r="C8" s="20">
        <v>375.66666666666669</v>
      </c>
      <c r="D8" s="14">
        <v>102.51666666666701</v>
      </c>
      <c r="E8" s="19">
        <v>114.06856241308665</v>
      </c>
      <c r="F8" s="16">
        <v>80.005345337342817</v>
      </c>
      <c r="G8" s="21">
        <v>0.62807432548607955</v>
      </c>
      <c r="H8" s="22">
        <v>0.70654668604508286</v>
      </c>
      <c r="I8" s="91">
        <f t="shared" si="0"/>
        <v>0.37192567451392045</v>
      </c>
      <c r="J8" s="91">
        <f t="shared" si="1"/>
        <v>0.29345331395491714</v>
      </c>
      <c r="K8">
        <f t="shared" si="2"/>
        <v>1.1249412010246906</v>
      </c>
      <c r="L8">
        <f t="shared" si="3"/>
        <v>0.78901063858643017</v>
      </c>
      <c r="M8">
        <f t="shared" si="4"/>
        <v>1.4257617654434982</v>
      </c>
    </row>
    <row r="9" spans="2:13" x14ac:dyDescent="0.3">
      <c r="B9" s="19">
        <v>219.04000000000008</v>
      </c>
      <c r="C9" s="20">
        <v>377.02222222222224</v>
      </c>
      <c r="D9" s="14">
        <v>103.87222222222226</v>
      </c>
      <c r="E9" s="19">
        <v>118.55528402916019</v>
      </c>
      <c r="F9" s="16">
        <v>83.296639018424855</v>
      </c>
      <c r="G9" s="21">
        <v>0.51343261779174454</v>
      </c>
      <c r="H9" s="22">
        <v>0.60029983730959591</v>
      </c>
      <c r="I9" s="91">
        <f t="shared" si="0"/>
        <v>0.48656738220825546</v>
      </c>
      <c r="J9" s="91">
        <f t="shared" si="1"/>
        <v>0.39970016269040409</v>
      </c>
      <c r="K9">
        <f t="shared" si="2"/>
        <v>1.1691891331163653</v>
      </c>
      <c r="L9">
        <f t="shared" si="3"/>
        <v>0.82146929141939196</v>
      </c>
      <c r="M9">
        <f t="shared" si="4"/>
        <v>1.4232901282239763</v>
      </c>
    </row>
    <row r="10" spans="2:13" x14ac:dyDescent="0.3">
      <c r="B10" s="19">
        <v>221.48000000000008</v>
      </c>
      <c r="C10" s="20">
        <v>378.37777777777779</v>
      </c>
      <c r="D10" s="14">
        <v>105.22777777777782</v>
      </c>
      <c r="E10" s="19">
        <v>123.17844988884185</v>
      </c>
      <c r="F10" s="16">
        <v>86.694144865513223</v>
      </c>
      <c r="G10" s="21">
        <v>0.40306187965374229</v>
      </c>
      <c r="H10" s="22">
        <v>0.48963258827411027</v>
      </c>
      <c r="I10" s="91">
        <f t="shared" si="0"/>
        <v>0.59693812034625771</v>
      </c>
      <c r="J10" s="91">
        <f t="shared" si="1"/>
        <v>0.51036741172588973</v>
      </c>
      <c r="K10">
        <f t="shared" si="2"/>
        <v>1.2147826747960837</v>
      </c>
      <c r="L10">
        <f t="shared" si="3"/>
        <v>0.85497540587598575</v>
      </c>
      <c r="M10">
        <f t="shared" si="4"/>
        <v>1.4208393205784073</v>
      </c>
    </row>
    <row r="11" spans="2:13" x14ac:dyDescent="0.3">
      <c r="B11" s="19">
        <v>223.92000000000007</v>
      </c>
      <c r="C11" s="20">
        <v>379.73333333333335</v>
      </c>
      <c r="D11" s="14">
        <v>106.58333333333337</v>
      </c>
      <c r="E11" s="19">
        <v>127.94084107299442</v>
      </c>
      <c r="F11" s="16">
        <v>90.200240257058994</v>
      </c>
      <c r="G11" s="21">
        <v>0.29674506835855091</v>
      </c>
      <c r="H11" s="22">
        <v>0.37441786833613278</v>
      </c>
      <c r="I11" s="91">
        <f t="shared" si="0"/>
        <v>0.70325493164144914</v>
      </c>
      <c r="J11" s="91">
        <f t="shared" si="1"/>
        <v>0.62558213166386722</v>
      </c>
      <c r="K11">
        <f t="shared" si="2"/>
        <v>1.2617492530111114</v>
      </c>
      <c r="L11">
        <f t="shared" si="3"/>
        <v>0.88955242760077369</v>
      </c>
      <c r="M11">
        <f t="shared" si="4"/>
        <v>1.4184090941263527</v>
      </c>
    </row>
    <row r="12" spans="2:13" x14ac:dyDescent="0.3">
      <c r="B12" s="19">
        <v>226.36000000000007</v>
      </c>
      <c r="C12" s="20">
        <v>381.0888888888889</v>
      </c>
      <c r="D12" s="14">
        <v>107.93888888888893</v>
      </c>
      <c r="E12" s="19">
        <v>132.84525964713134</v>
      </c>
      <c r="F12" s="16">
        <v>93.817326490694398</v>
      </c>
      <c r="G12" s="21">
        <v>0.19427754231795852</v>
      </c>
      <c r="H12" s="22">
        <v>0.254526214092472</v>
      </c>
      <c r="I12" s="91">
        <f t="shared" si="0"/>
        <v>0.80572245768204143</v>
      </c>
      <c r="J12" s="91">
        <f t="shared" si="1"/>
        <v>0.745473785907528</v>
      </c>
      <c r="K12">
        <f t="shared" si="2"/>
        <v>1.3101165016587935</v>
      </c>
      <c r="L12">
        <f t="shared" si="3"/>
        <v>0.92522403812866161</v>
      </c>
      <c r="M12">
        <f t="shared" si="4"/>
        <v>1.4159992041588187</v>
      </c>
    </row>
    <row r="13" spans="2:13" x14ac:dyDescent="0.3">
      <c r="B13" s="19">
        <v>228.80000000000007</v>
      </c>
      <c r="C13" s="20">
        <v>382.44444444444446</v>
      </c>
      <c r="D13" s="14">
        <v>109.29444444444448</v>
      </c>
      <c r="E13" s="19">
        <v>137.89452815698519</v>
      </c>
      <c r="F13" s="16">
        <v>97.547828433187746</v>
      </c>
      <c r="G13" s="21">
        <v>9.5466271572565167E-2</v>
      </c>
      <c r="H13" s="22">
        <v>0.12982575280456818</v>
      </c>
      <c r="I13" s="91">
        <f t="shared" si="0"/>
        <v>0.90453372842743485</v>
      </c>
      <c r="J13" s="91">
        <f t="shared" si="1"/>
        <v>0.87017424719543179</v>
      </c>
      <c r="K13">
        <f t="shared" si="2"/>
        <v>1.3599122566118644</v>
      </c>
      <c r="L13">
        <f t="shared" si="3"/>
        <v>0.9620141514327627</v>
      </c>
      <c r="M13">
        <f t="shared" si="4"/>
        <v>1.4136094095772891</v>
      </c>
    </row>
    <row r="14" spans="2:13" x14ac:dyDescent="0.3">
      <c r="B14" s="23">
        <v>231.24</v>
      </c>
      <c r="C14" s="24">
        <v>383.8</v>
      </c>
      <c r="D14" s="25">
        <v>110.65000000000003</v>
      </c>
      <c r="E14" s="26">
        <v>143.09148911898112</v>
      </c>
      <c r="F14" s="27">
        <v>101.39419416299083</v>
      </c>
      <c r="G14" s="28">
        <v>1.2910341285654801E-4</v>
      </c>
      <c r="H14" s="29">
        <v>1.8218615959670936E-4</v>
      </c>
      <c r="I14" s="91">
        <f t="shared" si="0"/>
        <v>0.99987089658714345</v>
      </c>
      <c r="J14" s="91">
        <f t="shared" si="1"/>
        <v>0.99981781384040325</v>
      </c>
      <c r="K14">
        <f t="shared" si="2"/>
        <v>1.4111645506935107</v>
      </c>
      <c r="L14">
        <f t="shared" si="3"/>
        <v>0.99994691039921113</v>
      </c>
      <c r="M14">
        <f t="shared" si="4"/>
        <v>1.411239472833741</v>
      </c>
    </row>
    <row r="19" spans="9:10" x14ac:dyDescent="0.3">
      <c r="I19" t="s">
        <v>8</v>
      </c>
      <c r="J19" t="s">
        <v>37</v>
      </c>
    </row>
    <row r="20" spans="9:10" x14ac:dyDescent="0.3">
      <c r="I20">
        <v>0.87110598560034935</v>
      </c>
      <c r="J20">
        <v>1.4307685408563524</v>
      </c>
    </row>
    <row r="21" spans="9:10" x14ac:dyDescent="0.3">
      <c r="I21">
        <v>0.74721729573536755</v>
      </c>
      <c r="J21">
        <v>1.4282544843508553</v>
      </c>
    </row>
    <row r="22" spans="9:10" x14ac:dyDescent="0.3">
      <c r="I22">
        <v>0.62807432548607955</v>
      </c>
      <c r="J22">
        <v>1.4257617654434982</v>
      </c>
    </row>
    <row r="23" spans="9:10" x14ac:dyDescent="0.3">
      <c r="I23">
        <v>0.51343261779174454</v>
      </c>
      <c r="J23">
        <v>1.4232901282239763</v>
      </c>
    </row>
    <row r="24" spans="9:10" x14ac:dyDescent="0.3">
      <c r="I24">
        <v>0.40306187965374229</v>
      </c>
      <c r="J24">
        <v>1.4208393205784073</v>
      </c>
    </row>
    <row r="25" spans="9:10" x14ac:dyDescent="0.3">
      <c r="I25">
        <v>0.29674506835855091</v>
      </c>
      <c r="J25">
        <v>1.4184090941263527</v>
      </c>
    </row>
    <row r="26" spans="9:10" x14ac:dyDescent="0.3">
      <c r="I26">
        <v>0.19427754231795852</v>
      </c>
      <c r="J26">
        <v>1.4159992041588187</v>
      </c>
    </row>
    <row r="27" spans="9:10" x14ac:dyDescent="0.3">
      <c r="I27">
        <v>9.5466271572565167E-2</v>
      </c>
      <c r="J27">
        <v>1.4136094095772891</v>
      </c>
    </row>
    <row r="28" spans="9:10" x14ac:dyDescent="0.3">
      <c r="I28">
        <v>1.2910341285654801E-4</v>
      </c>
      <c r="J28">
        <v>1.411239472833741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9A2-4205-401A-9FE4-25B2D0C73A7F}">
  <sheetPr>
    <tabColor theme="4"/>
  </sheetPr>
  <dimension ref="B2:J14"/>
  <sheetViews>
    <sheetView topLeftCell="A4" zoomScale="82" zoomScaleNormal="100" workbookViewId="0">
      <selection activeCell="T23" sqref="T23"/>
    </sheetView>
  </sheetViews>
  <sheetFormatPr defaultRowHeight="14.4" x14ac:dyDescent="0.3"/>
  <cols>
    <col min="5" max="6" width="15.5546875" customWidth="1"/>
  </cols>
  <sheetData>
    <row r="2" spans="2:10" x14ac:dyDescent="0.3">
      <c r="E2" s="95" t="s">
        <v>0</v>
      </c>
      <c r="F2" s="96"/>
    </row>
    <row r="3" spans="2:10" x14ac:dyDescent="0.3">
      <c r="B3" s="1" t="s">
        <v>1</v>
      </c>
      <c r="C3" s="2"/>
      <c r="D3" s="3"/>
      <c r="E3" s="4" t="s">
        <v>2</v>
      </c>
      <c r="F3" s="5" t="s">
        <v>3</v>
      </c>
    </row>
    <row r="4" spans="2:10" x14ac:dyDescent="0.3">
      <c r="B4" s="6" t="s">
        <v>4</v>
      </c>
      <c r="C4" s="7" t="s">
        <v>5</v>
      </c>
      <c r="D4" s="8" t="s">
        <v>6</v>
      </c>
      <c r="E4" s="9" t="s">
        <v>7</v>
      </c>
      <c r="F4" s="8" t="s">
        <v>7</v>
      </c>
      <c r="G4" s="10" t="s">
        <v>8</v>
      </c>
      <c r="H4" s="11" t="s">
        <v>9</v>
      </c>
    </row>
    <row r="5" spans="2:10" x14ac:dyDescent="0.3">
      <c r="B5" s="12">
        <v>212.15999999999997</v>
      </c>
      <c r="C5" s="13">
        <v>373.2</v>
      </c>
      <c r="D5" s="14">
        <v>100.05000000000001</v>
      </c>
      <c r="E5" s="15">
        <v>101.49832160097887</v>
      </c>
      <c r="F5" s="16">
        <v>51.82842410943114</v>
      </c>
      <c r="G5" s="17">
        <v>1</v>
      </c>
      <c r="H5" s="18">
        <v>1</v>
      </c>
      <c r="I5">
        <v>0</v>
      </c>
      <c r="J5">
        <v>0</v>
      </c>
    </row>
    <row r="6" spans="2:10" x14ac:dyDescent="0.3">
      <c r="B6" s="19">
        <v>215.69999999999996</v>
      </c>
      <c r="C6" s="20">
        <v>375.16666666666663</v>
      </c>
      <c r="D6" s="14">
        <v>102.01666666666668</v>
      </c>
      <c r="E6" s="19">
        <v>108.82986972468963</v>
      </c>
      <c r="F6" s="16">
        <v>56.079525739017775</v>
      </c>
      <c r="G6" s="21">
        <v>0.86101421204566608</v>
      </c>
      <c r="H6" s="22">
        <v>0.92320802009333347</v>
      </c>
      <c r="I6">
        <v>1</v>
      </c>
      <c r="J6">
        <v>1</v>
      </c>
    </row>
    <row r="7" spans="2:10" x14ac:dyDescent="0.3">
      <c r="B7" s="19">
        <v>219.23999999999995</v>
      </c>
      <c r="C7" s="20">
        <v>377.13333333333327</v>
      </c>
      <c r="D7" s="14">
        <v>103.98333333333335</v>
      </c>
      <c r="E7" s="19">
        <v>116.59432938570896</v>
      </c>
      <c r="F7" s="16">
        <v>60.612796347700765</v>
      </c>
      <c r="G7" s="21">
        <v>0.73033950723570251</v>
      </c>
      <c r="H7" s="22">
        <v>0.83896407080306479</v>
      </c>
    </row>
    <row r="8" spans="2:10" x14ac:dyDescent="0.3">
      <c r="B8" s="19">
        <v>222.77999999999994</v>
      </c>
      <c r="C8" s="20">
        <v>379.09999999999991</v>
      </c>
      <c r="D8" s="14">
        <v>105.95000000000002</v>
      </c>
      <c r="E8" s="19">
        <v>124.81109605167973</v>
      </c>
      <c r="F8" s="16">
        <v>65.442192549658927</v>
      </c>
      <c r="G8" s="21">
        <v>0.60732347953996935</v>
      </c>
      <c r="H8" s="22">
        <v>0.74681736548609512</v>
      </c>
    </row>
    <row r="9" spans="2:10" x14ac:dyDescent="0.3">
      <c r="B9" s="19">
        <v>226.31999999999994</v>
      </c>
      <c r="C9" s="20">
        <v>381.06666666666655</v>
      </c>
      <c r="D9" s="14">
        <v>107.91666666666669</v>
      </c>
      <c r="E9" s="19">
        <v>133.50011561311354</v>
      </c>
      <c r="F9" s="16">
        <v>70.582087114053039</v>
      </c>
      <c r="G9" s="21">
        <v>0.49137322361248936</v>
      </c>
      <c r="H9" s="22">
        <v>0.64630016661106027</v>
      </c>
    </row>
    <row r="10" spans="2:10" x14ac:dyDescent="0.3">
      <c r="B10" s="19">
        <v>229.85999999999993</v>
      </c>
      <c r="C10" s="20">
        <v>383.03333333333319</v>
      </c>
      <c r="D10" s="14">
        <v>109.88333333333335</v>
      </c>
      <c r="E10" s="19">
        <v>142.68188741567607</v>
      </c>
      <c r="F10" s="16">
        <v>76.047269507058544</v>
      </c>
      <c r="G10" s="21">
        <v>0.38194939646572001</v>
      </c>
      <c r="H10" s="22">
        <v>0.53692770407822887</v>
      </c>
    </row>
    <row r="11" spans="2:10" x14ac:dyDescent="0.3">
      <c r="B11" s="19">
        <v>233.39999999999992</v>
      </c>
      <c r="C11" s="20">
        <v>384.99999999999983</v>
      </c>
      <c r="D11" s="14">
        <v>111.85000000000002</v>
      </c>
      <c r="E11" s="19">
        <v>152.37746693104242</v>
      </c>
      <c r="F11" s="16">
        <v>81.852946038677047</v>
      </c>
      <c r="G11" s="21">
        <v>0.27856092198463317</v>
      </c>
      <c r="H11" s="22">
        <v>0.41819812395385236</v>
      </c>
    </row>
    <row r="12" spans="2:10" x14ac:dyDescent="0.3">
      <c r="B12" s="19">
        <v>236.93999999999991</v>
      </c>
      <c r="C12" s="20">
        <v>386.96666666666647</v>
      </c>
      <c r="D12" s="14">
        <v>113.81666666666669</v>
      </c>
      <c r="E12" s="19">
        <v>162.60846806475465</v>
      </c>
      <c r="F12" s="16">
        <v>88.014739616872532</v>
      </c>
      <c r="G12" s="21">
        <v>0.18076026315707197</v>
      </c>
      <c r="H12" s="22">
        <v>0.28959246828245</v>
      </c>
    </row>
    <row r="13" spans="2:10" x14ac:dyDescent="0.3">
      <c r="B13" s="19">
        <v>240.4799999999999</v>
      </c>
      <c r="C13" s="20">
        <v>388.93333333333311</v>
      </c>
      <c r="D13" s="14">
        <v>115.78333333333336</v>
      </c>
      <c r="E13" s="19">
        <v>173.39706510006738</v>
      </c>
      <c r="F13" s="16">
        <v>94.548689112294056</v>
      </c>
      <c r="G13" s="21">
        <v>8.8139196294448247E-2</v>
      </c>
      <c r="H13" s="22">
        <v>0.1505746865235717</v>
      </c>
    </row>
    <row r="14" spans="2:10" x14ac:dyDescent="0.3">
      <c r="B14" s="23">
        <v>244.01999999999998</v>
      </c>
      <c r="C14" s="24">
        <v>390.9</v>
      </c>
      <c r="D14" s="25">
        <v>117.75</v>
      </c>
      <c r="E14" s="26">
        <v>184.76599427730031</v>
      </c>
      <c r="F14" s="27">
        <v>101.47124833752696</v>
      </c>
      <c r="G14" s="28">
        <v>0</v>
      </c>
      <c r="H14" s="29">
        <v>0</v>
      </c>
    </row>
  </sheetData>
  <mergeCells count="1">
    <mergeCell ref="E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4B5F-656D-4DDC-8D2D-85E5713686B3}">
  <sheetPr>
    <tabColor theme="5" tint="0.39997558519241921"/>
  </sheetPr>
  <dimension ref="B2:I20"/>
  <sheetViews>
    <sheetView zoomScale="108" workbookViewId="0">
      <selection activeCell="I7" sqref="I7"/>
    </sheetView>
  </sheetViews>
  <sheetFormatPr defaultRowHeight="14.4" x14ac:dyDescent="0.3"/>
  <cols>
    <col min="2" max="4" width="12.6640625" customWidth="1"/>
  </cols>
  <sheetData>
    <row r="2" spans="2:9" x14ac:dyDescent="0.3">
      <c r="B2" s="43" t="s">
        <v>16</v>
      </c>
    </row>
    <row r="3" spans="2:9" x14ac:dyDescent="0.3">
      <c r="B3" s="44" t="s">
        <v>17</v>
      </c>
      <c r="C3" s="44" t="s">
        <v>8</v>
      </c>
      <c r="D3" s="45" t="s">
        <v>9</v>
      </c>
    </row>
    <row r="4" spans="2:9" x14ac:dyDescent="0.3">
      <c r="B4">
        <v>390.88</v>
      </c>
      <c r="C4" s="15">
        <v>0</v>
      </c>
      <c r="D4" s="46">
        <v>0</v>
      </c>
      <c r="E4" s="91">
        <f>1-C4</f>
        <v>1</v>
      </c>
      <c r="F4" s="91">
        <f>1-D4</f>
        <v>1</v>
      </c>
      <c r="G4" t="e">
        <f>D4/C4</f>
        <v>#DIV/0!</v>
      </c>
      <c r="H4">
        <f>F4/E4</f>
        <v>1</v>
      </c>
      <c r="I4" t="e">
        <f>G4/H4</f>
        <v>#DIV/0!</v>
      </c>
    </row>
    <row r="5" spans="2:9" x14ac:dyDescent="0.3">
      <c r="B5" s="47">
        <v>384.1</v>
      </c>
      <c r="C5" s="48">
        <v>0.05</v>
      </c>
      <c r="D5" s="49">
        <v>0.253</v>
      </c>
      <c r="E5" s="91">
        <f t="shared" ref="E5:E20" si="0">1-C5</f>
        <v>0.95</v>
      </c>
      <c r="F5" s="91">
        <f>1-D5</f>
        <v>0.747</v>
      </c>
      <c r="G5">
        <f t="shared" ref="G5:G20" si="1">D5/C5</f>
        <v>5.0599999999999996</v>
      </c>
      <c r="H5">
        <f t="shared" ref="H5:H20" si="2">F5/E5</f>
        <v>0.78631578947368419</v>
      </c>
      <c r="I5">
        <f t="shared" ref="I5:I20" si="3">G5/H5</f>
        <v>6.4350736278447123</v>
      </c>
    </row>
    <row r="6" spans="2:9" x14ac:dyDescent="0.3">
      <c r="B6" s="19">
        <v>380</v>
      </c>
      <c r="C6" s="15">
        <v>9.1999999999999998E-2</v>
      </c>
      <c r="D6" s="46">
        <v>0.38800000000000001</v>
      </c>
      <c r="E6" s="91">
        <f t="shared" si="0"/>
        <v>0.90800000000000003</v>
      </c>
      <c r="F6" s="91">
        <f t="shared" ref="F6:F20" si="4">1-D6</f>
        <v>0.61199999999999999</v>
      </c>
      <c r="G6">
        <f t="shared" si="1"/>
        <v>4.2173913043478262</v>
      </c>
      <c r="H6">
        <f t="shared" si="2"/>
        <v>0.67400881057268724</v>
      </c>
      <c r="I6">
        <f t="shared" si="3"/>
        <v>6.2571753339016762</v>
      </c>
    </row>
    <row r="7" spans="2:9" x14ac:dyDescent="0.3">
      <c r="B7" s="19">
        <v>379.55</v>
      </c>
      <c r="C7" s="15">
        <v>9.7000000000000003E-2</v>
      </c>
      <c r="D7" s="46">
        <v>0.40200000000000002</v>
      </c>
      <c r="E7" s="91">
        <f t="shared" si="0"/>
        <v>0.90300000000000002</v>
      </c>
      <c r="F7" s="91">
        <f t="shared" si="4"/>
        <v>0.59799999999999998</v>
      </c>
      <c r="G7">
        <f t="shared" si="1"/>
        <v>4.1443298969072169</v>
      </c>
      <c r="H7">
        <f t="shared" si="2"/>
        <v>0.66223698781838314</v>
      </c>
      <c r="I7">
        <f t="shared" si="3"/>
        <v>6.2580767506809645</v>
      </c>
    </row>
    <row r="8" spans="2:9" x14ac:dyDescent="0.3">
      <c r="B8" s="19">
        <v>374</v>
      </c>
      <c r="C8" s="15">
        <v>0.18099999999999999</v>
      </c>
      <c r="D8" s="46">
        <v>0.55600000000000005</v>
      </c>
      <c r="E8" s="91">
        <f t="shared" si="0"/>
        <v>0.81899999999999995</v>
      </c>
      <c r="F8" s="91">
        <f t="shared" si="4"/>
        <v>0.44399999999999995</v>
      </c>
      <c r="G8">
        <f t="shared" si="1"/>
        <v>3.0718232044198901</v>
      </c>
      <c r="H8">
        <f t="shared" si="2"/>
        <v>0.54212454212454209</v>
      </c>
      <c r="I8">
        <f t="shared" si="3"/>
        <v>5.6662684784231763</v>
      </c>
    </row>
    <row r="9" spans="2:9" x14ac:dyDescent="0.3">
      <c r="B9" s="19">
        <v>369.8</v>
      </c>
      <c r="C9" s="15">
        <v>0.29099999999999998</v>
      </c>
      <c r="D9" s="46">
        <v>0.66</v>
      </c>
      <c r="E9" s="91">
        <f t="shared" si="0"/>
        <v>0.70900000000000007</v>
      </c>
      <c r="F9" s="91">
        <f t="shared" si="4"/>
        <v>0.33999999999999997</v>
      </c>
      <c r="G9">
        <f t="shared" si="1"/>
        <v>2.2680412371134024</v>
      </c>
      <c r="H9">
        <f t="shared" si="2"/>
        <v>0.47954866008462615</v>
      </c>
      <c r="I9">
        <f t="shared" si="3"/>
        <v>4.7295330503335373</v>
      </c>
    </row>
    <row r="10" spans="2:9" x14ac:dyDescent="0.3">
      <c r="B10" s="19">
        <v>369.5</v>
      </c>
      <c r="C10" s="15">
        <v>0.30299999999999999</v>
      </c>
      <c r="D10" s="46">
        <v>0.66600000000000004</v>
      </c>
      <c r="E10" s="91">
        <f t="shared" si="0"/>
        <v>0.69700000000000006</v>
      </c>
      <c r="F10" s="91">
        <f t="shared" si="4"/>
        <v>0.33399999999999996</v>
      </c>
      <c r="G10">
        <f t="shared" si="1"/>
        <v>2.1980198019801982</v>
      </c>
      <c r="H10">
        <f t="shared" si="2"/>
        <v>0.47919655667144895</v>
      </c>
      <c r="I10">
        <f t="shared" si="3"/>
        <v>4.586885634671253</v>
      </c>
    </row>
    <row r="11" spans="2:9" x14ac:dyDescent="0.3">
      <c r="B11" s="19">
        <v>367.15</v>
      </c>
      <c r="C11" s="15">
        <v>0.41699999999999998</v>
      </c>
      <c r="D11" s="46">
        <v>0.72399999999999998</v>
      </c>
      <c r="E11" s="91">
        <f t="shared" si="0"/>
        <v>0.58299999999999996</v>
      </c>
      <c r="F11" s="91">
        <f t="shared" si="4"/>
        <v>0.27600000000000002</v>
      </c>
      <c r="G11">
        <f t="shared" si="1"/>
        <v>1.73621103117506</v>
      </c>
      <c r="H11">
        <f t="shared" si="2"/>
        <v>0.47341337907375652</v>
      </c>
      <c r="I11">
        <f t="shared" si="3"/>
        <v>3.6674312723734053</v>
      </c>
    </row>
    <row r="12" spans="2:9" x14ac:dyDescent="0.3">
      <c r="B12" s="19">
        <v>366.17</v>
      </c>
      <c r="C12" s="15">
        <v>0.54600000000000004</v>
      </c>
      <c r="D12" s="46">
        <v>0.75</v>
      </c>
      <c r="E12" s="91">
        <f t="shared" si="0"/>
        <v>0.45399999999999996</v>
      </c>
      <c r="F12" s="91">
        <f t="shared" si="4"/>
        <v>0.25</v>
      </c>
      <c r="G12">
        <f t="shared" si="1"/>
        <v>1.3736263736263736</v>
      </c>
      <c r="H12">
        <f t="shared" si="2"/>
        <v>0.55066079295154191</v>
      </c>
      <c r="I12">
        <f t="shared" si="3"/>
        <v>2.4945054945054941</v>
      </c>
    </row>
    <row r="13" spans="2:9" x14ac:dyDescent="0.3">
      <c r="B13" s="19">
        <v>366.15</v>
      </c>
      <c r="C13" s="15">
        <v>0.55000000000000004</v>
      </c>
      <c r="D13" s="46">
        <v>0.753</v>
      </c>
      <c r="E13" s="91">
        <f t="shared" si="0"/>
        <v>0.44999999999999996</v>
      </c>
      <c r="F13" s="91">
        <f t="shared" si="4"/>
        <v>0.247</v>
      </c>
      <c r="G13">
        <f t="shared" si="1"/>
        <v>1.3690909090909089</v>
      </c>
      <c r="H13">
        <f t="shared" si="2"/>
        <v>0.54888888888888898</v>
      </c>
      <c r="I13">
        <f t="shared" si="3"/>
        <v>2.4942951785057041</v>
      </c>
    </row>
    <row r="14" spans="2:9" x14ac:dyDescent="0.3">
      <c r="B14" s="19">
        <v>365.85</v>
      </c>
      <c r="C14" s="15">
        <v>0.752</v>
      </c>
      <c r="D14" s="46">
        <v>0.754</v>
      </c>
      <c r="E14" s="91">
        <f t="shared" si="0"/>
        <v>0.248</v>
      </c>
      <c r="F14" s="91">
        <f t="shared" si="4"/>
        <v>0.246</v>
      </c>
      <c r="G14">
        <f t="shared" si="1"/>
        <v>1.0026595744680851</v>
      </c>
      <c r="H14">
        <f t="shared" si="2"/>
        <v>0.99193548387096775</v>
      </c>
      <c r="I14">
        <f t="shared" si="3"/>
        <v>1.0108112783255492</v>
      </c>
    </row>
    <row r="15" spans="2:9" x14ac:dyDescent="0.3">
      <c r="B15" s="19">
        <v>365.91</v>
      </c>
      <c r="C15" s="15">
        <v>0.90200000000000002</v>
      </c>
      <c r="D15" s="46">
        <v>0.754</v>
      </c>
      <c r="E15" s="91">
        <f t="shared" si="0"/>
        <v>9.7999999999999976E-2</v>
      </c>
      <c r="F15" s="91">
        <f t="shared" si="4"/>
        <v>0.246</v>
      </c>
      <c r="G15">
        <f t="shared" si="1"/>
        <v>0.83592017738359203</v>
      </c>
      <c r="H15">
        <f t="shared" si="2"/>
        <v>2.5102040816326538</v>
      </c>
      <c r="I15">
        <f t="shared" si="3"/>
        <v>0.33300885115281298</v>
      </c>
    </row>
    <row r="16" spans="2:9" x14ac:dyDescent="0.3">
      <c r="B16" s="19">
        <v>365.95</v>
      </c>
      <c r="C16" s="15">
        <v>0.98</v>
      </c>
      <c r="D16" s="46">
        <v>0.76</v>
      </c>
      <c r="E16" s="91">
        <f t="shared" si="0"/>
        <v>2.0000000000000018E-2</v>
      </c>
      <c r="F16" s="91">
        <f t="shared" si="4"/>
        <v>0.24</v>
      </c>
      <c r="G16">
        <f t="shared" si="1"/>
        <v>0.77551020408163263</v>
      </c>
      <c r="H16">
        <f t="shared" si="2"/>
        <v>11.999999999999989</v>
      </c>
      <c r="I16">
        <f t="shared" si="3"/>
        <v>6.4625850340136112E-2</v>
      </c>
    </row>
    <row r="17" spans="2:9" x14ac:dyDescent="0.3">
      <c r="B17" s="19">
        <v>366</v>
      </c>
      <c r="C17" s="15">
        <v>0.98099999999999998</v>
      </c>
      <c r="D17" s="46">
        <v>0.76300000000000001</v>
      </c>
      <c r="E17" s="91">
        <f t="shared" si="0"/>
        <v>1.9000000000000017E-2</v>
      </c>
      <c r="F17" s="91">
        <f t="shared" si="4"/>
        <v>0.23699999999999999</v>
      </c>
      <c r="G17">
        <f t="shared" si="1"/>
        <v>0.77777777777777779</v>
      </c>
      <c r="H17">
        <f t="shared" si="2"/>
        <v>12.473684210526304</v>
      </c>
      <c r="I17">
        <f t="shared" si="3"/>
        <v>6.2353492733239625E-2</v>
      </c>
    </row>
    <row r="18" spans="2:9" x14ac:dyDescent="0.3">
      <c r="B18" s="19">
        <v>368.55</v>
      </c>
      <c r="C18" s="15">
        <v>0.99099999999999999</v>
      </c>
      <c r="D18" s="46">
        <v>0.83899999999999997</v>
      </c>
      <c r="E18" s="91">
        <f t="shared" si="0"/>
        <v>9.000000000000008E-3</v>
      </c>
      <c r="F18" s="91">
        <f t="shared" si="4"/>
        <v>0.16100000000000003</v>
      </c>
      <c r="G18">
        <f t="shared" si="1"/>
        <v>0.84661957618567096</v>
      </c>
      <c r="H18">
        <f t="shared" si="2"/>
        <v>17.888888888888875</v>
      </c>
      <c r="I18">
        <f t="shared" si="3"/>
        <v>4.732656015944748E-2</v>
      </c>
    </row>
    <row r="19" spans="2:9" x14ac:dyDescent="0.3">
      <c r="B19" s="26">
        <v>368.95</v>
      </c>
      <c r="C19" s="50">
        <v>0.99199999999999999</v>
      </c>
      <c r="D19" s="51">
        <v>0.85</v>
      </c>
      <c r="E19" s="91">
        <f t="shared" si="0"/>
        <v>8.0000000000000071E-3</v>
      </c>
      <c r="F19" s="91">
        <f t="shared" si="4"/>
        <v>0.15000000000000002</v>
      </c>
      <c r="G19">
        <f t="shared" si="1"/>
        <v>0.85685483870967738</v>
      </c>
      <c r="H19">
        <f t="shared" si="2"/>
        <v>18.749999999999986</v>
      </c>
      <c r="I19">
        <f t="shared" si="3"/>
        <v>4.5698924731182831E-2</v>
      </c>
    </row>
    <row r="20" spans="2:9" x14ac:dyDescent="0.3">
      <c r="B20" s="19">
        <v>373.15</v>
      </c>
      <c r="C20" s="52">
        <v>1</v>
      </c>
      <c r="D20" s="53">
        <v>1</v>
      </c>
      <c r="E20" s="91">
        <f t="shared" si="0"/>
        <v>0</v>
      </c>
      <c r="F20" s="91">
        <f t="shared" si="4"/>
        <v>0</v>
      </c>
      <c r="G20">
        <f t="shared" si="1"/>
        <v>1</v>
      </c>
      <c r="H20" t="e">
        <f t="shared" si="2"/>
        <v>#DIV/0!</v>
      </c>
      <c r="I20" t="e">
        <f t="shared" si="3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A426-2EDD-48AD-AB73-9AC1EAE28A6E}">
  <dimension ref="B2:H35"/>
  <sheetViews>
    <sheetView topLeftCell="C2" zoomScale="113" workbookViewId="0">
      <selection activeCell="R21" sqref="R21"/>
    </sheetView>
  </sheetViews>
  <sheetFormatPr defaultRowHeight="14.4" x14ac:dyDescent="0.3"/>
  <cols>
    <col min="1" max="1" width="4.88671875" customWidth="1"/>
    <col min="2" max="3" width="12" bestFit="1" customWidth="1"/>
    <col min="4" max="4" width="12" style="42" bestFit="1" customWidth="1"/>
  </cols>
  <sheetData>
    <row r="2" spans="2:8" ht="43.2" x14ac:dyDescent="0.3">
      <c r="B2" s="30" t="s">
        <v>10</v>
      </c>
      <c r="C2" s="30" t="s">
        <v>11</v>
      </c>
      <c r="D2" s="31" t="s">
        <v>12</v>
      </c>
      <c r="E2" s="32" t="s">
        <v>13</v>
      </c>
      <c r="F2" s="33"/>
    </row>
    <row r="3" spans="2:8" ht="15.6" x14ac:dyDescent="0.3">
      <c r="B3" s="34" t="s">
        <v>14</v>
      </c>
      <c r="C3" s="34" t="s">
        <v>14</v>
      </c>
      <c r="D3" s="35" t="s">
        <v>15</v>
      </c>
      <c r="E3" s="34" t="s">
        <v>8</v>
      </c>
      <c r="F3" s="36" t="s">
        <v>9</v>
      </c>
    </row>
    <row r="4" spans="2:8" ht="15.6" x14ac:dyDescent="0.3">
      <c r="B4" s="37">
        <v>760.33041369531088</v>
      </c>
      <c r="C4" s="37">
        <v>77.663803786381976</v>
      </c>
      <c r="D4" s="38">
        <v>36.050000000000011</v>
      </c>
      <c r="E4" s="39">
        <v>1</v>
      </c>
      <c r="F4" s="39">
        <v>1</v>
      </c>
      <c r="G4">
        <v>0</v>
      </c>
      <c r="H4">
        <v>0</v>
      </c>
    </row>
    <row r="5" spans="2:8" ht="15.6" x14ac:dyDescent="0.3">
      <c r="B5" s="37">
        <v>814.0450498456745</v>
      </c>
      <c r="C5" s="37">
        <v>85.067205452440305</v>
      </c>
      <c r="D5" s="40">
        <v>38.062903225806465</v>
      </c>
      <c r="E5" s="41">
        <v>0.92631513212164496</v>
      </c>
      <c r="F5" s="41">
        <v>0.99175599754838206</v>
      </c>
      <c r="G5">
        <v>1</v>
      </c>
      <c r="H5">
        <v>1</v>
      </c>
    </row>
    <row r="6" spans="2:8" ht="15.6" x14ac:dyDescent="0.3">
      <c r="B6" s="37">
        <v>870.67845231137778</v>
      </c>
      <c r="C6" s="37">
        <v>93.043396339051256</v>
      </c>
      <c r="D6" s="40">
        <v>40.07580645161292</v>
      </c>
      <c r="E6" s="41">
        <v>0.85809791139354985</v>
      </c>
      <c r="F6" s="41">
        <v>0.98263511226996625</v>
      </c>
    </row>
    <row r="7" spans="2:8" ht="15.6" x14ac:dyDescent="0.3">
      <c r="B7" s="37">
        <v>930.33639932548647</v>
      </c>
      <c r="C7" s="37">
        <v>101.62564097614448</v>
      </c>
      <c r="D7" s="40">
        <v>42.088709677419374</v>
      </c>
      <c r="E7" s="41">
        <v>0.79485485868579764</v>
      </c>
      <c r="F7" s="41">
        <v>0.97258033336076433</v>
      </c>
    </row>
    <row r="8" spans="2:8" ht="15.6" x14ac:dyDescent="0.3">
      <c r="B8" s="37">
        <v>993.12608802576517</v>
      </c>
      <c r="C8" s="37">
        <v>110.84839804795638</v>
      </c>
      <c r="D8" s="40">
        <v>44.101612903225828</v>
      </c>
      <c r="E8" s="41">
        <v>0.73614239941133541</v>
      </c>
      <c r="F8" s="41">
        <v>0.96153226043414375</v>
      </c>
    </row>
    <row r="9" spans="2:8" ht="15.6" x14ac:dyDescent="0.3">
      <c r="B9" s="37">
        <v>1059.1560757118216</v>
      </c>
      <c r="C9" s="37">
        <v>120.74732599549021</v>
      </c>
      <c r="D9" s="40">
        <v>46.114516129032282</v>
      </c>
      <c r="E9" s="41">
        <v>0.68156130033224671</v>
      </c>
      <c r="F9" s="41">
        <v>0.9494290629629204</v>
      </c>
    </row>
    <row r="10" spans="2:8" ht="15.6" x14ac:dyDescent="0.3">
      <c r="B10" s="37">
        <v>1128.5362200817628</v>
      </c>
      <c r="C10" s="37">
        <v>131.359287214962</v>
      </c>
      <c r="D10" s="40">
        <v>48.127419354838736</v>
      </c>
      <c r="E10" s="41">
        <v>0.63075178110278696</v>
      </c>
      <c r="F10" s="41">
        <v>0.93620644134962971</v>
      </c>
    </row>
    <row r="11" spans="2:8" ht="15.6" x14ac:dyDescent="0.3">
      <c r="B11" s="37">
        <v>1201.3776185647364</v>
      </c>
      <c r="C11" s="37">
        <v>142.72235085324328</v>
      </c>
      <c r="D11" s="40">
        <v>50.14032258064519</v>
      </c>
      <c r="E11" s="41">
        <v>0.5833892124082638</v>
      </c>
      <c r="F11" s="41">
        <v>0.92179758967297987</v>
      </c>
    </row>
    <row r="12" spans="2:8" ht="15.6" x14ac:dyDescent="0.3">
      <c r="B12" s="37">
        <v>1277.792546863501</v>
      </c>
      <c r="C12" s="37">
        <v>154.87579420475893</v>
      </c>
      <c r="D12" s="40">
        <v>52.153225806451644</v>
      </c>
      <c r="E12" s="41">
        <v>0.53918032486113554</v>
      </c>
      <c r="F12" s="41">
        <v>0.90613316015409218</v>
      </c>
    </row>
    <row r="13" spans="2:8" ht="15.6" x14ac:dyDescent="0.3">
      <c r="B13" s="37">
        <v>1357.8943968187307</v>
      </c>
      <c r="C13" s="37">
        <v>167.8601027176154</v>
      </c>
      <c r="D13" s="40">
        <v>54.166129032258098</v>
      </c>
      <c r="E13" s="41">
        <v>0.49785986329512799</v>
      </c>
      <c r="F13" s="41">
        <v>0.88914122938176343</v>
      </c>
    </row>
    <row r="14" spans="2:8" ht="15.6" x14ac:dyDescent="0.3">
      <c r="B14" s="37">
        <v>1441.7976137041117</v>
      </c>
      <c r="C14" s="37">
        <v>181.71696861988306</v>
      </c>
      <c r="D14" s="40">
        <v>56.179032258064552</v>
      </c>
      <c r="E14" s="41">
        <v>0.45918763003994167</v>
      </c>
      <c r="F14" s="41">
        <v>0.8707472663316892</v>
      </c>
    </row>
    <row r="15" spans="2:8" ht="15.6" x14ac:dyDescent="0.3">
      <c r="B15" s="37">
        <v>1529.6176330584351</v>
      </c>
      <c r="C15" s="37">
        <v>196.48928817997722</v>
      </c>
      <c r="D15" s="40">
        <v>58.191935483871006</v>
      </c>
      <c r="E15" s="41">
        <v>0.42294586840154497</v>
      </c>
      <c r="F15" s="41">
        <v>0.8508741022103421</v>
      </c>
    </row>
    <row r="16" spans="2:8" ht="15.6" x14ac:dyDescent="0.3">
      <c r="B16" s="37">
        <v>1621.4708171580328</v>
      </c>
      <c r="C16" s="37">
        <v>212.22115761793066</v>
      </c>
      <c r="D16" s="40">
        <v>60.20483870967746</v>
      </c>
      <c r="E16" s="41">
        <v>0.38893694411553131</v>
      </c>
      <c r="F16" s="41">
        <v>0.829441902150031</v>
      </c>
    </row>
    <row r="17" spans="2:6" ht="15.6" x14ac:dyDescent="0.3">
      <c r="B17" s="37">
        <v>1717.4743912297022</v>
      </c>
      <c r="C17" s="37">
        <v>228.95786768703542</v>
      </c>
      <c r="D17" s="40">
        <v>62.217741935483915</v>
      </c>
      <c r="E17" s="41">
        <v>0.35698128815097707</v>
      </c>
      <c r="F17" s="41">
        <v>0.80636813877760494</v>
      </c>
    </row>
    <row r="18" spans="2:6" ht="15.6" x14ac:dyDescent="0.3">
      <c r="B18" s="37">
        <v>1817.7463795011085</v>
      </c>
      <c r="C18" s="37">
        <v>246.74589694787235</v>
      </c>
      <c r="D18" s="40">
        <v>64.230645161290369</v>
      </c>
      <c r="E18" s="41">
        <v>0.32691556906000813</v>
      </c>
      <c r="F18" s="41">
        <v>0.78156756767526803</v>
      </c>
    </row>
    <row r="19" spans="2:6" ht="15.6" x14ac:dyDescent="0.3">
      <c r="B19" s="37">
        <v>1922.4055411824036</v>
      </c>
      <c r="C19" s="37">
        <v>265.63290375910321</v>
      </c>
      <c r="D19" s="40">
        <v>66.243548387096823</v>
      </c>
      <c r="E19" s="41">
        <v>0.29859106721220796</v>
      </c>
      <c r="F19" s="41">
        <v>0.75495220474810809</v>
      </c>
    </row>
    <row r="20" spans="2:6" ht="15.6" x14ac:dyDescent="0.3">
      <c r="B20" s="37">
        <v>2031.5713064693282</v>
      </c>
      <c r="C20" s="37">
        <v>285.66771701161321</v>
      </c>
      <c r="D20" s="40">
        <v>68.256451612903277</v>
      </c>
      <c r="E20" s="41">
        <v>0.27187222682274792</v>
      </c>
      <c r="F20" s="41">
        <v>0.72643130550917456</v>
      </c>
    </row>
    <row r="21" spans="2:6" ht="15.6" x14ac:dyDescent="0.3">
      <c r="B21" s="37">
        <v>2145.3637126547687</v>
      </c>
      <c r="C21" s="37">
        <v>306.90032563462699</v>
      </c>
      <c r="D21" s="40">
        <v>70.269354838709731</v>
      </c>
      <c r="E21" s="41">
        <v>0.24663536476275566</v>
      </c>
      <c r="F21" s="41">
        <v>0.69591134628927942</v>
      </c>
    </row>
    <row r="22" spans="2:6" ht="15.6" x14ac:dyDescent="0.3">
      <c r="B22" s="37">
        <v>2263.9033404321244</v>
      </c>
      <c r="C22" s="37">
        <v>329.38186690429518</v>
      </c>
      <c r="D22" s="40">
        <v>72.282258064516185</v>
      </c>
      <c r="E22" s="41">
        <v>0.2227675178012524</v>
      </c>
      <c r="F22" s="41">
        <v>0.66329600737519245</v>
      </c>
    </row>
    <row r="23" spans="2:6" ht="15.6" x14ac:dyDescent="0.3">
      <c r="B23" s="37">
        <v>2387.3112504704318</v>
      </c>
      <c r="C23" s="37">
        <v>353.16461358698143</v>
      </c>
      <c r="D23" s="40">
        <v>74.295161290322639</v>
      </c>
      <c r="E23" s="41">
        <v>0.20016541223014034</v>
      </c>
      <c r="F23" s="41">
        <v>0.62848615807647901</v>
      </c>
    </row>
    <row r="24" spans="2:6" ht="15.6" x14ac:dyDescent="0.3">
      <c r="B24" s="37">
        <v>2515.7089203376599</v>
      </c>
      <c r="C24" s="37">
        <v>378.30195995102764</v>
      </c>
      <c r="D24" s="40">
        <v>76.308064516129093</v>
      </c>
      <c r="E24" s="41">
        <v>0.17873454181845588</v>
      </c>
      <c r="F24" s="41">
        <v>0.59137984371797203</v>
      </c>
    </row>
    <row r="25" spans="2:6" ht="15.6" x14ac:dyDescent="0.3">
      <c r="B25" s="37">
        <v>2649.2181818449844</v>
      </c>
      <c r="C25" s="37">
        <v>404.84840668219209</v>
      </c>
      <c r="D25" s="40">
        <v>78.320967741935547</v>
      </c>
      <c r="E25" s="41">
        <v>0.15838834177284106</v>
      </c>
      <c r="F25" s="41">
        <v>0.5518722745517286</v>
      </c>
    </row>
    <row r="26" spans="2:6" ht="15.6" x14ac:dyDescent="0.3">
      <c r="B26" s="37">
        <v>2787.9611588814173</v>
      </c>
      <c r="C26" s="37">
        <v>432.85954473919702</v>
      </c>
      <c r="D26" s="40">
        <v>80.333870967742001</v>
      </c>
      <c r="E26" s="41">
        <v>0.13904744788491258</v>
      </c>
      <c r="F26" s="41">
        <v>0.50985581657933232</v>
      </c>
    </row>
    <row r="27" spans="2:6" ht="15.6" x14ac:dyDescent="0.3">
      <c r="B27" s="37">
        <v>2932.0602058046202</v>
      </c>
      <c r="C27" s="37">
        <v>462.39203818696012</v>
      </c>
      <c r="D27" s="40">
        <v>82.346774193548455</v>
      </c>
      <c r="E27" s="41">
        <v>0.1206390313544649</v>
      </c>
      <c r="F27" s="41">
        <v>0.46521998427250844</v>
      </c>
    </row>
    <row r="28" spans="2:6" ht="15.6" x14ac:dyDescent="0.3">
      <c r="B28" s="37">
        <v>3081.6378464501954</v>
      </c>
      <c r="C28" s="37">
        <v>493.50360604600706</v>
      </c>
      <c r="D28" s="40">
        <v>84.359677419354909</v>
      </c>
      <c r="E28" s="41">
        <v>0.10309620091716476</v>
      </c>
      <c r="F28" s="41">
        <v>0.41785143517734258</v>
      </c>
    </row>
    <row r="29" spans="2:6" ht="15.6" x14ac:dyDescent="0.3">
      <c r="B29" s="37">
        <v>3236.8167138184235</v>
      </c>
      <c r="C29" s="37">
        <v>526.2530031974369</v>
      </c>
      <c r="D29" s="40">
        <v>86.372580645161364</v>
      </c>
      <c r="E29" s="41">
        <v>8.6357464899523492E-2</v>
      </c>
      <c r="F29" s="41">
        <v>0.36763396638475065</v>
      </c>
    </row>
    <row r="30" spans="2:6" ht="15.6" x14ac:dyDescent="0.3">
      <c r="B30" s="37">
        <v>3397.7194904938201</v>
      </c>
      <c r="C30" s="37">
        <v>560.70000038346893</v>
      </c>
      <c r="D30" s="40">
        <v>88.385483870967818</v>
      </c>
      <c r="E30" s="41">
        <v>7.0366246692255524E-2</v>
      </c>
      <c r="F30" s="41">
        <v>0.31444851284744468</v>
      </c>
    </row>
    <row r="31" spans="2:6" ht="15.6" x14ac:dyDescent="0.3">
      <c r="B31" s="37">
        <v>3564.4688498497098</v>
      </c>
      <c r="C31" s="37">
        <v>596.90536334417448</v>
      </c>
      <c r="D31" s="40">
        <v>90.398387096774272</v>
      </c>
      <c r="E31" s="41">
        <v>5.5070447892448679E-2</v>
      </c>
      <c r="F31" s="41">
        <v>0.25817314752131892</v>
      </c>
    </row>
    <row r="32" spans="2:6" ht="15.6" x14ac:dyDescent="0.3">
      <c r="B32" s="37">
        <v>3737.187398086643</v>
      </c>
      <c r="C32" s="37">
        <v>634.93083113146383</v>
      </c>
      <c r="D32" s="40">
        <v>92.411290322580726</v>
      </c>
      <c r="E32" s="41">
        <v>4.0422054029826737E-2</v>
      </c>
      <c r="F32" s="41">
        <v>0.19868308330696666</v>
      </c>
    </row>
    <row r="33" spans="2:6" ht="15.6" x14ac:dyDescent="0.3">
      <c r="B33" s="37">
        <v>3915.9976171500953</v>
      </c>
      <c r="C33" s="37">
        <v>674.83909364167425</v>
      </c>
      <c r="D33" s="40">
        <v>94.42419354838718</v>
      </c>
      <c r="E33" s="41">
        <v>2.6376778375250765E-2</v>
      </c>
      <c r="F33" s="41">
        <v>0.13585067676507595</v>
      </c>
    </row>
    <row r="34" spans="2:6" ht="15.6" x14ac:dyDescent="0.3">
      <c r="B34" s="37">
        <v>4101.0218085699844</v>
      </c>
      <c r="C34" s="37">
        <v>716.69376840835787</v>
      </c>
      <c r="D34" s="40">
        <v>96.437096774193634</v>
      </c>
      <c r="E34" s="41">
        <v>1.2893739841149984E-2</v>
      </c>
      <c r="F34" s="41">
        <v>6.9545433577478208E-2</v>
      </c>
    </row>
    <row r="35" spans="2:6" ht="15.6" x14ac:dyDescent="0.3">
      <c r="B35" s="37">
        <v>4292.3820382612366</v>
      </c>
      <c r="C35" s="37">
        <v>760.55937669694708</v>
      </c>
      <c r="D35" s="38">
        <v>98.450000000000045</v>
      </c>
      <c r="E35" s="39">
        <v>0</v>
      </c>
      <c r="F35" s="3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D98E-5819-4B9E-885F-FA9BCD2B6BCE}">
  <sheetPr codeName="Sheet4">
    <tabColor theme="9" tint="-0.249977111117893"/>
  </sheetPr>
  <dimension ref="A1:Y34"/>
  <sheetViews>
    <sheetView showGridLines="0" zoomScale="117" zoomScaleNormal="100" workbookViewId="0">
      <selection activeCell="G8" sqref="G8"/>
    </sheetView>
  </sheetViews>
  <sheetFormatPr defaultRowHeight="14.4" x14ac:dyDescent="0.3"/>
  <sheetData>
    <row r="1" spans="1:25" s="54" customFormat="1" ht="28.95" customHeight="1" x14ac:dyDescent="0.3">
      <c r="A1" s="97" t="s">
        <v>18</v>
      </c>
      <c r="B1" s="97"/>
      <c r="C1" s="97"/>
      <c r="D1" s="97"/>
    </row>
    <row r="2" spans="1:25" x14ac:dyDescent="0.3">
      <c r="A2" s="98" t="s">
        <v>1</v>
      </c>
      <c r="B2" s="99"/>
      <c r="C2" s="100" t="s">
        <v>19</v>
      </c>
      <c r="D2" s="101"/>
    </row>
    <row r="3" spans="1:25" ht="20.399999999999999" x14ac:dyDescent="0.3">
      <c r="A3" s="55" t="s">
        <v>4</v>
      </c>
      <c r="B3" s="56" t="s">
        <v>6</v>
      </c>
      <c r="C3" s="57" t="s">
        <v>8</v>
      </c>
      <c r="D3" s="58" t="s">
        <v>9</v>
      </c>
      <c r="E3" t="e">
        <f>0.5*(1/(D5-C5)+1/(D4-C4))*(C5-C4)</f>
        <v>#DIV/0!</v>
      </c>
      <c r="F3" t="s">
        <v>28</v>
      </c>
      <c r="U3" s="87" t="s">
        <v>30</v>
      </c>
      <c r="V3" s="90" t="s">
        <v>8</v>
      </c>
      <c r="W3" s="90" t="s">
        <v>9</v>
      </c>
      <c r="X3" s="90" t="s">
        <v>31</v>
      </c>
      <c r="Y3" s="90" t="s">
        <v>32</v>
      </c>
    </row>
    <row r="4" spans="1:25" ht="18" x14ac:dyDescent="0.3">
      <c r="A4" s="12">
        <f>CONVERT(B4,"C","F")</f>
        <v>212.11160000000001</v>
      </c>
      <c r="B4" s="59">
        <v>100.062</v>
      </c>
      <c r="C4" s="60">
        <v>0</v>
      </c>
      <c r="D4" s="61">
        <v>0</v>
      </c>
      <c r="E4">
        <f>(1/(D5-C5))*(C4-C5)</f>
        <v>-7.9047634104311273E-2</v>
      </c>
      <c r="F4">
        <f>SUM($E4:E$16)</f>
        <v>-1.461281160573034</v>
      </c>
      <c r="G4">
        <f>LN(0.25)</f>
        <v>-1.3862943611198906</v>
      </c>
      <c r="I4" t="e">
        <f>1/(D4-C4)</f>
        <v>#DIV/0!</v>
      </c>
      <c r="U4" s="88">
        <v>79.812600000000003</v>
      </c>
      <c r="V4" s="94">
        <v>0.4</v>
      </c>
      <c r="W4" s="94">
        <v>0.62426199999999998</v>
      </c>
      <c r="X4" s="89" t="s">
        <v>29</v>
      </c>
      <c r="Y4" s="89" t="s">
        <v>29</v>
      </c>
    </row>
    <row r="5" spans="1:25" ht="18" x14ac:dyDescent="0.3">
      <c r="A5" s="12">
        <f t="shared" ref="A5:A34" si="0">CONVERT(B5,"C","F")</f>
        <v>206.98916</v>
      </c>
      <c r="B5" s="59">
        <v>97.216200000000001</v>
      </c>
      <c r="C5" s="60">
        <v>0.01</v>
      </c>
      <c r="D5" s="61">
        <v>0.13650599999999999</v>
      </c>
      <c r="E5">
        <f t="shared" ref="E5:E15" si="1">0.5*(1/(D6-C6)+1/(D5-C5))*(C5-C6)</f>
        <v>-6.6413777954152486E-2</v>
      </c>
      <c r="F5">
        <f>SUM($E5:E$16)</f>
        <v>-1.3822335264687227</v>
      </c>
      <c r="G5">
        <f>C6-($F$6-$G$4)*(C6-C5)/($F$6-$F$5)</f>
        <v>9.3885553907246122E-3</v>
      </c>
      <c r="I5">
        <f t="shared" ref="I5:I34" si="2">1/(D5-C5)</f>
        <v>7.9047634104311273</v>
      </c>
      <c r="U5" s="88">
        <v>80.267899999999997</v>
      </c>
      <c r="V5" s="94">
        <v>0.35</v>
      </c>
      <c r="W5" s="94">
        <v>0.602271</v>
      </c>
      <c r="X5" s="89">
        <v>-0.21057653248717434</v>
      </c>
      <c r="Y5" s="89">
        <v>-0.21057653248717434</v>
      </c>
    </row>
    <row r="6" spans="1:25" ht="18" x14ac:dyDescent="0.3">
      <c r="A6" s="12">
        <f t="shared" si="0"/>
        <v>203.17874</v>
      </c>
      <c r="B6" s="59">
        <v>95.099299999999999</v>
      </c>
      <c r="C6" s="60">
        <v>0.02</v>
      </c>
      <c r="D6" s="61">
        <v>0.20594299999999999</v>
      </c>
      <c r="E6">
        <f t="shared" si="1"/>
        <v>-4.8777163017176051E-2</v>
      </c>
      <c r="F6">
        <f>SUM($E6:E$16)</f>
        <v>-1.3158197485145702</v>
      </c>
      <c r="I6">
        <f t="shared" si="2"/>
        <v>5.37799218039937</v>
      </c>
      <c r="U6" s="88">
        <v>80.835899999999995</v>
      </c>
      <c r="V6" s="94">
        <v>0.3</v>
      </c>
      <c r="W6" s="94">
        <v>0.57911900000000005</v>
      </c>
      <c r="X6" s="89">
        <v>-0.18866730974797272</v>
      </c>
      <c r="Y6" s="89">
        <v>-0.39924384223514708</v>
      </c>
    </row>
    <row r="7" spans="1:25" ht="18" x14ac:dyDescent="0.3">
      <c r="A7" s="12">
        <f t="shared" si="0"/>
        <v>199.86781999999999</v>
      </c>
      <c r="B7" s="59">
        <v>93.259900000000002</v>
      </c>
      <c r="C7" s="60">
        <v>0.03</v>
      </c>
      <c r="D7" s="61">
        <v>0.25844400000000001</v>
      </c>
      <c r="E7">
        <f t="shared" si="1"/>
        <v>-4.1118415143172174E-2</v>
      </c>
      <c r="F7">
        <f>SUM($E7:E$16)</f>
        <v>-1.2670425854973941</v>
      </c>
      <c r="I7">
        <f t="shared" si="2"/>
        <v>4.3774404230358419</v>
      </c>
      <c r="U7" s="88">
        <v>81.554599999999994</v>
      </c>
      <c r="V7" s="94">
        <v>0.25</v>
      </c>
      <c r="W7" s="94">
        <v>0.55385499999999999</v>
      </c>
      <c r="X7" s="89">
        <v>-0.17184361776082366</v>
      </c>
      <c r="Y7" s="89">
        <v>-0.57108745999597077</v>
      </c>
    </row>
    <row r="8" spans="1:25" ht="18" x14ac:dyDescent="0.3">
      <c r="A8" s="12">
        <f t="shared" si="0"/>
        <v>197.01805999999999</v>
      </c>
      <c r="B8" s="59">
        <v>91.676699999999997</v>
      </c>
      <c r="C8" s="60">
        <v>0.04</v>
      </c>
      <c r="D8" s="61">
        <v>0.29999399999999998</v>
      </c>
      <c r="E8">
        <f t="shared" si="1"/>
        <v>-7.1655132954426159E-2</v>
      </c>
      <c r="F8">
        <f>SUM($E8:E$16)</f>
        <v>-1.2259241703542219</v>
      </c>
      <c r="I8">
        <f t="shared" si="2"/>
        <v>3.8462426055985905</v>
      </c>
      <c r="U8" s="88">
        <v>82.495800000000003</v>
      </c>
      <c r="V8" s="94">
        <v>0.2</v>
      </c>
      <c r="W8" s="94">
        <v>0.524837</v>
      </c>
      <c r="X8" s="89">
        <v>-0.15923776179668742</v>
      </c>
      <c r="Y8" s="89">
        <v>-0.73032522179265813</v>
      </c>
    </row>
    <row r="9" spans="1:25" ht="18" x14ac:dyDescent="0.3">
      <c r="A9" s="12">
        <f t="shared" si="0"/>
        <v>192.51212000000001</v>
      </c>
      <c r="B9" s="59">
        <v>89.173400000000001</v>
      </c>
      <c r="C9" s="60">
        <v>0.06</v>
      </c>
      <c r="D9" s="61">
        <v>0.36127100000000001</v>
      </c>
      <c r="E9">
        <f t="shared" si="1"/>
        <v>-6.4062906968206934E-2</v>
      </c>
      <c r="F9">
        <f>SUM($E9:E$16)</f>
        <v>-1.1542690373997959</v>
      </c>
      <c r="I9">
        <f t="shared" si="2"/>
        <v>3.3192706898440272</v>
      </c>
      <c r="U9" s="88">
        <v>83.827299999999994</v>
      </c>
      <c r="V9" s="94">
        <v>0.15</v>
      </c>
      <c r="W9" s="94">
        <v>0.488541</v>
      </c>
      <c r="X9" s="89">
        <v>-0.15080797543029612</v>
      </c>
      <c r="Y9" s="89">
        <v>-0.88113319722295425</v>
      </c>
    </row>
    <row r="10" spans="1:25" ht="18" x14ac:dyDescent="0.3">
      <c r="A10" s="12">
        <f t="shared" si="0"/>
        <v>189.23486</v>
      </c>
      <c r="B10" s="59">
        <v>87.352699999999999</v>
      </c>
      <c r="C10" s="60">
        <v>0.08</v>
      </c>
      <c r="D10" s="61">
        <v>0.40393699999999999</v>
      </c>
      <c r="E10">
        <f t="shared" si="1"/>
        <v>-6.0686324033283646E-2</v>
      </c>
      <c r="F10">
        <f>SUM($E10:E$16)</f>
        <v>-1.0902061304315889</v>
      </c>
      <c r="G10">
        <f>C9+($G$4-$F$9)*(C10-C9)/($F$10-$F$9)</f>
        <v>-1.2436714067703344E-2</v>
      </c>
      <c r="H10">
        <f>D9+($G$4-$F$9)*(D10-D9)/($F$10-$F$9)</f>
        <v>0.20674175787936855</v>
      </c>
      <c r="I10">
        <f t="shared" si="2"/>
        <v>3.0870200069766653</v>
      </c>
      <c r="U10" s="88">
        <v>86.005099999999999</v>
      </c>
      <c r="V10" s="94">
        <v>0.1</v>
      </c>
      <c r="W10" s="94">
        <v>0.43538900000000003</v>
      </c>
      <c r="X10" s="89">
        <v>-0.14838660917535099</v>
      </c>
      <c r="Y10" s="89">
        <v>-1.0295198063983051</v>
      </c>
    </row>
    <row r="11" spans="1:25" ht="18" x14ac:dyDescent="0.3">
      <c r="A11" s="12">
        <f t="shared" si="0"/>
        <v>186.80918</v>
      </c>
      <c r="B11" s="59">
        <v>86.005099999999999</v>
      </c>
      <c r="C11" s="60">
        <v>0.1</v>
      </c>
      <c r="D11" s="61">
        <v>0.43538900000000003</v>
      </c>
      <c r="E11">
        <f t="shared" si="1"/>
        <v>-0.14838660917535099</v>
      </c>
      <c r="F11">
        <f>SUM($E11:E$16)</f>
        <v>-1.0295198063983051</v>
      </c>
      <c r="I11">
        <f t="shared" si="2"/>
        <v>2.9816123963516987</v>
      </c>
      <c r="U11" s="88">
        <v>87.352699999999999</v>
      </c>
      <c r="V11" s="94">
        <v>0.08</v>
      </c>
      <c r="W11" s="94">
        <v>0.40393699999999999</v>
      </c>
      <c r="X11" s="89">
        <v>-6.0686324033283646E-2</v>
      </c>
      <c r="Y11" s="89">
        <v>-1.0902061304315889</v>
      </c>
    </row>
    <row r="12" spans="1:25" ht="18" x14ac:dyDescent="0.3">
      <c r="A12" s="12">
        <f t="shared" si="0"/>
        <v>182.88914</v>
      </c>
      <c r="B12" s="59">
        <v>83.827299999999994</v>
      </c>
      <c r="C12" s="60">
        <v>0.15</v>
      </c>
      <c r="D12" s="61">
        <v>0.488541</v>
      </c>
      <c r="E12">
        <f t="shared" si="1"/>
        <v>-0.15080797543029612</v>
      </c>
      <c r="F12">
        <f>SUM($E12:E$16)</f>
        <v>-0.88113319722295425</v>
      </c>
      <c r="I12">
        <f t="shared" si="2"/>
        <v>2.9538519706623423</v>
      </c>
      <c r="U12" s="88">
        <v>89.173400000000001</v>
      </c>
      <c r="V12" s="94">
        <v>0.06</v>
      </c>
      <c r="W12" s="94">
        <v>0.36127100000000001</v>
      </c>
      <c r="X12" s="89">
        <v>-6.4062906968206934E-2</v>
      </c>
      <c r="Y12" s="89">
        <v>-1.1542690373997959</v>
      </c>
    </row>
    <row r="13" spans="1:25" ht="18" x14ac:dyDescent="0.3">
      <c r="A13" s="12">
        <f t="shared" si="0"/>
        <v>180.49244000000002</v>
      </c>
      <c r="B13" s="59">
        <v>82.495800000000003</v>
      </c>
      <c r="C13" s="60">
        <v>0.2</v>
      </c>
      <c r="D13" s="61">
        <v>0.524837</v>
      </c>
      <c r="E13">
        <f t="shared" si="1"/>
        <v>-0.15923776179668742</v>
      </c>
      <c r="F13">
        <f>SUM($E13:E$16)</f>
        <v>-0.73032522179265813</v>
      </c>
      <c r="I13">
        <f t="shared" si="2"/>
        <v>3.0784670465495005</v>
      </c>
      <c r="U13" s="88">
        <v>91.676699999999997</v>
      </c>
      <c r="V13" s="94">
        <v>0.04</v>
      </c>
      <c r="W13" s="94">
        <v>0.29999399999999998</v>
      </c>
      <c r="X13" s="89">
        <v>-7.1655132954426159E-2</v>
      </c>
      <c r="Y13" s="89">
        <v>-1.2259241703542219</v>
      </c>
    </row>
    <row r="14" spans="1:25" ht="18" x14ac:dyDescent="0.3">
      <c r="A14" s="12">
        <f t="shared" si="0"/>
        <v>178.79828000000001</v>
      </c>
      <c r="B14" s="59">
        <v>81.554599999999994</v>
      </c>
      <c r="C14" s="60">
        <v>0.25</v>
      </c>
      <c r="D14" s="61">
        <v>0.55385499999999999</v>
      </c>
      <c r="E14">
        <f t="shared" si="1"/>
        <v>-0.17184361776082366</v>
      </c>
      <c r="F14">
        <f>SUM($E14:E$16)</f>
        <v>-0.57108745999597077</v>
      </c>
      <c r="I14">
        <f t="shared" si="2"/>
        <v>3.2910434253179974</v>
      </c>
      <c r="U14" s="88">
        <v>93.259900000000002</v>
      </c>
      <c r="V14" s="94">
        <v>0.03</v>
      </c>
      <c r="W14" s="94">
        <v>0.25844400000000001</v>
      </c>
      <c r="X14" s="89">
        <v>-4.1118415143172174E-2</v>
      </c>
      <c r="Y14" s="89">
        <v>-1.2670425854973941</v>
      </c>
    </row>
    <row r="15" spans="1:25" ht="18" x14ac:dyDescent="0.3">
      <c r="A15" s="12">
        <f t="shared" si="0"/>
        <v>177.50461999999999</v>
      </c>
      <c r="B15" s="59">
        <v>80.835899999999995</v>
      </c>
      <c r="C15" s="60">
        <v>0.3</v>
      </c>
      <c r="D15" s="61">
        <v>0.57911900000000005</v>
      </c>
      <c r="E15">
        <f t="shared" si="1"/>
        <v>-0.18866730974797272</v>
      </c>
      <c r="F15">
        <f>SUM($E15:E$16)</f>
        <v>-0.39924384223514708</v>
      </c>
      <c r="I15">
        <f t="shared" si="2"/>
        <v>3.58270128511495</v>
      </c>
      <c r="U15" s="88">
        <v>95.099299999999999</v>
      </c>
      <c r="V15" s="94">
        <v>0.02</v>
      </c>
      <c r="W15" s="94">
        <v>0.20594299999999999</v>
      </c>
      <c r="X15" s="89">
        <v>-4.8777163017176051E-2</v>
      </c>
      <c r="Y15" s="89">
        <v>-1.3158197485145702</v>
      </c>
    </row>
    <row r="16" spans="1:25" ht="18" x14ac:dyDescent="0.3">
      <c r="A16" s="12">
        <f t="shared" si="0"/>
        <v>176.48222000000001</v>
      </c>
      <c r="B16" s="59">
        <v>80.267899999999997</v>
      </c>
      <c r="C16" s="60">
        <v>0.35</v>
      </c>
      <c r="D16" s="61">
        <v>0.602271</v>
      </c>
      <c r="E16">
        <f>0.5*(1/(D17-C17)+1/(D16-C16))*(C16-C17)</f>
        <v>-0.21057653248717434</v>
      </c>
      <c r="F16">
        <f>SUM($E16:E$16)</f>
        <v>-0.21057653248717434</v>
      </c>
      <c r="I16">
        <f t="shared" si="2"/>
        <v>3.9639911048039607</v>
      </c>
      <c r="U16" s="88">
        <v>97.216200000000001</v>
      </c>
      <c r="V16" s="93">
        <v>0.01</v>
      </c>
      <c r="W16" s="94">
        <v>0.13650599999999999</v>
      </c>
      <c r="X16" s="89">
        <v>-6.6413777954152486E-2</v>
      </c>
      <c r="Y16" s="92">
        <v>-1.3822335264687227</v>
      </c>
    </row>
    <row r="17" spans="1:25" ht="18" x14ac:dyDescent="0.3">
      <c r="A17" s="12">
        <f t="shared" si="0"/>
        <v>175.66268000000002</v>
      </c>
      <c r="B17" s="59">
        <v>79.812600000000003</v>
      </c>
      <c r="C17" s="60">
        <v>0.4</v>
      </c>
      <c r="D17" s="61">
        <v>0.62426199999999998</v>
      </c>
      <c r="E17">
        <f>0.5*(1/(D17-C17)+1/(D16-C16))*(C16-C17)</f>
        <v>-0.21057653248717434</v>
      </c>
      <c r="F17">
        <v>0</v>
      </c>
      <c r="G17" s="86"/>
      <c r="I17">
        <f t="shared" si="2"/>
        <v>4.4590701946830054</v>
      </c>
      <c r="U17" s="88">
        <v>100.062</v>
      </c>
      <c r="V17" s="94">
        <v>0</v>
      </c>
      <c r="W17" s="94">
        <v>0</v>
      </c>
      <c r="X17" s="89">
        <v>-7.9047634104311273E-2</v>
      </c>
      <c r="Y17" s="89">
        <v>-1.461281160573034</v>
      </c>
    </row>
    <row r="18" spans="1:25" x14ac:dyDescent="0.3">
      <c r="A18" s="12">
        <f t="shared" si="0"/>
        <v>175.00316000000001</v>
      </c>
      <c r="B18" s="59">
        <v>79.446200000000005</v>
      </c>
      <c r="C18" s="60">
        <v>0.45</v>
      </c>
      <c r="D18" s="61">
        <v>0.64572700000000005</v>
      </c>
      <c r="E18">
        <f t="shared" ref="E18:E34" si="3">0.5*(1/(D18-C18)+1/(D17-C17))*(C18-C17)</f>
        <v>0.23920568342573073</v>
      </c>
      <c r="F18">
        <f>SUM($E$18:E18)</f>
        <v>0.23920568342573073</v>
      </c>
      <c r="G18">
        <f>C18+($G$4-F18)*($C$19-$C$18)/($F$19-$F$18)</f>
        <v>0.15691213221637462</v>
      </c>
      <c r="I18">
        <f t="shared" si="2"/>
        <v>5.1091571423462261</v>
      </c>
    </row>
    <row r="19" spans="1:25" x14ac:dyDescent="0.3">
      <c r="A19" s="12">
        <f t="shared" si="0"/>
        <v>174.47396000000001</v>
      </c>
      <c r="B19" s="59">
        <v>79.152199999999993</v>
      </c>
      <c r="C19" s="60">
        <v>0.5</v>
      </c>
      <c r="D19" s="61">
        <v>0.66713800000000001</v>
      </c>
      <c r="E19">
        <f t="shared" si="3"/>
        <v>0.27730592481324756</v>
      </c>
      <c r="F19">
        <f>SUM($E$18:E19)</f>
        <v>0.51651160823897824</v>
      </c>
      <c r="I19">
        <f t="shared" si="2"/>
        <v>5.9830798501836799</v>
      </c>
    </row>
    <row r="20" spans="1:25" x14ac:dyDescent="0.3">
      <c r="A20" s="12">
        <f t="shared" si="0"/>
        <v>174.05276000000001</v>
      </c>
      <c r="B20" s="59">
        <v>78.918199999999999</v>
      </c>
      <c r="C20" s="60">
        <v>0.55000000000000004</v>
      </c>
      <c r="D20" s="61">
        <v>0.68888799999999994</v>
      </c>
      <c r="E20">
        <f t="shared" si="3"/>
        <v>0.3295781482619653</v>
      </c>
      <c r="F20">
        <f>SUM($E$18:E20)</f>
        <v>0.84608975650094354</v>
      </c>
      <c r="I20">
        <f t="shared" si="2"/>
        <v>7.2000460802949187</v>
      </c>
    </row>
    <row r="21" spans="1:25" x14ac:dyDescent="0.3">
      <c r="A21" s="12">
        <f t="shared" si="0"/>
        <v>173.72174000000001</v>
      </c>
      <c r="B21" s="59">
        <v>78.734300000000005</v>
      </c>
      <c r="C21" s="60">
        <v>0.6</v>
      </c>
      <c r="D21" s="61">
        <v>0.71134500000000001</v>
      </c>
      <c r="E21">
        <f t="shared" si="3"/>
        <v>0.40452852189376154</v>
      </c>
      <c r="F21">
        <f>SUM($E$18:E21)</f>
        <v>1.2506182783947051</v>
      </c>
      <c r="G21">
        <f>C21+($G$4-F21)*($C$22-$C$21)/($F$22-$F$21)</f>
        <v>0.34593761447853105</v>
      </c>
      <c r="I21">
        <f t="shared" si="2"/>
        <v>8.9810947954555633</v>
      </c>
    </row>
    <row r="22" spans="1:25" x14ac:dyDescent="0.3">
      <c r="A22" s="12">
        <f t="shared" si="0"/>
        <v>173.46632</v>
      </c>
      <c r="B22" s="59">
        <v>78.592399999999998</v>
      </c>
      <c r="C22" s="60">
        <v>0.65</v>
      </c>
      <c r="D22" s="61">
        <v>0.73491200000000001</v>
      </c>
      <c r="E22">
        <f t="shared" si="3"/>
        <v>0.51894983078708679</v>
      </c>
      <c r="F22">
        <f>SUM($E$18:E22)</f>
        <v>1.7695681091817919</v>
      </c>
      <c r="I22">
        <f t="shared" si="2"/>
        <v>11.776898436027889</v>
      </c>
    </row>
    <row r="23" spans="1:25" x14ac:dyDescent="0.3">
      <c r="A23" s="12">
        <f t="shared" si="0"/>
        <v>173.27372</v>
      </c>
      <c r="B23" s="59">
        <v>78.485399999999998</v>
      </c>
      <c r="C23" s="60">
        <v>0.7</v>
      </c>
      <c r="D23" s="61">
        <v>0.76009700000000002</v>
      </c>
      <c r="E23">
        <f t="shared" si="3"/>
        <v>0.71041660370316506</v>
      </c>
      <c r="F23">
        <f>SUM($E$18:E23)</f>
        <v>2.4799847128849568</v>
      </c>
      <c r="I23">
        <f t="shared" si="2"/>
        <v>16.639765712098754</v>
      </c>
    </row>
    <row r="24" spans="1:25" x14ac:dyDescent="0.3">
      <c r="A24" s="12">
        <f t="shared" si="0"/>
        <v>173.13043999999999</v>
      </c>
      <c r="B24" s="59">
        <v>78.405799999999999</v>
      </c>
      <c r="C24" s="60">
        <v>0.75</v>
      </c>
      <c r="D24" s="61">
        <v>0.78761000000000003</v>
      </c>
      <c r="E24">
        <f t="shared" si="3"/>
        <v>1.0807109734326208</v>
      </c>
      <c r="F24">
        <f>SUM($E$18:E24)</f>
        <v>3.5606956863175778</v>
      </c>
      <c r="I24">
        <f t="shared" si="2"/>
        <v>26.58867322520604</v>
      </c>
    </row>
    <row r="25" spans="1:25" x14ac:dyDescent="0.3">
      <c r="A25" s="12">
        <f t="shared" si="0"/>
        <v>173.02153999999999</v>
      </c>
      <c r="B25" s="59">
        <v>78.345299999999995</v>
      </c>
      <c r="C25" s="60">
        <v>0.8</v>
      </c>
      <c r="D25" s="61">
        <v>0.818496</v>
      </c>
      <c r="E25">
        <f t="shared" si="3"/>
        <v>2.0163604292460731</v>
      </c>
      <c r="F25">
        <f>SUM($E$18:E25)</f>
        <v>5.5770561155636509</v>
      </c>
      <c r="I25">
        <f t="shared" si="2"/>
        <v>54.065743944636807</v>
      </c>
    </row>
    <row r="26" spans="1:25" x14ac:dyDescent="0.3">
      <c r="A26" s="12">
        <f t="shared" si="0"/>
        <v>172.92506</v>
      </c>
      <c r="B26" s="59">
        <v>78.291700000000006</v>
      </c>
      <c r="C26" s="60">
        <v>0.85</v>
      </c>
      <c r="D26" s="61">
        <v>0.85425200000000001</v>
      </c>
      <c r="E26">
        <f t="shared" si="3"/>
        <v>7.2312296757560333</v>
      </c>
      <c r="F26">
        <f>SUM($E$18:E26)</f>
        <v>12.808285791319683</v>
      </c>
      <c r="I26">
        <f t="shared" si="2"/>
        <v>235.18344308560492</v>
      </c>
    </row>
    <row r="27" spans="1:25" x14ac:dyDescent="0.3">
      <c r="A27" s="12">
        <f t="shared" si="0"/>
        <v>172.80877999999998</v>
      </c>
      <c r="B27" s="59">
        <v>78.227099999999993</v>
      </c>
      <c r="C27" s="60">
        <v>0.9</v>
      </c>
      <c r="D27" s="61">
        <v>0.89671599999999996</v>
      </c>
      <c r="E27">
        <f t="shared" si="3"/>
        <v>-1.7330814015442593</v>
      </c>
      <c r="F27">
        <f>SUM($E$18:E27)</f>
        <v>11.075204389775424</v>
      </c>
      <c r="I27">
        <f t="shared" si="2"/>
        <v>-304.50669914737523</v>
      </c>
    </row>
    <row r="28" spans="1:25" x14ac:dyDescent="0.3">
      <c r="A28" s="12">
        <f t="shared" si="0"/>
        <v>172.7456</v>
      </c>
      <c r="B28" s="59">
        <v>78.191999999999993</v>
      </c>
      <c r="C28" s="60">
        <v>0.92</v>
      </c>
      <c r="D28" s="61">
        <v>0.91588499999999995</v>
      </c>
      <c r="E28">
        <f t="shared" si="3"/>
        <v>-5.475200648824857</v>
      </c>
      <c r="F28">
        <f>SUM($E$18:E28)</f>
        <v>5.6000037409505667</v>
      </c>
      <c r="I28">
        <f t="shared" si="2"/>
        <v>-243.01336573511006</v>
      </c>
    </row>
    <row r="29" spans="1:25" x14ac:dyDescent="0.3">
      <c r="A29" s="12">
        <f t="shared" si="0"/>
        <v>172.66622000000001</v>
      </c>
      <c r="B29" s="59">
        <v>78.147900000000007</v>
      </c>
      <c r="C29" s="60">
        <v>0.94</v>
      </c>
      <c r="D29" s="61">
        <v>0.936226</v>
      </c>
      <c r="E29">
        <f t="shared" si="3"/>
        <v>-5.0798421894125898</v>
      </c>
      <c r="F29">
        <f>SUM($E$18:E29)</f>
        <v>0.52016155153797694</v>
      </c>
      <c r="I29">
        <f t="shared" si="2"/>
        <v>-264.97085320615128</v>
      </c>
    </row>
    <row r="30" spans="1:25" x14ac:dyDescent="0.3">
      <c r="A30" s="12">
        <f t="shared" si="0"/>
        <v>172.56578000000002</v>
      </c>
      <c r="B30" s="59">
        <v>78.092100000000002</v>
      </c>
      <c r="C30" s="60">
        <v>0.96</v>
      </c>
      <c r="D30" s="61">
        <v>0.95741200000000004</v>
      </c>
      <c r="E30">
        <f t="shared" si="3"/>
        <v>-6.513696167301199</v>
      </c>
      <c r="F30">
        <f>SUM($E$18:E30)</f>
        <v>-5.9935346157632221</v>
      </c>
      <c r="I30">
        <f t="shared" si="2"/>
        <v>-386.39876352396811</v>
      </c>
    </row>
    <row r="31" spans="1:25" x14ac:dyDescent="0.3">
      <c r="A31" s="12">
        <f t="shared" si="0"/>
        <v>172.50638000000001</v>
      </c>
      <c r="B31" s="59">
        <v>78.059100000000001</v>
      </c>
      <c r="C31" s="60">
        <v>0.97</v>
      </c>
      <c r="D31" s="61">
        <v>0.96812600000000004</v>
      </c>
      <c r="E31">
        <f t="shared" si="3"/>
        <v>-4.6000834654321094</v>
      </c>
      <c r="F31">
        <f>SUM($E$18:E31)</f>
        <v>-10.593618081195331</v>
      </c>
      <c r="I31">
        <f t="shared" si="2"/>
        <v>-533.6179295624529</v>
      </c>
    </row>
    <row r="32" spans="1:25" x14ac:dyDescent="0.3">
      <c r="A32" s="12">
        <f t="shared" si="0"/>
        <v>172.44158000000002</v>
      </c>
      <c r="B32" s="59">
        <v>78.023099999999999</v>
      </c>
      <c r="C32" s="60">
        <v>0.98</v>
      </c>
      <c r="D32" s="61">
        <v>0.97876799999999997</v>
      </c>
      <c r="E32">
        <f t="shared" si="3"/>
        <v>-6.7265312062537932</v>
      </c>
      <c r="F32">
        <f>SUM($E$18:E32)</f>
        <v>-17.320149287449123</v>
      </c>
      <c r="I32">
        <f t="shared" si="2"/>
        <v>-811.68831168830457</v>
      </c>
    </row>
    <row r="33" spans="1:9" x14ac:dyDescent="0.3">
      <c r="A33" s="12">
        <f t="shared" si="0"/>
        <v>172.37299999999999</v>
      </c>
      <c r="B33" s="59">
        <v>77.984999999999999</v>
      </c>
      <c r="C33" s="60">
        <v>0.99</v>
      </c>
      <c r="D33" s="61">
        <v>0.98922699999999997</v>
      </c>
      <c r="E33">
        <f t="shared" si="3"/>
        <v>-10.526746862451683</v>
      </c>
      <c r="F33">
        <f>SUM($E$18:E33)</f>
        <v>-27.846896149900807</v>
      </c>
      <c r="I33">
        <f t="shared" si="2"/>
        <v>-1293.6610608020303</v>
      </c>
    </row>
    <row r="34" spans="1:9" x14ac:dyDescent="0.3">
      <c r="A34" s="23">
        <f t="shared" si="0"/>
        <v>172.32908</v>
      </c>
      <c r="B34" s="62">
        <v>77.960599999999999</v>
      </c>
      <c r="C34" s="63">
        <v>1</v>
      </c>
      <c r="D34" s="64">
        <v>1</v>
      </c>
      <c r="E34" t="e">
        <f t="shared" si="3"/>
        <v>#DIV/0!</v>
      </c>
      <c r="F34" t="e">
        <f>SUM($E$18:E34)</f>
        <v>#DIV/0!</v>
      </c>
      <c r="I34" t="e">
        <f t="shared" si="2"/>
        <v>#DIV/0!</v>
      </c>
    </row>
  </sheetData>
  <sortState xmlns:xlrd2="http://schemas.microsoft.com/office/spreadsheetml/2017/richdata2" ref="U4:Y17">
    <sortCondition ref="U4:U17"/>
  </sortState>
  <mergeCells count="3">
    <mergeCell ref="A1:D1"/>
    <mergeCell ref="A2:B2"/>
    <mergeCell ref="C2:D2"/>
  </mergeCells>
  <pageMargins left="0.5" right="0.5" top="0.6" bottom="0.6" header="0.3" footer="0.3"/>
  <pageSetup orientation="landscape" r:id="rId1"/>
  <headerFooter>
    <oddHeader>&amp;C&amp;A&amp;R&amp;D</oddHeader>
    <oddFooter>&amp;LData Sheet by E. L. Maase&amp;CPage &amp;P&amp;R&amp;A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E39-19BA-477E-BCC7-A6C8046EF220}">
  <dimension ref="C2:C6"/>
  <sheetViews>
    <sheetView workbookViewId="0">
      <selection activeCell="J18" sqref="J18"/>
    </sheetView>
  </sheetViews>
  <sheetFormatPr defaultRowHeight="14.4" x14ac:dyDescent="0.3"/>
  <sheetData>
    <row r="2" spans="3:3" ht="29.4" customHeight="1" x14ac:dyDescent="0.3"/>
    <row r="6" spans="3:3" ht="15.6" x14ac:dyDescent="0.3">
      <c r="C6" s="65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49067DA3DE94C88EE5D6D19C2C5ED" ma:contentTypeVersion="13" ma:contentTypeDescription="Create a new document." ma:contentTypeScope="" ma:versionID="6a0371ca40a98d881e89f261cc370a07">
  <xsd:schema xmlns:xsd="http://www.w3.org/2001/XMLSchema" xmlns:xs="http://www.w3.org/2001/XMLSchema" xmlns:p="http://schemas.microsoft.com/office/2006/metadata/properties" xmlns:ns3="fddcbb69-5ee9-4923-994d-03d6a9cf7e19" xmlns:ns4="39acffd2-7e01-411f-8cfb-a3393048a943" targetNamespace="http://schemas.microsoft.com/office/2006/metadata/properties" ma:root="true" ma:fieldsID="232f4cdf123a08d5ce9bf699da7eeb6f" ns3:_="" ns4:_="">
    <xsd:import namespace="fddcbb69-5ee9-4923-994d-03d6a9cf7e19"/>
    <xsd:import namespace="39acffd2-7e01-411f-8cfb-a3393048a9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cbb69-5ee9-4923-994d-03d6a9cf7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cffd2-7e01-411f-8cfb-a3393048a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dcbb69-5ee9-4923-994d-03d6a9cf7e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DA645-8F77-4E3B-95F6-2A334E578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cbb69-5ee9-4923-994d-03d6a9cf7e19"/>
    <ds:schemaRef ds:uri="39acffd2-7e01-411f-8cfb-a3393048a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CD1D0-7045-4B74-897D-27C8C017BCCA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39acffd2-7e01-411f-8cfb-a3393048a943"/>
    <ds:schemaRef ds:uri="http://schemas.microsoft.com/office/infopath/2007/PartnerControls"/>
    <ds:schemaRef ds:uri="fddcbb69-5ee9-4923-994d-03d6a9cf7e1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B9245B-E560-425E-AD65-D2830B548E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Benzene-Toluene</vt:lpstr>
      <vt:lpstr>n-Octane-n-Decane</vt:lpstr>
      <vt:lpstr>Benzene-EthylBenzene</vt:lpstr>
      <vt:lpstr>n-heptane-Toluene</vt:lpstr>
      <vt:lpstr>Water-nButanol (Ideal)</vt:lpstr>
      <vt:lpstr>Water-nButanol (0.98 atm, Exp)</vt:lpstr>
      <vt:lpstr>n-pentane-n-heptane</vt:lpstr>
      <vt:lpstr>Ethanol-Water</vt:lpstr>
      <vt:lpstr>Alcohols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Maase, Eric L</dc:creator>
  <cp:lastModifiedBy>Heng1, Patrick V</cp:lastModifiedBy>
  <dcterms:created xsi:type="dcterms:W3CDTF">2023-10-17T14:13:28Z</dcterms:created>
  <dcterms:modified xsi:type="dcterms:W3CDTF">2025-04-25T21:05:37Z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0x01010087349067DA3DE94C88EE5D6D19C2C5ED</vt:lpwstr>
  </property>
</Properties>
</file>