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80C6F6BF-E1D4-434F-AD0C-C57AB03452B5}" xr6:coauthVersionLast="47" xr6:coauthVersionMax="47" xr10:uidLastSave="{00000000-0000-0000-0000-000000000000}"/>
  <bookViews>
    <workbookView xWindow="12200" yWindow="680" windowWidth="14220" windowHeight="27660" xr2:uid="{00000000-000D-0000-FFFF-FFFF00000000}"/>
  </bookViews>
  <sheets>
    <sheet name="model" sheetId="1" r:id="rId1"/>
    <sheet name="ma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H5" i="1"/>
  <c r="H2" i="1"/>
  <c r="G2" i="1"/>
</calcChain>
</file>

<file path=xl/sharedStrings.xml><?xml version="1.0" encoding="utf-8"?>
<sst xmlns="http://schemas.openxmlformats.org/spreadsheetml/2006/main" count="50" uniqueCount="42">
  <si>
    <t>fgr</t>
  </si>
  <si>
    <t>wacc</t>
  </si>
  <si>
    <t>tgr</t>
  </si>
  <si>
    <t>npv of fcf</t>
  </si>
  <si>
    <t>tv</t>
  </si>
  <si>
    <t>pv of tv</t>
  </si>
  <si>
    <t>ev</t>
  </si>
  <si>
    <t>net cash</t>
  </si>
  <si>
    <t>eq val</t>
  </si>
  <si>
    <t>shares</t>
  </si>
  <si>
    <t>implied $</t>
  </si>
  <si>
    <t>current $</t>
  </si>
  <si>
    <t>upside</t>
  </si>
  <si>
    <t>date</t>
  </si>
  <si>
    <t>2020-01-31</t>
  </si>
  <si>
    <t>2021-01-31</t>
  </si>
  <si>
    <t>2022-01-31</t>
  </si>
  <si>
    <t>2023-01-31</t>
  </si>
  <si>
    <t>2024-01-31</t>
  </si>
  <si>
    <t>calendarYear</t>
  </si>
  <si>
    <t>revenue</t>
  </si>
  <si>
    <t>costOfRevenue</t>
  </si>
  <si>
    <t>grossProfit</t>
  </si>
  <si>
    <t>researchAndDevelopmentExpenses</t>
  </si>
  <si>
    <t>generalAndAdministrativeExpenses</t>
  </si>
  <si>
    <t>sellingAndMarketingExpenses</t>
  </si>
  <si>
    <t>operatingExpenses</t>
  </si>
  <si>
    <t>operatingIncome</t>
  </si>
  <si>
    <t>totalOtherIncomeExpensesNet</t>
  </si>
  <si>
    <t>incomeBeforeTax</t>
  </si>
  <si>
    <t>incomeTaxExpense</t>
  </si>
  <si>
    <t>netIncome</t>
  </si>
  <si>
    <t>eps</t>
  </si>
  <si>
    <t>weightedAverageShsOut</t>
  </si>
  <si>
    <t>netCashProvidedByOperatingActivities</t>
  </si>
  <si>
    <t>investmentsInPropertyPlantAndEquipment</t>
  </si>
  <si>
    <t>netCashUsedForInvestingActivites</t>
  </si>
  <si>
    <t>netCashUsedProvidedByFinancingActivities</t>
  </si>
  <si>
    <t>netChangeInCash</t>
  </si>
  <si>
    <t>cashAtEndOfPeriod</t>
  </si>
  <si>
    <t>cashAtBeginningOfPeriod</t>
  </si>
  <si>
    <t>freeCashFlow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</si>
</sst>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1" max="1" width="30" customWidth="1"/>
    <col min="2" max="6" width="10" customWidth="1"/>
  </cols>
  <sheetData>
    <row r="1" spans="1:15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G2" t="e">
        <f>(last fcf proj)*(1+tgr)/(wacc-tgr)</f>
        <v>#NAME?</v>
      </c>
      <c r="H2" t="e">
        <f>tv/(1+wacc)^n</f>
        <v>#NAME?</v>
      </c>
    </row>
    <row r="5" spans="1:15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2">
        <v>1</v>
      </c>
      <c r="H5">
        <f>G5+1</f>
        <v>2</v>
      </c>
    </row>
    <row r="6" spans="1:15" x14ac:dyDescent="0.2">
      <c r="A6" t="s">
        <v>19</v>
      </c>
      <c r="B6" s="2">
        <v>2020</v>
      </c>
      <c r="C6" s="2">
        <v>2021</v>
      </c>
      <c r="D6" s="2">
        <v>2022</v>
      </c>
      <c r="E6" s="2">
        <v>2023</v>
      </c>
      <c r="F6" s="2">
        <v>2024</v>
      </c>
      <c r="G6">
        <f>F6+1</f>
        <v>2025</v>
      </c>
    </row>
    <row r="7" spans="1:15" x14ac:dyDescent="0.2">
      <c r="A7" t="s">
        <v>20</v>
      </c>
      <c r="B7" s="1">
        <v>622658000</v>
      </c>
      <c r="C7" s="1">
        <v>2651368000</v>
      </c>
      <c r="D7" s="1">
        <v>4099864000</v>
      </c>
      <c r="E7" s="1">
        <v>4392960000</v>
      </c>
      <c r="F7" s="1">
        <v>4527224000</v>
      </c>
    </row>
    <row r="8" spans="1:15" x14ac:dyDescent="0.2">
      <c r="A8" t="s">
        <v>21</v>
      </c>
      <c r="B8" s="1">
        <v>115396000</v>
      </c>
      <c r="C8" s="1">
        <v>821989000</v>
      </c>
      <c r="D8" s="1">
        <v>1054554000</v>
      </c>
      <c r="E8" s="1">
        <v>1100451000</v>
      </c>
      <c r="F8" s="1">
        <v>1077801000</v>
      </c>
    </row>
    <row r="9" spans="1:15" x14ac:dyDescent="0.2">
      <c r="A9" t="s">
        <v>22</v>
      </c>
      <c r="B9" s="1">
        <v>507262000</v>
      </c>
      <c r="C9" s="1">
        <v>1829379000</v>
      </c>
      <c r="D9" s="1">
        <v>3045310000</v>
      </c>
      <c r="E9" s="1">
        <v>3292509000</v>
      </c>
      <c r="F9" s="1">
        <v>3449423000</v>
      </c>
    </row>
    <row r="10" spans="1:15" x14ac:dyDescent="0.2">
      <c r="A10" t="s">
        <v>23</v>
      </c>
      <c r="B10" s="1">
        <v>67079000</v>
      </c>
      <c r="C10" s="1">
        <v>164080000</v>
      </c>
      <c r="D10" s="1">
        <v>362990000</v>
      </c>
      <c r="E10" s="1">
        <v>774059000</v>
      </c>
      <c r="F10" s="1">
        <v>803187000</v>
      </c>
    </row>
    <row r="11" spans="1:15" x14ac:dyDescent="0.2">
      <c r="A11" t="s">
        <v>24</v>
      </c>
      <c r="B11" s="1">
        <v>86841000</v>
      </c>
      <c r="C11" s="1">
        <v>320547000</v>
      </c>
      <c r="D11" s="1">
        <v>482770000</v>
      </c>
      <c r="E11" s="1">
        <v>576431000</v>
      </c>
      <c r="F11" s="1">
        <v>579650000</v>
      </c>
    </row>
    <row r="12" spans="1:15" x14ac:dyDescent="0.2">
      <c r="A12" t="s">
        <v>25</v>
      </c>
      <c r="B12" s="1">
        <v>340646000</v>
      </c>
      <c r="C12" s="1">
        <v>684904000</v>
      </c>
      <c r="D12" s="1">
        <v>1135959000</v>
      </c>
      <c r="E12" s="1">
        <v>1696590000</v>
      </c>
      <c r="F12" s="1">
        <v>1541307000</v>
      </c>
    </row>
    <row r="13" spans="1:15" x14ac:dyDescent="0.2">
      <c r="A13" t="s">
        <v>26</v>
      </c>
      <c r="B13" s="1">
        <v>494566000</v>
      </c>
      <c r="C13" s="1">
        <v>1169531000</v>
      </c>
      <c r="D13" s="1">
        <v>1981719000</v>
      </c>
      <c r="E13" s="1">
        <v>3047080000</v>
      </c>
      <c r="F13" s="1">
        <v>2924144000</v>
      </c>
    </row>
    <row r="14" spans="1:15" x14ac:dyDescent="0.2">
      <c r="A14" t="s">
        <v>27</v>
      </c>
      <c r="B14" s="1">
        <v>12696000</v>
      </c>
      <c r="C14" s="1">
        <v>659848000</v>
      </c>
      <c r="D14" s="1">
        <v>1063591000</v>
      </c>
      <c r="E14" s="1">
        <v>245429000</v>
      </c>
      <c r="F14" s="1">
        <v>525279000</v>
      </c>
    </row>
    <row r="15" spans="1:15" x14ac:dyDescent="0.2">
      <c r="A15" t="s">
        <v>28</v>
      </c>
      <c r="B15" s="1">
        <v>13666000</v>
      </c>
      <c r="C15" s="1">
        <v>18186000</v>
      </c>
      <c r="D15" s="1">
        <v>38041000</v>
      </c>
      <c r="E15" s="1">
        <v>3847000</v>
      </c>
      <c r="F15" s="1">
        <v>307033000</v>
      </c>
    </row>
    <row r="16" spans="1:15" x14ac:dyDescent="0.2">
      <c r="A16" t="s">
        <v>29</v>
      </c>
      <c r="B16" s="1">
        <v>26362000</v>
      </c>
      <c r="C16" s="1">
        <v>678034000</v>
      </c>
      <c r="D16" s="1">
        <v>1101632000</v>
      </c>
      <c r="E16" s="1">
        <v>249276000</v>
      </c>
      <c r="F16" s="1">
        <v>832312000</v>
      </c>
    </row>
    <row r="17" spans="1:6" x14ac:dyDescent="0.2">
      <c r="A17" t="s">
        <v>30</v>
      </c>
      <c r="B17" s="1">
        <v>1057000</v>
      </c>
      <c r="C17" s="1">
        <v>5718000</v>
      </c>
      <c r="D17" s="1">
        <v>-274007000</v>
      </c>
      <c r="E17" s="1">
        <v>145565000</v>
      </c>
      <c r="F17" s="1">
        <v>194850000</v>
      </c>
    </row>
    <row r="18" spans="1:6" x14ac:dyDescent="0.2">
      <c r="A18" t="s">
        <v>31</v>
      </c>
      <c r="B18" s="1">
        <v>25305000</v>
      </c>
      <c r="C18" s="1">
        <v>672316000</v>
      </c>
      <c r="D18" s="1">
        <v>1375639000</v>
      </c>
      <c r="E18" s="1">
        <v>103711000</v>
      </c>
      <c r="F18" s="1">
        <v>637462000</v>
      </c>
    </row>
    <row r="19" spans="1:6" x14ac:dyDescent="0.2">
      <c r="A19" t="s">
        <v>32</v>
      </c>
      <c r="B19">
        <v>9.3100000000000002E-2</v>
      </c>
      <c r="C19">
        <v>2.37</v>
      </c>
      <c r="D19">
        <v>4.6399999999999997</v>
      </c>
      <c r="E19">
        <v>0.35</v>
      </c>
      <c r="F19">
        <v>2.12</v>
      </c>
    </row>
    <row r="20" spans="1:6" x14ac:dyDescent="0.2">
      <c r="A20" t="s">
        <v>33</v>
      </c>
      <c r="B20" s="1">
        <v>233641336</v>
      </c>
      <c r="C20" s="1">
        <v>283853654</v>
      </c>
      <c r="D20" s="1">
        <v>296334894</v>
      </c>
      <c r="E20" s="1">
        <v>296560501</v>
      </c>
      <c r="F20" s="1">
        <v>300748162</v>
      </c>
    </row>
    <row r="26" spans="1:6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</row>
    <row r="27" spans="1:6" x14ac:dyDescent="0.2">
      <c r="A27" t="s">
        <v>19</v>
      </c>
      <c r="B27" s="2">
        <v>2020</v>
      </c>
      <c r="C27" s="2">
        <v>2021</v>
      </c>
      <c r="D27" s="2">
        <v>2022</v>
      </c>
      <c r="E27" s="2">
        <v>2023</v>
      </c>
      <c r="F27" s="2">
        <v>2024</v>
      </c>
    </row>
    <row r="28" spans="1:6" x14ac:dyDescent="0.2">
      <c r="A28" t="s">
        <v>31</v>
      </c>
      <c r="B28" s="1">
        <v>25305000</v>
      </c>
      <c r="C28" s="1">
        <v>672316000</v>
      </c>
      <c r="D28" s="1">
        <v>1375639000</v>
      </c>
      <c r="E28" s="1">
        <v>103711000</v>
      </c>
      <c r="F28" s="1">
        <v>637462000</v>
      </c>
    </row>
    <row r="29" spans="1:6" x14ac:dyDescent="0.2">
      <c r="A29" t="s">
        <v>34</v>
      </c>
      <c r="B29" s="1">
        <v>151892000</v>
      </c>
      <c r="C29" s="1">
        <v>1471177000</v>
      </c>
      <c r="D29" s="1">
        <v>1605266000</v>
      </c>
      <c r="E29" s="1">
        <v>1290262000</v>
      </c>
      <c r="F29" s="1">
        <v>1598836000</v>
      </c>
    </row>
    <row r="30" spans="1:6" x14ac:dyDescent="0.2">
      <c r="A30" t="s">
        <v>35</v>
      </c>
      <c r="B30" s="1">
        <v>-38225000</v>
      </c>
      <c r="C30" s="1">
        <v>-85815000</v>
      </c>
      <c r="D30" s="1">
        <v>-145608000</v>
      </c>
      <c r="E30" s="1">
        <v>-115094000</v>
      </c>
      <c r="F30" s="1">
        <v>-126953000</v>
      </c>
    </row>
    <row r="31" spans="1:6" x14ac:dyDescent="0.2">
      <c r="A31" t="s">
        <v>36</v>
      </c>
      <c r="B31" s="1">
        <v>-499468000</v>
      </c>
      <c r="C31" s="1">
        <v>-1562420000</v>
      </c>
      <c r="D31" s="1">
        <v>-2859097000</v>
      </c>
      <c r="E31" s="1">
        <v>-318322000</v>
      </c>
      <c r="F31" s="1">
        <v>-1183689000</v>
      </c>
    </row>
    <row r="32" spans="1:6" x14ac:dyDescent="0.2">
      <c r="A32" t="s">
        <v>37</v>
      </c>
      <c r="B32" s="1">
        <v>615690000</v>
      </c>
      <c r="C32" s="1">
        <v>2050277000</v>
      </c>
      <c r="D32" s="1">
        <v>34068000</v>
      </c>
      <c r="E32" s="1">
        <v>-936942000</v>
      </c>
      <c r="F32" s="1">
        <v>60186000</v>
      </c>
    </row>
    <row r="33" spans="1:6" x14ac:dyDescent="0.2">
      <c r="A33" t="s">
        <v>38</v>
      </c>
      <c r="B33" s="1">
        <v>268114000</v>
      </c>
      <c r="C33" s="1">
        <v>1959034000</v>
      </c>
      <c r="D33" s="1">
        <v>-1219763000</v>
      </c>
      <c r="E33" s="1">
        <v>26890000</v>
      </c>
      <c r="F33" s="1">
        <v>465137000</v>
      </c>
    </row>
    <row r="34" spans="1:6" x14ac:dyDescent="0.2">
      <c r="A34" t="s">
        <v>39</v>
      </c>
      <c r="B34" s="1">
        <v>334082000</v>
      </c>
      <c r="C34" s="1">
        <v>2293116000</v>
      </c>
      <c r="D34" s="1">
        <v>1073353000</v>
      </c>
      <c r="E34" s="1">
        <v>1100243000</v>
      </c>
      <c r="F34" s="1">
        <v>1565380000</v>
      </c>
    </row>
    <row r="35" spans="1:6" x14ac:dyDescent="0.2">
      <c r="A35" t="s">
        <v>40</v>
      </c>
      <c r="B35" s="1">
        <v>65968000</v>
      </c>
      <c r="C35" s="1">
        <v>334082000</v>
      </c>
      <c r="D35" s="1">
        <v>2293116000</v>
      </c>
      <c r="E35" s="1">
        <v>1073353000</v>
      </c>
      <c r="F35" s="1">
        <v>1100243000</v>
      </c>
    </row>
    <row r="36" spans="1:6" x14ac:dyDescent="0.2">
      <c r="A36" t="s">
        <v>41</v>
      </c>
      <c r="B36" s="1">
        <v>113667000</v>
      </c>
      <c r="C36" s="1">
        <v>1385362000</v>
      </c>
      <c r="D36" s="1">
        <v>1459658000</v>
      </c>
      <c r="E36" s="1">
        <v>1175168000</v>
      </c>
      <c r="F36" s="1">
        <v>1471883000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2024-10-17T07:19:26Z</dcterms:created>
  <dcterms:modified xsi:type="dcterms:W3CDTF">2024-10-17T07:25:04Z</dcterms:modified>
</cp:coreProperties>
</file>