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23040" windowHeight="9408"/>
  </bookViews>
  <sheets>
    <sheet name="Manifest" sheetId="2" r:id="rId1"/>
    <sheet name="Tracking" sheetId="3" r:id="rId2"/>
    <sheet name="Issu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C9" i="3"/>
  <c r="B12" i="3"/>
  <c r="C13" i="3" s="1"/>
  <c r="D13" i="3" l="1"/>
  <c r="B5" i="3"/>
  <c r="B3" i="3"/>
  <c r="B4" i="3"/>
  <c r="B6" i="3"/>
  <c r="B7" i="3"/>
  <c r="B8" i="3"/>
  <c r="B2" i="3"/>
  <c r="B9" i="3" l="1"/>
  <c r="D10" i="3" s="1"/>
  <c r="C10" i="3" l="1"/>
</calcChain>
</file>

<file path=xl/comments1.xml><?xml version="1.0" encoding="utf-8"?>
<comments xmlns="http://schemas.openxmlformats.org/spreadsheetml/2006/main">
  <authors>
    <author>Chris Lance</author>
  </authors>
  <commentList>
    <comment ref="K2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also need COM_FUNCSEC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Requires COM_POSATTRDEFN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Might be better to use the service and let the tables be calculated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Chris Lance:</t>
        </r>
        <r>
          <rPr>
            <sz val="9"/>
            <color indexed="81"/>
            <rFont val="Tahoma"/>
            <family val="2"/>
          </rPr>
          <t xml:space="preserve">
Inconsistent rates in current application</t>
        </r>
      </text>
    </comment>
  </commentList>
</comments>
</file>

<file path=xl/sharedStrings.xml><?xml version="1.0" encoding="utf-8"?>
<sst xmlns="http://schemas.openxmlformats.org/spreadsheetml/2006/main" count="644" uniqueCount="273">
  <si>
    <t>Section</t>
  </si>
  <si>
    <t>Type</t>
  </si>
  <si>
    <t>Data Entry</t>
  </si>
  <si>
    <t>Document Master</t>
  </si>
  <si>
    <t>Input Template Master</t>
  </si>
  <si>
    <t>Enquiries</t>
  </si>
  <si>
    <t>Account Group</t>
  </si>
  <si>
    <t>Account Summary</t>
  </si>
  <si>
    <t>Browse Balance</t>
  </si>
  <si>
    <t>Browse Report</t>
  </si>
  <si>
    <t>Hierarchy</t>
  </si>
  <si>
    <t>Ledger</t>
  </si>
  <si>
    <t>Matching</t>
  </si>
  <si>
    <t>Matching Master</t>
  </si>
  <si>
    <t>Payments and Collections</t>
  </si>
  <si>
    <t>Media Master</t>
  </si>
  <si>
    <t>Pay/Collect Master</t>
  </si>
  <si>
    <t>Interest and Reminder Letters</t>
  </si>
  <si>
    <t>Interest Master</t>
  </si>
  <si>
    <t>Reminder Master</t>
  </si>
  <si>
    <t>Reconciliation</t>
  </si>
  <si>
    <t>Reconciliation Master</t>
  </si>
  <si>
    <t>Statement Processing</t>
  </si>
  <si>
    <t>Statement Posting Master</t>
  </si>
  <si>
    <t>Statement Type Master</t>
  </si>
  <si>
    <t>Transaction Type Master</t>
  </si>
  <si>
    <t>Intercompany</t>
  </si>
  <si>
    <t>Database Master</t>
  </si>
  <si>
    <t>Destination Master</t>
  </si>
  <si>
    <t>Receiver Master</t>
  </si>
  <si>
    <t>Masters</t>
  </si>
  <si>
    <t>Balance</t>
  </si>
  <si>
    <t>Bank</t>
  </si>
  <si>
    <t>Country</t>
  </si>
  <si>
    <t>Currency</t>
  </si>
  <si>
    <t>Element Filter</t>
  </si>
  <si>
    <t>Element Template</t>
  </si>
  <si>
    <t>Entity</t>
  </si>
  <si>
    <t>Group</t>
  </si>
  <si>
    <t>Presenter</t>
  </si>
  <si>
    <t>Selector</t>
  </si>
  <si>
    <t>Tax</t>
  </si>
  <si>
    <t>1099</t>
  </si>
  <si>
    <t>Allocation / Reval</t>
  </si>
  <si>
    <t>Chain Master</t>
  </si>
  <si>
    <t>Distribution Master</t>
  </si>
  <si>
    <t>Rule Master</t>
  </si>
  <si>
    <t>Deferred Tax</t>
  </si>
  <si>
    <t>Tax Transfer Master</t>
  </si>
  <si>
    <t>Administration</t>
  </si>
  <si>
    <t>Capability</t>
  </si>
  <si>
    <t>Role</t>
  </si>
  <si>
    <t>Home Page Template</t>
  </si>
  <si>
    <t>Content Provider</t>
  </si>
  <si>
    <t>Position</t>
  </si>
  <si>
    <t>Position Hierarchy</t>
  </si>
  <si>
    <t>User Group</t>
  </si>
  <si>
    <t>User Extension</t>
  </si>
  <si>
    <t>Undo Matching master</t>
  </si>
  <si>
    <t>OAS_LEDGERBRS</t>
  </si>
  <si>
    <t>OAS_LEDGER</t>
  </si>
  <si>
    <t>OAS_LEDGERELMBRS</t>
  </si>
  <si>
    <t>OAS_MAM</t>
  </si>
  <si>
    <t>OAS_MAMLIST</t>
  </si>
  <si>
    <t>OAS_MEDIA</t>
  </si>
  <si>
    <t>OAS_PCMLIST</t>
  </si>
  <si>
    <t>OAS_PAYMAS</t>
  </si>
  <si>
    <t>OAS_PRE</t>
  </si>
  <si>
    <t>OAS_PRELIST</t>
  </si>
  <si>
    <t>OAS_GSL</t>
  </si>
  <si>
    <t>OAS_GSLLIST</t>
  </si>
  <si>
    <t>OAS_ELMFLTRMST</t>
  </si>
  <si>
    <t>OAS_ELMFLTRMSTLST</t>
  </si>
  <si>
    <t>OAS_ETM</t>
  </si>
  <si>
    <t>OAS_ENTITY</t>
  </si>
  <si>
    <t>OAS_ENTITYLIST</t>
  </si>
  <si>
    <t>OAS_GROUP</t>
  </si>
  <si>
    <t>OAS_GRPLIST</t>
  </si>
  <si>
    <t>In Requel List</t>
  </si>
  <si>
    <t>N</t>
  </si>
  <si>
    <t>Y</t>
  </si>
  <si>
    <t>OAS_REC</t>
  </si>
  <si>
    <t>OAS_DESTINATION</t>
  </si>
  <si>
    <t>OAS_BALMAST</t>
  </si>
  <si>
    <t>OAS_BANK</t>
  </si>
  <si>
    <t>OAS_CHAIN</t>
  </si>
  <si>
    <t>OAS_DISTRIBUTION</t>
  </si>
  <si>
    <t>OAS_RULE</t>
  </si>
  <si>
    <t>OAS_TAX</t>
  </si>
  <si>
    <t>CapabilityMaster</t>
  </si>
  <si>
    <t>RoleMaster</t>
  </si>
  <si>
    <t>PositionHierarchy</t>
  </si>
  <si>
    <t>UserGroupMaster</t>
  </si>
  <si>
    <t>HomePageTemplateMaster</t>
  </si>
  <si>
    <t>Header Table</t>
  </si>
  <si>
    <t>Detail Table 1</t>
  </si>
  <si>
    <t>Detail Table 2</t>
  </si>
  <si>
    <t>ContentProviderMaster</t>
  </si>
  <si>
    <t>ExtensionMaster</t>
  </si>
  <si>
    <t>InputTemplate</t>
  </si>
  <si>
    <t>Media</t>
  </si>
  <si>
    <t>Includes Codes?</t>
  </si>
  <si>
    <t>Includes Currency?</t>
  </si>
  <si>
    <t>?</t>
  </si>
  <si>
    <t>N/A</t>
  </si>
  <si>
    <t>DocumentMaster</t>
  </si>
  <si>
    <t>AccountGroup</t>
  </si>
  <si>
    <t>AccountSummary</t>
  </si>
  <si>
    <t>DatabaseMaster</t>
  </si>
  <si>
    <t>BrowseBalanceMaster</t>
  </si>
  <si>
    <t>BrowseReportMaster</t>
  </si>
  <si>
    <t>HierarchyMaster</t>
  </si>
  <si>
    <t>LedgerMaster</t>
  </si>
  <si>
    <t>MatchingMaster</t>
  </si>
  <si>
    <t>UndoMatchingMaster</t>
  </si>
  <si>
    <t>InterestMaster</t>
  </si>
  <si>
    <t>ReminderMaster</t>
  </si>
  <si>
    <t>BankReconciliationMaster</t>
  </si>
  <si>
    <t>StatementPostingMaster</t>
  </si>
  <si>
    <t>StatementMaster</t>
  </si>
  <si>
    <t>TransactionMaster</t>
  </si>
  <si>
    <t>DestinationMaster</t>
  </si>
  <si>
    <t>ReceiverMaster</t>
  </si>
  <si>
    <t>EntityMaster</t>
  </si>
  <si>
    <t>Ten99</t>
  </si>
  <si>
    <t>ChainMaster</t>
  </si>
  <si>
    <t>DistributionMaster</t>
  </si>
  <si>
    <t>RuleMaster</t>
  </si>
  <si>
    <t>TaxTransferMaster</t>
  </si>
  <si>
    <t>COM_CAPAB</t>
  </si>
  <si>
    <t>COM_CAPLIST</t>
  </si>
  <si>
    <t>COM_CAPPROP</t>
  </si>
  <si>
    <t>Header Key</t>
  </si>
  <si>
    <t>Detail Key 1</t>
  </si>
  <si>
    <t>Detail Key 2</t>
  </si>
  <si>
    <t>CODE</t>
  </si>
  <si>
    <t>CAPAB</t>
  </si>
  <si>
    <t>CAPCODE</t>
  </si>
  <si>
    <t>COM_ROLES</t>
  </si>
  <si>
    <t>COM_ROLESACCESS</t>
  </si>
  <si>
    <t>COM_ROLESFUNSECL</t>
  </si>
  <si>
    <t>COM_POSITION</t>
  </si>
  <si>
    <t>COM_POSMEMBER</t>
  </si>
  <si>
    <t>COM_POSATTRIBUTE</t>
  </si>
  <si>
    <t>COM_POSHARCHY</t>
  </si>
  <si>
    <t>COM_POSHARCHYNODE</t>
  </si>
  <si>
    <t>COM_POSAPPSETTINGS</t>
  </si>
  <si>
    <t>COM_USRGRP</t>
  </si>
  <si>
    <t>COM_USRGRPLIST</t>
  </si>
  <si>
    <t>GROUPCODE</t>
  </si>
  <si>
    <t>User</t>
  </si>
  <si>
    <t>COM_USR</t>
  </si>
  <si>
    <t>…</t>
  </si>
  <si>
    <t>COM_HOMEPAGET</t>
  </si>
  <si>
    <t>COM_CP</t>
  </si>
  <si>
    <t>COM_EXTENSION</t>
  </si>
  <si>
    <t>COM_EXTCONFIG</t>
  </si>
  <si>
    <t>COM_EXTCONFIGDATA</t>
  </si>
  <si>
    <t>CODE,EXTCONFIG</t>
  </si>
  <si>
    <t>Detail 2 Join</t>
  </si>
  <si>
    <t>Header</t>
  </si>
  <si>
    <t>Detail 1</t>
  </si>
  <si>
    <t>OAS_DOCUMENT</t>
  </si>
  <si>
    <t>OAS_DOCNLIST</t>
  </si>
  <si>
    <t>CMPCODE,CODE</t>
  </si>
  <si>
    <t>CMPCODE,DOCCODE</t>
  </si>
  <si>
    <t>OAS_ITM</t>
  </si>
  <si>
    <t>OAS_AGM</t>
  </si>
  <si>
    <t>OAS_AGMLIST</t>
  </si>
  <si>
    <t>OAS_ASM</t>
  </si>
  <si>
    <t>OAS_ASMLIST</t>
  </si>
  <si>
    <t>ASMCODE</t>
  </si>
  <si>
    <t>OAS_BBQ</t>
  </si>
  <si>
    <t>OAS_BBQBALLIST</t>
  </si>
  <si>
    <t>OAS_BBQCOLLIST</t>
  </si>
  <si>
    <t>PRECODE</t>
  </si>
  <si>
    <t>OAS_BRP</t>
  </si>
  <si>
    <t>OAS_BRPHFLIST</t>
  </si>
  <si>
    <t>CMPCODE,BRPCODE</t>
  </si>
  <si>
    <t>XMLi Service</t>
  </si>
  <si>
    <t>OAS_HIM</t>
  </si>
  <si>
    <t>OAS_REM</t>
  </si>
  <si>
    <t>OAS_STM</t>
  </si>
  <si>
    <t>OAS_HIMLIST</t>
  </si>
  <si>
    <t>CMPCODE,LEDCODE</t>
  </si>
  <si>
    <t>OAS_MAMVOCLIST</t>
  </si>
  <si>
    <t>OAS_UMM</t>
  </si>
  <si>
    <t>OAS_REMLIST</t>
  </si>
  <si>
    <t>OAS_SPM</t>
  </si>
  <si>
    <t>OAS_SPMLIST</t>
  </si>
  <si>
    <t>CMPCODE,SPMCODE</t>
  </si>
  <si>
    <t>OAS_TRANTYPE</t>
  </si>
  <si>
    <t>OAS_DBMAS</t>
  </si>
  <si>
    <t>OAS_COUNTRY</t>
  </si>
  <si>
    <t>OAS_CURRENCY</t>
  </si>
  <si>
    <t>OAS_CURLIST</t>
  </si>
  <si>
    <t>CMPCODE,CURCODE</t>
  </si>
  <si>
    <t>CMPCODE,ELMLEVEL,CODE</t>
  </si>
  <si>
    <t>ENTCODE</t>
  </si>
  <si>
    <t>CMPCODE,CODE,GROUPWHAT</t>
  </si>
  <si>
    <t>CMPCODE,GRPCODE,ELMLEVEL</t>
  </si>
  <si>
    <t>CMPCODE,REMCODE</t>
  </si>
  <si>
    <t>CMPCODE,GSLCODE</t>
  </si>
  <si>
    <t>CMPCODE,PCMCODE</t>
  </si>
  <si>
    <t>OAS_PCMDATELIST</t>
  </si>
  <si>
    <t>OAS_TAXLIST</t>
  </si>
  <si>
    <t>OAS_CHAINLIST</t>
  </si>
  <si>
    <t>OAS_DISTLIST</t>
  </si>
  <si>
    <t>CMPCODE,TAXCODE</t>
  </si>
  <si>
    <t>OAS_TEN99MAS</t>
  </si>
  <si>
    <t>CMPCODE,CHAINCODE</t>
  </si>
  <si>
    <t>OAS_CIM</t>
  </si>
  <si>
    <t>OAS_CIMLIST</t>
  </si>
  <si>
    <t>CMPCODE,CIMCODE</t>
  </si>
  <si>
    <t>OAS_TAXTRANS</t>
  </si>
  <si>
    <t>OAS_ETMLIST</t>
  </si>
  <si>
    <t>PayMaster</t>
  </si>
  <si>
    <t>BalanceMaster</t>
  </si>
  <si>
    <t>GroupMaster</t>
  </si>
  <si>
    <t>PresenterMaster</t>
  </si>
  <si>
    <t>SelectorMaster</t>
  </si>
  <si>
    <t>ElementFilterMaster</t>
  </si>
  <si>
    <t>ElementTemplateMaster</t>
  </si>
  <si>
    <t>Category Master</t>
  </si>
  <si>
    <t>Posting Rule Master</t>
  </si>
  <si>
    <t>Number Rule Master</t>
  </si>
  <si>
    <t>Book Master</t>
  </si>
  <si>
    <t>Assets</t>
  </si>
  <si>
    <t>Depreciation Master</t>
  </si>
  <si>
    <t>CategoryMaster</t>
  </si>
  <si>
    <t>BookMaster</t>
  </si>
  <si>
    <t>DepreciationMaster</t>
  </si>
  <si>
    <t>PostRuleMaster</t>
  </si>
  <si>
    <t>NumRuleMaster</t>
  </si>
  <si>
    <t>EFA_CATEGORY</t>
  </si>
  <si>
    <t>EFA_BOOK</t>
  </si>
  <si>
    <t>EFA_CATLIST</t>
  </si>
  <si>
    <t>EFA_NUMBERRULE</t>
  </si>
  <si>
    <t>CMPCODE,CATCODE</t>
  </si>
  <si>
    <t>EFA_POSTRULE</t>
  </si>
  <si>
    <t>EFA_CATCURBOOK</t>
  </si>
  <si>
    <t>EFA_DEPNMASTER</t>
  </si>
  <si>
    <t>Custom</t>
  </si>
  <si>
    <t>Year/Period Master (Assets)</t>
  </si>
  <si>
    <t>Year/Period Master (Financials)</t>
  </si>
  <si>
    <t>Migration Method</t>
  </si>
  <si>
    <t>Modified DB Copy</t>
  </si>
  <si>
    <t>None</t>
  </si>
  <si>
    <t>DB Copy</t>
  </si>
  <si>
    <t>XMLi Copy</t>
  </si>
  <si>
    <t>CMPCODE,MAMCODE,LSTSEQNO</t>
  </si>
  <si>
    <t>OAS_BRM</t>
  </si>
  <si>
    <t>OAS_BRMLIST</t>
  </si>
  <si>
    <t>Truncate Dest</t>
  </si>
  <si>
    <t>TBD</t>
  </si>
  <si>
    <t>Types</t>
  </si>
  <si>
    <t>Tool Complete</t>
  </si>
  <si>
    <t>Data Complete</t>
  </si>
  <si>
    <t>Manual</t>
  </si>
  <si>
    <t>Element</t>
  </si>
  <si>
    <t>ElementMaster</t>
  </si>
  <si>
    <t>OAS_ELEMENT</t>
  </si>
  <si>
    <t>UserMaster</t>
  </si>
  <si>
    <t>Master Type</t>
  </si>
  <si>
    <t>Requirement</t>
  </si>
  <si>
    <t>Status</t>
  </si>
  <si>
    <t>Comments</t>
  </si>
  <si>
    <t>Custom - Assets</t>
  </si>
  <si>
    <t>Total Financials</t>
  </si>
  <si>
    <t>EFA_STARTYEAR</t>
  </si>
  <si>
    <t>EFA_PERIODEX</t>
  </si>
  <si>
    <t>CMPCODE,YR</t>
  </si>
  <si>
    <t>Renamed DB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</si>
</sst>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6" fillId="0" borderId="0" applyFont="0" applyFill="0" applyBorder="0" applyAlignment="0" applyProtection="0"/>
    <xf numFmtId="0" fontId="7" fillId="4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0" xfId="0" applyFont="1"/>
    <xf numFmtId="0" fontId="2" fillId="3" borderId="0" xfId="2"/>
    <xf numFmtId="0" fontId="1" fillId="2" borderId="0" xfId="1"/>
    <xf numFmtId="0" fontId="7" fillId="4" borderId="0" xfId="4"/>
    <xf numFmtId="0" fontId="8" fillId="2" borderId="0" xfId="1" applyFont="1"/>
    <xf numFmtId="0" fontId="9" fillId="3" borderId="0" xfId="2" applyFont="1"/>
    <xf numFmtId="9" fontId="0" fillId="0" borderId="0" xfId="3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</cellXfs>
  <cellStyles count="5">
    <cellStyle name="Bad" xfId="1" builtinId="27"/>
    <cellStyle name="Good" xfId="4" builtinId="26"/>
    <cellStyle name="Neutral" xfId="2" builtinId="28"/>
    <cellStyle name="Normal" xfId="0" builtinId="0"/>
    <cellStyle name="Percent" xfId="3" builtinId="5"/>
  </cellStyles>
  <dxfs count="3">
    <dxf>
      <alignment horizontal="center" vertical="bottom" textRotation="0" wrapText="0" indent="0" justifyLastLine="0" shrinkToFit="0" readingOrder="0"/>
    </dxf>
    <dxf>
      <fill>
        <patternFill patternType="solid">
          <fgColor rgb="FFFFC7CE"/>
          <bgColor rgb="FFFFFF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O55" totalsRowShown="0" headerRowDxfId="2">
  <autoFilter ref="A1:O55"/>
  <sortState ref="A2:O55">
    <sortCondition ref="D1:D55"/>
  </sortState>
  <tableColumns count="15">
    <tableColumn id="1" name="In Requel List"/>
    <tableColumn id="2" name="Includes Codes?"/>
    <tableColumn id="3" name="Includes Currency?"/>
    <tableColumn id="4" name="Section"/>
    <tableColumn id="5" name="Type"/>
    <tableColumn id="6" name="Migration Method"/>
    <tableColumn id="7" name="Truncate Dest" dataDxfId="0"/>
    <tableColumn id="8" name="XMLi Service"/>
    <tableColumn id="9" name="Header Table"/>
    <tableColumn id="10" name="Detail Table 1"/>
    <tableColumn id="11" name="Detail Table 2"/>
    <tableColumn id="12" name="Header Key"/>
    <tableColumn id="13" name="Detail Key 1"/>
    <tableColumn id="14" name="Detail Key 2"/>
    <tableColumn id="15" name="Detail 2 Jo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abSelected="1" topLeftCell="D1" workbookViewId="0">
      <selection activeCell="F52" sqref="F52"/>
    </sheetView>
  </sheetViews>
  <sheetFormatPr defaultRowHeight="14.4" x14ac:dyDescent="0.3"/>
  <cols>
    <col min="1" max="1" width="12.109375" hidden="1" customWidth="1"/>
    <col min="2" max="2" width="14.5546875" hidden="1" customWidth="1"/>
    <col min="3" max="3" width="17" hidden="1" customWidth="1"/>
    <col min="4" max="4" width="25.5546875" bestFit="1" customWidth="1"/>
    <col min="5" max="5" width="26.77734375" bestFit="1" customWidth="1"/>
    <col min="6" max="6" width="18.33203125" customWidth="1"/>
    <col min="7" max="7" width="14.44140625" style="12" customWidth="1"/>
    <col min="8" max="8" width="23.5546875" bestFit="1" customWidth="1"/>
    <col min="9" max="9" width="17.5546875" bestFit="1" customWidth="1"/>
    <col min="10" max="10" width="21.33203125" bestFit="1" customWidth="1"/>
    <col min="11" max="11" width="20.5546875" bestFit="1" customWidth="1"/>
    <col min="12" max="12" width="26.5546875" bestFit="1" customWidth="1"/>
    <col min="13" max="14" width="28.5546875" bestFit="1" customWidth="1"/>
    <col min="15" max="15" width="12.88671875" customWidth="1"/>
  </cols>
  <sheetData>
    <row r="1" spans="1:15" x14ac:dyDescent="0.3">
      <c r="A1" s="1" t="s">
        <v>78</v>
      </c>
      <c r="B1" s="1" t="s">
        <v>101</v>
      </c>
      <c r="C1" s="1" t="s">
        <v>102</v>
      </c>
      <c r="D1" s="1" t="s">
        <v>0</v>
      </c>
      <c r="E1" s="1" t="s">
        <v>1</v>
      </c>
      <c r="F1" s="1" t="s">
        <v>245</v>
      </c>
      <c r="G1" s="11" t="s">
        <v>253</v>
      </c>
      <c r="H1" s="1" t="s">
        <v>179</v>
      </c>
      <c r="I1" s="1" t="s">
        <v>94</v>
      </c>
      <c r="J1" s="1" t="s">
        <v>95</v>
      </c>
      <c r="K1" s="1" t="s">
        <v>96</v>
      </c>
      <c r="L1" s="1" t="s">
        <v>132</v>
      </c>
      <c r="M1" s="1" t="s">
        <v>133</v>
      </c>
      <c r="N1" s="1" t="s">
        <v>134</v>
      </c>
      <c r="O1" s="1" t="s">
        <v>159</v>
      </c>
    </row>
    <row r="2" spans="1:15" x14ac:dyDescent="0.3">
      <c r="A2" t="s">
        <v>79</v>
      </c>
      <c r="B2" t="s">
        <v>79</v>
      </c>
      <c r="C2" t="s">
        <v>79</v>
      </c>
      <c r="D2" s="3" t="s">
        <v>49</v>
      </c>
      <c r="E2" t="s">
        <v>50</v>
      </c>
      <c r="F2" s="6" t="s">
        <v>249</v>
      </c>
      <c r="G2" s="12" t="s">
        <v>79</v>
      </c>
      <c r="H2" t="s">
        <v>89</v>
      </c>
      <c r="I2" t="s">
        <v>129</v>
      </c>
      <c r="J2" t="s">
        <v>130</v>
      </c>
      <c r="K2" t="s">
        <v>131</v>
      </c>
      <c r="L2" t="s">
        <v>135</v>
      </c>
      <c r="M2" t="s">
        <v>136</v>
      </c>
      <c r="N2" t="s">
        <v>137</v>
      </c>
      <c r="O2" t="s">
        <v>160</v>
      </c>
    </row>
    <row r="3" spans="1:15" x14ac:dyDescent="0.3">
      <c r="A3" t="s">
        <v>79</v>
      </c>
      <c r="B3" t="s">
        <v>79</v>
      </c>
      <c r="C3" t="s">
        <v>79</v>
      </c>
      <c r="D3" s="3" t="s">
        <v>49</v>
      </c>
      <c r="E3" t="s">
        <v>51</v>
      </c>
      <c r="F3" s="6" t="s">
        <v>249</v>
      </c>
      <c r="G3" s="12" t="s">
        <v>79</v>
      </c>
      <c r="H3" t="s">
        <v>90</v>
      </c>
      <c r="I3" t="s">
        <v>138</v>
      </c>
      <c r="J3" t="s">
        <v>139</v>
      </c>
      <c r="K3" t="s">
        <v>140</v>
      </c>
      <c r="L3" t="s">
        <v>135</v>
      </c>
      <c r="M3" t="s">
        <v>135</v>
      </c>
      <c r="N3" t="s">
        <v>135</v>
      </c>
      <c r="O3" t="s">
        <v>160</v>
      </c>
    </row>
    <row r="4" spans="1:15" x14ac:dyDescent="0.3">
      <c r="A4" t="s">
        <v>79</v>
      </c>
      <c r="B4" t="s">
        <v>79</v>
      </c>
      <c r="C4" t="s">
        <v>79</v>
      </c>
      <c r="D4" s="3" t="s">
        <v>49</v>
      </c>
      <c r="E4" t="s">
        <v>54</v>
      </c>
      <c r="F4" s="6" t="s">
        <v>249</v>
      </c>
      <c r="G4" s="12" t="s">
        <v>79</v>
      </c>
      <c r="H4" t="s">
        <v>54</v>
      </c>
      <c r="I4" t="s">
        <v>141</v>
      </c>
      <c r="J4" t="s">
        <v>142</v>
      </c>
      <c r="K4" t="s">
        <v>143</v>
      </c>
      <c r="L4" t="s">
        <v>135</v>
      </c>
      <c r="M4" t="s">
        <v>135</v>
      </c>
      <c r="N4" t="s">
        <v>135</v>
      </c>
      <c r="O4" t="s">
        <v>160</v>
      </c>
    </row>
    <row r="5" spans="1:15" x14ac:dyDescent="0.3">
      <c r="A5" t="s">
        <v>79</v>
      </c>
      <c r="B5" t="s">
        <v>79</v>
      </c>
      <c r="C5" t="s">
        <v>79</v>
      </c>
      <c r="D5" s="3" t="s">
        <v>49</v>
      </c>
      <c r="E5" t="s">
        <v>55</v>
      </c>
      <c r="F5" s="6" t="s">
        <v>249</v>
      </c>
      <c r="G5" s="12" t="s">
        <v>79</v>
      </c>
      <c r="H5" t="s">
        <v>91</v>
      </c>
      <c r="I5" t="s">
        <v>144</v>
      </c>
      <c r="J5" t="s">
        <v>145</v>
      </c>
      <c r="K5" t="s">
        <v>146</v>
      </c>
      <c r="L5" t="s">
        <v>135</v>
      </c>
      <c r="M5" t="s">
        <v>135</v>
      </c>
      <c r="N5" t="s">
        <v>135</v>
      </c>
      <c r="O5" t="s">
        <v>160</v>
      </c>
    </row>
    <row r="6" spans="1:15" x14ac:dyDescent="0.3">
      <c r="D6" s="3" t="s">
        <v>49</v>
      </c>
      <c r="E6" t="s">
        <v>150</v>
      </c>
      <c r="F6" s="6" t="s">
        <v>249</v>
      </c>
      <c r="G6" s="12" t="s">
        <v>79</v>
      </c>
      <c r="H6" t="s">
        <v>262</v>
      </c>
      <c r="I6" t="s">
        <v>151</v>
      </c>
      <c r="J6" t="s">
        <v>152</v>
      </c>
      <c r="K6" t="s">
        <v>152</v>
      </c>
      <c r="L6" t="s">
        <v>135</v>
      </c>
    </row>
    <row r="7" spans="1:15" x14ac:dyDescent="0.3">
      <c r="A7" t="s">
        <v>79</v>
      </c>
      <c r="B7" t="s">
        <v>79</v>
      </c>
      <c r="C7" t="s">
        <v>79</v>
      </c>
      <c r="D7" s="3" t="s">
        <v>49</v>
      </c>
      <c r="E7" t="s">
        <v>56</v>
      </c>
      <c r="F7" s="6" t="s">
        <v>249</v>
      </c>
      <c r="G7" s="12" t="s">
        <v>79</v>
      </c>
      <c r="H7" t="s">
        <v>92</v>
      </c>
      <c r="I7" t="s">
        <v>147</v>
      </c>
      <c r="J7" t="s">
        <v>148</v>
      </c>
      <c r="L7" t="s">
        <v>135</v>
      </c>
      <c r="M7" t="s">
        <v>149</v>
      </c>
    </row>
    <row r="8" spans="1:15" x14ac:dyDescent="0.3">
      <c r="A8" t="s">
        <v>79</v>
      </c>
      <c r="B8" t="s">
        <v>79</v>
      </c>
      <c r="C8" t="s">
        <v>79</v>
      </c>
      <c r="D8" s="3" t="s">
        <v>49</v>
      </c>
      <c r="E8" t="s">
        <v>52</v>
      </c>
      <c r="F8" s="6" t="s">
        <v>249</v>
      </c>
      <c r="G8" s="12" t="s">
        <v>79</v>
      </c>
      <c r="H8" t="s">
        <v>93</v>
      </c>
      <c r="I8" t="s">
        <v>153</v>
      </c>
      <c r="J8" t="s">
        <v>152</v>
      </c>
      <c r="K8" t="s">
        <v>152</v>
      </c>
      <c r="L8" t="s">
        <v>135</v>
      </c>
    </row>
    <row r="9" spans="1:15" x14ac:dyDescent="0.3">
      <c r="A9" t="s">
        <v>79</v>
      </c>
      <c r="B9" t="s">
        <v>79</v>
      </c>
      <c r="C9" t="s">
        <v>79</v>
      </c>
      <c r="D9" s="3" t="s">
        <v>49</v>
      </c>
      <c r="E9" t="s">
        <v>53</v>
      </c>
      <c r="F9" s="6" t="s">
        <v>249</v>
      </c>
      <c r="G9" s="12" t="s">
        <v>79</v>
      </c>
      <c r="H9" t="s">
        <v>97</v>
      </c>
      <c r="I9" t="s">
        <v>154</v>
      </c>
      <c r="J9" t="s">
        <v>152</v>
      </c>
      <c r="K9" t="s">
        <v>152</v>
      </c>
      <c r="L9" t="s">
        <v>135</v>
      </c>
    </row>
    <row r="10" spans="1:15" x14ac:dyDescent="0.3">
      <c r="A10" t="s">
        <v>79</v>
      </c>
      <c r="B10" t="s">
        <v>79</v>
      </c>
      <c r="C10" t="s">
        <v>79</v>
      </c>
      <c r="D10" s="3" t="s">
        <v>49</v>
      </c>
      <c r="E10" t="s">
        <v>57</v>
      </c>
      <c r="F10" s="6" t="s">
        <v>249</v>
      </c>
      <c r="G10" s="12" t="s">
        <v>79</v>
      </c>
      <c r="H10" t="s">
        <v>98</v>
      </c>
      <c r="I10" t="s">
        <v>155</v>
      </c>
      <c r="J10" t="s">
        <v>156</v>
      </c>
      <c r="K10" t="s">
        <v>157</v>
      </c>
      <c r="L10" t="s">
        <v>135</v>
      </c>
      <c r="M10" t="s">
        <v>135</v>
      </c>
      <c r="N10" t="s">
        <v>158</v>
      </c>
      <c r="O10" t="s">
        <v>161</v>
      </c>
    </row>
    <row r="11" spans="1:15" x14ac:dyDescent="0.3">
      <c r="A11" t="s">
        <v>80</v>
      </c>
      <c r="B11" t="s">
        <v>80</v>
      </c>
      <c r="C11" t="s">
        <v>80</v>
      </c>
      <c r="D11" t="s">
        <v>43</v>
      </c>
      <c r="E11" t="s">
        <v>44</v>
      </c>
      <c r="F11" t="s">
        <v>258</v>
      </c>
      <c r="G11" s="12" t="s">
        <v>80</v>
      </c>
      <c r="H11" t="s">
        <v>125</v>
      </c>
      <c r="I11" t="s">
        <v>85</v>
      </c>
      <c r="J11" t="s">
        <v>206</v>
      </c>
      <c r="L11" t="s">
        <v>164</v>
      </c>
      <c r="M11" t="s">
        <v>210</v>
      </c>
    </row>
    <row r="12" spans="1:15" x14ac:dyDescent="0.3">
      <c r="A12" t="s">
        <v>80</v>
      </c>
      <c r="B12" t="s">
        <v>80</v>
      </c>
      <c r="C12" t="s">
        <v>80</v>
      </c>
      <c r="D12" t="s">
        <v>43</v>
      </c>
      <c r="E12" t="s">
        <v>45</v>
      </c>
      <c r="F12" t="s">
        <v>258</v>
      </c>
      <c r="G12" s="12" t="s">
        <v>80</v>
      </c>
      <c r="H12" t="s">
        <v>126</v>
      </c>
      <c r="I12" t="s">
        <v>86</v>
      </c>
      <c r="J12" t="s">
        <v>207</v>
      </c>
      <c r="L12" t="s">
        <v>164</v>
      </c>
      <c r="M12" t="s">
        <v>164</v>
      </c>
    </row>
    <row r="13" spans="1:15" x14ac:dyDescent="0.3">
      <c r="A13" t="s">
        <v>80</v>
      </c>
      <c r="B13" t="s">
        <v>80</v>
      </c>
      <c r="C13" t="s">
        <v>80</v>
      </c>
      <c r="D13" t="s">
        <v>43</v>
      </c>
      <c r="E13" t="s">
        <v>46</v>
      </c>
      <c r="F13" t="s">
        <v>258</v>
      </c>
      <c r="G13" s="12" t="s">
        <v>80</v>
      </c>
      <c r="H13" t="s">
        <v>127</v>
      </c>
      <c r="I13" t="s">
        <v>87</v>
      </c>
      <c r="L13" t="s">
        <v>164</v>
      </c>
    </row>
    <row r="14" spans="1:15" x14ac:dyDescent="0.3">
      <c r="D14" t="s">
        <v>227</v>
      </c>
      <c r="E14" t="s">
        <v>223</v>
      </c>
      <c r="F14" t="s">
        <v>267</v>
      </c>
      <c r="G14" s="12" t="s">
        <v>80</v>
      </c>
      <c r="H14" t="s">
        <v>229</v>
      </c>
      <c r="I14" t="s">
        <v>234</v>
      </c>
      <c r="J14" t="s">
        <v>236</v>
      </c>
      <c r="K14" t="s">
        <v>240</v>
      </c>
      <c r="L14" t="s">
        <v>164</v>
      </c>
      <c r="M14" t="s">
        <v>238</v>
      </c>
      <c r="N14" t="s">
        <v>238</v>
      </c>
      <c r="O14" t="s">
        <v>160</v>
      </c>
    </row>
    <row r="15" spans="1:15" x14ac:dyDescent="0.3">
      <c r="D15" t="s">
        <v>227</v>
      </c>
      <c r="E15" t="s">
        <v>224</v>
      </c>
      <c r="F15" t="s">
        <v>267</v>
      </c>
      <c r="G15" s="12" t="s">
        <v>80</v>
      </c>
      <c r="H15" t="s">
        <v>232</v>
      </c>
      <c r="I15" t="s">
        <v>239</v>
      </c>
      <c r="L15" t="s">
        <v>164</v>
      </c>
    </row>
    <row r="16" spans="1:15" x14ac:dyDescent="0.3">
      <c r="D16" t="s">
        <v>227</v>
      </c>
      <c r="E16" t="s">
        <v>225</v>
      </c>
      <c r="F16" t="s">
        <v>267</v>
      </c>
      <c r="G16" s="12" t="s">
        <v>80</v>
      </c>
      <c r="H16" t="s">
        <v>233</v>
      </c>
      <c r="I16" t="s">
        <v>237</v>
      </c>
      <c r="L16" t="s">
        <v>164</v>
      </c>
    </row>
    <row r="17" spans="1:15" x14ac:dyDescent="0.3">
      <c r="D17" t="s">
        <v>227</v>
      </c>
      <c r="E17" t="s">
        <v>226</v>
      </c>
      <c r="F17" t="s">
        <v>267</v>
      </c>
      <c r="G17" s="12" t="s">
        <v>80</v>
      </c>
      <c r="H17" t="s">
        <v>230</v>
      </c>
      <c r="I17" t="s">
        <v>235</v>
      </c>
      <c r="L17" t="s">
        <v>164</v>
      </c>
    </row>
    <row r="18" spans="1:15" x14ac:dyDescent="0.3">
      <c r="D18" t="s">
        <v>227</v>
      </c>
      <c r="E18" t="s">
        <v>243</v>
      </c>
      <c r="F18" s="6" t="s">
        <v>267</v>
      </c>
      <c r="G18" s="12" t="s">
        <v>80</v>
      </c>
      <c r="H18" t="s">
        <v>104</v>
      </c>
      <c r="I18" t="s">
        <v>269</v>
      </c>
      <c r="J18" t="s">
        <v>270</v>
      </c>
      <c r="L18" t="s">
        <v>271</v>
      </c>
      <c r="M18" t="s">
        <v>271</v>
      </c>
    </row>
    <row r="19" spans="1:15" x14ac:dyDescent="0.3">
      <c r="D19" t="s">
        <v>227</v>
      </c>
      <c r="E19" t="s">
        <v>228</v>
      </c>
      <c r="F19" t="s">
        <v>267</v>
      </c>
      <c r="G19" s="12" t="s">
        <v>80</v>
      </c>
      <c r="H19" t="s">
        <v>231</v>
      </c>
      <c r="I19" t="s">
        <v>241</v>
      </c>
      <c r="L19" t="s">
        <v>164</v>
      </c>
    </row>
    <row r="20" spans="1:15" x14ac:dyDescent="0.3">
      <c r="A20" t="s">
        <v>79</v>
      </c>
      <c r="B20" t="s">
        <v>80</v>
      </c>
      <c r="C20" t="s">
        <v>80</v>
      </c>
      <c r="D20" t="s">
        <v>2</v>
      </c>
      <c r="E20" t="s">
        <v>3</v>
      </c>
      <c r="F20" s="5" t="s">
        <v>246</v>
      </c>
      <c r="G20" s="12" t="s">
        <v>79</v>
      </c>
      <c r="H20" t="s">
        <v>105</v>
      </c>
      <c r="I20" s="5" t="s">
        <v>162</v>
      </c>
      <c r="J20" s="5" t="s">
        <v>163</v>
      </c>
      <c r="L20" t="s">
        <v>164</v>
      </c>
      <c r="M20" t="s">
        <v>165</v>
      </c>
    </row>
    <row r="21" spans="1:15" x14ac:dyDescent="0.3">
      <c r="A21" t="s">
        <v>79</v>
      </c>
      <c r="B21" t="s">
        <v>80</v>
      </c>
      <c r="C21" t="s">
        <v>80</v>
      </c>
      <c r="D21" t="s">
        <v>2</v>
      </c>
      <c r="E21" t="s">
        <v>4</v>
      </c>
      <c r="F21" s="5" t="s">
        <v>272</v>
      </c>
      <c r="G21" s="12" t="s">
        <v>79</v>
      </c>
      <c r="H21" t="s">
        <v>99</v>
      </c>
      <c r="I21" t="s">
        <v>166</v>
      </c>
      <c r="J21" t="s">
        <v>152</v>
      </c>
      <c r="K21" t="s">
        <v>152</v>
      </c>
      <c r="L21" t="s">
        <v>164</v>
      </c>
    </row>
    <row r="22" spans="1:15" x14ac:dyDescent="0.3">
      <c r="A22" t="s">
        <v>79</v>
      </c>
      <c r="B22" t="s">
        <v>104</v>
      </c>
      <c r="C22" t="s">
        <v>104</v>
      </c>
      <c r="D22" t="s">
        <v>47</v>
      </c>
      <c r="E22" t="s">
        <v>48</v>
      </c>
      <c r="F22" s="6" t="s">
        <v>247</v>
      </c>
      <c r="G22" s="12" t="s">
        <v>80</v>
      </c>
      <c r="H22" t="s">
        <v>128</v>
      </c>
      <c r="I22" t="s">
        <v>214</v>
      </c>
      <c r="L22" t="s">
        <v>164</v>
      </c>
    </row>
    <row r="23" spans="1:15" x14ac:dyDescent="0.3">
      <c r="A23" t="s">
        <v>80</v>
      </c>
      <c r="B23" s="1" t="s">
        <v>103</v>
      </c>
      <c r="C23" t="s">
        <v>80</v>
      </c>
      <c r="D23" t="s">
        <v>5</v>
      </c>
      <c r="E23" t="s">
        <v>8</v>
      </c>
      <c r="F23" s="5" t="s">
        <v>242</v>
      </c>
      <c r="G23" s="12" t="s">
        <v>80</v>
      </c>
      <c r="H23" t="s">
        <v>109</v>
      </c>
      <c r="I23" t="s">
        <v>172</v>
      </c>
      <c r="J23" t="s">
        <v>173</v>
      </c>
      <c r="K23" t="s">
        <v>174</v>
      </c>
      <c r="L23" t="s">
        <v>135</v>
      </c>
      <c r="M23" t="s">
        <v>175</v>
      </c>
      <c r="N23" t="s">
        <v>175</v>
      </c>
      <c r="O23" t="s">
        <v>160</v>
      </c>
    </row>
    <row r="24" spans="1:15" x14ac:dyDescent="0.3">
      <c r="A24" t="s">
        <v>80</v>
      </c>
      <c r="B24" s="1" t="s">
        <v>103</v>
      </c>
      <c r="C24" t="s">
        <v>79</v>
      </c>
      <c r="D24" t="s">
        <v>5</v>
      </c>
      <c r="E24" t="s">
        <v>9</v>
      </c>
      <c r="F24" s="5" t="s">
        <v>242</v>
      </c>
      <c r="G24" s="12" t="s">
        <v>80</v>
      </c>
      <c r="H24" t="s">
        <v>110</v>
      </c>
      <c r="I24" t="s">
        <v>176</v>
      </c>
      <c r="J24" t="s">
        <v>177</v>
      </c>
      <c r="L24" t="s">
        <v>164</v>
      </c>
      <c r="M24" t="s">
        <v>178</v>
      </c>
    </row>
    <row r="25" spans="1:15" x14ac:dyDescent="0.3">
      <c r="A25" t="s">
        <v>80</v>
      </c>
      <c r="B25" t="s">
        <v>80</v>
      </c>
      <c r="C25" t="s">
        <v>79</v>
      </c>
      <c r="D25" t="s">
        <v>5</v>
      </c>
      <c r="E25" t="s">
        <v>6</v>
      </c>
      <c r="F25" t="s">
        <v>258</v>
      </c>
      <c r="G25" s="12" t="s">
        <v>80</v>
      </c>
      <c r="H25" t="s">
        <v>106</v>
      </c>
      <c r="I25" t="s">
        <v>167</v>
      </c>
      <c r="J25" t="s">
        <v>168</v>
      </c>
      <c r="L25" t="s">
        <v>135</v>
      </c>
      <c r="M25" t="s">
        <v>135</v>
      </c>
    </row>
    <row r="26" spans="1:15" x14ac:dyDescent="0.3">
      <c r="A26" t="s">
        <v>80</v>
      </c>
      <c r="B26" t="s">
        <v>79</v>
      </c>
      <c r="C26" t="s">
        <v>79</v>
      </c>
      <c r="D26" t="s">
        <v>5</v>
      </c>
      <c r="E26" t="s">
        <v>7</v>
      </c>
      <c r="F26" s="6" t="s">
        <v>246</v>
      </c>
      <c r="G26" s="12" t="s">
        <v>80</v>
      </c>
      <c r="H26" t="s">
        <v>107</v>
      </c>
      <c r="I26" s="1" t="s">
        <v>169</v>
      </c>
      <c r="J26" s="1" t="s">
        <v>170</v>
      </c>
      <c r="L26" t="s">
        <v>135</v>
      </c>
      <c r="M26" t="s">
        <v>171</v>
      </c>
    </row>
    <row r="27" spans="1:15" x14ac:dyDescent="0.3">
      <c r="A27" t="s">
        <v>80</v>
      </c>
      <c r="B27" t="s">
        <v>80</v>
      </c>
      <c r="C27" t="s">
        <v>79</v>
      </c>
      <c r="D27" t="s">
        <v>5</v>
      </c>
      <c r="E27" t="s">
        <v>10</v>
      </c>
      <c r="F27" t="s">
        <v>258</v>
      </c>
      <c r="G27" s="12" t="s">
        <v>80</v>
      </c>
      <c r="H27" t="s">
        <v>111</v>
      </c>
      <c r="I27" t="s">
        <v>180</v>
      </c>
      <c r="J27" t="s">
        <v>183</v>
      </c>
      <c r="L27" t="s">
        <v>135</v>
      </c>
      <c r="M27" t="s">
        <v>135</v>
      </c>
    </row>
    <row r="28" spans="1:15" x14ac:dyDescent="0.3">
      <c r="A28" t="s">
        <v>80</v>
      </c>
      <c r="B28" s="1" t="s">
        <v>103</v>
      </c>
      <c r="C28" t="s">
        <v>80</v>
      </c>
      <c r="D28" t="s">
        <v>5</v>
      </c>
      <c r="E28" t="s">
        <v>11</v>
      </c>
      <c r="F28" s="4" t="s">
        <v>246</v>
      </c>
      <c r="G28" s="12" t="s">
        <v>80</v>
      </c>
      <c r="H28" t="s">
        <v>112</v>
      </c>
      <c r="I28" s="8" t="s">
        <v>60</v>
      </c>
      <c r="J28" s="1" t="s">
        <v>59</v>
      </c>
      <c r="K28" s="1" t="s">
        <v>61</v>
      </c>
      <c r="L28" t="s">
        <v>164</v>
      </c>
      <c r="M28" t="s">
        <v>184</v>
      </c>
      <c r="N28" t="s">
        <v>184</v>
      </c>
      <c r="O28" t="s">
        <v>160</v>
      </c>
    </row>
    <row r="29" spans="1:15" x14ac:dyDescent="0.3">
      <c r="A29" t="s">
        <v>79</v>
      </c>
      <c r="B29" t="s">
        <v>104</v>
      </c>
      <c r="C29" t="s">
        <v>104</v>
      </c>
      <c r="D29" t="s">
        <v>26</v>
      </c>
      <c r="E29" t="s">
        <v>27</v>
      </c>
      <c r="F29" s="6" t="s">
        <v>247</v>
      </c>
      <c r="G29" s="12" t="s">
        <v>79</v>
      </c>
      <c r="H29" t="s">
        <v>108</v>
      </c>
      <c r="I29" t="s">
        <v>192</v>
      </c>
      <c r="L29" t="s">
        <v>135</v>
      </c>
    </row>
    <row r="30" spans="1:15" x14ac:dyDescent="0.3">
      <c r="A30" t="s">
        <v>80</v>
      </c>
      <c r="B30" t="s">
        <v>80</v>
      </c>
      <c r="C30" t="s">
        <v>79</v>
      </c>
      <c r="D30" t="s">
        <v>26</v>
      </c>
      <c r="E30" t="s">
        <v>28</v>
      </c>
      <c r="F30" s="6" t="s">
        <v>246</v>
      </c>
      <c r="G30" s="12" t="s">
        <v>80</v>
      </c>
      <c r="H30" t="s">
        <v>121</v>
      </c>
      <c r="I30" s="1" t="s">
        <v>82</v>
      </c>
      <c r="L30" t="s">
        <v>164</v>
      </c>
    </row>
    <row r="31" spans="1:15" x14ac:dyDescent="0.3">
      <c r="A31" t="s">
        <v>80</v>
      </c>
      <c r="B31" t="s">
        <v>80</v>
      </c>
      <c r="C31" t="s">
        <v>79</v>
      </c>
      <c r="D31" t="s">
        <v>26</v>
      </c>
      <c r="E31" t="s">
        <v>29</v>
      </c>
      <c r="F31" s="6" t="s">
        <v>246</v>
      </c>
      <c r="G31" s="12" t="s">
        <v>80</v>
      </c>
      <c r="H31" t="s">
        <v>122</v>
      </c>
      <c r="I31" s="1" t="s">
        <v>81</v>
      </c>
      <c r="L31" t="s">
        <v>164</v>
      </c>
    </row>
    <row r="32" spans="1:15" x14ac:dyDescent="0.3">
      <c r="A32" t="s">
        <v>79</v>
      </c>
      <c r="B32" t="s">
        <v>104</v>
      </c>
      <c r="C32" t="s">
        <v>104</v>
      </c>
      <c r="D32" t="s">
        <v>17</v>
      </c>
      <c r="E32" t="s">
        <v>18</v>
      </c>
      <c r="F32" s="6" t="s">
        <v>247</v>
      </c>
      <c r="G32" s="12" t="s">
        <v>80</v>
      </c>
      <c r="H32" t="s">
        <v>115</v>
      </c>
      <c r="I32" t="s">
        <v>211</v>
      </c>
      <c r="J32" t="s">
        <v>212</v>
      </c>
      <c r="L32" t="s">
        <v>164</v>
      </c>
      <c r="M32" t="s">
        <v>213</v>
      </c>
    </row>
    <row r="33" spans="1:15" x14ac:dyDescent="0.3">
      <c r="A33" t="s">
        <v>79</v>
      </c>
      <c r="B33" t="s">
        <v>104</v>
      </c>
      <c r="C33" t="s">
        <v>104</v>
      </c>
      <c r="D33" t="s">
        <v>17</v>
      </c>
      <c r="E33" t="s">
        <v>19</v>
      </c>
      <c r="F33" s="6" t="s">
        <v>247</v>
      </c>
      <c r="G33" s="12" t="s">
        <v>80</v>
      </c>
      <c r="H33" t="s">
        <v>116</v>
      </c>
      <c r="I33" t="s">
        <v>181</v>
      </c>
      <c r="J33" t="s">
        <v>187</v>
      </c>
      <c r="L33" t="s">
        <v>164</v>
      </c>
      <c r="M33" t="s">
        <v>201</v>
      </c>
    </row>
    <row r="34" spans="1:15" x14ac:dyDescent="0.3">
      <c r="A34" t="s">
        <v>80</v>
      </c>
      <c r="B34" t="s">
        <v>79</v>
      </c>
      <c r="C34" t="s">
        <v>79</v>
      </c>
      <c r="D34" t="s">
        <v>30</v>
      </c>
      <c r="E34" t="s">
        <v>36</v>
      </c>
      <c r="F34" s="5" t="s">
        <v>246</v>
      </c>
      <c r="G34" s="12" t="s">
        <v>80</v>
      </c>
      <c r="H34" t="s">
        <v>222</v>
      </c>
      <c r="I34" s="1" t="s">
        <v>73</v>
      </c>
      <c r="J34" s="5" t="s">
        <v>215</v>
      </c>
      <c r="L34" t="s">
        <v>164</v>
      </c>
      <c r="M34" t="s">
        <v>164</v>
      </c>
    </row>
    <row r="35" spans="1:15" x14ac:dyDescent="0.3">
      <c r="A35" t="s">
        <v>80</v>
      </c>
      <c r="B35" t="s">
        <v>80</v>
      </c>
      <c r="C35" t="s">
        <v>79</v>
      </c>
      <c r="D35" t="s">
        <v>30</v>
      </c>
      <c r="E35" t="s">
        <v>38</v>
      </c>
      <c r="F35" s="5" t="s">
        <v>246</v>
      </c>
      <c r="G35" s="12" t="s">
        <v>80</v>
      </c>
      <c r="H35" t="s">
        <v>218</v>
      </c>
      <c r="I35" s="7" t="s">
        <v>76</v>
      </c>
      <c r="J35" s="7" t="s">
        <v>77</v>
      </c>
      <c r="L35" t="s">
        <v>199</v>
      </c>
      <c r="M35" t="s">
        <v>200</v>
      </c>
    </row>
    <row r="36" spans="1:15" x14ac:dyDescent="0.3">
      <c r="A36" t="s">
        <v>80</v>
      </c>
      <c r="B36" t="s">
        <v>79</v>
      </c>
      <c r="C36" t="s">
        <v>80</v>
      </c>
      <c r="D36" t="s">
        <v>30</v>
      </c>
      <c r="E36" t="s">
        <v>39</v>
      </c>
      <c r="F36" s="5" t="s">
        <v>246</v>
      </c>
      <c r="G36" s="12" t="s">
        <v>80</v>
      </c>
      <c r="H36" t="s">
        <v>219</v>
      </c>
      <c r="I36" s="7" t="s">
        <v>67</v>
      </c>
      <c r="J36" s="7" t="s">
        <v>68</v>
      </c>
      <c r="L36" t="s">
        <v>164</v>
      </c>
      <c r="M36" t="s">
        <v>164</v>
      </c>
    </row>
    <row r="37" spans="1:15" x14ac:dyDescent="0.3">
      <c r="A37" t="s">
        <v>80</v>
      </c>
      <c r="B37" t="s">
        <v>80</v>
      </c>
      <c r="C37" t="s">
        <v>80</v>
      </c>
      <c r="D37" t="s">
        <v>30</v>
      </c>
      <c r="E37" t="s">
        <v>40</v>
      </c>
      <c r="F37" s="5" t="s">
        <v>246</v>
      </c>
      <c r="G37" s="12" t="s">
        <v>80</v>
      </c>
      <c r="H37" t="s">
        <v>220</v>
      </c>
      <c r="I37" s="7" t="s">
        <v>69</v>
      </c>
      <c r="J37" s="7" t="s">
        <v>70</v>
      </c>
      <c r="L37" t="s">
        <v>164</v>
      </c>
      <c r="M37" t="s">
        <v>202</v>
      </c>
    </row>
    <row r="38" spans="1:15" x14ac:dyDescent="0.3">
      <c r="A38" t="s">
        <v>79</v>
      </c>
      <c r="B38" t="s">
        <v>79</v>
      </c>
      <c r="C38" t="s">
        <v>79</v>
      </c>
      <c r="D38" t="s">
        <v>30</v>
      </c>
      <c r="E38" t="s">
        <v>34</v>
      </c>
      <c r="F38" s="6" t="s">
        <v>242</v>
      </c>
      <c r="G38" s="12" t="s">
        <v>80</v>
      </c>
      <c r="H38" t="s">
        <v>34</v>
      </c>
      <c r="I38" t="s">
        <v>194</v>
      </c>
      <c r="J38" s="5" t="s">
        <v>195</v>
      </c>
      <c r="L38" t="s">
        <v>164</v>
      </c>
      <c r="M38" t="s">
        <v>196</v>
      </c>
    </row>
    <row r="39" spans="1:15" x14ac:dyDescent="0.3">
      <c r="D39" t="s">
        <v>30</v>
      </c>
      <c r="E39" t="s">
        <v>259</v>
      </c>
      <c r="F39" s="6" t="s">
        <v>242</v>
      </c>
      <c r="G39" s="12" t="s">
        <v>80</v>
      </c>
      <c r="H39" t="s">
        <v>260</v>
      </c>
      <c r="I39" s="1" t="s">
        <v>261</v>
      </c>
      <c r="J39" t="s">
        <v>152</v>
      </c>
      <c r="K39" t="s">
        <v>152</v>
      </c>
      <c r="L39" t="s">
        <v>164</v>
      </c>
    </row>
    <row r="40" spans="1:15" x14ac:dyDescent="0.3">
      <c r="A40" t="s">
        <v>80</v>
      </c>
      <c r="B40" t="s">
        <v>79</v>
      </c>
      <c r="C40" t="s">
        <v>79</v>
      </c>
      <c r="D40" t="s">
        <v>30</v>
      </c>
      <c r="E40" t="s">
        <v>31</v>
      </c>
      <c r="F40" s="6" t="s">
        <v>246</v>
      </c>
      <c r="G40" s="12" t="s">
        <v>79</v>
      </c>
      <c r="H40" t="s">
        <v>217</v>
      </c>
      <c r="I40" s="1" t="s">
        <v>83</v>
      </c>
      <c r="L40" t="s">
        <v>164</v>
      </c>
    </row>
    <row r="41" spans="1:15" x14ac:dyDescent="0.3">
      <c r="A41" t="s">
        <v>80</v>
      </c>
      <c r="B41" t="s">
        <v>79</v>
      </c>
      <c r="C41" t="s">
        <v>79</v>
      </c>
      <c r="D41" t="s">
        <v>30</v>
      </c>
      <c r="E41" t="s">
        <v>37</v>
      </c>
      <c r="F41" s="6" t="s">
        <v>242</v>
      </c>
      <c r="G41" s="12" t="s">
        <v>80</v>
      </c>
      <c r="H41" t="s">
        <v>123</v>
      </c>
      <c r="I41" t="s">
        <v>74</v>
      </c>
      <c r="J41" t="s">
        <v>75</v>
      </c>
      <c r="L41" t="s">
        <v>135</v>
      </c>
      <c r="M41" t="s">
        <v>198</v>
      </c>
    </row>
    <row r="42" spans="1:15" x14ac:dyDescent="0.3">
      <c r="A42" t="s">
        <v>80</v>
      </c>
      <c r="B42" t="s">
        <v>80</v>
      </c>
      <c r="C42" t="s">
        <v>79</v>
      </c>
      <c r="D42" t="s">
        <v>30</v>
      </c>
      <c r="E42" t="s">
        <v>32</v>
      </c>
      <c r="F42" s="6" t="s">
        <v>246</v>
      </c>
      <c r="G42" s="12" t="s">
        <v>80</v>
      </c>
      <c r="H42" t="s">
        <v>32</v>
      </c>
      <c r="I42" s="1" t="s">
        <v>84</v>
      </c>
      <c r="L42" t="s">
        <v>164</v>
      </c>
    </row>
    <row r="43" spans="1:15" x14ac:dyDescent="0.3">
      <c r="A43" t="s">
        <v>79</v>
      </c>
      <c r="B43" t="s">
        <v>79</v>
      </c>
      <c r="C43" t="s">
        <v>79</v>
      </c>
      <c r="D43" t="s">
        <v>30</v>
      </c>
      <c r="E43" t="s">
        <v>33</v>
      </c>
      <c r="F43" s="6" t="s">
        <v>248</v>
      </c>
      <c r="G43" s="12" t="s">
        <v>80</v>
      </c>
      <c r="H43" t="s">
        <v>33</v>
      </c>
      <c r="I43" t="s">
        <v>193</v>
      </c>
      <c r="L43" t="s">
        <v>135</v>
      </c>
    </row>
    <row r="44" spans="1:15" x14ac:dyDescent="0.3">
      <c r="A44" t="s">
        <v>80</v>
      </c>
      <c r="B44" t="s">
        <v>80</v>
      </c>
      <c r="C44" t="s">
        <v>79</v>
      </c>
      <c r="D44" t="s">
        <v>30</v>
      </c>
      <c r="E44" t="s">
        <v>35</v>
      </c>
      <c r="F44" s="6" t="s">
        <v>246</v>
      </c>
      <c r="G44" s="12" t="s">
        <v>80</v>
      </c>
      <c r="H44" t="s">
        <v>221</v>
      </c>
      <c r="I44" s="1" t="s">
        <v>71</v>
      </c>
      <c r="J44" s="1" t="s">
        <v>72</v>
      </c>
      <c r="L44" t="s">
        <v>197</v>
      </c>
      <c r="M44" t="s">
        <v>197</v>
      </c>
    </row>
    <row r="45" spans="1:15" x14ac:dyDescent="0.3">
      <c r="A45" t="s">
        <v>79</v>
      </c>
      <c r="B45" t="s">
        <v>104</v>
      </c>
      <c r="C45" t="s">
        <v>104</v>
      </c>
      <c r="D45" t="s">
        <v>30</v>
      </c>
      <c r="E45" t="s">
        <v>41</v>
      </c>
      <c r="F45" s="6" t="s">
        <v>247</v>
      </c>
      <c r="G45" s="12" t="s">
        <v>80</v>
      </c>
      <c r="H45" t="s">
        <v>41</v>
      </c>
      <c r="I45" t="s">
        <v>88</v>
      </c>
      <c r="J45" t="s">
        <v>205</v>
      </c>
      <c r="L45" t="s">
        <v>164</v>
      </c>
      <c r="M45" t="s">
        <v>208</v>
      </c>
    </row>
    <row r="46" spans="1:15" x14ac:dyDescent="0.3">
      <c r="A46" t="s">
        <v>79</v>
      </c>
      <c r="B46" t="s">
        <v>104</v>
      </c>
      <c r="C46" t="s">
        <v>104</v>
      </c>
      <c r="D46" t="s">
        <v>30</v>
      </c>
      <c r="E46" s="2" t="s">
        <v>42</v>
      </c>
      <c r="F46" s="6" t="s">
        <v>247</v>
      </c>
      <c r="G46" s="12" t="s">
        <v>80</v>
      </c>
      <c r="H46" t="s">
        <v>124</v>
      </c>
      <c r="I46" t="s">
        <v>209</v>
      </c>
      <c r="L46" t="s">
        <v>164</v>
      </c>
    </row>
    <row r="47" spans="1:15" x14ac:dyDescent="0.3">
      <c r="D47" t="s">
        <v>30</v>
      </c>
      <c r="E47" s="2" t="s">
        <v>244</v>
      </c>
      <c r="F47" s="6" t="s">
        <v>242</v>
      </c>
      <c r="G47" s="12" t="s">
        <v>80</v>
      </c>
      <c r="H47" t="s">
        <v>104</v>
      </c>
      <c r="I47" t="s">
        <v>152</v>
      </c>
    </row>
    <row r="48" spans="1:15" x14ac:dyDescent="0.3">
      <c r="A48" t="s">
        <v>80</v>
      </c>
      <c r="B48" t="s">
        <v>80</v>
      </c>
      <c r="C48" t="s">
        <v>80</v>
      </c>
      <c r="D48" t="s">
        <v>12</v>
      </c>
      <c r="E48" t="s">
        <v>13</v>
      </c>
      <c r="F48" s="6" t="s">
        <v>246</v>
      </c>
      <c r="G48" s="12" t="s">
        <v>80</v>
      </c>
      <c r="H48" t="s">
        <v>113</v>
      </c>
      <c r="I48" s="1" t="s">
        <v>62</v>
      </c>
      <c r="J48" s="1" t="s">
        <v>63</v>
      </c>
      <c r="K48" t="s">
        <v>185</v>
      </c>
      <c r="L48" t="s">
        <v>164</v>
      </c>
      <c r="M48" t="s">
        <v>250</v>
      </c>
      <c r="N48" t="s">
        <v>250</v>
      </c>
      <c r="O48" t="s">
        <v>160</v>
      </c>
    </row>
    <row r="49" spans="1:15" x14ac:dyDescent="0.3">
      <c r="A49" t="s">
        <v>79</v>
      </c>
      <c r="B49" t="s">
        <v>80</v>
      </c>
      <c r="C49" t="s">
        <v>80</v>
      </c>
      <c r="D49" t="s">
        <v>12</v>
      </c>
      <c r="E49" t="s">
        <v>58</v>
      </c>
      <c r="F49" s="6" t="s">
        <v>248</v>
      </c>
      <c r="G49" s="12" t="s">
        <v>80</v>
      </c>
      <c r="H49" t="s">
        <v>114</v>
      </c>
      <c r="I49" t="s">
        <v>186</v>
      </c>
      <c r="L49" t="s">
        <v>164</v>
      </c>
    </row>
    <row r="50" spans="1:15" x14ac:dyDescent="0.3">
      <c r="A50" t="s">
        <v>80</v>
      </c>
      <c r="B50" t="s">
        <v>79</v>
      </c>
      <c r="C50" t="s">
        <v>79</v>
      </c>
      <c r="D50" t="s">
        <v>14</v>
      </c>
      <c r="E50" t="s">
        <v>15</v>
      </c>
      <c r="F50" s="6" t="s">
        <v>246</v>
      </c>
      <c r="G50" s="12" t="s">
        <v>80</v>
      </c>
      <c r="H50" t="s">
        <v>100</v>
      </c>
      <c r="I50" s="1" t="s">
        <v>64</v>
      </c>
      <c r="L50" t="s">
        <v>164</v>
      </c>
    </row>
    <row r="51" spans="1:15" x14ac:dyDescent="0.3">
      <c r="A51" t="s">
        <v>80</v>
      </c>
      <c r="B51" t="s">
        <v>80</v>
      </c>
      <c r="C51" t="s">
        <v>80</v>
      </c>
      <c r="D51" t="s">
        <v>14</v>
      </c>
      <c r="E51" t="s">
        <v>16</v>
      </c>
      <c r="F51" s="6" t="s">
        <v>246</v>
      </c>
      <c r="G51" s="12" t="s">
        <v>80</v>
      </c>
      <c r="H51" t="s">
        <v>216</v>
      </c>
      <c r="I51" s="1" t="s">
        <v>66</v>
      </c>
      <c r="J51" s="1" t="s">
        <v>65</v>
      </c>
      <c r="K51" t="s">
        <v>204</v>
      </c>
      <c r="L51" t="s">
        <v>164</v>
      </c>
      <c r="M51" t="s">
        <v>203</v>
      </c>
      <c r="N51" t="s">
        <v>203</v>
      </c>
      <c r="O51" t="s">
        <v>160</v>
      </c>
    </row>
    <row r="52" spans="1:15" x14ac:dyDescent="0.3">
      <c r="A52" t="s">
        <v>80</v>
      </c>
      <c r="B52" t="s">
        <v>79</v>
      </c>
      <c r="C52" t="s">
        <v>79</v>
      </c>
      <c r="D52" t="s">
        <v>20</v>
      </c>
      <c r="E52" t="s">
        <v>21</v>
      </c>
      <c r="F52" s="5" t="s">
        <v>246</v>
      </c>
      <c r="G52" s="12" t="s">
        <v>80</v>
      </c>
      <c r="H52" t="s">
        <v>117</v>
      </c>
      <c r="I52" s="1" t="s">
        <v>251</v>
      </c>
      <c r="J52" s="5" t="s">
        <v>252</v>
      </c>
      <c r="L52" t="s">
        <v>164</v>
      </c>
    </row>
    <row r="53" spans="1:15" x14ac:dyDescent="0.3">
      <c r="A53" t="s">
        <v>80</v>
      </c>
      <c r="B53" t="s">
        <v>104</v>
      </c>
      <c r="C53" t="s">
        <v>104</v>
      </c>
      <c r="D53" t="s">
        <v>22</v>
      </c>
      <c r="E53" t="s">
        <v>23</v>
      </c>
      <c r="F53" s="6" t="s">
        <v>248</v>
      </c>
      <c r="G53" s="12" t="s">
        <v>80</v>
      </c>
      <c r="H53" t="s">
        <v>118</v>
      </c>
      <c r="I53" t="s">
        <v>188</v>
      </c>
      <c r="J53" t="s">
        <v>189</v>
      </c>
      <c r="L53" t="s">
        <v>164</v>
      </c>
      <c r="M53" t="s">
        <v>190</v>
      </c>
    </row>
    <row r="54" spans="1:15" x14ac:dyDescent="0.3">
      <c r="A54" t="s">
        <v>80</v>
      </c>
      <c r="B54" t="s">
        <v>79</v>
      </c>
      <c r="C54" t="s">
        <v>79</v>
      </c>
      <c r="D54" t="s">
        <v>22</v>
      </c>
      <c r="E54" t="s">
        <v>24</v>
      </c>
      <c r="F54" s="6" t="s">
        <v>248</v>
      </c>
      <c r="G54" s="12" t="s">
        <v>80</v>
      </c>
      <c r="H54" t="s">
        <v>119</v>
      </c>
      <c r="I54" t="s">
        <v>182</v>
      </c>
      <c r="L54" t="s">
        <v>164</v>
      </c>
    </row>
    <row r="55" spans="1:15" x14ac:dyDescent="0.3">
      <c r="A55" t="s">
        <v>80</v>
      </c>
      <c r="B55" t="s">
        <v>104</v>
      </c>
      <c r="C55" t="s">
        <v>104</v>
      </c>
      <c r="D55" t="s">
        <v>22</v>
      </c>
      <c r="E55" t="s">
        <v>25</v>
      </c>
      <c r="F55" s="6" t="s">
        <v>248</v>
      </c>
      <c r="G55" s="12" t="s">
        <v>80</v>
      </c>
      <c r="H55" t="s">
        <v>120</v>
      </c>
      <c r="I55" t="s">
        <v>191</v>
      </c>
      <c r="L55" t="s">
        <v>164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1" sqref="D21"/>
    </sheetView>
  </sheetViews>
  <sheetFormatPr defaultRowHeight="14.4" x14ac:dyDescent="0.3"/>
  <cols>
    <col min="1" max="1" width="15.77734375" bestFit="1" customWidth="1"/>
    <col min="2" max="2" width="10.44140625" customWidth="1"/>
    <col min="3" max="3" width="13.109375" bestFit="1" customWidth="1"/>
    <col min="4" max="4" width="13.33203125" bestFit="1" customWidth="1"/>
  </cols>
  <sheetData>
    <row r="1" spans="1:4" x14ac:dyDescent="0.3">
      <c r="B1" t="s">
        <v>255</v>
      </c>
      <c r="C1" t="s">
        <v>256</v>
      </c>
      <c r="D1" t="s">
        <v>257</v>
      </c>
    </row>
    <row r="2" spans="1:4" x14ac:dyDescent="0.3">
      <c r="A2" t="s">
        <v>249</v>
      </c>
      <c r="B2">
        <f>COUNTIF(Manifest!$F$2:$F$55,A2)</f>
        <v>9</v>
      </c>
      <c r="C2">
        <v>10</v>
      </c>
      <c r="D2">
        <v>10</v>
      </c>
    </row>
    <row r="3" spans="1:4" x14ac:dyDescent="0.3">
      <c r="A3" t="s">
        <v>246</v>
      </c>
      <c r="B3">
        <f>COUNTIF(Manifest!$F$2:$F$55,A3)</f>
        <v>16</v>
      </c>
      <c r="C3">
        <v>18</v>
      </c>
      <c r="D3">
        <v>9</v>
      </c>
    </row>
    <row r="4" spans="1:4" x14ac:dyDescent="0.3">
      <c r="A4" t="s">
        <v>254</v>
      </c>
      <c r="B4">
        <f>COUNTIF(Manifest!$F$2:$F$55,A4)</f>
        <v>0</v>
      </c>
      <c r="C4">
        <v>0</v>
      </c>
      <c r="D4">
        <v>0</v>
      </c>
    </row>
    <row r="5" spans="1:4" x14ac:dyDescent="0.3">
      <c r="A5" t="s">
        <v>258</v>
      </c>
      <c r="B5">
        <f>COUNTIF(Manifest!$F$2:$F$55,A5)</f>
        <v>5</v>
      </c>
      <c r="C5">
        <v>5</v>
      </c>
      <c r="D5">
        <v>0</v>
      </c>
    </row>
    <row r="6" spans="1:4" x14ac:dyDescent="0.3">
      <c r="A6" t="s">
        <v>247</v>
      </c>
      <c r="B6">
        <f>COUNTIF(Manifest!$F$2:$F$55,A6)</f>
        <v>6</v>
      </c>
      <c r="C6">
        <v>6</v>
      </c>
      <c r="D6">
        <v>6</v>
      </c>
    </row>
    <row r="7" spans="1:4" x14ac:dyDescent="0.3">
      <c r="A7" t="s">
        <v>248</v>
      </c>
      <c r="B7">
        <f>COUNTIF(Manifest!$F$2:$F$55,A7)</f>
        <v>5</v>
      </c>
      <c r="C7">
        <v>5</v>
      </c>
      <c r="D7">
        <v>5</v>
      </c>
    </row>
    <row r="8" spans="1:4" x14ac:dyDescent="0.3">
      <c r="A8" s="10" t="s">
        <v>242</v>
      </c>
      <c r="B8" s="10">
        <f>COUNTIF(Manifest!$F$2:$F$55,A8)</f>
        <v>6</v>
      </c>
      <c r="C8" s="10">
        <v>3</v>
      </c>
      <c r="D8" s="10">
        <v>2</v>
      </c>
    </row>
    <row r="9" spans="1:4" x14ac:dyDescent="0.3">
      <c r="A9" s="1" t="s">
        <v>268</v>
      </c>
      <c r="B9">
        <f>SUM(B2:B8)</f>
        <v>47</v>
      </c>
      <c r="C9">
        <f t="shared" ref="C9:D9" si="0">SUM(C2:C8)</f>
        <v>47</v>
      </c>
      <c r="D9">
        <f t="shared" si="0"/>
        <v>32</v>
      </c>
    </row>
    <row r="10" spans="1:4" x14ac:dyDescent="0.3">
      <c r="C10" s="9">
        <f>C9/B9</f>
        <v>1</v>
      </c>
      <c r="D10" s="9">
        <f>D9/B9</f>
        <v>0.68085106382978722</v>
      </c>
    </row>
    <row r="12" spans="1:4" x14ac:dyDescent="0.3">
      <c r="A12" s="1" t="s">
        <v>267</v>
      </c>
      <c r="B12" s="13">
        <f>COUNTIF(Manifest!$F$2:$F$55,A12)</f>
        <v>6</v>
      </c>
      <c r="C12" s="13">
        <v>0</v>
      </c>
      <c r="D12" s="13">
        <v>0</v>
      </c>
    </row>
    <row r="13" spans="1:4" x14ac:dyDescent="0.3">
      <c r="C13" s="9">
        <f>C12/B12</f>
        <v>0</v>
      </c>
      <c r="D13" s="9">
        <f>D12/B12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2" sqref="B2"/>
    </sheetView>
  </sheetViews>
  <sheetFormatPr defaultRowHeight="14.4" x14ac:dyDescent="0.3"/>
  <cols>
    <col min="1" max="1" width="11.109375" bestFit="1" customWidth="1"/>
    <col min="2" max="2" width="11.44140625" bestFit="1" customWidth="1"/>
  </cols>
  <sheetData>
    <row r="1" spans="1:4" x14ac:dyDescent="0.3">
      <c r="A1" t="s">
        <v>263</v>
      </c>
      <c r="B1" t="s">
        <v>264</v>
      </c>
      <c r="C1" t="s">
        <v>265</v>
      </c>
      <c r="D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Manifest</vt:lpstr>
      <vt:lpstr>Tracking</vt:lpstr>
      <vt:lpstr>Issues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2015-11-13T16:20:12Z</dcterms:created>
  <dcterms:modified xsi:type="dcterms:W3CDTF">2015-12-09T14:48:47Z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