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035" yWindow="30" windowWidth="11355" windowHeight="6750" tabRatio="73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G20" i="13"/>
  <c r="G21"/>
  <c r="K52" i="20" s="1"/>
  <c r="G22" i="13"/>
  <c r="K53" i="20" s="1"/>
  <c r="G23" i="13"/>
  <c r="G24"/>
  <c r="G25"/>
  <c r="K21" i="20" s="1"/>
  <c r="D24" i="17"/>
  <c r="G19" i="13"/>
  <c r="K24" i="14"/>
  <c r="K16" i="20"/>
  <c r="D25" i="17"/>
  <c r="H52" i="20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26" i="17"/>
  <c r="D27"/>
  <c r="D28"/>
  <c r="D29"/>
  <c r="D30"/>
  <c r="D31"/>
  <c r="D32"/>
  <c r="D33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K51" i="20"/>
  <c r="K25" i="14"/>
  <c r="K18" i="20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K31" i="17"/>
  <c r="K20" i="20"/>
  <c r="K19"/>
  <c r="G28" i="13"/>
  <c r="K33" i="17"/>
  <c r="G29" i="13"/>
  <c r="G30"/>
  <c r="K35" i="14"/>
  <c r="G31" i="13"/>
  <c r="K36" i="14"/>
  <c r="G32" i="13"/>
  <c r="K37" i="17"/>
  <c r="G33" i="13"/>
  <c r="K38" i="14"/>
  <c r="G34" i="13"/>
  <c r="K39" i="17"/>
  <c r="G35" i="13"/>
  <c r="K40" i="14"/>
  <c r="G36" i="13"/>
  <c r="K41" i="17"/>
  <c r="G37" i="13"/>
  <c r="K42" i="14"/>
  <c r="G38" i="13"/>
  <c r="K43" i="14"/>
  <c r="G39" i="13"/>
  <c r="K44" i="14"/>
  <c r="G40" i="13"/>
  <c r="K45" i="14"/>
  <c r="G41" i="13"/>
  <c r="G42"/>
  <c r="I17" i="14"/>
  <c r="I17" i="17"/>
  <c r="A54"/>
  <c r="I13" i="14"/>
  <c r="K29" i="17"/>
  <c r="K43"/>
  <c r="K39" i="14"/>
  <c r="K37"/>
  <c r="K35" i="17"/>
  <c r="K22" i="20"/>
  <c r="K54"/>
  <c r="K28" i="17"/>
  <c r="K26" i="14"/>
  <c r="K34"/>
  <c r="K28"/>
  <c r="K32" i="17"/>
  <c r="K27" i="14"/>
  <c r="K30"/>
  <c r="K23" i="20"/>
  <c r="K29" i="14"/>
  <c r="K55" i="20"/>
  <c r="K42" i="17"/>
  <c r="K40"/>
  <c r="K38"/>
  <c r="K36"/>
  <c r="K34"/>
  <c r="K41" i="14"/>
  <c r="K33"/>
  <c r="K24" i="17"/>
  <c r="K50" i="20"/>
  <c r="K15"/>
  <c r="G43" i="13"/>
  <c r="K45" i="17" s="1"/>
  <c r="K17" i="20" l="1"/>
  <c r="K24"/>
  <c r="K56"/>
  <c r="G45" i="13"/>
  <c r="K30" i="17"/>
  <c r="K26"/>
  <c r="K47" i="14"/>
  <c r="K47" i="17"/>
  <c r="G49" s="1"/>
  <c r="K59" i="20"/>
  <c r="K27" i="17"/>
  <c r="K49" i="14" l="1"/>
  <c r="G51" s="1"/>
  <c r="K61" i="20"/>
  <c r="G63" s="1"/>
  <c r="K26"/>
  <c r="G28" s="1"/>
</calcChain>
</file>

<file path=xl/sharedStrings.xml><?xml version="1.0" encoding="utf-8"?>
<sst xmlns="http://schemas.openxmlformats.org/spreadsheetml/2006/main" count="215" uniqueCount="101">
  <si>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</si>
  <si>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</si>
  <si>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</si>
  <si>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</si>
  <si>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</si>
  <si>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</si>
  <si>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</si>
  <si>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</si>
  <si>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</si>
  <si>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</si>
  <si>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</si>
  <si>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</si>
  <si>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</si>
  <si>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</si>
  <si>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</si>
  <si>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</si>
  <si>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</si>
  <si>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</si>
  <si>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</si>
  <si>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</si>
  <si>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</si>
  <si>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</si>
  <si>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</si>
  <si>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</si>
  <si>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</si>
  <si>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</si>
  <si>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</si>
  <si>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</si>
  <si>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</si>
  <si>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</si>
  <si>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</si>
  <si>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</si>
  <si>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</si>
  <si>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</si>
  <si>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</si>
  <si>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</si>
  <si>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</si>
  <si>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</si>
  <si>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</si>
  <si>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</si>
  <si>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</si>
  <si>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</si>
  <si>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</si>
  <si>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</si>
  <si>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</si>
  <si>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</si>
  <si>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</si>
  <si>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</si>
  <si>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</si>
  <si>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</si>
  <si>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</si>
  <si>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</si>
  <si>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</si>
  <si>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</si>
  <si>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</si>
  <si>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</si>
  <si>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</si>
  <si>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</si>
  <si>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</si>
  <si>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</si>
  <si>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</si>
  <si>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</si>
  <si>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</si>
  <si>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</si>
  <si>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</si>
  <si>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</si>
  <si>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</si>
  <si>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</si>
  <si>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</si>
  <si>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</si>
  <si>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</si>
  <si>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</si>
  <si>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</si>
  <si>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</si>
  <si>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</si>
  <si>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</si>
  <si>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โทร 08-9067-2333 ,แฟกส์ 02-720-9361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</si>
  <si>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</si>
  <si>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</si>
  <si>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</si>
  <si>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</si>
  <si>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</si>
  <si>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</si>
  <si>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</si>
  <si>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</si>
  <si>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</si>
  <si>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</si>
  <si>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</si>
  <si>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</si>
  <si>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</si>
  <si>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THAIPANICHBANK  LADPRAW SOI 59</t>
  </si>
  <si>
    <t>Account No.          010-4-10667-7    Saving</t>
  </si>
  <si>
    <t>027200359</t>
  </si>
  <si>
    <t>บริษัท กัลฟ์ เจพี จำกัด</t>
  </si>
  <si>
    <t xml:space="preserve">เลขที่ 87 อาคารเอ็มไทย ทาวเวอร์ ชั้น 11 ออลซีซั่น เพลส </t>
  </si>
  <si>
    <t>ถนนวิทยุ แขวงลุมพินี เขตปทุมวัน กรุงเทพมหานคร 10330</t>
  </si>
  <si>
    <t>+66 2610-5555 | แฟกซ์ +66 2610-5566</t>
  </si>
  <si>
    <t>Domain Renewal Fee  GULF.CO.TH 3 years</t>
  </si>
  <si>
    <t>Domain Renewal Fee  GULFELECTRIC.CO.TH 3 years</t>
  </si>
  <si>
    <t>201202004-001</t>
  </si>
  <si>
    <t>Period cover 24/01/2012 - 23/01/2015</t>
  </si>
</sst>
</file>

<file path=xl/styles.xml><?xml version="1.0" encoding="utf-8"?>
<styleSheet xmlns="http://schemas.openxmlformats.org/spreadsheetml/2006/main">
  <numFmts count="1">
    <numFmt numFmtId="204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204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204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204" fontId="6" fillId="0" borderId="0" xfId="0" applyNumberFormat="1" applyFont="1" applyFill="1" applyProtection="1"/>
    <xf numFmtId="4" fontId="9" fillId="0" borderId="0" xfId="0" applyNumberFormat="1" applyFont="1" applyFill="1" applyProtection="1"/>
    <xf numFmtId="204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204" fontId="10" fillId="0" borderId="0" xfId="0" applyNumberFormat="1" applyFont="1" applyFill="1" applyProtection="1"/>
    <xf numFmtId="4" fontId="10" fillId="0" borderId="0" xfId="0" applyNumberFormat="1" applyFont="1" applyProtection="1"/>
    <xf numFmtId="204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204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204" fontId="32" fillId="0" borderId="0" xfId="0" applyNumberFormat="1" applyFont="1" applyFill="1" applyProtection="1"/>
    <xf numFmtId="4" fontId="33" fillId="0" borderId="0" xfId="0" applyNumberFormat="1" applyFont="1" applyFill="1" applyProtection="1"/>
    <xf numFmtId="204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49" fontId="0" fillId="0" borderId="0" xfId="0" applyNumberFormat="1"/>
    <xf numFmtId="0" fontId="0" fillId="0" borderId="0" xfId="0" applyAlignment="1">
      <alignment horizontal="left" wrapText="1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center"/>
    </xf>
    <xf numFmtId="0" fontId="26" fillId="3" borderId="0" xfId="0" applyFont="1" applyFill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14" fontId="3" fillId="0" borderId="0" xfId="0" applyNumberFormat="1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lef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57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580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617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618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619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640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641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642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tabSelected="1" workbookViewId="0">
      <selection activeCell="D5" sqref="D5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" t="s">
        <v>99</v>
      </c>
    </row>
    <row r="4" spans="1:4">
      <c r="A4" t="s">
        <v>26</v>
      </c>
      <c r="B4" s="102">
        <v>40930</v>
      </c>
    </row>
    <row r="5" spans="1:4">
      <c r="A5" t="s">
        <v>28</v>
      </c>
      <c r="B5" s="102">
        <v>40930</v>
      </c>
    </row>
    <row r="6" spans="1:4">
      <c r="A6" t="s">
        <v>50</v>
      </c>
      <c r="B6" s="1" t="s">
        <v>99</v>
      </c>
    </row>
    <row r="7" spans="1:4">
      <c r="A7" t="s">
        <v>66</v>
      </c>
      <c r="B7" s="1"/>
    </row>
    <row r="8" spans="1:4" ht="15.75" customHeight="1">
      <c r="A8" t="s">
        <v>29</v>
      </c>
      <c r="B8" s="150" t="s">
        <v>93</v>
      </c>
      <c r="C8" s="150"/>
      <c r="D8" s="150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20" t="s">
        <v>94</v>
      </c>
      <c r="C10" s="20"/>
      <c r="D10" s="20"/>
    </row>
    <row r="11" spans="1:4">
      <c r="A11" t="s">
        <v>30</v>
      </c>
      <c r="B11" s="20" t="s">
        <v>95</v>
      </c>
      <c r="C11" s="20"/>
      <c r="D11" s="20"/>
    </row>
    <row r="12" spans="1:4">
      <c r="A12" t="s">
        <v>47</v>
      </c>
      <c r="B12" s="149" t="s">
        <v>96</v>
      </c>
      <c r="C12" s="149"/>
      <c r="D12" s="149"/>
    </row>
    <row r="13" spans="1:4">
      <c r="A13" t="s">
        <v>37</v>
      </c>
      <c r="B13" s="1" t="s">
        <v>48</v>
      </c>
      <c r="C13" t="s">
        <v>40</v>
      </c>
    </row>
    <row r="14" spans="1:4">
      <c r="A14" s="141" t="s">
        <v>87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9" t="s">
        <v>97</v>
      </c>
      <c r="E19" s="65">
        <v>2408</v>
      </c>
      <c r="F19" s="19">
        <v>1</v>
      </c>
      <c r="G19" s="21">
        <f t="shared" ref="G19:G26" si="0">IF(B19="","",E19*F19)</f>
        <v>2408</v>
      </c>
      <c r="H19" s="19"/>
      <c r="I19" s="19"/>
      <c r="J19" s="19"/>
    </row>
    <row r="20" spans="1:10">
      <c r="A20">
        <v>2</v>
      </c>
      <c r="B20" s="19"/>
      <c r="C20" s="19"/>
      <c r="D20" s="19" t="s">
        <v>57</v>
      </c>
      <c r="E20" s="65"/>
      <c r="F20" s="19"/>
      <c r="G20" s="21" t="str">
        <f t="shared" si="0"/>
        <v/>
      </c>
      <c r="H20" s="19"/>
      <c r="I20" s="19"/>
      <c r="J20" s="19"/>
    </row>
    <row r="21" spans="1:10">
      <c r="A21">
        <v>3</v>
      </c>
      <c r="B21" s="19"/>
      <c r="C21" s="19"/>
      <c r="D21" s="19" t="s">
        <v>100</v>
      </c>
      <c r="E21" s="65"/>
      <c r="F21" s="19" t="s">
        <v>57</v>
      </c>
      <c r="G21" s="21" t="str">
        <f t="shared" si="0"/>
        <v/>
      </c>
      <c r="H21" s="19"/>
      <c r="I21" s="19"/>
      <c r="J21" s="19"/>
    </row>
    <row r="22" spans="1:10">
      <c r="B22" s="19"/>
      <c r="C22" s="19"/>
      <c r="D22" s="76" t="s">
        <v>57</v>
      </c>
      <c r="E22" s="65" t="s">
        <v>57</v>
      </c>
      <c r="F22" s="19" t="s">
        <v>57</v>
      </c>
      <c r="G22" s="21" t="str">
        <f t="shared" si="0"/>
        <v/>
      </c>
      <c r="H22" s="19"/>
      <c r="I22" s="19"/>
      <c r="J22" s="19"/>
    </row>
    <row r="23" spans="1:10">
      <c r="A23">
        <v>5</v>
      </c>
      <c r="B23" s="19">
        <v>2</v>
      </c>
      <c r="C23" s="19"/>
      <c r="D23" s="19" t="s">
        <v>98</v>
      </c>
      <c r="E23" s="65">
        <v>2408</v>
      </c>
      <c r="F23" s="19">
        <v>1</v>
      </c>
      <c r="G23" s="21">
        <f t="shared" si="0"/>
        <v>2408</v>
      </c>
      <c r="H23" s="19"/>
      <c r="I23" s="19"/>
      <c r="J23" s="19"/>
    </row>
    <row r="24" spans="1:10">
      <c r="B24" s="19"/>
      <c r="C24" s="19"/>
      <c r="D24" s="19" t="s">
        <v>57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9" t="s">
        <v>100</v>
      </c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21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4816</v>
      </c>
    </row>
    <row r="44" spans="1:10">
      <c r="A44" t="s">
        <v>75</v>
      </c>
      <c r="B44" s="1" t="s">
        <v>77</v>
      </c>
      <c r="F44" t="s">
        <v>38</v>
      </c>
      <c r="G44" s="23"/>
    </row>
    <row r="45" spans="1:10" ht="13.5" thickBot="1">
      <c r="A45" t="s">
        <v>67</v>
      </c>
      <c r="B45" s="20" t="s">
        <v>77</v>
      </c>
      <c r="F45" t="s">
        <v>39</v>
      </c>
      <c r="G45" s="24">
        <f>G43+G44</f>
        <v>4816</v>
      </c>
    </row>
    <row r="46" spans="1:10" ht="13.5" thickTop="1">
      <c r="A46" t="s">
        <v>68</v>
      </c>
      <c r="B46" s="20" t="s">
        <v>77</v>
      </c>
    </row>
  </sheetData>
  <mergeCells count="1">
    <mergeCell ref="B8:D8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N14" sqref="N1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38" t="s">
        <v>42</v>
      </c>
      <c r="H2" s="28"/>
    </row>
    <row r="3" spans="1:19" ht="13.5" customHeight="1">
      <c r="E3" s="192" t="s">
        <v>79</v>
      </c>
      <c r="F3" s="192"/>
      <c r="G3" s="192"/>
      <c r="H3" s="192"/>
      <c r="I3" s="192"/>
      <c r="J3" s="192"/>
      <c r="K3" s="192"/>
      <c r="L3" s="192"/>
    </row>
    <row r="4" spans="1:19" ht="13.5">
      <c r="E4" s="137" t="s">
        <v>65</v>
      </c>
      <c r="H4" s="28"/>
    </row>
    <row r="5" spans="1:19" ht="13.5">
      <c r="E5" s="137" t="s">
        <v>43</v>
      </c>
      <c r="H5" s="28"/>
      <c r="J5" s="193" t="s">
        <v>88</v>
      </c>
      <c r="K5" s="194"/>
      <c r="L5" s="194"/>
      <c r="M5" s="194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2"/>
      <c r="H7" s="114"/>
      <c r="I7" s="115"/>
      <c r="J7" s="115"/>
      <c r="K7" s="116"/>
      <c r="L7" s="115"/>
      <c r="M7" s="117"/>
      <c r="N7" s="13"/>
      <c r="O7" s="13"/>
      <c r="P7" s="14"/>
      <c r="Q7" s="13"/>
      <c r="R7" s="14"/>
    </row>
    <row r="8" spans="1:19" customFormat="1" ht="12.2" customHeight="1">
      <c r="A8" s="143" t="s">
        <v>81</v>
      </c>
      <c r="B8" s="17"/>
      <c r="C8" s="7"/>
      <c r="D8" s="15"/>
      <c r="E8" s="151" t="str">
        <f>Coding!B8</f>
        <v>บริษัท กัลฟ์ เจพี จำกัด</v>
      </c>
      <c r="F8" s="151"/>
      <c r="G8" s="152"/>
      <c r="H8" s="118" t="s">
        <v>6</v>
      </c>
      <c r="I8" s="154" t="str">
        <f>Coding!B2</f>
        <v>201202004-001</v>
      </c>
      <c r="J8" s="154"/>
      <c r="K8" s="154"/>
      <c r="L8" s="154"/>
      <c r="M8" s="119"/>
      <c r="N8" s="13"/>
      <c r="O8" s="13"/>
      <c r="P8" s="14"/>
      <c r="Q8" s="13"/>
      <c r="R8" s="14"/>
    </row>
    <row r="9" spans="1:19" customFormat="1" ht="12.2" customHeight="1">
      <c r="A9" s="143" t="s">
        <v>82</v>
      </c>
      <c r="B9" s="17"/>
      <c r="C9" s="7"/>
      <c r="D9" s="16"/>
      <c r="E9" s="155" t="str">
        <f>Coding!B10</f>
        <v xml:space="preserve">เลขที่ 87 อาคารเอ็มไทย ทาวเวอร์ ชั้น 11 ออลซีซั่น เพลส </v>
      </c>
      <c r="F9" s="155"/>
      <c r="G9" s="156"/>
      <c r="H9" s="118" t="s">
        <v>17</v>
      </c>
      <c r="I9" s="120"/>
      <c r="J9" s="120"/>
      <c r="K9" s="121"/>
      <c r="L9" s="122"/>
      <c r="M9" s="119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55" t="str">
        <f>Coding!B11</f>
        <v>ถนนวิทยุ แขวงลุมพินี เขตปทุมวัน กรุงเทพมหานคร 10330</v>
      </c>
      <c r="F10" s="155"/>
      <c r="G10" s="156"/>
      <c r="H10" s="112"/>
      <c r="I10" s="113"/>
      <c r="J10" s="113"/>
      <c r="K10" s="113"/>
      <c r="L10" s="5"/>
      <c r="M10" s="109"/>
      <c r="N10" s="13"/>
      <c r="O10" s="13"/>
      <c r="P10" s="14"/>
      <c r="Q10" s="13"/>
      <c r="R10" s="14"/>
    </row>
    <row r="11" spans="1:19" customFormat="1" ht="12.2" customHeight="1">
      <c r="A11" s="144" t="s">
        <v>83</v>
      </c>
      <c r="B11" s="64"/>
      <c r="C11" s="3"/>
      <c r="D11" s="3"/>
      <c r="E11" s="157" t="str">
        <f>Coding!B12</f>
        <v>+66 2610-5555 | แฟกซ์ +66 2610-5566</v>
      </c>
      <c r="F11" s="157"/>
      <c r="G11" s="158"/>
      <c r="H11" s="108" t="s">
        <v>80</v>
      </c>
      <c r="I11" s="159">
        <f>Coding!B5</f>
        <v>40930</v>
      </c>
      <c r="J11" s="159"/>
      <c r="K11" s="159"/>
      <c r="L11" s="69"/>
      <c r="M11" s="110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1"/>
      <c r="N12" s="13"/>
      <c r="O12" s="13"/>
      <c r="P12" s="14"/>
      <c r="Q12" s="13"/>
      <c r="R12" s="14"/>
    </row>
    <row r="13" spans="1:19">
      <c r="A13" s="94" t="s">
        <v>8</v>
      </c>
      <c r="B13" s="168" t="s">
        <v>9</v>
      </c>
      <c r="C13" s="169"/>
      <c r="D13" s="153" t="s">
        <v>10</v>
      </c>
      <c r="E13" s="153"/>
      <c r="F13" s="153"/>
      <c r="G13" s="153"/>
      <c r="H13" s="96" t="s">
        <v>13</v>
      </c>
      <c r="I13" s="135"/>
      <c r="J13" s="136" t="s">
        <v>15</v>
      </c>
      <c r="K13" s="168" t="s">
        <v>16</v>
      </c>
      <c r="L13" s="153"/>
      <c r="M13" s="169"/>
      <c r="N13" s="61"/>
      <c r="O13" s="35"/>
      <c r="P13" s="35"/>
      <c r="Q13" s="36"/>
      <c r="R13" s="37"/>
      <c r="S13" s="38"/>
    </row>
    <row r="14" spans="1:19" s="133" customFormat="1" ht="8.25">
      <c r="A14" s="123" t="s">
        <v>11</v>
      </c>
      <c r="B14" s="170" t="s">
        <v>12</v>
      </c>
      <c r="C14" s="171"/>
      <c r="D14" s="170" t="s">
        <v>1</v>
      </c>
      <c r="E14" s="172"/>
      <c r="F14" s="172"/>
      <c r="G14" s="171"/>
      <c r="H14" s="123" t="s">
        <v>3</v>
      </c>
      <c r="I14" s="124"/>
      <c r="J14" s="125" t="s">
        <v>14</v>
      </c>
      <c r="K14" s="124"/>
      <c r="L14" s="126" t="s">
        <v>2</v>
      </c>
      <c r="M14" s="125"/>
      <c r="N14" s="128"/>
      <c r="O14" s="129"/>
      <c r="P14" s="129"/>
      <c r="Q14" s="130"/>
      <c r="R14" s="131"/>
      <c r="S14" s="132"/>
    </row>
    <row r="15" spans="1:19" s="29" customFormat="1" ht="12.75" customHeight="1">
      <c r="A15" s="39">
        <f>IF(ISBLANK(Coding!B19),"",Coding!B19)</f>
        <v>1</v>
      </c>
      <c r="B15" s="173"/>
      <c r="C15" s="174"/>
      <c r="D15" s="162" t="str">
        <f>IF(ISBLANK(Coding!D19),"",Coding!D19)</f>
        <v>Domain Renewal Fee  GULF.CO.TH 3 years</v>
      </c>
      <c r="E15" s="163"/>
      <c r="F15" s="163"/>
      <c r="G15" s="164"/>
      <c r="H15" s="41">
        <f>IF(ISBLANK(Coding!E19),"",Coding!E19)</f>
        <v>2408</v>
      </c>
      <c r="I15" s="160">
        <f>IF(ISBLANK(Coding!F19),"",Coding!F19)</f>
        <v>1</v>
      </c>
      <c r="J15" s="161"/>
      <c r="K15" s="165">
        <f>IF(ISBLANK(Coding!G19),"",Coding!G19)</f>
        <v>2408</v>
      </c>
      <c r="L15" s="166" t="e">
        <f>IF(ISBLANK(#REF!),"",#REF!)</f>
        <v>#REF!</v>
      </c>
      <c r="M15" s="167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0" t="str">
        <f>IF(ISBLANK(Coding!C19),"",Coding!C19)</f>
        <v/>
      </c>
      <c r="C16" s="161"/>
      <c r="D16" s="162" t="str">
        <f>IF(ISBLANK(Coding!D20),"",Coding!D20)</f>
        <v xml:space="preserve"> </v>
      </c>
      <c r="E16" s="163"/>
      <c r="F16" s="163"/>
      <c r="G16" s="164"/>
      <c r="H16" s="41" t="str">
        <f>IF(ISBLANK(Coding!E20),"",Coding!E20)</f>
        <v/>
      </c>
      <c r="I16" s="160" t="str">
        <f>IF(ISBLANK(Coding!F20),"",Coding!F20)</f>
        <v/>
      </c>
      <c r="J16" s="161"/>
      <c r="K16" s="165" t="str">
        <f>IF(ISBLANK(Coding!G20),"",Coding!G20)</f>
        <v/>
      </c>
      <c r="L16" s="166" t="e">
        <f>IF(ISBLANK(#REF!),"",#REF!)</f>
        <v>#REF!</v>
      </c>
      <c r="M16" s="167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0" t="str">
        <f>IF(ISBLANK(Coding!C20),"",Coding!C20)</f>
        <v/>
      </c>
      <c r="C17" s="161"/>
      <c r="D17" s="162" t="str">
        <f>IF(ISBLANK(Coding!D21),"",Coding!D21)</f>
        <v>Period cover 24/01/2012 - 23/01/2015</v>
      </c>
      <c r="E17" s="163"/>
      <c r="F17" s="163"/>
      <c r="G17" s="164"/>
      <c r="H17" s="41" t="str">
        <f>IF(ISBLANK(Coding!E21),"",Coding!E21)</f>
        <v/>
      </c>
      <c r="I17" s="160" t="str">
        <f>IF(ISBLANK(Coding!F21),"",Coding!F21)</f>
        <v xml:space="preserve"> </v>
      </c>
      <c r="J17" s="161"/>
      <c r="K17" s="165" t="str">
        <f>IF(ISBLANK(Coding!G21),"",Coding!G21)</f>
        <v/>
      </c>
      <c r="L17" s="166" t="e">
        <f>IF(ISBLANK(#REF!),"",#REF!)</f>
        <v>#REF!</v>
      </c>
      <c r="M17" s="167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0" t="str">
        <f>IF(ISBLANK(Coding!C21),"",Coding!C21)</f>
        <v/>
      </c>
      <c r="C18" s="161"/>
      <c r="D18" s="162" t="str">
        <f>IF(ISBLANK(Coding!D22),"",Coding!D22)</f>
        <v xml:space="preserve"> </v>
      </c>
      <c r="E18" s="163"/>
      <c r="F18" s="163"/>
      <c r="G18" s="164"/>
      <c r="H18" s="41" t="str">
        <f>IF(ISBLANK(Coding!E22),"",Coding!E22)</f>
        <v xml:space="preserve"> </v>
      </c>
      <c r="I18" s="160" t="str">
        <f>IF(ISBLANK(Coding!F22),"",Coding!F22)</f>
        <v xml:space="preserve"> </v>
      </c>
      <c r="J18" s="161"/>
      <c r="K18" s="165" t="str">
        <f>IF(ISBLANK(Coding!G22),"",Coding!G22)</f>
        <v/>
      </c>
      <c r="L18" s="166" t="e">
        <f>IF(ISBLANK(#REF!),"",#REF!)</f>
        <v>#REF!</v>
      </c>
      <c r="M18" s="167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>
        <f>IF(ISBLANK(Coding!B23),"",Coding!B23)</f>
        <v>2</v>
      </c>
      <c r="B19" s="160" t="str">
        <f>IF(ISBLANK(Coding!C22),"",Coding!C22)</f>
        <v/>
      </c>
      <c r="C19" s="161"/>
      <c r="D19" s="162" t="str">
        <f>IF(ISBLANK(Coding!D23),"",Coding!D23)</f>
        <v>Domain Renewal Fee  GULFELECTRIC.CO.TH 3 years</v>
      </c>
      <c r="E19" s="163"/>
      <c r="F19" s="163"/>
      <c r="G19" s="164"/>
      <c r="H19" s="41">
        <f>IF(ISBLANK(Coding!E23),"",Coding!E23)</f>
        <v>2408</v>
      </c>
      <c r="I19" s="160">
        <f>IF(ISBLANK(Coding!F23),"",Coding!F23)</f>
        <v>1</v>
      </c>
      <c r="J19" s="161"/>
      <c r="K19" s="165">
        <f>IF(ISBLANK(Coding!G23),"",Coding!G23)</f>
        <v>2408</v>
      </c>
      <c r="L19" s="166" t="e">
        <f>IF(ISBLANK(#REF!),"",#REF!)</f>
        <v>#REF!</v>
      </c>
      <c r="M19" s="167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0" t="str">
        <f>IF(ISBLANK(Coding!C23),"",Coding!C23)</f>
        <v/>
      </c>
      <c r="C20" s="161"/>
      <c r="D20" s="162" t="str">
        <f>IF(ISBLANK(Coding!D24),"",Coding!D24)</f>
        <v xml:space="preserve"> </v>
      </c>
      <c r="E20" s="163"/>
      <c r="F20" s="163"/>
      <c r="G20" s="164"/>
      <c r="H20" s="41" t="str">
        <f>IF(ISBLANK(Coding!E24),"",Coding!E24)</f>
        <v/>
      </c>
      <c r="I20" s="160" t="str">
        <f>IF(ISBLANK(Coding!F24),"",Coding!F24)</f>
        <v/>
      </c>
      <c r="J20" s="161"/>
      <c r="K20" s="165" t="str">
        <f>IF(ISBLANK(Coding!G24),"",Coding!G24)</f>
        <v/>
      </c>
      <c r="L20" s="166" t="e">
        <f>IF(ISBLANK(#REF!),"",#REF!)</f>
        <v>#REF!</v>
      </c>
      <c r="M20" s="167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0" t="str">
        <f>IF(ISBLANK(Coding!C24),"",Coding!C24)</f>
        <v/>
      </c>
      <c r="C21" s="161"/>
      <c r="D21" s="162" t="str">
        <f>IF(ISBLANK(Coding!D25),"",Coding!D25)</f>
        <v>Period cover 24/01/2012 - 23/01/2015</v>
      </c>
      <c r="E21" s="163"/>
      <c r="F21" s="163"/>
      <c r="G21" s="164"/>
      <c r="H21" s="41" t="str">
        <f>IF(ISBLANK(Coding!E25),"",Coding!E25)</f>
        <v/>
      </c>
      <c r="I21" s="160" t="str">
        <f>IF(ISBLANK(Coding!F25),"",Coding!F25)</f>
        <v/>
      </c>
      <c r="J21" s="161"/>
      <c r="K21" s="165" t="str">
        <f>IF(ISBLANK(Coding!G25),"",Coding!G25)</f>
        <v/>
      </c>
      <c r="L21" s="166" t="e">
        <f>IF(ISBLANK(#REF!),"",#REF!)</f>
        <v>#REF!</v>
      </c>
      <c r="M21" s="167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0" t="str">
        <f>IF(ISBLANK(Coding!C25),"",Coding!C25)</f>
        <v/>
      </c>
      <c r="C22" s="161"/>
      <c r="D22" s="162" t="str">
        <f>IF(ISBLANK(Coding!D26),"",Coding!D26)</f>
        <v/>
      </c>
      <c r="E22" s="163"/>
      <c r="F22" s="163"/>
      <c r="G22" s="164"/>
      <c r="H22" s="41" t="str">
        <f>IF(ISBLANK(Coding!E26),"",Coding!E26)</f>
        <v/>
      </c>
      <c r="I22" s="160" t="str">
        <f>IF(ISBLANK(Coding!F26),"",Coding!F26)</f>
        <v/>
      </c>
      <c r="J22" s="161"/>
      <c r="K22" s="165" t="str">
        <f>IF(ISBLANK(Coding!G26),"",Coding!G26)</f>
        <v/>
      </c>
      <c r="L22" s="166" t="e">
        <f>IF(ISBLANK(#REF!),"",#REF!)</f>
        <v>#REF!</v>
      </c>
      <c r="M22" s="167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75" t="str">
        <f>IF(ISBLANK(Coding!C40),"",Coding!C40)</f>
        <v/>
      </c>
      <c r="C23" s="176"/>
      <c r="D23" s="177"/>
      <c r="E23" s="178"/>
      <c r="F23" s="178"/>
      <c r="G23" s="179"/>
      <c r="H23" s="47" t="str">
        <f>IF(ISBLANK(Coding!E40),"",Coding!E40)</f>
        <v/>
      </c>
      <c r="I23" s="175" t="str">
        <f>IF(ISBLANK(Coding!F40),"",Coding!F40)</f>
        <v/>
      </c>
      <c r="J23" s="176"/>
      <c r="K23" s="195" t="str">
        <f>IF(ISBLANK(Coding!G40),"",Coding!G40)</f>
        <v/>
      </c>
      <c r="L23" s="196" t="e">
        <f>IF(ISBLANK(#REF!),"",#REF!)</f>
        <v>#REF!</v>
      </c>
      <c r="M23" s="197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6"/>
      <c r="G24" s="134" t="s">
        <v>24</v>
      </c>
      <c r="H24" s="62" t="s">
        <v>78</v>
      </c>
      <c r="I24" s="51"/>
      <c r="J24" s="40"/>
      <c r="K24" s="201">
        <f>Coding!G43</f>
        <v>4816</v>
      </c>
      <c r="L24" s="202"/>
      <c r="M24" s="203"/>
      <c r="P24" s="52"/>
      <c r="Q24" s="52"/>
      <c r="R24" s="53"/>
    </row>
    <row r="25" spans="1:19">
      <c r="A25" s="145" t="s">
        <v>84</v>
      </c>
      <c r="B25" s="31"/>
      <c r="C25" s="31"/>
      <c r="D25" s="31"/>
      <c r="E25" s="146" t="str">
        <f>Coding!B13</f>
        <v>CASH</v>
      </c>
      <c r="F25" s="31"/>
      <c r="G25" s="51"/>
      <c r="H25" s="51"/>
      <c r="I25" s="51"/>
      <c r="J25" s="40"/>
      <c r="K25" s="184"/>
      <c r="L25" s="185"/>
      <c r="M25" s="186"/>
      <c r="P25" s="54"/>
      <c r="Q25" s="55"/>
      <c r="R25" s="54"/>
    </row>
    <row r="26" spans="1:19">
      <c r="A26" s="145" t="s">
        <v>85</v>
      </c>
      <c r="B26" s="31"/>
      <c r="E26" s="148" t="str">
        <f>IF(ISBLANK(Coding!B14),"",Coding!B14)</f>
        <v/>
      </c>
      <c r="G26" s="140" t="s">
        <v>23</v>
      </c>
      <c r="H26" s="139" t="s">
        <v>21</v>
      </c>
      <c r="I26" s="56"/>
      <c r="J26" s="40"/>
      <c r="K26" s="198">
        <f>Coding!G45</f>
        <v>4816</v>
      </c>
      <c r="L26" s="199"/>
      <c r="M26" s="200"/>
      <c r="P26" s="57"/>
      <c r="Q26" s="55"/>
      <c r="R26" s="53"/>
    </row>
    <row r="27" spans="1:19" ht="15" customHeight="1">
      <c r="A27" s="145" t="s">
        <v>86</v>
      </c>
      <c r="B27" s="31"/>
      <c r="E27" s="148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9" t="str">
        <f>BAHTTEXT(K26)</f>
        <v>สี่พันแปดร้อยสิบหกบาทถ้วน</v>
      </c>
      <c r="H28" s="190"/>
      <c r="I28" s="190"/>
      <c r="J28" s="190"/>
      <c r="K28" s="190"/>
      <c r="L28" s="191"/>
      <c r="O28" s="26"/>
      <c r="P28" s="26"/>
      <c r="Q28" s="27"/>
      <c r="R28" s="26"/>
      <c r="S28" s="27"/>
    </row>
    <row r="29" spans="1:19" ht="15" customHeight="1">
      <c r="A29" s="107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38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92" t="s">
        <v>79</v>
      </c>
      <c r="F38" s="192"/>
      <c r="G38" s="192"/>
      <c r="H38" s="192"/>
      <c r="I38" s="192"/>
      <c r="J38" s="192"/>
      <c r="K38" s="192"/>
      <c r="L38" s="192"/>
      <c r="O38" s="25"/>
      <c r="P38" s="25"/>
      <c r="Q38" s="25"/>
      <c r="R38" s="25"/>
      <c r="S38" s="25"/>
    </row>
    <row r="39" spans="1:19" ht="13.5">
      <c r="E39" s="137" t="s">
        <v>65</v>
      </c>
      <c r="H39" s="28"/>
      <c r="O39" s="25"/>
      <c r="P39" s="25"/>
      <c r="Q39" s="25"/>
      <c r="R39" s="25"/>
      <c r="S39" s="25"/>
    </row>
    <row r="40" spans="1:19" ht="13.5">
      <c r="E40" s="137" t="s">
        <v>43</v>
      </c>
      <c r="H40" s="28"/>
      <c r="J40" s="193" t="s">
        <v>89</v>
      </c>
      <c r="K40" s="194"/>
      <c r="L40" s="194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2"/>
      <c r="H42" s="114"/>
      <c r="I42" s="115"/>
      <c r="J42" s="115"/>
      <c r="K42" s="116"/>
      <c r="L42" s="115"/>
      <c r="M42" s="117"/>
      <c r="O42" s="25"/>
      <c r="P42" s="25"/>
      <c r="Q42" s="25"/>
      <c r="R42" s="25"/>
      <c r="S42" s="25"/>
    </row>
    <row r="43" spans="1:19" ht="13.5">
      <c r="A43" s="143" t="s">
        <v>81</v>
      </c>
      <c r="B43" s="17"/>
      <c r="C43" s="7"/>
      <c r="D43" s="15"/>
      <c r="E43" s="151" t="str">
        <f>Coding!B8</f>
        <v>บริษัท กัลฟ์ เจพี จำกัด</v>
      </c>
      <c r="F43" s="151"/>
      <c r="G43" s="152"/>
      <c r="H43" s="118" t="s">
        <v>6</v>
      </c>
      <c r="I43" s="154" t="str">
        <f>Coding!B2</f>
        <v>201202004-001</v>
      </c>
      <c r="J43" s="154"/>
      <c r="K43" s="154"/>
      <c r="L43" s="154"/>
      <c r="M43" s="119"/>
      <c r="O43" s="25"/>
      <c r="P43" s="25"/>
      <c r="Q43" s="25"/>
      <c r="R43" s="25"/>
      <c r="S43" s="25"/>
    </row>
    <row r="44" spans="1:19" ht="13.5">
      <c r="A44" s="143" t="s">
        <v>82</v>
      </c>
      <c r="B44" s="17"/>
      <c r="C44" s="7"/>
      <c r="D44" s="16"/>
      <c r="E44" s="155" t="str">
        <f>Coding!B10</f>
        <v xml:space="preserve">เลขที่ 87 อาคารเอ็มไทย ทาวเวอร์ ชั้น 11 ออลซีซั่น เพลส </v>
      </c>
      <c r="F44" s="155"/>
      <c r="G44" s="156"/>
      <c r="H44" s="118" t="s">
        <v>17</v>
      </c>
      <c r="I44" s="120"/>
      <c r="J44" s="120"/>
      <c r="K44" s="121"/>
      <c r="L44" s="122"/>
      <c r="M44" s="119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55" t="str">
        <f>Coding!B11</f>
        <v>ถนนวิทยุ แขวงลุมพินี เขตปทุมวัน กรุงเทพมหานคร 10330</v>
      </c>
      <c r="F45" s="155"/>
      <c r="G45" s="156"/>
      <c r="H45" s="112"/>
      <c r="I45" s="113"/>
      <c r="J45" s="113"/>
      <c r="K45" s="113"/>
      <c r="L45" s="5"/>
      <c r="M45" s="109"/>
      <c r="O45" s="25"/>
      <c r="P45" s="25"/>
      <c r="Q45" s="25"/>
      <c r="R45" s="25"/>
      <c r="S45" s="25"/>
    </row>
    <row r="46" spans="1:19" ht="13.5">
      <c r="A46" s="144" t="s">
        <v>83</v>
      </c>
      <c r="B46" s="64"/>
      <c r="C46" s="3"/>
      <c r="D46" s="3"/>
      <c r="E46" s="155" t="str">
        <f>IF(ISBLANK(Coding!B12),"",Coding!B12)</f>
        <v>+66 2610-5555 | แฟกซ์ +66 2610-5566</v>
      </c>
      <c r="F46" s="155"/>
      <c r="G46" s="156"/>
      <c r="H46" s="108" t="s">
        <v>80</v>
      </c>
      <c r="I46" s="159">
        <f>Coding!B5</f>
        <v>40930</v>
      </c>
      <c r="J46" s="159"/>
      <c r="K46" s="159"/>
      <c r="L46" s="69"/>
      <c r="M46" s="110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1"/>
      <c r="O47" s="25"/>
      <c r="P47" s="25"/>
      <c r="Q47" s="25"/>
      <c r="R47" s="25"/>
      <c r="S47" s="25"/>
    </row>
    <row r="48" spans="1:19">
      <c r="A48" s="94" t="s">
        <v>8</v>
      </c>
      <c r="B48" s="168" t="s">
        <v>9</v>
      </c>
      <c r="C48" s="169"/>
      <c r="D48" s="168" t="s">
        <v>10</v>
      </c>
      <c r="E48" s="153"/>
      <c r="F48" s="153"/>
      <c r="G48" s="169"/>
      <c r="H48" s="96" t="s">
        <v>13</v>
      </c>
      <c r="I48" s="95"/>
      <c r="J48" s="95" t="s">
        <v>15</v>
      </c>
      <c r="K48" s="168" t="s">
        <v>16</v>
      </c>
      <c r="L48" s="153"/>
      <c r="M48" s="169"/>
      <c r="O48" s="25"/>
      <c r="P48" s="25"/>
      <c r="Q48" s="25"/>
      <c r="R48" s="25"/>
      <c r="S48" s="25"/>
    </row>
    <row r="49" spans="1:19" ht="10.5" customHeight="1">
      <c r="A49" s="123" t="s">
        <v>11</v>
      </c>
      <c r="B49" s="170" t="s">
        <v>12</v>
      </c>
      <c r="C49" s="171"/>
      <c r="D49" s="170" t="s">
        <v>1</v>
      </c>
      <c r="E49" s="172"/>
      <c r="F49" s="172"/>
      <c r="G49" s="171"/>
      <c r="H49" s="123" t="s">
        <v>3</v>
      </c>
      <c r="I49" s="127"/>
      <c r="J49" s="127" t="s">
        <v>14</v>
      </c>
      <c r="K49" s="124"/>
      <c r="L49" s="126" t="s">
        <v>2</v>
      </c>
      <c r="M49" s="125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73"/>
      <c r="C50" s="174"/>
      <c r="D50" s="181" t="str">
        <f>IF(ISBLANK(Coding!D19),"",Coding!D19)</f>
        <v>Domain Renewal Fee  GULF.CO.TH 3 years</v>
      </c>
      <c r="E50" s="182"/>
      <c r="F50" s="182"/>
      <c r="G50" s="183"/>
      <c r="H50" s="92">
        <f>IF(ISBLANK(Coding!E19),"",Coding!E19)</f>
        <v>2408</v>
      </c>
      <c r="I50" s="173">
        <f>IF(ISBLANK(Coding!F19),"",Coding!F19)</f>
        <v>1</v>
      </c>
      <c r="J50" s="174"/>
      <c r="K50" s="187">
        <f>IF(ISBLANK(Coding!G19),"",Coding!G19)</f>
        <v>2408</v>
      </c>
      <c r="L50" s="188"/>
      <c r="M50" s="167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0" t="str">
        <f>IF(ISBLANK(Coding!C50),"",Coding!C50)</f>
        <v/>
      </c>
      <c r="C51" s="161"/>
      <c r="D51" s="180" t="str">
        <f>IF(ISBLANK(Coding!D20),"",Coding!D20)</f>
        <v xml:space="preserve"> </v>
      </c>
      <c r="E51" s="163"/>
      <c r="F51" s="163"/>
      <c r="G51" s="164"/>
      <c r="H51" s="41" t="str">
        <f>IF(ISBLANK(Coding!E20),"",Coding!E20)</f>
        <v/>
      </c>
      <c r="I51" s="160" t="str">
        <f>IF(ISBLANK(Coding!F20),"",Coding!F20)</f>
        <v/>
      </c>
      <c r="J51" s="161"/>
      <c r="K51" s="165" t="str">
        <f>IF(ISBLANK(Coding!G20),"",Coding!G20)</f>
        <v/>
      </c>
      <c r="L51" s="166" t="e">
        <f>IF(ISBLANK(#REF!),"",#REF!)</f>
        <v>#REF!</v>
      </c>
      <c r="M51" s="167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0" t="str">
        <f>IF(ISBLANK(Coding!C55),"",Coding!C55)</f>
        <v/>
      </c>
      <c r="C52" s="161"/>
      <c r="D52" s="180" t="str">
        <f>IF(ISBLANK(Coding!D21),"",Coding!D21)</f>
        <v>Period cover 24/01/2012 - 23/01/2015</v>
      </c>
      <c r="E52" s="163"/>
      <c r="F52" s="163"/>
      <c r="G52" s="164"/>
      <c r="H52" s="41" t="str">
        <f>IF(ISBLANK(Coding!E21),"",Coding!E21)</f>
        <v/>
      </c>
      <c r="I52" s="160" t="str">
        <f>IF(ISBLANK(Coding!F21),"",Coding!F21)</f>
        <v xml:space="preserve"> </v>
      </c>
      <c r="J52" s="161"/>
      <c r="K52" s="165" t="str">
        <f>IF(ISBLANK(Coding!G21),"",Coding!G21)</f>
        <v/>
      </c>
      <c r="L52" s="166" t="e">
        <f>IF(ISBLANK(#REF!),"",#REF!)</f>
        <v>#REF!</v>
      </c>
      <c r="M52" s="167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0" t="str">
        <f>IF(ISBLANK(Coding!C56),"",Coding!C56)</f>
        <v/>
      </c>
      <c r="C53" s="161"/>
      <c r="D53" s="180" t="str">
        <f>IF(ISBLANK(Coding!D22),"",Coding!D22)</f>
        <v xml:space="preserve"> </v>
      </c>
      <c r="E53" s="163"/>
      <c r="F53" s="163"/>
      <c r="G53" s="164"/>
      <c r="H53" s="41" t="str">
        <f>IF(ISBLANK(Coding!E22),"",Coding!E22)</f>
        <v xml:space="preserve"> </v>
      </c>
      <c r="I53" s="160" t="str">
        <f>IF(ISBLANK(Coding!F22),"",Coding!F22)</f>
        <v xml:space="preserve"> </v>
      </c>
      <c r="J53" s="161"/>
      <c r="K53" s="165" t="str">
        <f>IF(ISBLANK(Coding!G22),"",Coding!G22)</f>
        <v/>
      </c>
      <c r="L53" s="166" t="e">
        <f>IF(ISBLANK(#REF!),"",#REF!)</f>
        <v>#REF!</v>
      </c>
      <c r="M53" s="167" t="e">
        <f>IF(ISBLANK(#REF!),"",#REF!)</f>
        <v>#REF!</v>
      </c>
      <c r="O53" s="25"/>
      <c r="P53" s="25"/>
      <c r="Q53" s="25"/>
      <c r="R53" s="25"/>
      <c r="S53" s="25"/>
    </row>
    <row r="54" spans="1:19">
      <c r="A54" s="39">
        <f>IF(ISBLANK(Coding!B23),"",Coding!B23)</f>
        <v>2</v>
      </c>
      <c r="B54" s="160" t="str">
        <f>IF(ISBLANK(Coding!C57),"",Coding!C57)</f>
        <v/>
      </c>
      <c r="C54" s="161"/>
      <c r="D54" s="180" t="str">
        <f>IF(ISBLANK(Coding!D23),"",Coding!D23)</f>
        <v>Domain Renewal Fee  GULFELECTRIC.CO.TH 3 years</v>
      </c>
      <c r="E54" s="163"/>
      <c r="F54" s="163"/>
      <c r="G54" s="164"/>
      <c r="H54" s="41">
        <f>IF(ISBLANK(Coding!E23),"",Coding!E23)</f>
        <v>2408</v>
      </c>
      <c r="I54" s="160">
        <f>IF(ISBLANK(Coding!F23),"",Coding!F23)</f>
        <v>1</v>
      </c>
      <c r="J54" s="161"/>
      <c r="K54" s="165">
        <f>IF(ISBLANK(Coding!G23),"",Coding!G23)</f>
        <v>2408</v>
      </c>
      <c r="L54" s="166" t="e">
        <f>IF(ISBLANK(#REF!),"",#REF!)</f>
        <v>#REF!</v>
      </c>
      <c r="M54" s="167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0" t="str">
        <f>IF(ISBLANK(Coding!C58),"",Coding!C58)</f>
        <v/>
      </c>
      <c r="C55" s="161"/>
      <c r="D55" s="180" t="str">
        <f>IF(ISBLANK(Coding!D24),"",Coding!D24)</f>
        <v xml:space="preserve"> </v>
      </c>
      <c r="E55" s="163"/>
      <c r="F55" s="163"/>
      <c r="G55" s="164"/>
      <c r="H55" s="41" t="str">
        <f>IF(ISBLANK(Coding!E24),"",Coding!E24)</f>
        <v/>
      </c>
      <c r="I55" s="160" t="str">
        <f>IF(ISBLANK(Coding!F24),"",Coding!F24)</f>
        <v/>
      </c>
      <c r="J55" s="161"/>
      <c r="K55" s="165" t="str">
        <f>IF(ISBLANK(Coding!G24),"",Coding!G24)</f>
        <v/>
      </c>
      <c r="L55" s="166" t="e">
        <f>IF(ISBLANK(#REF!),"",#REF!)</f>
        <v>#REF!</v>
      </c>
      <c r="M55" s="167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0" t="str">
        <f>IF(ISBLANK(Coding!C59),"",Coding!C59)</f>
        <v/>
      </c>
      <c r="C56" s="161"/>
      <c r="D56" s="180" t="str">
        <f>IF(ISBLANK(Coding!D25),"",Coding!D25)</f>
        <v>Period cover 24/01/2012 - 23/01/2015</v>
      </c>
      <c r="E56" s="163"/>
      <c r="F56" s="163"/>
      <c r="G56" s="164"/>
      <c r="H56" s="41" t="str">
        <f>IF(ISBLANK(Coding!E25),"",Coding!E25)</f>
        <v/>
      </c>
      <c r="I56" s="160" t="str">
        <f>IF(ISBLANK(Coding!F25),"",Coding!F25)</f>
        <v/>
      </c>
      <c r="J56" s="161"/>
      <c r="K56" s="165" t="str">
        <f>IF(ISBLANK(Coding!G25),"",Coding!G25)</f>
        <v/>
      </c>
      <c r="L56" s="166" t="e">
        <f>IF(ISBLANK(#REF!),"",#REF!)</f>
        <v>#REF!</v>
      </c>
      <c r="M56" s="167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0" t="str">
        <f>IF(ISBLANK(Coding!C60),"",Coding!C60)</f>
        <v/>
      </c>
      <c r="C57" s="161"/>
      <c r="D57" s="180" t="str">
        <f>IF(ISBLANK(Coding!D26),"",Coding!D26)</f>
        <v/>
      </c>
      <c r="E57" s="163"/>
      <c r="F57" s="163"/>
      <c r="G57" s="164"/>
      <c r="H57" s="41" t="str">
        <f>IF(ISBLANK(Coding!E26),"",Coding!E26)</f>
        <v/>
      </c>
      <c r="I57" s="160" t="str">
        <f>IF(ISBLANK(Coding!F26),"",Coding!F26)</f>
        <v/>
      </c>
      <c r="J57" s="161"/>
      <c r="K57" s="165" t="str">
        <f>IF(ISBLANK(Coding!G26),"",Coding!G26)</f>
        <v/>
      </c>
      <c r="L57" s="166" t="e">
        <f>IF(ISBLANK(#REF!),"",#REF!)</f>
        <v>#REF!</v>
      </c>
      <c r="M57" s="167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75" t="str">
        <f>IF(ISBLANK(Coding!C75),"",Coding!C75)</f>
        <v/>
      </c>
      <c r="C58" s="176"/>
      <c r="D58" s="177"/>
      <c r="E58" s="178"/>
      <c r="F58" s="178"/>
      <c r="G58" s="179"/>
      <c r="H58" s="47" t="str">
        <f>IF(ISBLANK(Coding!E75),"",Coding!E75)</f>
        <v/>
      </c>
      <c r="I58" s="175" t="str">
        <f>IF(ISBLANK(Coding!F75),"",Coding!F75)</f>
        <v/>
      </c>
      <c r="J58" s="176"/>
      <c r="K58" s="187" t="str">
        <f>IF(ISBLANK(Coding!G75),"",Coding!G75)</f>
        <v/>
      </c>
      <c r="L58" s="188" t="e">
        <f>IF(ISBLANK(#REF!),"",#REF!)</f>
        <v>#REF!</v>
      </c>
      <c r="M58" s="167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6"/>
      <c r="G59" s="134" t="s">
        <v>24</v>
      </c>
      <c r="H59" s="62" t="s">
        <v>78</v>
      </c>
      <c r="I59" s="51"/>
      <c r="J59" s="40"/>
      <c r="K59" s="201">
        <f>Coding!G43</f>
        <v>4816</v>
      </c>
      <c r="L59" s="202"/>
      <c r="M59" s="203"/>
      <c r="O59" s="25"/>
      <c r="P59" s="25"/>
      <c r="Q59" s="25"/>
      <c r="R59" s="25"/>
      <c r="S59" s="25"/>
    </row>
    <row r="60" spans="1:19">
      <c r="A60" s="145" t="s">
        <v>84</v>
      </c>
      <c r="B60" s="31"/>
      <c r="C60" s="31"/>
      <c r="D60" s="31"/>
      <c r="E60" s="147" t="str">
        <f>Coding!B13</f>
        <v>CASH</v>
      </c>
      <c r="F60" s="31"/>
      <c r="G60" s="51"/>
      <c r="H60" s="51"/>
      <c r="I60" s="51"/>
      <c r="J60" s="40"/>
      <c r="K60" s="184"/>
      <c r="L60" s="185"/>
      <c r="M60" s="186"/>
      <c r="O60" s="25"/>
      <c r="P60" s="25"/>
      <c r="Q60" s="25"/>
      <c r="R60" s="25"/>
      <c r="S60" s="25"/>
    </row>
    <row r="61" spans="1:19">
      <c r="A61" s="145" t="s">
        <v>85</v>
      </c>
      <c r="B61" s="31"/>
      <c r="E61" s="107" t="str">
        <f>IF(ISBLANK(Coding!B14),"",Coding!B14)</f>
        <v/>
      </c>
      <c r="G61" s="140" t="s">
        <v>23</v>
      </c>
      <c r="H61" s="56" t="s">
        <v>21</v>
      </c>
      <c r="I61" s="56"/>
      <c r="J61" s="40"/>
      <c r="K61" s="198">
        <f>Coding!G45</f>
        <v>4816</v>
      </c>
      <c r="L61" s="199"/>
      <c r="M61" s="200"/>
      <c r="O61" s="25"/>
      <c r="P61" s="25"/>
      <c r="Q61" s="25"/>
      <c r="R61" s="25"/>
      <c r="S61" s="25"/>
    </row>
    <row r="62" spans="1:19">
      <c r="A62" s="145" t="s">
        <v>86</v>
      </c>
      <c r="B62" s="31"/>
      <c r="E62" s="148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9" t="str">
        <f>BAHTTEXT(K61)</f>
        <v>สี่พันแปดร้อยสิบหกบาทถ้วน</v>
      </c>
      <c r="H63" s="190"/>
      <c r="I63" s="190"/>
      <c r="J63" s="190"/>
      <c r="K63" s="190"/>
      <c r="L63" s="191"/>
      <c r="M63" s="29"/>
      <c r="O63" s="25"/>
      <c r="P63" s="25"/>
      <c r="Q63" s="25"/>
      <c r="R63" s="25"/>
      <c r="S63" s="25"/>
    </row>
    <row r="64" spans="1:19">
      <c r="A64" s="107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K61:M61"/>
    <mergeCell ref="K59:M59"/>
    <mergeCell ref="K24:M24"/>
    <mergeCell ref="K25:M25"/>
    <mergeCell ref="K26:M26"/>
    <mergeCell ref="G28:L28"/>
    <mergeCell ref="K57:M57"/>
    <mergeCell ref="K51:M51"/>
    <mergeCell ref="I55:J55"/>
    <mergeCell ref="K55:M55"/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B52:C52"/>
    <mergeCell ref="D52:G52"/>
    <mergeCell ref="K50:M50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K53:M53"/>
    <mergeCell ref="K54:M54"/>
    <mergeCell ref="B50:C50"/>
    <mergeCell ref="D50:G50"/>
    <mergeCell ref="I52:J52"/>
    <mergeCell ref="K52:M52"/>
    <mergeCell ref="I51:J51"/>
    <mergeCell ref="B54:C54"/>
    <mergeCell ref="D54:G54"/>
    <mergeCell ref="I54:J54"/>
    <mergeCell ref="I22:J22"/>
    <mergeCell ref="K22:M22"/>
    <mergeCell ref="B56:C56"/>
    <mergeCell ref="D56:G56"/>
    <mergeCell ref="I56:J56"/>
    <mergeCell ref="K56:M56"/>
    <mergeCell ref="B55:C55"/>
    <mergeCell ref="D55:G55"/>
    <mergeCell ref="B53:C53"/>
    <mergeCell ref="D53:G53"/>
    <mergeCell ref="B21:C21"/>
    <mergeCell ref="D21:G21"/>
    <mergeCell ref="E44:G44"/>
    <mergeCell ref="B22:C22"/>
    <mergeCell ref="D22:G22"/>
    <mergeCell ref="B23:C23"/>
    <mergeCell ref="D23:G23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E8:G8"/>
    <mergeCell ref="D13:G13"/>
    <mergeCell ref="I8:L8"/>
    <mergeCell ref="E9:G9"/>
    <mergeCell ref="E10:G10"/>
    <mergeCell ref="E11:G11"/>
    <mergeCell ref="I11:K11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7" workbookViewId="0">
      <selection activeCell="F51" sqref="F51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1" t="s">
        <v>73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</row>
    <row r="10" spans="1:18" ht="18.75" customHeight="1">
      <c r="A10" s="222" t="s">
        <v>74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51" t="str">
        <f>Coding!B8</f>
        <v>บริษัท กัลฟ์ เจพี จำกัด</v>
      </c>
      <c r="F13" s="151"/>
      <c r="G13" s="151"/>
      <c r="H13" s="84" t="s">
        <v>6</v>
      </c>
      <c r="I13" s="211" t="str">
        <f>Coding!B6</f>
        <v>201202004-001</v>
      </c>
      <c r="J13" s="211"/>
      <c r="K13" s="211"/>
      <c r="L13" s="212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51"/>
      <c r="F14" s="151"/>
      <c r="G14" s="151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0" t="str">
        <f>Coding!B10</f>
        <v xml:space="preserve">เลขที่ 87 อาคารเอ็มไทย ทาวเวอร์ ชั้น 11 ออลซีซั่น เพลส </v>
      </c>
      <c r="F15" s="220"/>
      <c r="G15" s="156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55" t="str">
        <f>Coding!B11</f>
        <v>ถนนวิทยุ แขวงลุมพินี เขตปทุมวัน กรุงเทพมหานคร 10330</v>
      </c>
      <c r="F16" s="155"/>
      <c r="G16" s="156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157" t="str">
        <f>Coding!B12</f>
        <v>+66 2610-5555 | แฟกซ์ +66 2610-5566</v>
      </c>
      <c r="F17" s="157"/>
      <c r="G17" s="158"/>
      <c r="H17" s="8" t="s">
        <v>7</v>
      </c>
      <c r="I17" s="159">
        <f>Coding!B5</f>
        <v>40930</v>
      </c>
      <c r="J17" s="159"/>
      <c r="K17" s="159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68" t="s">
        <v>9</v>
      </c>
      <c r="C21" s="169"/>
      <c r="D21" s="153" t="s">
        <v>10</v>
      </c>
      <c r="E21" s="153"/>
      <c r="F21" s="153"/>
      <c r="G21" s="153"/>
      <c r="H21" s="96" t="s">
        <v>13</v>
      </c>
      <c r="I21" s="95"/>
      <c r="J21" s="95" t="s">
        <v>15</v>
      </c>
      <c r="K21" s="168" t="s">
        <v>16</v>
      </c>
      <c r="L21" s="153"/>
      <c r="M21" s="169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17" t="s">
        <v>12</v>
      </c>
      <c r="C22" s="219"/>
      <c r="D22" s="217" t="s">
        <v>1</v>
      </c>
      <c r="E22" s="218"/>
      <c r="F22" s="218"/>
      <c r="G22" s="219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73"/>
      <c r="C23" s="174"/>
      <c r="D23" s="204" t="s">
        <v>57</v>
      </c>
      <c r="E23" s="182"/>
      <c r="F23" s="182"/>
      <c r="G23" s="183"/>
      <c r="H23" s="92"/>
      <c r="I23" s="173"/>
      <c r="J23" s="174"/>
      <c r="K23" s="187"/>
      <c r="L23" s="188"/>
      <c r="M23" s="167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0" t="str">
        <f>IF(ISBLANK(Coding!C19),"",Coding!C19)</f>
        <v/>
      </c>
      <c r="C24" s="161"/>
      <c r="D24" s="162" t="str">
        <f>IF(ISBLANK(Coding!D19),"",Coding!D19)</f>
        <v>Domain Renewal Fee  GULF.CO.TH 3 years</v>
      </c>
      <c r="E24" s="163"/>
      <c r="F24" s="163"/>
      <c r="G24" s="164"/>
      <c r="H24" s="41">
        <f>IF(ISBLANK(Coding!E19),"",Coding!E19)</f>
        <v>2408</v>
      </c>
      <c r="I24" s="160">
        <f>IF(ISBLANK(Coding!F19),"",Coding!F19)</f>
        <v>1</v>
      </c>
      <c r="J24" s="161"/>
      <c r="K24" s="187">
        <f>IF(ISBLANK(Coding!G19),"",Coding!G19)</f>
        <v>2408</v>
      </c>
      <c r="L24" s="188" t="e">
        <f>IF(ISBLANK(#REF!),"",#REF!)</f>
        <v>#REF!</v>
      </c>
      <c r="M24" s="167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0" t="str">
        <f>IF(ISBLANK(Coding!C20),"",Coding!C20)</f>
        <v/>
      </c>
      <c r="C25" s="161"/>
      <c r="D25" s="162" t="str">
        <f>IF(ISBLANK(Coding!D20),"",Coding!D20)</f>
        <v xml:space="preserve"> </v>
      </c>
      <c r="E25" s="163"/>
      <c r="F25" s="163"/>
      <c r="G25" s="164"/>
      <c r="H25" s="41" t="str">
        <f>IF(ISBLANK(Coding!E20),"",Coding!E20)</f>
        <v/>
      </c>
      <c r="I25" s="160" t="str">
        <f>IF(ISBLANK(Coding!F20),"",Coding!F20)</f>
        <v/>
      </c>
      <c r="J25" s="161"/>
      <c r="K25" s="187" t="str">
        <f>IF(ISBLANK(Coding!G20),"",Coding!G20)</f>
        <v/>
      </c>
      <c r="L25" s="188" t="e">
        <f>IF(ISBLANK(#REF!),"",#REF!)</f>
        <v>#REF!</v>
      </c>
      <c r="M25" s="167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0" t="str">
        <f>IF(ISBLANK(Coding!C21),"",Coding!C21)</f>
        <v/>
      </c>
      <c r="C26" s="161"/>
      <c r="D26" s="162" t="str">
        <f>IF(ISBLANK(Coding!D21),"",Coding!D21)</f>
        <v>Period cover 24/01/2012 - 23/01/2015</v>
      </c>
      <c r="E26" s="163"/>
      <c r="F26" s="163"/>
      <c r="G26" s="164"/>
      <c r="H26" s="41" t="str">
        <f>IF(ISBLANK(Coding!E21),"",Coding!E21)</f>
        <v/>
      </c>
      <c r="I26" s="160" t="str">
        <f>IF(ISBLANK(Coding!F21),"",Coding!F21)</f>
        <v xml:space="preserve"> </v>
      </c>
      <c r="J26" s="161"/>
      <c r="K26" s="187" t="str">
        <f>IF(ISBLANK(Coding!G21),"",Coding!G21)</f>
        <v/>
      </c>
      <c r="L26" s="188" t="e">
        <f>IF(ISBLANK(#REF!),"",#REF!)</f>
        <v>#REF!</v>
      </c>
      <c r="M26" s="167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0" t="str">
        <f>IF(ISBLANK(Coding!C22),"",Coding!C22)</f>
        <v/>
      </c>
      <c r="C27" s="161"/>
      <c r="D27" s="162" t="str">
        <f>IF(ISBLANK(Coding!D22),"",Coding!D22)</f>
        <v xml:space="preserve"> </v>
      </c>
      <c r="E27" s="163"/>
      <c r="F27" s="163"/>
      <c r="G27" s="164"/>
      <c r="H27" s="41" t="str">
        <f>IF(ISBLANK(Coding!E22),"",Coding!E22)</f>
        <v xml:space="preserve"> </v>
      </c>
      <c r="I27" s="160" t="str">
        <f>IF(ISBLANK(Coding!F22),"",Coding!F22)</f>
        <v xml:space="preserve"> </v>
      </c>
      <c r="J27" s="161"/>
      <c r="K27" s="187" t="str">
        <f>IF(ISBLANK(Coding!G22),"",Coding!G22)</f>
        <v/>
      </c>
      <c r="L27" s="188" t="e">
        <f>IF(ISBLANK(#REF!),"",#REF!)</f>
        <v>#REF!</v>
      </c>
      <c r="M27" s="167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>
        <f>IF(ISBLANK(Coding!B23),"",Coding!B23)</f>
        <v>2</v>
      </c>
      <c r="B28" s="160" t="str">
        <f>IF(ISBLANK(Coding!C23),"",Coding!C23)</f>
        <v/>
      </c>
      <c r="C28" s="161"/>
      <c r="D28" s="162" t="str">
        <f>IF(ISBLANK(Coding!D23),"",Coding!D23)</f>
        <v>Domain Renewal Fee  GULFELECTRIC.CO.TH 3 years</v>
      </c>
      <c r="E28" s="163"/>
      <c r="F28" s="163"/>
      <c r="G28" s="164"/>
      <c r="H28" s="41">
        <f>IF(ISBLANK(Coding!E23),"",Coding!E23)</f>
        <v>2408</v>
      </c>
      <c r="I28" s="160">
        <f>IF(ISBLANK(Coding!F23),"",Coding!F23)</f>
        <v>1</v>
      </c>
      <c r="J28" s="161"/>
      <c r="K28" s="187">
        <f>IF(ISBLANK(Coding!G23),"",Coding!G23)</f>
        <v>2408</v>
      </c>
      <c r="L28" s="188" t="e">
        <f>IF(ISBLANK(#REF!),"",#REF!)</f>
        <v>#REF!</v>
      </c>
      <c r="M28" s="167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0" t="str">
        <f>IF(ISBLANK(Coding!C24),"",Coding!C24)</f>
        <v/>
      </c>
      <c r="C29" s="161"/>
      <c r="D29" s="162" t="str">
        <f>IF(ISBLANK(Coding!D24),"",Coding!D24)</f>
        <v xml:space="preserve"> </v>
      </c>
      <c r="E29" s="163"/>
      <c r="F29" s="163"/>
      <c r="G29" s="164"/>
      <c r="H29" s="41" t="str">
        <f>IF(ISBLANK(Coding!E24),"",Coding!E24)</f>
        <v/>
      </c>
      <c r="I29" s="160" t="str">
        <f>IF(ISBLANK(Coding!F24),"",Coding!F24)</f>
        <v/>
      </c>
      <c r="J29" s="161"/>
      <c r="K29" s="187" t="str">
        <f>IF(ISBLANK(Coding!G24),"",Coding!G24)</f>
        <v/>
      </c>
      <c r="L29" s="188" t="e">
        <f>IF(ISBLANK(#REF!),"",#REF!)</f>
        <v>#REF!</v>
      </c>
      <c r="M29" s="167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0" t="str">
        <f>IF(ISBLANK(Coding!C25),"",Coding!C25)</f>
        <v/>
      </c>
      <c r="C30" s="161"/>
      <c r="D30" s="162" t="str">
        <f>IF(ISBLANK(Coding!D25),"",Coding!D25)</f>
        <v>Period cover 24/01/2012 - 23/01/2015</v>
      </c>
      <c r="E30" s="163"/>
      <c r="F30" s="163"/>
      <c r="G30" s="164"/>
      <c r="H30" s="41" t="str">
        <f>IF(ISBLANK(Coding!E25),"",Coding!E25)</f>
        <v/>
      </c>
      <c r="I30" s="160" t="str">
        <f>IF(ISBLANK(Coding!F25),"",Coding!F25)</f>
        <v/>
      </c>
      <c r="J30" s="161"/>
      <c r="K30" s="187" t="str">
        <f>IF(ISBLANK(Coding!G25),"",Coding!G25)</f>
        <v/>
      </c>
      <c r="L30" s="188" t="e">
        <f>IF(ISBLANK(#REF!),"",#REF!)</f>
        <v>#REF!</v>
      </c>
      <c r="M30" s="167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0" t="str">
        <f>IF(ISBLANK(Coding!C26),"",Coding!C26)</f>
        <v/>
      </c>
      <c r="C31" s="161"/>
      <c r="D31" s="162" t="str">
        <f>IF(ISBLANK(Coding!D26),"",Coding!D26)</f>
        <v/>
      </c>
      <c r="E31" s="163"/>
      <c r="F31" s="163"/>
      <c r="G31" s="164"/>
      <c r="H31" s="41" t="str">
        <f>IF(ISBLANK(Coding!E26),"",Coding!E26)</f>
        <v/>
      </c>
      <c r="I31" s="160" t="str">
        <f>IF(ISBLANK(Coding!F26),"",Coding!F26)</f>
        <v/>
      </c>
      <c r="J31" s="161"/>
      <c r="K31" s="187" t="str">
        <f>IF(ISBLANK(Coding!G26),"",Coding!G26)</f>
        <v/>
      </c>
      <c r="L31" s="188" t="e">
        <f>IF(ISBLANK(#REF!),"",#REF!)</f>
        <v>#REF!</v>
      </c>
      <c r="M31" s="167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0" t="str">
        <f>IF(ISBLANK(Coding!C27),"",Coding!C27)</f>
        <v/>
      </c>
      <c r="C32" s="161"/>
      <c r="D32" s="162" t="str">
        <f>IF(ISBLANK(Coding!D27),"",Coding!D27)</f>
        <v xml:space="preserve"> </v>
      </c>
      <c r="E32" s="163"/>
      <c r="F32" s="163"/>
      <c r="G32" s="164"/>
      <c r="H32" s="41" t="str">
        <f>IF(ISBLANK(Coding!E27),"",Coding!E27)</f>
        <v xml:space="preserve"> </v>
      </c>
      <c r="I32" s="160" t="str">
        <f>IF(ISBLANK(Coding!F27),"",Coding!F27)</f>
        <v xml:space="preserve"> </v>
      </c>
      <c r="J32" s="161"/>
      <c r="K32" s="187" t="str">
        <f>IF(ISBLANK(Coding!G27),"",Coding!G27)</f>
        <v xml:space="preserve"> </v>
      </c>
      <c r="L32" s="188" t="e">
        <f>IF(ISBLANK(#REF!),"",#REF!)</f>
        <v>#REF!</v>
      </c>
      <c r="M32" s="167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0" t="str">
        <f>IF(ISBLANK(Coding!C28),"",Coding!C28)</f>
        <v/>
      </c>
      <c r="C33" s="161"/>
      <c r="D33" s="162" t="str">
        <f>IF(ISBLANK(Coding!D28),"",Coding!D28)</f>
        <v/>
      </c>
      <c r="E33" s="163"/>
      <c r="F33" s="163"/>
      <c r="G33" s="164"/>
      <c r="H33" s="41" t="str">
        <f>IF(ISBLANK(Coding!E28),"",Coding!E28)</f>
        <v/>
      </c>
      <c r="I33" s="160" t="str">
        <f>IF(ISBLANK(Coding!F28),"",Coding!F28)</f>
        <v/>
      </c>
      <c r="J33" s="161"/>
      <c r="K33" s="187" t="str">
        <f>IF(ISBLANK(Coding!G28),"",Coding!G28)</f>
        <v/>
      </c>
      <c r="L33" s="188" t="e">
        <f>IF(ISBLANK(#REF!),"",#REF!)</f>
        <v>#REF!</v>
      </c>
      <c r="M33" s="167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0" t="str">
        <f>IF(ISBLANK(Coding!C29),"",Coding!C29)</f>
        <v/>
      </c>
      <c r="C34" s="161"/>
      <c r="D34" s="162" t="str">
        <f>IF(ISBLANK(Coding!D29),"",Coding!D29)</f>
        <v/>
      </c>
      <c r="E34" s="163"/>
      <c r="F34" s="163"/>
      <c r="G34" s="164"/>
      <c r="H34" s="41" t="str">
        <f>IF(ISBLANK(Coding!E29),"",Coding!E29)</f>
        <v/>
      </c>
      <c r="I34" s="160" t="str">
        <f>IF(ISBLANK(Coding!F29),"",Coding!F29)</f>
        <v/>
      </c>
      <c r="J34" s="161"/>
      <c r="K34" s="187" t="str">
        <f>IF(ISBLANK(Coding!G29),"",Coding!G29)</f>
        <v/>
      </c>
      <c r="L34" s="188" t="e">
        <f>IF(ISBLANK(#REF!),"",#REF!)</f>
        <v>#REF!</v>
      </c>
      <c r="M34" s="167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0" t="str">
        <f>IF(ISBLANK(Coding!C30),"",Coding!C30)</f>
        <v/>
      </c>
      <c r="C35" s="161"/>
      <c r="D35" s="162" t="str">
        <f>IF(ISBLANK(Coding!D30),"",Coding!D30)</f>
        <v/>
      </c>
      <c r="E35" s="163"/>
      <c r="F35" s="163"/>
      <c r="G35" s="164"/>
      <c r="H35" s="41" t="str">
        <f>IF(ISBLANK(Coding!E30),"",Coding!E30)</f>
        <v/>
      </c>
      <c r="I35" s="160" t="str">
        <f>IF(ISBLANK(Coding!F30),"",Coding!F30)</f>
        <v/>
      </c>
      <c r="J35" s="161"/>
      <c r="K35" s="187" t="str">
        <f>IF(ISBLANK(Coding!G30),"",Coding!G30)</f>
        <v/>
      </c>
      <c r="L35" s="188" t="e">
        <f>IF(ISBLANK(#REF!),"",#REF!)</f>
        <v>#REF!</v>
      </c>
      <c r="M35" s="167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0" t="str">
        <f>IF(ISBLANK(Coding!C31),"",Coding!C31)</f>
        <v/>
      </c>
      <c r="C36" s="161"/>
      <c r="D36" s="162" t="str">
        <f>IF(ISBLANK(Coding!D31),"",Coding!D31)</f>
        <v/>
      </c>
      <c r="E36" s="163"/>
      <c r="F36" s="163"/>
      <c r="G36" s="164"/>
      <c r="H36" s="41" t="str">
        <f>IF(ISBLANK(Coding!E31),"",Coding!E31)</f>
        <v/>
      </c>
      <c r="I36" s="160" t="str">
        <f>IF(ISBLANK(Coding!F31),"",Coding!F31)</f>
        <v/>
      </c>
      <c r="J36" s="161"/>
      <c r="K36" s="187" t="str">
        <f>IF(ISBLANK(Coding!G31),"",Coding!G31)</f>
        <v/>
      </c>
      <c r="L36" s="188" t="e">
        <f>IF(ISBLANK(#REF!),"",#REF!)</f>
        <v>#REF!</v>
      </c>
      <c r="M36" s="167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0" t="str">
        <f>IF(ISBLANK(Coding!C32),"",Coding!C32)</f>
        <v/>
      </c>
      <c r="C37" s="161"/>
      <c r="D37" s="162" t="str">
        <f>IF(ISBLANK(Coding!D32),"",Coding!D32)</f>
        <v/>
      </c>
      <c r="E37" s="163"/>
      <c r="F37" s="163"/>
      <c r="G37" s="164"/>
      <c r="H37" s="41" t="str">
        <f>IF(ISBLANK(Coding!E32),"",Coding!E32)</f>
        <v/>
      </c>
      <c r="I37" s="160" t="str">
        <f>IF(ISBLANK(Coding!F32),"",Coding!F32)</f>
        <v/>
      </c>
      <c r="J37" s="161"/>
      <c r="K37" s="187" t="str">
        <f>IF(ISBLANK(Coding!G32),"",Coding!G32)</f>
        <v/>
      </c>
      <c r="L37" s="188" t="e">
        <f>IF(ISBLANK(#REF!),"",#REF!)</f>
        <v>#REF!</v>
      </c>
      <c r="M37" s="167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0" t="str">
        <f>IF(ISBLANK(Coding!C33),"",Coding!C33)</f>
        <v/>
      </c>
      <c r="C38" s="161"/>
      <c r="D38" s="162" t="str">
        <f>IF(ISBLANK(Coding!D33),"",Coding!D33)</f>
        <v/>
      </c>
      <c r="E38" s="163"/>
      <c r="F38" s="163"/>
      <c r="G38" s="164"/>
      <c r="H38" s="41" t="str">
        <f>IF(ISBLANK(Coding!E33),"",Coding!E33)</f>
        <v/>
      </c>
      <c r="I38" s="160" t="str">
        <f>IF(ISBLANK(Coding!F33),"",Coding!F33)</f>
        <v/>
      </c>
      <c r="J38" s="161"/>
      <c r="K38" s="187" t="str">
        <f>IF(ISBLANK(Coding!G33),"",Coding!G33)</f>
        <v/>
      </c>
      <c r="L38" s="188" t="e">
        <f>IF(ISBLANK(#REF!),"",#REF!)</f>
        <v>#REF!</v>
      </c>
      <c r="M38" s="167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0" t="str">
        <f>IF(ISBLANK(Coding!C34),"",Coding!C34)</f>
        <v/>
      </c>
      <c r="C39" s="161"/>
      <c r="D39" s="162" t="str">
        <f>IF(ISBLANK(Coding!D34),"",Coding!D34)</f>
        <v/>
      </c>
      <c r="E39" s="163"/>
      <c r="F39" s="163"/>
      <c r="G39" s="164"/>
      <c r="H39" s="41" t="str">
        <f>IF(ISBLANK(Coding!E34),"",Coding!E34)</f>
        <v/>
      </c>
      <c r="I39" s="160" t="str">
        <f>IF(ISBLANK(Coding!F34),"",Coding!F34)</f>
        <v/>
      </c>
      <c r="J39" s="161"/>
      <c r="K39" s="187" t="str">
        <f>IF(ISBLANK(Coding!G34),"",Coding!G34)</f>
        <v/>
      </c>
      <c r="L39" s="188" t="e">
        <f>IF(ISBLANK(#REF!),"",#REF!)</f>
        <v>#REF!</v>
      </c>
      <c r="M39" s="167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0" t="str">
        <f>IF(ISBLANK(Coding!C35),"",Coding!C35)</f>
        <v/>
      </c>
      <c r="C40" s="161"/>
      <c r="D40" s="162" t="str">
        <f>IF(ISBLANK(Coding!D35),"",Coding!D35)</f>
        <v/>
      </c>
      <c r="E40" s="163"/>
      <c r="F40" s="163"/>
      <c r="G40" s="164"/>
      <c r="H40" s="41" t="str">
        <f>IF(ISBLANK(Coding!E35),"",Coding!E35)</f>
        <v/>
      </c>
      <c r="I40" s="160" t="str">
        <f>IF(ISBLANK(Coding!F35),"",Coding!F35)</f>
        <v/>
      </c>
      <c r="J40" s="161"/>
      <c r="K40" s="187" t="str">
        <f>IF(ISBLANK(Coding!G35),"",Coding!G35)</f>
        <v/>
      </c>
      <c r="L40" s="188" t="e">
        <f>IF(ISBLANK(#REF!),"",#REF!)</f>
        <v>#REF!</v>
      </c>
      <c r="M40" s="167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0" t="str">
        <f>IF(ISBLANK(Coding!C36),"",Coding!C36)</f>
        <v/>
      </c>
      <c r="C41" s="161"/>
      <c r="D41" s="162" t="str">
        <f>IF(ISBLANK(Coding!D36),"",Coding!D36)</f>
        <v/>
      </c>
      <c r="E41" s="163"/>
      <c r="F41" s="163"/>
      <c r="G41" s="164"/>
      <c r="H41" s="41" t="str">
        <f>IF(ISBLANK(Coding!E36),"",Coding!E36)</f>
        <v/>
      </c>
      <c r="I41" s="160" t="str">
        <f>IF(ISBLANK(Coding!F36),"",Coding!F36)</f>
        <v/>
      </c>
      <c r="J41" s="161"/>
      <c r="K41" s="187" t="str">
        <f>IF(ISBLANK(Coding!G36),"",Coding!G36)</f>
        <v/>
      </c>
      <c r="L41" s="188" t="e">
        <f>IF(ISBLANK(#REF!),"",#REF!)</f>
        <v>#REF!</v>
      </c>
      <c r="M41" s="167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0" t="str">
        <f>IF(ISBLANK(Coding!C37),"",Coding!C37)</f>
        <v/>
      </c>
      <c r="C42" s="161"/>
      <c r="D42" s="162" t="str">
        <f>IF(ISBLANK(Coding!D37),"",Coding!D37)</f>
        <v/>
      </c>
      <c r="E42" s="163"/>
      <c r="F42" s="163"/>
      <c r="G42" s="164"/>
      <c r="H42" s="41" t="str">
        <f>IF(ISBLANK(Coding!E37),"",Coding!E37)</f>
        <v/>
      </c>
      <c r="I42" s="160" t="str">
        <f>IF(ISBLANK(Coding!F37),"",Coding!F37)</f>
        <v/>
      </c>
      <c r="J42" s="161"/>
      <c r="K42" s="187" t="str">
        <f>IF(ISBLANK(Coding!G37),"",Coding!G37)</f>
        <v/>
      </c>
      <c r="L42" s="188" t="e">
        <f>IF(ISBLANK(#REF!),"",#REF!)</f>
        <v>#REF!</v>
      </c>
      <c r="M42" s="167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0" t="str">
        <f>IF(ISBLANK(Coding!C38),"",Coding!C38)</f>
        <v/>
      </c>
      <c r="C43" s="161"/>
      <c r="D43" s="162" t="str">
        <f>IF(ISBLANK(Coding!D38),"",Coding!D38)</f>
        <v/>
      </c>
      <c r="E43" s="163"/>
      <c r="F43" s="163"/>
      <c r="G43" s="164"/>
      <c r="H43" s="41" t="str">
        <f>IF(ISBLANK(Coding!E38),"",Coding!E38)</f>
        <v/>
      </c>
      <c r="I43" s="160" t="str">
        <f>IF(ISBLANK(Coding!F38),"",Coding!F38)</f>
        <v/>
      </c>
      <c r="J43" s="161"/>
      <c r="K43" s="187" t="str">
        <f>IF(ISBLANK(Coding!G38),"",Coding!G38)</f>
        <v/>
      </c>
      <c r="L43" s="188" t="e">
        <f>IF(ISBLANK(#REF!),"",#REF!)</f>
        <v>#REF!</v>
      </c>
      <c r="M43" s="167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0" t="str">
        <f>IF(ISBLANK(Coding!C39),"",Coding!C39)</f>
        <v/>
      </c>
      <c r="C44" s="161"/>
      <c r="D44" s="162" t="str">
        <f>IF(ISBLANK(Coding!D39),"",Coding!D39)</f>
        <v/>
      </c>
      <c r="E44" s="163"/>
      <c r="F44" s="163"/>
      <c r="G44" s="164"/>
      <c r="H44" s="41" t="str">
        <f>IF(ISBLANK(Coding!E39),"",Coding!E39)</f>
        <v/>
      </c>
      <c r="I44" s="160" t="str">
        <f>IF(ISBLANK(Coding!F39),"",Coding!F39)</f>
        <v/>
      </c>
      <c r="J44" s="161"/>
      <c r="K44" s="187" t="str">
        <f>IF(ISBLANK(Coding!G39),"",Coding!G39)</f>
        <v/>
      </c>
      <c r="L44" s="188" t="e">
        <f>IF(ISBLANK(#REF!),"",#REF!)</f>
        <v>#REF!</v>
      </c>
      <c r="M44" s="167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75" t="str">
        <f>IF(ISBLANK(Coding!C40),"",Coding!C40)</f>
        <v/>
      </c>
      <c r="C45" s="176"/>
      <c r="D45" s="162" t="str">
        <f>IF(ISBLANK(Coding!D40),"",Coding!D40)</f>
        <v/>
      </c>
      <c r="E45" s="163"/>
      <c r="F45" s="163"/>
      <c r="G45" s="164"/>
      <c r="H45" s="47" t="str">
        <f>IF(ISBLANK(Coding!E40),"",Coding!E40)</f>
        <v/>
      </c>
      <c r="I45" s="175" t="str">
        <f>IF(ISBLANK(Coding!F40),"",Coding!F40)</f>
        <v/>
      </c>
      <c r="J45" s="176"/>
      <c r="K45" s="187" t="str">
        <f>IF(ISBLANK(Coding!G40),"",Coding!G40)</f>
        <v/>
      </c>
      <c r="L45" s="188" t="e">
        <f>IF(ISBLANK(#REF!),"",#REF!)</f>
        <v>#REF!</v>
      </c>
      <c r="M45" s="167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14">
        <f>Coding!G43</f>
        <v>4816</v>
      </c>
      <c r="L47" s="215"/>
      <c r="M47" s="216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84"/>
      <c r="L48" s="185"/>
      <c r="M48" s="186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90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05">
        <f>Coding!G45</f>
        <v>4816</v>
      </c>
      <c r="L49" s="206"/>
      <c r="M49" s="207"/>
      <c r="P49" s="57"/>
      <c r="Q49" s="55"/>
      <c r="R49" s="53"/>
    </row>
    <row r="50" spans="1:19" ht="15" customHeight="1" thickTop="1">
      <c r="A50" s="6" t="s">
        <v>91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08" t="str">
        <f>BAHTTEXT(K49)</f>
        <v>สี่พันแปดร้อยสิบหกบาทถ้วน</v>
      </c>
      <c r="H51" s="209"/>
      <c r="I51" s="209"/>
      <c r="J51" s="209"/>
      <c r="K51" s="209"/>
      <c r="L51" s="209"/>
      <c r="M51" s="210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3"/>
      <c r="K52" s="213"/>
      <c r="L52" s="213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40930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D25:G25"/>
    <mergeCell ref="D26:G26"/>
    <mergeCell ref="D27:G27"/>
    <mergeCell ref="I25:J25"/>
    <mergeCell ref="I26:J26"/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7" workbookViewId="0">
      <selection activeCell="P22" sqref="P22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76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1" t="s">
        <v>51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</row>
    <row r="10" spans="1:18" ht="18.75" customHeight="1">
      <c r="A10" s="222" t="s">
        <v>52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51" t="str">
        <f>Coding!B8</f>
        <v>บริษัท กัลฟ์ เจพี จำกัด</v>
      </c>
      <c r="F13" s="151"/>
      <c r="G13" s="151"/>
      <c r="H13" s="84" t="s">
        <v>6</v>
      </c>
      <c r="I13" s="211" t="str">
        <f>Coding!B6</f>
        <v>201202004-001</v>
      </c>
      <c r="J13" s="211"/>
      <c r="K13" s="211"/>
      <c r="L13" s="212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0" t="str">
        <f>Coding!B10</f>
        <v xml:space="preserve">เลขที่ 87 อาคารเอ็มไทย ทาวเวอร์ ชั้น 11 ออลซีซั่น เพลส </v>
      </c>
      <c r="F15" s="220"/>
      <c r="G15" s="156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55" t="str">
        <f>Coding!B11</f>
        <v>ถนนวิทยุ แขวงลุมพินี เขตปทุมวัน กรุงเทพมหานคร 10330</v>
      </c>
      <c r="F16" s="155"/>
      <c r="G16" s="156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157" t="str">
        <f>Coding!B12</f>
        <v>+66 2610-5555 | แฟกซ์ +66 2610-5566</v>
      </c>
      <c r="F17" s="157"/>
      <c r="G17" s="158"/>
      <c r="H17" s="8" t="s">
        <v>7</v>
      </c>
      <c r="I17" s="159">
        <f>Coding!B5</f>
        <v>40930</v>
      </c>
      <c r="J17" s="159"/>
      <c r="K17" s="159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68" t="s">
        <v>9</v>
      </c>
      <c r="C21" s="169"/>
      <c r="D21" s="153" t="s">
        <v>10</v>
      </c>
      <c r="E21" s="153"/>
      <c r="F21" s="153"/>
      <c r="G21" s="153"/>
      <c r="H21" s="96" t="s">
        <v>13</v>
      </c>
      <c r="I21" s="95"/>
      <c r="J21" s="95" t="s">
        <v>15</v>
      </c>
      <c r="K21" s="168" t="s">
        <v>16</v>
      </c>
      <c r="L21" s="153"/>
      <c r="M21" s="169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17" t="s">
        <v>12</v>
      </c>
      <c r="C22" s="219"/>
      <c r="D22" s="217" t="s">
        <v>1</v>
      </c>
      <c r="E22" s="218"/>
      <c r="F22" s="218"/>
      <c r="G22" s="219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73"/>
      <c r="C23" s="174"/>
      <c r="D23" s="204" t="s">
        <v>57</v>
      </c>
      <c r="E23" s="182"/>
      <c r="F23" s="182"/>
      <c r="G23" s="183"/>
      <c r="H23" s="92"/>
      <c r="I23" s="173"/>
      <c r="J23" s="174"/>
      <c r="K23" s="187"/>
      <c r="L23" s="188"/>
      <c r="M23" s="167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0" t="str">
        <f>IF(ISBLANK(Coding!C19),"",Coding!C19)</f>
        <v/>
      </c>
      <c r="C24" s="161"/>
      <c r="D24" s="162" t="str">
        <f>IF(ISBLANK(Coding!D19),"",Coding!D19)</f>
        <v>Domain Renewal Fee  GULF.CO.TH 3 years</v>
      </c>
      <c r="E24" s="163"/>
      <c r="F24" s="163"/>
      <c r="G24" s="164"/>
      <c r="H24" s="41">
        <f>IF(ISBLANK(Coding!E19),"",Coding!E19)</f>
        <v>2408</v>
      </c>
      <c r="I24" s="160">
        <f>IF(ISBLANK(Coding!F19),"",Coding!F19)</f>
        <v>1</v>
      </c>
      <c r="J24" s="161"/>
      <c r="K24" s="187">
        <f>IF(ISBLANK(Coding!G19),"",Coding!G19)</f>
        <v>2408</v>
      </c>
      <c r="L24" s="188" t="e">
        <f>IF(ISBLANK(#REF!),"",#REF!)</f>
        <v>#REF!</v>
      </c>
      <c r="M24" s="167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0" t="str">
        <f>IF(ISBLANK(Coding!C20),"",Coding!C20)</f>
        <v/>
      </c>
      <c r="C25" s="161"/>
      <c r="D25" s="162" t="str">
        <f>IF(ISBLANK(Coding!D20),"",Coding!D20)</f>
        <v xml:space="preserve"> </v>
      </c>
      <c r="E25" s="163"/>
      <c r="F25" s="163"/>
      <c r="G25" s="164"/>
      <c r="H25" s="41" t="str">
        <f>IF(ISBLANK(Coding!E20),"",Coding!E20)</f>
        <v/>
      </c>
      <c r="I25" s="160" t="str">
        <f>IF(ISBLANK(Coding!F20),"",Coding!F20)</f>
        <v/>
      </c>
      <c r="J25" s="161"/>
      <c r="K25" s="187" t="str">
        <f>IF(ISBLANK(Coding!G20),"",Coding!G20)</f>
        <v/>
      </c>
      <c r="L25" s="188" t="e">
        <f>IF(ISBLANK(#REF!),"",#REF!)</f>
        <v>#REF!</v>
      </c>
      <c r="M25" s="167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0" t="str">
        <f>IF(ISBLANK(Coding!C21),"",Coding!C21)</f>
        <v/>
      </c>
      <c r="C26" s="161"/>
      <c r="D26" s="162" t="str">
        <f>IF(ISBLANK(Coding!D21),"",Coding!D21)</f>
        <v>Period cover 24/01/2012 - 23/01/2015</v>
      </c>
      <c r="E26" s="163"/>
      <c r="F26" s="163"/>
      <c r="G26" s="164"/>
      <c r="H26" s="41" t="str">
        <f>IF(ISBLANK(Coding!E21),"",Coding!E21)</f>
        <v/>
      </c>
      <c r="I26" s="160" t="str">
        <f>IF(ISBLANK(Coding!F21),"",Coding!F21)</f>
        <v xml:space="preserve"> </v>
      </c>
      <c r="J26" s="161"/>
      <c r="K26" s="187" t="str">
        <f>IF(ISBLANK(Coding!G21),"",Coding!G21)</f>
        <v/>
      </c>
      <c r="L26" s="188" t="e">
        <f>IF(ISBLANK(#REF!),"",#REF!)</f>
        <v>#REF!</v>
      </c>
      <c r="M26" s="167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0" t="str">
        <f>IF(ISBLANK(Coding!C22),"",Coding!C22)</f>
        <v/>
      </c>
      <c r="C27" s="161"/>
      <c r="D27" s="162" t="str">
        <f>IF(ISBLANK(Coding!D22),"",Coding!D22)</f>
        <v xml:space="preserve"> </v>
      </c>
      <c r="E27" s="163"/>
      <c r="F27" s="163"/>
      <c r="G27" s="164"/>
      <c r="H27" s="41" t="str">
        <f>IF(ISBLANK(Coding!E22),"",Coding!E22)</f>
        <v xml:space="preserve"> </v>
      </c>
      <c r="I27" s="160" t="str">
        <f>IF(ISBLANK(Coding!F22),"",Coding!F22)</f>
        <v xml:space="preserve"> </v>
      </c>
      <c r="J27" s="161"/>
      <c r="K27" s="187" t="str">
        <f>IF(ISBLANK(Coding!G22),"",Coding!G22)</f>
        <v/>
      </c>
      <c r="L27" s="188" t="e">
        <f>IF(ISBLANK(#REF!),"",#REF!)</f>
        <v>#REF!</v>
      </c>
      <c r="M27" s="167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>
        <f>IF(ISBLANK(Coding!B23),"",Coding!B23)</f>
        <v>2</v>
      </c>
      <c r="B28" s="160" t="str">
        <f>IF(ISBLANK(Coding!C23),"",Coding!C23)</f>
        <v/>
      </c>
      <c r="C28" s="161"/>
      <c r="D28" s="162" t="str">
        <f>IF(ISBLANK(Coding!D23),"",Coding!D23)</f>
        <v>Domain Renewal Fee  GULFELECTRIC.CO.TH 3 years</v>
      </c>
      <c r="E28" s="163"/>
      <c r="F28" s="163"/>
      <c r="G28" s="164"/>
      <c r="H28" s="41">
        <f>IF(ISBLANK(Coding!E23),"",Coding!E23)</f>
        <v>2408</v>
      </c>
      <c r="I28" s="160">
        <f>IF(ISBLANK(Coding!F23),"",Coding!F23)</f>
        <v>1</v>
      </c>
      <c r="J28" s="161"/>
      <c r="K28" s="187">
        <f>IF(ISBLANK(Coding!G23),"",Coding!G23)</f>
        <v>2408</v>
      </c>
      <c r="L28" s="188" t="e">
        <f>IF(ISBLANK(#REF!),"",#REF!)</f>
        <v>#REF!</v>
      </c>
      <c r="M28" s="167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0" t="str">
        <f>IF(ISBLANK(Coding!C24),"",Coding!C24)</f>
        <v/>
      </c>
      <c r="C29" s="161"/>
      <c r="D29" s="162" t="str">
        <f>IF(ISBLANK(Coding!D24),"",Coding!D24)</f>
        <v xml:space="preserve"> </v>
      </c>
      <c r="E29" s="163"/>
      <c r="F29" s="163"/>
      <c r="G29" s="164"/>
      <c r="H29" s="41" t="str">
        <f>IF(ISBLANK(Coding!E24),"",Coding!E24)</f>
        <v/>
      </c>
      <c r="I29" s="160" t="str">
        <f>IF(ISBLANK(Coding!F24),"",Coding!F24)</f>
        <v/>
      </c>
      <c r="J29" s="161"/>
      <c r="K29" s="187" t="str">
        <f>IF(ISBLANK(Coding!G24),"",Coding!G24)</f>
        <v/>
      </c>
      <c r="L29" s="188" t="e">
        <f>IF(ISBLANK(#REF!),"",#REF!)</f>
        <v>#REF!</v>
      </c>
      <c r="M29" s="167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0" t="str">
        <f>IF(ISBLANK(Coding!C25),"",Coding!C25)</f>
        <v/>
      </c>
      <c r="C30" s="161"/>
      <c r="D30" s="162" t="str">
        <f>IF(ISBLANK(Coding!D25),"",Coding!D25)</f>
        <v>Period cover 24/01/2012 - 23/01/2015</v>
      </c>
      <c r="E30" s="163"/>
      <c r="F30" s="163"/>
      <c r="G30" s="164"/>
      <c r="H30" s="41" t="str">
        <f>IF(ISBLANK(Coding!E25),"",Coding!E25)</f>
        <v/>
      </c>
      <c r="I30" s="160" t="str">
        <f>IF(ISBLANK(Coding!F25),"",Coding!F25)</f>
        <v/>
      </c>
      <c r="J30" s="161"/>
      <c r="K30" s="187" t="str">
        <f>IF(ISBLANK(Coding!G25),"",Coding!G25)</f>
        <v/>
      </c>
      <c r="L30" s="188" t="e">
        <f>IF(ISBLANK(#REF!),"",#REF!)</f>
        <v>#REF!</v>
      </c>
      <c r="M30" s="167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0" t="str">
        <f>IF(ISBLANK(Coding!C26),"",Coding!C26)</f>
        <v/>
      </c>
      <c r="C31" s="161"/>
      <c r="D31" s="162" t="str">
        <f>IF(ISBLANK(Coding!D26),"",Coding!D26)</f>
        <v/>
      </c>
      <c r="E31" s="163"/>
      <c r="F31" s="163"/>
      <c r="G31" s="164"/>
      <c r="H31" s="41" t="str">
        <f>IF(ISBLANK(Coding!E26),"",Coding!E26)</f>
        <v/>
      </c>
      <c r="I31" s="160" t="str">
        <f>IF(ISBLANK(Coding!F26),"",Coding!F26)</f>
        <v/>
      </c>
      <c r="J31" s="161"/>
      <c r="K31" s="187" t="str">
        <f>IF(ISBLANK(Coding!G26),"",Coding!G26)</f>
        <v/>
      </c>
      <c r="L31" s="188" t="e">
        <f>IF(ISBLANK(#REF!),"",#REF!)</f>
        <v>#REF!</v>
      </c>
      <c r="M31" s="167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0" t="str">
        <f>IF(ISBLANK(Coding!C27),"",Coding!C27)</f>
        <v/>
      </c>
      <c r="C32" s="161"/>
      <c r="D32" s="162" t="str">
        <f>IF(ISBLANK(Coding!D27),"",Coding!D27)</f>
        <v xml:space="preserve"> </v>
      </c>
      <c r="E32" s="163"/>
      <c r="F32" s="163"/>
      <c r="G32" s="164"/>
      <c r="H32" s="41" t="str">
        <f>IF(ISBLANK(Coding!E27),"",Coding!E27)</f>
        <v xml:space="preserve"> </v>
      </c>
      <c r="I32" s="160" t="str">
        <f>IF(ISBLANK(Coding!F27),"",Coding!F27)</f>
        <v xml:space="preserve"> </v>
      </c>
      <c r="J32" s="161"/>
      <c r="K32" s="187" t="str">
        <f>IF(ISBLANK(Coding!G27),"",Coding!G27)</f>
        <v xml:space="preserve"> </v>
      </c>
      <c r="L32" s="188" t="e">
        <f>IF(ISBLANK(#REF!),"",#REF!)</f>
        <v>#REF!</v>
      </c>
      <c r="M32" s="167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0" t="str">
        <f>IF(ISBLANK(Coding!C28),"",Coding!C28)</f>
        <v/>
      </c>
      <c r="C33" s="161"/>
      <c r="D33" s="162" t="str">
        <f>IF(ISBLANK(Coding!D28),"",Coding!D28)</f>
        <v/>
      </c>
      <c r="E33" s="163"/>
      <c r="F33" s="163"/>
      <c r="G33" s="164"/>
      <c r="H33" s="41" t="str">
        <f>IF(ISBLANK(Coding!E28),"",Coding!E28)</f>
        <v/>
      </c>
      <c r="I33" s="160" t="str">
        <f>IF(ISBLANK(Coding!F28),"",Coding!F28)</f>
        <v/>
      </c>
      <c r="J33" s="161"/>
      <c r="K33" s="187" t="str">
        <f>IF(ISBLANK(Coding!G28),"",Coding!G28)</f>
        <v/>
      </c>
      <c r="L33" s="188" t="e">
        <f>IF(ISBLANK(#REF!),"",#REF!)</f>
        <v>#REF!</v>
      </c>
      <c r="M33" s="167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0" t="str">
        <f>IF(ISBLANK(Coding!C29),"",Coding!C29)</f>
        <v/>
      </c>
      <c r="C34" s="161"/>
      <c r="D34" s="162" t="str">
        <f>IF(ISBLANK(Coding!D29),"",Coding!D29)</f>
        <v/>
      </c>
      <c r="E34" s="163"/>
      <c r="F34" s="163"/>
      <c r="G34" s="164"/>
      <c r="H34" s="41" t="str">
        <f>IF(ISBLANK(Coding!E29),"",Coding!E29)</f>
        <v/>
      </c>
      <c r="I34" s="160" t="str">
        <f>IF(ISBLANK(Coding!F29),"",Coding!F29)</f>
        <v/>
      </c>
      <c r="J34" s="161"/>
      <c r="K34" s="187" t="str">
        <f>IF(ISBLANK(Coding!G29),"",Coding!G29)</f>
        <v/>
      </c>
      <c r="L34" s="188" t="e">
        <f>IF(ISBLANK(#REF!),"",#REF!)</f>
        <v>#REF!</v>
      </c>
      <c r="M34" s="167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0" t="str">
        <f>IF(ISBLANK(Coding!C30),"",Coding!C30)</f>
        <v/>
      </c>
      <c r="C35" s="161"/>
      <c r="D35" s="162" t="str">
        <f>IF(ISBLANK(Coding!D30),"",Coding!D30)</f>
        <v/>
      </c>
      <c r="E35" s="163"/>
      <c r="F35" s="163"/>
      <c r="G35" s="164"/>
      <c r="H35" s="41" t="str">
        <f>IF(ISBLANK(Coding!E30),"",Coding!E30)</f>
        <v/>
      </c>
      <c r="I35" s="160" t="str">
        <f>IF(ISBLANK(Coding!F30),"",Coding!F30)</f>
        <v/>
      </c>
      <c r="J35" s="161"/>
      <c r="K35" s="187" t="str">
        <f>IF(ISBLANK(Coding!G30),"",Coding!G30)</f>
        <v/>
      </c>
      <c r="L35" s="188" t="e">
        <f>IF(ISBLANK(#REF!),"",#REF!)</f>
        <v>#REF!</v>
      </c>
      <c r="M35" s="167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0" t="str">
        <f>IF(ISBLANK(Coding!C31),"",Coding!C31)</f>
        <v/>
      </c>
      <c r="C36" s="161"/>
      <c r="D36" s="162" t="str">
        <f>IF(ISBLANK(Coding!D31),"",Coding!D31)</f>
        <v/>
      </c>
      <c r="E36" s="163"/>
      <c r="F36" s="163"/>
      <c r="G36" s="164"/>
      <c r="H36" s="41" t="str">
        <f>IF(ISBLANK(Coding!E31),"",Coding!E31)</f>
        <v/>
      </c>
      <c r="I36" s="160" t="str">
        <f>IF(ISBLANK(Coding!F31),"",Coding!F31)</f>
        <v/>
      </c>
      <c r="J36" s="161"/>
      <c r="K36" s="187" t="str">
        <f>IF(ISBLANK(Coding!G31),"",Coding!G31)</f>
        <v/>
      </c>
      <c r="L36" s="188" t="e">
        <f>IF(ISBLANK(#REF!),"",#REF!)</f>
        <v>#REF!</v>
      </c>
      <c r="M36" s="167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0" t="str">
        <f>IF(ISBLANK(Coding!C32),"",Coding!C32)</f>
        <v/>
      </c>
      <c r="C37" s="161"/>
      <c r="D37" s="162" t="str">
        <f>IF(ISBLANK(Coding!D32),"",Coding!D32)</f>
        <v/>
      </c>
      <c r="E37" s="163"/>
      <c r="F37" s="163"/>
      <c r="G37" s="164"/>
      <c r="H37" s="41" t="str">
        <f>IF(ISBLANK(Coding!E32),"",Coding!E32)</f>
        <v/>
      </c>
      <c r="I37" s="160" t="str">
        <f>IF(ISBLANK(Coding!F32),"",Coding!F32)</f>
        <v/>
      </c>
      <c r="J37" s="161"/>
      <c r="K37" s="187" t="str">
        <f>IF(ISBLANK(Coding!G32),"",Coding!G32)</f>
        <v/>
      </c>
      <c r="L37" s="188" t="e">
        <f>IF(ISBLANK(#REF!),"",#REF!)</f>
        <v>#REF!</v>
      </c>
      <c r="M37" s="167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0" t="str">
        <f>IF(ISBLANK(Coding!C33),"",Coding!C33)</f>
        <v/>
      </c>
      <c r="C38" s="161"/>
      <c r="D38" s="162" t="str">
        <f>IF(ISBLANK(Coding!D33),"",Coding!D33)</f>
        <v/>
      </c>
      <c r="E38" s="163"/>
      <c r="F38" s="163"/>
      <c r="G38" s="164"/>
      <c r="H38" s="41" t="str">
        <f>IF(ISBLANK(Coding!E33),"",Coding!E33)</f>
        <v/>
      </c>
      <c r="I38" s="160" t="str">
        <f>IF(ISBLANK(Coding!F33),"",Coding!F33)</f>
        <v/>
      </c>
      <c r="J38" s="161"/>
      <c r="K38" s="187" t="str">
        <f>IF(ISBLANK(Coding!G33),"",Coding!G33)</f>
        <v/>
      </c>
      <c r="L38" s="188" t="e">
        <f>IF(ISBLANK(#REF!),"",#REF!)</f>
        <v>#REF!</v>
      </c>
      <c r="M38" s="167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0" t="str">
        <f>IF(ISBLANK(Coding!C34),"",Coding!C34)</f>
        <v/>
      </c>
      <c r="C39" s="161"/>
      <c r="D39" s="162" t="str">
        <f>IF(ISBLANK(Coding!D34),"",Coding!D34)</f>
        <v/>
      </c>
      <c r="E39" s="163"/>
      <c r="F39" s="163"/>
      <c r="G39" s="164"/>
      <c r="H39" s="41" t="str">
        <f>IF(ISBLANK(Coding!E34),"",Coding!E34)</f>
        <v/>
      </c>
      <c r="I39" s="160" t="str">
        <f>IF(ISBLANK(Coding!F34),"",Coding!F34)</f>
        <v/>
      </c>
      <c r="J39" s="161"/>
      <c r="K39" s="187" t="str">
        <f>IF(ISBLANK(Coding!G34),"",Coding!G34)</f>
        <v/>
      </c>
      <c r="L39" s="188" t="e">
        <f>IF(ISBLANK(#REF!),"",#REF!)</f>
        <v>#REF!</v>
      </c>
      <c r="M39" s="167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0" t="str">
        <f>IF(ISBLANK(Coding!C35),"",Coding!C35)</f>
        <v/>
      </c>
      <c r="C40" s="161"/>
      <c r="D40" s="162" t="str">
        <f>IF(ISBLANK(Coding!D35),"",Coding!D35)</f>
        <v/>
      </c>
      <c r="E40" s="163"/>
      <c r="F40" s="163"/>
      <c r="G40" s="164"/>
      <c r="H40" s="41" t="str">
        <f>IF(ISBLANK(Coding!E35),"",Coding!E35)</f>
        <v/>
      </c>
      <c r="I40" s="160" t="str">
        <f>IF(ISBLANK(Coding!F35),"",Coding!F35)</f>
        <v/>
      </c>
      <c r="J40" s="161"/>
      <c r="K40" s="187" t="str">
        <f>IF(ISBLANK(Coding!G35),"",Coding!G35)</f>
        <v/>
      </c>
      <c r="L40" s="188" t="e">
        <f>IF(ISBLANK(#REF!),"",#REF!)</f>
        <v>#REF!</v>
      </c>
      <c r="M40" s="167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0" t="str">
        <f>IF(ISBLANK(Coding!C36),"",Coding!C36)</f>
        <v/>
      </c>
      <c r="C41" s="161"/>
      <c r="D41" s="162" t="str">
        <f>IF(ISBLANK(Coding!D36),"",Coding!D36)</f>
        <v/>
      </c>
      <c r="E41" s="163"/>
      <c r="F41" s="163"/>
      <c r="G41" s="164"/>
      <c r="H41" s="41" t="str">
        <f>IF(ISBLANK(Coding!E36),"",Coding!E36)</f>
        <v/>
      </c>
      <c r="I41" s="160" t="str">
        <f>IF(ISBLANK(Coding!F36),"",Coding!F36)</f>
        <v/>
      </c>
      <c r="J41" s="161"/>
      <c r="K41" s="187" t="str">
        <f>IF(ISBLANK(Coding!G36),"",Coding!G36)</f>
        <v/>
      </c>
      <c r="L41" s="188" t="e">
        <f>IF(ISBLANK(#REF!),"",#REF!)</f>
        <v>#REF!</v>
      </c>
      <c r="M41" s="167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0" t="str">
        <f>IF(ISBLANK(Coding!C37),"",Coding!C37)</f>
        <v/>
      </c>
      <c r="C42" s="161"/>
      <c r="D42" s="162" t="str">
        <f>IF(ISBLANK(Coding!D37),"",Coding!D37)</f>
        <v/>
      </c>
      <c r="E42" s="163"/>
      <c r="F42" s="163"/>
      <c r="G42" s="164"/>
      <c r="H42" s="41" t="str">
        <f>IF(ISBLANK(Coding!E37),"",Coding!E37)</f>
        <v/>
      </c>
      <c r="I42" s="160" t="str">
        <f>IF(ISBLANK(Coding!F37),"",Coding!F37)</f>
        <v/>
      </c>
      <c r="J42" s="161"/>
      <c r="K42" s="187" t="str">
        <f>IF(ISBLANK(Coding!G37),"",Coding!G37)</f>
        <v/>
      </c>
      <c r="L42" s="188" t="e">
        <f>IF(ISBLANK(#REF!),"",#REF!)</f>
        <v>#REF!</v>
      </c>
      <c r="M42" s="167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0" t="str">
        <f>IF(ISBLANK(Coding!C38),"",Coding!C38)</f>
        <v/>
      </c>
      <c r="C43" s="161"/>
      <c r="D43" s="162" t="str">
        <f>IF(ISBLANK(Coding!D40),"",Coding!D40)</f>
        <v/>
      </c>
      <c r="E43" s="163"/>
      <c r="F43" s="163"/>
      <c r="G43" s="164"/>
      <c r="H43" s="41" t="str">
        <f>IF(ISBLANK(Coding!E38),"",Coding!E38)</f>
        <v/>
      </c>
      <c r="I43" s="160" t="str">
        <f>IF(ISBLANK(Coding!F38),"",Coding!F38)</f>
        <v/>
      </c>
      <c r="J43" s="161"/>
      <c r="K43" s="187" t="str">
        <f>IF(ISBLANK(Coding!G38),"",Coding!G38)</f>
        <v/>
      </c>
      <c r="L43" s="188" t="e">
        <f>IF(ISBLANK(#REF!),"",#REF!)</f>
        <v>#REF!</v>
      </c>
      <c r="M43" s="167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14">
        <f>Coding!G43</f>
        <v>4816</v>
      </c>
      <c r="L45" s="215"/>
      <c r="M45" s="216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84"/>
      <c r="L46" s="185"/>
      <c r="M46" s="186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05">
        <f>Coding!G43</f>
        <v>4816</v>
      </c>
      <c r="L47" s="206"/>
      <c r="M47" s="207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08" t="str">
        <f>BAHTTEXT(K47)</f>
        <v>สี่พันแปดร้อยสิบหกบาทถ้วน</v>
      </c>
      <c r="H49" s="209"/>
      <c r="I49" s="209"/>
      <c r="J49" s="209"/>
      <c r="K49" s="209"/>
      <c r="L49" s="209"/>
      <c r="M49" s="210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25"/>
      <c r="K50" s="225"/>
      <c r="L50" s="225"/>
      <c r="M50" s="40"/>
    </row>
    <row r="51" spans="1:19" ht="12.75" customHeight="1">
      <c r="A51" s="223" t="s">
        <v>53</v>
      </c>
      <c r="B51" s="223"/>
      <c r="C51" s="223"/>
      <c r="D51" s="223"/>
      <c r="E51" s="223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24"/>
      <c r="B52" s="224"/>
      <c r="C52" s="224"/>
      <c r="D52" s="224"/>
      <c r="E52" s="224"/>
      <c r="F52" s="62"/>
      <c r="G52" s="228"/>
      <c r="H52" s="228"/>
      <c r="I52" s="228"/>
      <c r="J52" s="228"/>
      <c r="K52" s="228"/>
      <c r="L52" s="228"/>
      <c r="M52" s="72"/>
    </row>
    <row r="53" spans="1:19" s="29" customFormat="1">
      <c r="A53" s="229" t="s">
        <v>92</v>
      </c>
      <c r="B53" s="229"/>
      <c r="C53" s="229"/>
      <c r="D53" s="229"/>
      <c r="E53" s="229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6">
        <f>Coding!B5</f>
        <v>40930</v>
      </c>
      <c r="B54" s="227"/>
      <c r="C54" s="227"/>
      <c r="D54" s="227"/>
      <c r="E54" s="227"/>
      <c r="F54" s="62"/>
      <c r="G54" s="228"/>
      <c r="H54" s="228"/>
      <c r="I54" s="228"/>
      <c r="J54" s="228"/>
      <c r="K54" s="228"/>
      <c r="L54" s="228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  <mergeCell ref="B38:C38"/>
    <mergeCell ref="I38:J38"/>
    <mergeCell ref="B39:C39"/>
    <mergeCell ref="I39:J39"/>
    <mergeCell ref="D39:G39"/>
    <mergeCell ref="D38:G38"/>
    <mergeCell ref="D42:G42"/>
    <mergeCell ref="B36:C36"/>
    <mergeCell ref="I36:J36"/>
    <mergeCell ref="B37:C37"/>
    <mergeCell ref="I37:J37"/>
    <mergeCell ref="D37:G37"/>
    <mergeCell ref="D36:G36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32:C32"/>
    <mergeCell ref="I32:J32"/>
    <mergeCell ref="B33:C33"/>
    <mergeCell ref="I33:J33"/>
    <mergeCell ref="D32:G32"/>
    <mergeCell ref="D33:G33"/>
    <mergeCell ref="B34:C34"/>
    <mergeCell ref="I34:J34"/>
    <mergeCell ref="B35:C35"/>
    <mergeCell ref="I35:J35"/>
    <mergeCell ref="D35:G35"/>
    <mergeCell ref="B28:C28"/>
    <mergeCell ref="I28:J28"/>
    <mergeCell ref="B29:C29"/>
    <mergeCell ref="I29:J29"/>
    <mergeCell ref="D28:G28"/>
    <mergeCell ref="D29:G29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46:M46"/>
    <mergeCell ref="K47:M47"/>
    <mergeCell ref="K39:M39"/>
    <mergeCell ref="K33:M33"/>
    <mergeCell ref="K40:M40"/>
    <mergeCell ref="A10:L10"/>
    <mergeCell ref="A51:E52"/>
    <mergeCell ref="K35:M35"/>
    <mergeCell ref="K36:M36"/>
    <mergeCell ref="K37:M37"/>
    <mergeCell ref="K45:M45"/>
    <mergeCell ref="K31:M31"/>
    <mergeCell ref="K32:M32"/>
    <mergeCell ref="J50:L50"/>
    <mergeCell ref="K42:M42"/>
    <mergeCell ref="K23:M23"/>
    <mergeCell ref="D40:G40"/>
    <mergeCell ref="D41:G41"/>
    <mergeCell ref="K29:M29"/>
    <mergeCell ref="K30:M30"/>
    <mergeCell ref="K24:M24"/>
    <mergeCell ref="I31:J31"/>
    <mergeCell ref="D30:G30"/>
    <mergeCell ref="D31:G31"/>
    <mergeCell ref="D24:G24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2011-10-03T08:09:45Z</cp:lastPrinted>
  <dcterms:created xsi:type="dcterms:W3CDTF">2005-10-11T07:51:47Z</dcterms:created>
  <dcterms:modified xsi:type="dcterms:W3CDTF">2012-02-22T06:05:58Z</dcterms:modified>
</cp:coreProperties>
</file>