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aching-VNU\Huong_dan_SV_va_ThS\Huong dan Cao Hoc PPTSC\"/>
    </mc:Choice>
  </mc:AlternateContent>
  <xr:revisionPtr revIDLastSave="0" documentId="13_ncr:1_{033E7D57-4F86-448D-8BC2-8668FD23D4D1}" xr6:coauthVersionLast="47" xr6:coauthVersionMax="47" xr10:uidLastSave="{00000000-0000-0000-0000-000000000000}"/>
  <bookViews>
    <workbookView xWindow="-108" yWindow="-108" windowWidth="23256" windowHeight="12576" firstSheet="7" activeTab="10" xr2:uid="{43D24708-47D1-4F91-B47E-0991CEB798E7}"/>
  </bookViews>
  <sheets>
    <sheet name="Ví dụ 1" sheetId="1" r:id="rId1"/>
    <sheet name="MH sự tăng trưởng của vi khuẩn" sheetId="32" r:id="rId2"/>
    <sheet name="MH sự phân rã của chất phóng xạ" sheetId="31" r:id="rId3"/>
    <sheet name="MH xác định tuổi của hóa thạch" sheetId="4" r:id="rId4"/>
    <sheet name="MH định luật làm mát, nóng lên " sheetId="6" r:id="rId5"/>
    <sheet name="MH hỗn hợp 2 dd muối" sheetId="18" r:id="rId6"/>
    <sheet name="MH mạch điện mắc nối tiếp RL" sheetId="19" r:id="rId7"/>
    <sheet name="MH vật rơi trong không khí" sheetId="20" r:id="rId8"/>
    <sheet name="MH chuyển động của tên lửa" sheetId="21" r:id="rId9"/>
    <sheet name="MH quần thể cá" sheetId="30" r:id="rId10"/>
    <sheet name="MH hộp trượt trên mp nghiêng" sheetId="2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H47" i="6"/>
  <c r="G47" i="6" s="1"/>
  <c r="F47" i="6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H42" i="6"/>
  <c r="F42" i="6"/>
  <c r="F43" i="6" s="1"/>
  <c r="F44" i="6" s="1"/>
  <c r="F45" i="6" s="1"/>
  <c r="F46" i="6" s="1"/>
  <c r="H39" i="6"/>
  <c r="F39" i="6"/>
  <c r="F40" i="6" s="1"/>
  <c r="F41" i="6" s="1"/>
  <c r="G27" i="6"/>
  <c r="H27" i="6"/>
  <c r="F27" i="6"/>
  <c r="F28" i="6"/>
  <c r="F29" i="6"/>
  <c r="F30" i="6" s="1"/>
  <c r="F31" i="6" s="1"/>
  <c r="F32" i="6" s="1"/>
  <c r="F33" i="6" s="1"/>
  <c r="F34" i="6" s="1"/>
  <c r="F35" i="6" s="1"/>
  <c r="F36" i="6" s="1"/>
  <c r="F37" i="6" s="1"/>
  <c r="F38" i="6" s="1"/>
  <c r="E27" i="30"/>
  <c r="E28" i="30"/>
  <c r="F27" i="30"/>
  <c r="F28" i="30"/>
  <c r="D27" i="30"/>
  <c r="D28" i="30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E6" i="31"/>
  <c r="F7" i="31" s="1"/>
  <c r="E7" i="31" s="1"/>
  <c r="E6" i="32"/>
  <c r="F7" i="32" s="1"/>
  <c r="E7" i="32" s="1"/>
  <c r="F6" i="32"/>
  <c r="D21" i="32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7" i="32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6" i="32"/>
  <c r="E5" i="32"/>
  <c r="D6" i="31"/>
  <c r="D7" i="31" s="1"/>
  <c r="D8" i="31" s="1"/>
  <c r="D9" i="31" s="1"/>
  <c r="D10" i="31" s="1"/>
  <c r="D11" i="31" s="1"/>
  <c r="D12" i="31" s="1"/>
  <c r="D13" i="31" s="1"/>
  <c r="D14" i="31" s="1"/>
  <c r="D15" i="31" s="1"/>
  <c r="D16" i="31" s="1"/>
  <c r="D17" i="31" s="1"/>
  <c r="D18" i="31" s="1"/>
  <c r="D19" i="31" s="1"/>
  <c r="D20" i="31" s="1"/>
  <c r="D21" i="31" s="1"/>
  <c r="D22" i="31" s="1"/>
  <c r="D23" i="31" s="1"/>
  <c r="D24" i="31" s="1"/>
  <c r="D25" i="31" s="1"/>
  <c r="D26" i="31" s="1"/>
  <c r="D27" i="31" s="1"/>
  <c r="D28" i="31" s="1"/>
  <c r="D29" i="31" s="1"/>
  <c r="D30" i="31" s="1"/>
  <c r="D31" i="31" s="1"/>
  <c r="E5" i="31"/>
  <c r="F6" i="31" s="1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E6" i="30"/>
  <c r="F7" i="30" s="1"/>
  <c r="E5" i="22"/>
  <c r="F6" i="22" s="1"/>
  <c r="E6" i="22" s="1"/>
  <c r="D6" i="22"/>
  <c r="D7" i="22" s="1"/>
  <c r="E6" i="21"/>
  <c r="F7" i="21" s="1"/>
  <c r="E7" i="21" s="1"/>
  <c r="F6" i="21"/>
  <c r="E5" i="21"/>
  <c r="D7" i="2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6" i="21"/>
  <c r="E7" i="20"/>
  <c r="F8" i="20" s="1"/>
  <c r="E8" i="20" s="1"/>
  <c r="E6" i="20"/>
  <c r="F7" i="20" s="1"/>
  <c r="D7" i="20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F5" i="19"/>
  <c r="E5" i="19" s="1"/>
  <c r="E4" i="19"/>
  <c r="D5" i="19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7" i="18"/>
  <c r="E8" i="18" s="1"/>
  <c r="D8" i="18" s="1"/>
  <c r="D6" i="18"/>
  <c r="E7" i="18" s="1"/>
  <c r="C7" i="18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G6" i="6"/>
  <c r="H7" i="6" s="1"/>
  <c r="G7" i="6" s="1"/>
  <c r="H8" i="6" s="1"/>
  <c r="G8" i="6" s="1"/>
  <c r="F7" i="6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G7" i="4"/>
  <c r="H8" i="4" s="1"/>
  <c r="E6" i="1"/>
  <c r="F7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F7" i="22" l="1"/>
  <c r="E7" i="22" s="1"/>
  <c r="G8" i="4"/>
  <c r="H9" i="4"/>
  <c r="G9" i="4" s="1"/>
  <c r="H10" i="4"/>
  <c r="G10" i="4" s="1"/>
  <c r="H48" i="6"/>
  <c r="G42" i="6"/>
  <c r="H43" i="6" s="1"/>
  <c r="G39" i="6"/>
  <c r="H40" i="6" s="1"/>
  <c r="H28" i="6"/>
  <c r="F29" i="30"/>
  <c r="E7" i="30"/>
  <c r="F8" i="30" s="1"/>
  <c r="D8" i="22"/>
  <c r="F8" i="21"/>
  <c r="E8" i="21" s="1"/>
  <c r="F9" i="20"/>
  <c r="E9" i="20" s="1"/>
  <c r="F6" i="19"/>
  <c r="E7" i="1"/>
  <c r="F8" i="1"/>
  <c r="H11" i="4" l="1"/>
  <c r="G11" i="4" s="1"/>
  <c r="G48" i="6"/>
  <c r="H49" i="6" s="1"/>
  <c r="G43" i="6"/>
  <c r="H44" i="6" s="1"/>
  <c r="G40" i="6"/>
  <c r="H41" i="6" s="1"/>
  <c r="G41" i="6" s="1"/>
  <c r="G28" i="6"/>
  <c r="H29" i="6" s="1"/>
  <c r="E29" i="30"/>
  <c r="F30" i="30" s="1"/>
  <c r="F8" i="32"/>
  <c r="E8" i="32" s="1"/>
  <c r="F8" i="31"/>
  <c r="E8" i="31" s="1"/>
  <c r="E8" i="30"/>
  <c r="F9" i="30" s="1"/>
  <c r="D9" i="22"/>
  <c r="F9" i="21"/>
  <c r="E9" i="21" s="1"/>
  <c r="F10" i="20"/>
  <c r="E10" i="20" s="1"/>
  <c r="F7" i="19"/>
  <c r="E6" i="19"/>
  <c r="E9" i="18"/>
  <c r="D9" i="18" s="1"/>
  <c r="E8" i="1"/>
  <c r="F9" i="1"/>
  <c r="H9" i="6"/>
  <c r="G9" i="6" s="1"/>
  <c r="H12" i="4" l="1"/>
  <c r="G12" i="4" s="1"/>
  <c r="G49" i="6"/>
  <c r="H50" i="6" s="1"/>
  <c r="G44" i="6"/>
  <c r="H45" i="6" s="1"/>
  <c r="H30" i="6"/>
  <c r="G29" i="6"/>
  <c r="E30" i="30"/>
  <c r="F31" i="30" s="1"/>
  <c r="F9" i="32"/>
  <c r="E9" i="32" s="1"/>
  <c r="F9" i="31"/>
  <c r="E9" i="31" s="1"/>
  <c r="F10" i="30"/>
  <c r="E9" i="30"/>
  <c r="F8" i="22"/>
  <c r="E8" i="22" s="1"/>
  <c r="D10" i="22"/>
  <c r="F10" i="21"/>
  <c r="E10" i="21" s="1"/>
  <c r="F11" i="20"/>
  <c r="E11" i="20" s="1"/>
  <c r="F8" i="19"/>
  <c r="E7" i="19"/>
  <c r="E10" i="18"/>
  <c r="D10" i="18" s="1"/>
  <c r="F10" i="1"/>
  <c r="E9" i="1"/>
  <c r="H10" i="6"/>
  <c r="G10" i="6" s="1"/>
  <c r="H13" i="4" l="1"/>
  <c r="G13" i="4" s="1"/>
  <c r="G50" i="6"/>
  <c r="H51" i="6" s="1"/>
  <c r="G45" i="6"/>
  <c r="H46" i="6"/>
  <c r="G46" i="6" s="1"/>
  <c r="H31" i="6"/>
  <c r="G30" i="6"/>
  <c r="E31" i="30"/>
  <c r="F32" i="30" s="1"/>
  <c r="F10" i="32"/>
  <c r="E10" i="32" s="1"/>
  <c r="F10" i="31"/>
  <c r="E10" i="31" s="1"/>
  <c r="E10" i="30"/>
  <c r="F11" i="30" s="1"/>
  <c r="F9" i="22"/>
  <c r="E9" i="22" s="1"/>
  <c r="D11" i="22"/>
  <c r="F11" i="21"/>
  <c r="E11" i="21" s="1"/>
  <c r="F12" i="20"/>
  <c r="E12" i="20" s="1"/>
  <c r="F9" i="19"/>
  <c r="E8" i="19"/>
  <c r="E11" i="18"/>
  <c r="D11" i="18" s="1"/>
  <c r="F11" i="1"/>
  <c r="E10" i="1"/>
  <c r="H11" i="6"/>
  <c r="G11" i="6" s="1"/>
  <c r="H14" i="4" l="1"/>
  <c r="G14" i="4" s="1"/>
  <c r="G51" i="6"/>
  <c r="H52" i="6" s="1"/>
  <c r="G31" i="6"/>
  <c r="H32" i="6" s="1"/>
  <c r="F33" i="30"/>
  <c r="E32" i="30"/>
  <c r="F11" i="32"/>
  <c r="E11" i="32" s="1"/>
  <c r="F11" i="31"/>
  <c r="E11" i="31" s="1"/>
  <c r="E11" i="30"/>
  <c r="F12" i="30" s="1"/>
  <c r="F10" i="22"/>
  <c r="E10" i="22" s="1"/>
  <c r="D12" i="22"/>
  <c r="F12" i="21"/>
  <c r="E12" i="21" s="1"/>
  <c r="F13" i="20"/>
  <c r="E13" i="20" s="1"/>
  <c r="F10" i="19"/>
  <c r="E9" i="19"/>
  <c r="E12" i="18"/>
  <c r="D12" i="18" s="1"/>
  <c r="F12" i="1"/>
  <c r="E11" i="1"/>
  <c r="H12" i="6"/>
  <c r="G12" i="6" s="1"/>
  <c r="H15" i="4" l="1"/>
  <c r="G15" i="4" s="1"/>
  <c r="G52" i="6"/>
  <c r="H53" i="6" s="1"/>
  <c r="H33" i="6"/>
  <c r="G32" i="6"/>
  <c r="E33" i="30"/>
  <c r="F34" i="30" s="1"/>
  <c r="F12" i="32"/>
  <c r="E12" i="32" s="1"/>
  <c r="F12" i="31"/>
  <c r="E12" i="31" s="1"/>
  <c r="E12" i="30"/>
  <c r="F13" i="30" s="1"/>
  <c r="D13" i="22"/>
  <c r="F13" i="21"/>
  <c r="E13" i="21" s="1"/>
  <c r="F14" i="20"/>
  <c r="E14" i="20" s="1"/>
  <c r="F11" i="19"/>
  <c r="E10" i="19"/>
  <c r="E13" i="18"/>
  <c r="D13" i="18" s="1"/>
  <c r="E12" i="1"/>
  <c r="F13" i="1"/>
  <c r="H13" i="6"/>
  <c r="G13" i="6" s="1"/>
  <c r="H16" i="4" l="1"/>
  <c r="G16" i="4" s="1"/>
  <c r="G53" i="6"/>
  <c r="H54" i="6" s="1"/>
  <c r="G33" i="6"/>
  <c r="H34" i="6" s="1"/>
  <c r="E34" i="30"/>
  <c r="F35" i="30" s="1"/>
  <c r="F13" i="32"/>
  <c r="E13" i="32" s="1"/>
  <c r="F13" i="31"/>
  <c r="E13" i="31" s="1"/>
  <c r="E13" i="30"/>
  <c r="F14" i="30" s="1"/>
  <c r="F11" i="22"/>
  <c r="E11" i="22" s="1"/>
  <c r="D14" i="22"/>
  <c r="F14" i="21"/>
  <c r="E14" i="21" s="1"/>
  <c r="F15" i="20"/>
  <c r="E15" i="20" s="1"/>
  <c r="F12" i="19"/>
  <c r="E11" i="19"/>
  <c r="E14" i="18"/>
  <c r="D14" i="18" s="1"/>
  <c r="E13" i="1"/>
  <c r="F14" i="1"/>
  <c r="H14" i="6"/>
  <c r="G14" i="6" s="1"/>
  <c r="H17" i="4" l="1"/>
  <c r="G17" i="4" s="1"/>
  <c r="G54" i="6"/>
  <c r="H55" i="6" s="1"/>
  <c r="G34" i="6"/>
  <c r="H35" i="6" s="1"/>
  <c r="E35" i="30"/>
  <c r="F36" i="30" s="1"/>
  <c r="F14" i="32"/>
  <c r="E14" i="32" s="1"/>
  <c r="F14" i="31"/>
  <c r="E14" i="31" s="1"/>
  <c r="E14" i="30"/>
  <c r="F15" i="30" s="1"/>
  <c r="F12" i="22"/>
  <c r="E12" i="22" s="1"/>
  <c r="D15" i="22"/>
  <c r="F15" i="21"/>
  <c r="E15" i="21" s="1"/>
  <c r="F16" i="20"/>
  <c r="E16" i="20" s="1"/>
  <c r="F13" i="19"/>
  <c r="E12" i="19"/>
  <c r="E15" i="18"/>
  <c r="D15" i="18" s="1"/>
  <c r="E14" i="1"/>
  <c r="F15" i="1"/>
  <c r="H15" i="6"/>
  <c r="G15" i="6" s="1"/>
  <c r="H18" i="4" l="1"/>
  <c r="G18" i="4" s="1"/>
  <c r="G55" i="6"/>
  <c r="H56" i="6" s="1"/>
  <c r="G35" i="6"/>
  <c r="H36" i="6" s="1"/>
  <c r="E36" i="30"/>
  <c r="F37" i="30" s="1"/>
  <c r="F15" i="32"/>
  <c r="E15" i="32" s="1"/>
  <c r="F15" i="31"/>
  <c r="E15" i="31" s="1"/>
  <c r="E15" i="30"/>
  <c r="F16" i="30"/>
  <c r="F13" i="22"/>
  <c r="E13" i="22" s="1"/>
  <c r="D16" i="22"/>
  <c r="F16" i="21"/>
  <c r="E16" i="21" s="1"/>
  <c r="F17" i="20"/>
  <c r="E17" i="20" s="1"/>
  <c r="F14" i="19"/>
  <c r="E13" i="19"/>
  <c r="E16" i="18"/>
  <c r="D16" i="18" s="1"/>
  <c r="E15" i="1"/>
  <c r="F16" i="1"/>
  <c r="H16" i="6"/>
  <c r="G16" i="6" s="1"/>
  <c r="H19" i="4" l="1"/>
  <c r="G19" i="4" s="1"/>
  <c r="G56" i="6"/>
  <c r="H57" i="6" s="1"/>
  <c r="G36" i="6"/>
  <c r="H37" i="6" s="1"/>
  <c r="E37" i="30"/>
  <c r="F38" i="30" s="1"/>
  <c r="F16" i="32"/>
  <c r="E16" i="32" s="1"/>
  <c r="F16" i="31"/>
  <c r="E16" i="31" s="1"/>
  <c r="E16" i="30"/>
  <c r="F17" i="30" s="1"/>
  <c r="F14" i="22"/>
  <c r="E14" i="22" s="1"/>
  <c r="D17" i="22"/>
  <c r="F17" i="21"/>
  <c r="E17" i="21" s="1"/>
  <c r="F18" i="20"/>
  <c r="E18" i="20" s="1"/>
  <c r="F15" i="19"/>
  <c r="E14" i="19"/>
  <c r="E17" i="18"/>
  <c r="D17" i="18" s="1"/>
  <c r="F17" i="1"/>
  <c r="E17" i="1" s="1"/>
  <c r="E16" i="1"/>
  <c r="H17" i="6"/>
  <c r="G17" i="6" s="1"/>
  <c r="H20" i="4" l="1"/>
  <c r="G20" i="4" s="1"/>
  <c r="G57" i="6"/>
  <c r="H58" i="6" s="1"/>
  <c r="G37" i="6"/>
  <c r="H38" i="6" s="1"/>
  <c r="G38" i="6" s="1"/>
  <c r="E38" i="30"/>
  <c r="F39" i="30" s="1"/>
  <c r="F17" i="32"/>
  <c r="E17" i="32" s="1"/>
  <c r="F17" i="31"/>
  <c r="E17" i="31" s="1"/>
  <c r="E17" i="30"/>
  <c r="F18" i="30" s="1"/>
  <c r="F15" i="22"/>
  <c r="E15" i="22" s="1"/>
  <c r="D18" i="22"/>
  <c r="F18" i="21"/>
  <c r="E18" i="21" s="1"/>
  <c r="F19" i="20"/>
  <c r="E19" i="20" s="1"/>
  <c r="F16" i="19"/>
  <c r="E15" i="19"/>
  <c r="E18" i="18"/>
  <c r="D18" i="18" s="1"/>
  <c r="H18" i="6"/>
  <c r="G18" i="6" s="1"/>
  <c r="H21" i="4" l="1"/>
  <c r="G21" i="4" s="1"/>
  <c r="G58" i="6"/>
  <c r="H59" i="6" s="1"/>
  <c r="E39" i="30"/>
  <c r="F40" i="30" s="1"/>
  <c r="F18" i="32"/>
  <c r="E18" i="32" s="1"/>
  <c r="F18" i="31"/>
  <c r="E18" i="31" s="1"/>
  <c r="E18" i="30"/>
  <c r="F19" i="30"/>
  <c r="F16" i="22"/>
  <c r="E16" i="22" s="1"/>
  <c r="D19" i="22"/>
  <c r="F19" i="21"/>
  <c r="E19" i="21" s="1"/>
  <c r="F20" i="20"/>
  <c r="E20" i="20" s="1"/>
  <c r="F17" i="19"/>
  <c r="E16" i="19"/>
  <c r="E19" i="18"/>
  <c r="D19" i="18" s="1"/>
  <c r="H19" i="6"/>
  <c r="G19" i="6" s="1"/>
  <c r="H22" i="4" l="1"/>
  <c r="G22" i="4" s="1"/>
  <c r="G59" i="6"/>
  <c r="H60" i="6" s="1"/>
  <c r="E40" i="30"/>
  <c r="F41" i="30" s="1"/>
  <c r="F19" i="32"/>
  <c r="E19" i="32" s="1"/>
  <c r="F19" i="31"/>
  <c r="E19" i="31" s="1"/>
  <c r="E19" i="30"/>
  <c r="F20" i="30" s="1"/>
  <c r="F17" i="22"/>
  <c r="E17" i="22" s="1"/>
  <c r="D20" i="22"/>
  <c r="F20" i="21"/>
  <c r="E20" i="21" s="1"/>
  <c r="F21" i="20"/>
  <c r="E21" i="20" s="1"/>
  <c r="F18" i="19"/>
  <c r="E17" i="19"/>
  <c r="E20" i="18"/>
  <c r="D20" i="18" s="1"/>
  <c r="H20" i="6"/>
  <c r="G20" i="6" s="1"/>
  <c r="H23" i="4" l="1"/>
  <c r="G23" i="4" s="1"/>
  <c r="G60" i="6"/>
  <c r="H61" i="6"/>
  <c r="E41" i="30"/>
  <c r="F42" i="30" s="1"/>
  <c r="F20" i="32"/>
  <c r="E20" i="32" s="1"/>
  <c r="F20" i="31"/>
  <c r="E20" i="31" s="1"/>
  <c r="E20" i="30"/>
  <c r="F21" i="30"/>
  <c r="F18" i="22"/>
  <c r="E18" i="22" s="1"/>
  <c r="D21" i="22"/>
  <c r="F21" i="21"/>
  <c r="E21" i="21" s="1"/>
  <c r="F22" i="20"/>
  <c r="E22" i="20" s="1"/>
  <c r="F19" i="19"/>
  <c r="E18" i="19"/>
  <c r="E21" i="18"/>
  <c r="D21" i="18" s="1"/>
  <c r="H21" i="6"/>
  <c r="G21" i="6" s="1"/>
  <c r="H24" i="4" l="1"/>
  <c r="G24" i="4" s="1"/>
  <c r="G61" i="6"/>
  <c r="H62" i="6"/>
  <c r="E42" i="30"/>
  <c r="F43" i="30" s="1"/>
  <c r="F21" i="32"/>
  <c r="E21" i="32" s="1"/>
  <c r="F21" i="31"/>
  <c r="E21" i="31" s="1"/>
  <c r="E21" i="30"/>
  <c r="F22" i="30"/>
  <c r="F19" i="22"/>
  <c r="E19" i="22" s="1"/>
  <c r="D22" i="22"/>
  <c r="F22" i="21"/>
  <c r="E22" i="21" s="1"/>
  <c r="F23" i="20"/>
  <c r="E23" i="20" s="1"/>
  <c r="F20" i="19"/>
  <c r="E19" i="19"/>
  <c r="E22" i="18"/>
  <c r="D22" i="18" s="1"/>
  <c r="H22" i="6"/>
  <c r="G22" i="6" s="1"/>
  <c r="H25" i="4" l="1"/>
  <c r="G25" i="4" s="1"/>
  <c r="G62" i="6"/>
  <c r="H63" i="6"/>
  <c r="E43" i="30"/>
  <c r="F44" i="30" s="1"/>
  <c r="F22" i="32"/>
  <c r="E22" i="32" s="1"/>
  <c r="F22" i="31"/>
  <c r="E22" i="31" s="1"/>
  <c r="E22" i="30"/>
  <c r="F23" i="30" s="1"/>
  <c r="F20" i="22"/>
  <c r="E20" i="22" s="1"/>
  <c r="D23" i="22"/>
  <c r="F23" i="21"/>
  <c r="E23" i="21" s="1"/>
  <c r="F24" i="20"/>
  <c r="E24" i="20" s="1"/>
  <c r="F21" i="19"/>
  <c r="E20" i="19"/>
  <c r="E23" i="18"/>
  <c r="D23" i="18" s="1"/>
  <c r="H23" i="6"/>
  <c r="G23" i="6" s="1"/>
  <c r="H26" i="4" l="1"/>
  <c r="G26" i="4" s="1"/>
  <c r="G63" i="6"/>
  <c r="H64" i="6" s="1"/>
  <c r="E44" i="30"/>
  <c r="F45" i="30" s="1"/>
  <c r="F23" i="32"/>
  <c r="E23" i="32" s="1"/>
  <c r="F23" i="31"/>
  <c r="E23" i="31" s="1"/>
  <c r="E23" i="30"/>
  <c r="F24" i="30"/>
  <c r="F21" i="22"/>
  <c r="E21" i="22" s="1"/>
  <c r="D24" i="22"/>
  <c r="F24" i="21"/>
  <c r="E24" i="21" s="1"/>
  <c r="F25" i="20"/>
  <c r="E25" i="20" s="1"/>
  <c r="F22" i="19"/>
  <c r="E21" i="19"/>
  <c r="E24" i="18"/>
  <c r="D24" i="18" s="1"/>
  <c r="H24" i="6"/>
  <c r="G24" i="6" s="1"/>
  <c r="H27" i="4" l="1"/>
  <c r="G27" i="4" s="1"/>
  <c r="G64" i="6"/>
  <c r="H65" i="6" s="1"/>
  <c r="E45" i="30"/>
  <c r="F46" i="30" s="1"/>
  <c r="E46" i="30" s="1"/>
  <c r="F24" i="32"/>
  <c r="E24" i="32" s="1"/>
  <c r="F24" i="31"/>
  <c r="E24" i="31" s="1"/>
  <c r="E24" i="30"/>
  <c r="F25" i="30" s="1"/>
  <c r="F22" i="22"/>
  <c r="E22" i="22" s="1"/>
  <c r="D25" i="22"/>
  <c r="F25" i="21"/>
  <c r="E25" i="21" s="1"/>
  <c r="F26" i="20"/>
  <c r="E26" i="20" s="1"/>
  <c r="F23" i="19"/>
  <c r="E22" i="19"/>
  <c r="E25" i="18"/>
  <c r="D25" i="18" s="1"/>
  <c r="H25" i="6"/>
  <c r="G25" i="6" s="1"/>
  <c r="H28" i="4" l="1"/>
  <c r="G28" i="4" s="1"/>
  <c r="G65" i="6"/>
  <c r="H66" i="6" s="1"/>
  <c r="G66" i="6" s="1"/>
  <c r="F25" i="32"/>
  <c r="E25" i="32" s="1"/>
  <c r="F25" i="31"/>
  <c r="E25" i="31" s="1"/>
  <c r="E25" i="30"/>
  <c r="F26" i="30"/>
  <c r="E26" i="30" s="1"/>
  <c r="F23" i="22"/>
  <c r="E23" i="22" s="1"/>
  <c r="F24" i="19"/>
  <c r="E24" i="19" s="1"/>
  <c r="E23" i="19"/>
  <c r="H26" i="6"/>
  <c r="G26" i="6" s="1"/>
  <c r="H29" i="4" l="1"/>
  <c r="G29" i="4" s="1"/>
  <c r="F26" i="32"/>
  <c r="E26" i="32" s="1"/>
  <c r="F26" i="31"/>
  <c r="E26" i="31" s="1"/>
  <c r="F24" i="22"/>
  <c r="E24" i="22" s="1"/>
  <c r="E26" i="18"/>
  <c r="D26" i="18" s="1"/>
  <c r="H30" i="4" l="1"/>
  <c r="G30" i="4" s="1"/>
  <c r="F27" i="32"/>
  <c r="E27" i="32" s="1"/>
  <c r="F27" i="31"/>
  <c r="E27" i="31" s="1"/>
  <c r="H31" i="4" l="1"/>
  <c r="G31" i="4" s="1"/>
  <c r="F28" i="32"/>
  <c r="E28" i="32" s="1"/>
  <c r="F28" i="31"/>
  <c r="E28" i="31" s="1"/>
  <c r="F25" i="22"/>
  <c r="E25" i="22" s="1"/>
  <c r="H32" i="4" l="1"/>
  <c r="G32" i="4" s="1"/>
  <c r="F29" i="32"/>
  <c r="E29" i="32" s="1"/>
  <c r="F29" i="31"/>
  <c r="E29" i="31" s="1"/>
  <c r="H33" i="4" l="1"/>
  <c r="G33" i="4" s="1"/>
  <c r="F30" i="32"/>
  <c r="E30" i="32" s="1"/>
  <c r="F30" i="31"/>
  <c r="E30" i="31" s="1"/>
  <c r="H34" i="4" l="1"/>
  <c r="G34" i="4" s="1"/>
  <c r="F31" i="32"/>
  <c r="E31" i="32" s="1"/>
  <c r="H35" i="4" l="1"/>
  <c r="G35" i="4" s="1"/>
  <c r="F31" i="31"/>
  <c r="E31" i="31" s="1"/>
  <c r="F32" i="32"/>
  <c r="E32" i="32" s="1"/>
  <c r="H36" i="4" l="1"/>
  <c r="G36" i="4" s="1"/>
  <c r="F33" i="32"/>
  <c r="E33" i="32" s="1"/>
  <c r="H37" i="4" l="1"/>
  <c r="G37" i="4" s="1"/>
  <c r="F34" i="32"/>
  <c r="E34" i="32" s="1"/>
  <c r="H38" i="4" l="1"/>
  <c r="G38" i="4" s="1"/>
  <c r="F35" i="32"/>
  <c r="E35" i="32" s="1"/>
  <c r="H39" i="4" l="1"/>
  <c r="G39" i="4" s="1"/>
  <c r="H40" i="4" l="1"/>
  <c r="G40" i="4" s="1"/>
  <c r="H41" i="4" l="1"/>
  <c r="G41" i="4" s="1"/>
  <c r="H42" i="4" l="1"/>
  <c r="G42" i="4" s="1"/>
  <c r="H43" i="4" l="1"/>
  <c r="G43" i="4" s="1"/>
  <c r="H44" i="4" l="1"/>
  <c r="G44" i="4" s="1"/>
  <c r="H45" i="4" l="1"/>
  <c r="G45" i="4" s="1"/>
  <c r="H46" i="4" l="1"/>
  <c r="G46" i="4" s="1"/>
  <c r="H47" i="4" l="1"/>
  <c r="G47" i="4" s="1"/>
</calcChain>
</file>

<file path=xl/sharedStrings.xml><?xml version="1.0" encoding="utf-8"?>
<sst xmlns="http://schemas.openxmlformats.org/spreadsheetml/2006/main" count="22" uniqueCount="2">
  <si>
    <t>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</si>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</sst>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 s New Roman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'Ví dụ 1'!$F$5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'Ví dụ 1'!$D$6:$D$17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'Ví dụ 1'!$F$6:$F$17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7-4D4F-9023-0547172EA6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3020880"/>
        <c:axId val="1843010896"/>
      </c:lineChart>
      <c:catAx>
        <c:axId val="184302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10896"/>
        <c:crosses val="autoZero"/>
        <c:auto val="1"/>
        <c:lblAlgn val="ctr"/>
        <c:lblOffset val="100"/>
        <c:noMultiLvlLbl val="0"/>
      </c:catAx>
      <c:valAx>
        <c:axId val="18430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quần thể cá'!$F$5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quần thể cá'!$D$6:$D$46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cat>
          <c:val>
            <c:numRef>
              <c:f>'MH quần thể cá'!$F$6:$F$46</c:f>
              <c:numCache>
                <c:formatCode>General</c:formatCode>
                <c:ptCount val="41"/>
                <c:pt idx="0">
                  <c:v>1000</c:v>
                </c:pt>
                <c:pt idx="1">
                  <c:v>990</c:v>
                </c:pt>
                <c:pt idx="2">
                  <c:v>979.5</c:v>
                </c:pt>
                <c:pt idx="3">
                  <c:v>968.47500000000002</c:v>
                </c:pt>
                <c:pt idx="4">
                  <c:v>956.89875000000006</c:v>
                </c:pt>
                <c:pt idx="5">
                  <c:v>944.74368750000008</c:v>
                </c:pt>
                <c:pt idx="6">
                  <c:v>931.98087187500005</c:v>
                </c:pt>
                <c:pt idx="7">
                  <c:v>918.57991546875007</c:v>
                </c:pt>
                <c:pt idx="8">
                  <c:v>904.50891124218754</c:v>
                </c:pt>
                <c:pt idx="9">
                  <c:v>889.73435680429691</c:v>
                </c:pt>
                <c:pt idx="10">
                  <c:v>874.22107464451176</c:v>
                </c:pt>
                <c:pt idx="11">
                  <c:v>857.9321283767373</c:v>
                </c:pt>
                <c:pt idx="12">
                  <c:v>840.82873479557418</c:v>
                </c:pt>
                <c:pt idx="13">
                  <c:v>822.87017153535294</c:v>
                </c:pt>
                <c:pt idx="14">
                  <c:v>804.0136801121206</c:v>
                </c:pt>
                <c:pt idx="15">
                  <c:v>784.21436411772663</c:v>
                </c:pt>
                <c:pt idx="16">
                  <c:v>763.42508232361297</c:v>
                </c:pt>
                <c:pt idx="17">
                  <c:v>741.59633643979362</c:v>
                </c:pt>
                <c:pt idx="18">
                  <c:v>718.67615326178327</c:v>
                </c:pt>
                <c:pt idx="19">
                  <c:v>694.60996092487244</c:v>
                </c:pt>
                <c:pt idx="20">
                  <c:v>669.34045897111605</c:v>
                </c:pt>
                <c:pt idx="21">
                  <c:v>642.80748191967189</c:v>
                </c:pt>
                <c:pt idx="22">
                  <c:v>614.94785601565547</c:v>
                </c:pt>
                <c:pt idx="23">
                  <c:v>585.69524881643827</c:v>
                </c:pt>
                <c:pt idx="24">
                  <c:v>554.98001125726023</c:v>
                </c:pt>
                <c:pt idx="25">
                  <c:v>522.72901182012322</c:v>
                </c:pt>
                <c:pt idx="26">
                  <c:v>488.86546241112939</c:v>
                </c:pt>
                <c:pt idx="27">
                  <c:v>453.30873553168584</c:v>
                </c:pt>
                <c:pt idx="28">
                  <c:v>415.97417230827011</c:v>
                </c:pt>
                <c:pt idx="29">
                  <c:v>376.7728809236836</c:v>
                </c:pt>
                <c:pt idx="30">
                  <c:v>335.61152496986779</c:v>
                </c:pt>
                <c:pt idx="31">
                  <c:v>292.39210121836118</c:v>
                </c:pt>
                <c:pt idx="32">
                  <c:v>247.01170627927922</c:v>
                </c:pt>
                <c:pt idx="33">
                  <c:v>199.36229159324319</c:v>
                </c:pt>
                <c:pt idx="34">
                  <c:v>149.33040617290533</c:v>
                </c:pt>
                <c:pt idx="35">
                  <c:v>96.796926481550599</c:v>
                </c:pt>
                <c:pt idx="36">
                  <c:v>41.636772805628127</c:v>
                </c:pt>
                <c:pt idx="37">
                  <c:v>-16.281388554090469</c:v>
                </c:pt>
                <c:pt idx="38">
                  <c:v>-77.095457981794993</c:v>
                </c:pt>
                <c:pt idx="39">
                  <c:v>-140.95023088088473</c:v>
                </c:pt>
                <c:pt idx="40">
                  <c:v>-207.99774242492896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C-421C-8045-D9620DBD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737584"/>
        <c:axId val="1721738416"/>
      </c:lineChart>
      <c:catAx>
        <c:axId val="172173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Thời gian (năm)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38416"/>
        <c:crosses val="autoZero"/>
        <c:auto val="1"/>
        <c:lblAlgn val="ctr"/>
        <c:lblOffset val="100"/>
        <c:noMultiLvlLbl val="0"/>
      </c:catAx>
      <c:valAx>
        <c:axId val="17217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Lượng cá còn lại (con)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hộp trượt trên mp nghiêng'!$F$4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hộp trượt trên mp nghiêng'!$D$5:$D$25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'MH hộp trượt trên mp nghiêng'!$F$5:$F$25</c:f>
              <c:numCache>
                <c:formatCode>General</c:formatCode>
                <c:ptCount val="21"/>
                <c:pt idx="0">
                  <c:v>0</c:v>
                </c:pt>
                <c:pt idx="1">
                  <c:v>1.2250000000000001</c:v>
                </c:pt>
                <c:pt idx="2">
                  <c:v>2.1437500000000003</c:v>
                </c:pt>
                <c:pt idx="3">
                  <c:v>2.8328125000000002</c:v>
                </c:pt>
                <c:pt idx="4">
                  <c:v>3.349609375</c:v>
                </c:pt>
                <c:pt idx="5">
                  <c:v>3.7372070312500001</c:v>
                </c:pt>
                <c:pt idx="6">
                  <c:v>4.0279052734374998</c:v>
                </c:pt>
                <c:pt idx="7">
                  <c:v>4.2459289550781252</c:v>
                </c:pt>
                <c:pt idx="8">
                  <c:v>4.4094467163085938</c:v>
                </c:pt>
                <c:pt idx="9">
                  <c:v>4.532085037231445</c:v>
                </c:pt>
                <c:pt idx="10">
                  <c:v>4.6240637779235838</c:v>
                </c:pt>
                <c:pt idx="11">
                  <c:v>4.6930478334426882</c:v>
                </c:pt>
                <c:pt idx="12">
                  <c:v>4.744785875082016</c:v>
                </c:pt>
                <c:pt idx="13">
                  <c:v>4.7835894063115116</c:v>
                </c:pt>
                <c:pt idx="14">
                  <c:v>4.8126920547336338</c:v>
                </c:pt>
                <c:pt idx="15">
                  <c:v>4.8345190410502257</c:v>
                </c:pt>
                <c:pt idx="16">
                  <c:v>4.8508892807876691</c:v>
                </c:pt>
                <c:pt idx="17">
                  <c:v>4.8631669605907515</c:v>
                </c:pt>
                <c:pt idx="18">
                  <c:v>4.8723752204430637</c:v>
                </c:pt>
                <c:pt idx="19">
                  <c:v>4.8792814153322981</c:v>
                </c:pt>
                <c:pt idx="20">
                  <c:v>4.8844610614992234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E-4DAC-8D1E-E1885E7B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08928"/>
        <c:axId val="78709344"/>
      </c:lineChart>
      <c:catAx>
        <c:axId val="7870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b="1">
                    <a:solidFill>
                      <a:srgbClr val="FF0000"/>
                    </a:solidFill>
                  </a:rPr>
                  <a:t>Thời gian (s)</a:t>
                </a:r>
                <a:endParaRPr lang="en-US" b="1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9344"/>
        <c:crosses val="autoZero"/>
        <c:auto val="1"/>
        <c:lblAlgn val="ctr"/>
        <c:lblOffset val="100"/>
        <c:noMultiLvlLbl val="0"/>
      </c:catAx>
      <c:valAx>
        <c:axId val="787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b="1">
                    <a:solidFill>
                      <a:srgbClr val="FF0000"/>
                    </a:solidFill>
                  </a:rPr>
                  <a:t>Vận tốc  (m/s)</a:t>
                </a:r>
                <a:endParaRPr lang="en-US" b="1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sự tăng trưởng của vi khuẩn'!$F$4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sự tăng trưởng của vi khuẩn'!$D$5:$D$36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cat>
          <c:val>
            <c:numRef>
              <c:f>'MH sự tăng trưởng của vi khuẩn'!$F$5:$F$36</c:f>
              <c:numCache>
                <c:formatCode>General</c:formatCode>
                <c:ptCount val="32"/>
                <c:pt idx="0">
                  <c:v>100</c:v>
                </c:pt>
                <c:pt idx="1">
                  <c:v>104.05500000000001</c:v>
                </c:pt>
                <c:pt idx="2">
                  <c:v>108.27443025000001</c:v>
                </c:pt>
                <c:pt idx="3">
                  <c:v>112.66495839663752</c:v>
                </c:pt>
                <c:pt idx="4">
                  <c:v>117.23352245962117</c:v>
                </c:pt>
                <c:pt idx="5">
                  <c:v>121.98734179535882</c:v>
                </c:pt>
                <c:pt idx="6">
                  <c:v>126.93392850516062</c:v>
                </c:pt>
                <c:pt idx="7">
                  <c:v>132.08109930604488</c:v>
                </c:pt>
                <c:pt idx="8">
                  <c:v>137.43698788290499</c:v>
                </c:pt>
                <c:pt idx="9">
                  <c:v>143.01005774155678</c:v>
                </c:pt>
                <c:pt idx="10">
                  <c:v>148.80911558297691</c:v>
                </c:pt>
                <c:pt idx="11">
                  <c:v>154.84332521986664</c:v>
                </c:pt>
                <c:pt idx="12">
                  <c:v>161.12222205753224</c:v>
                </c:pt>
                <c:pt idx="13">
                  <c:v>167.65572816196519</c:v>
                </c:pt>
                <c:pt idx="14">
                  <c:v>174.45416793893287</c:v>
                </c:pt>
                <c:pt idx="15">
                  <c:v>181.5282844488566</c:v>
                </c:pt>
                <c:pt idx="16">
                  <c:v>188.88925638325773</c:v>
                </c:pt>
                <c:pt idx="17">
                  <c:v>196.54871572959883</c:v>
                </c:pt>
                <c:pt idx="18">
                  <c:v>204.51876615243407</c:v>
                </c:pt>
                <c:pt idx="19">
                  <c:v>212.81200211991526</c:v>
                </c:pt>
                <c:pt idx="20">
                  <c:v>221.44152880587782</c:v>
                </c:pt>
                <c:pt idx="21">
                  <c:v>230.42098279895617</c:v>
                </c:pt>
                <c:pt idx="22">
                  <c:v>239.76455365145384</c:v>
                </c:pt>
                <c:pt idx="23">
                  <c:v>249.48700630202029</c:v>
                </c:pt>
                <c:pt idx="24">
                  <c:v>259.60370440756719</c:v>
                </c:pt>
                <c:pt idx="25">
                  <c:v>270.13063462129406</c:v>
                </c:pt>
                <c:pt idx="26">
                  <c:v>281.08443185518752</c:v>
                </c:pt>
                <c:pt idx="27">
                  <c:v>292.48240556691536</c:v>
                </c:pt>
                <c:pt idx="28">
                  <c:v>304.3425671126538</c:v>
                </c:pt>
                <c:pt idx="29">
                  <c:v>316.68365820907189</c:v>
                </c:pt>
                <c:pt idx="30">
                  <c:v>329.52518054944977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E-49F7-B482-BD20F254B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430847"/>
        <c:axId val="351897167"/>
      </c:lineChart>
      <c:catAx>
        <c:axId val="39343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Thời gian (giờ)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97167"/>
        <c:crosses val="autoZero"/>
        <c:auto val="1"/>
        <c:lblAlgn val="ctr"/>
        <c:lblOffset val="100"/>
        <c:noMultiLvlLbl val="0"/>
      </c:catAx>
      <c:valAx>
        <c:axId val="3518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Lượng vi khuẩn (con)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3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sự phân rã của chất phóng xạ'!$F$4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sự phân rã của chất phóng xạ'!$D$5:$D$31</c:f>
              <c:numCache>
                <c:formatCode>General</c:formatCode>
                <c:ptCount val="2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'MH sự phân rã của chất phóng xạ'!$F$5:$F$31</c:f>
              <c:numCache>
                <c:formatCode>General</c:formatCode>
                <c:ptCount val="27"/>
                <c:pt idx="0">
                  <c:v>100</c:v>
                </c:pt>
                <c:pt idx="1">
                  <c:v>97.132999999999996</c:v>
                </c:pt>
                <c:pt idx="2">
                  <c:v>94.348196889999997</c:v>
                </c:pt>
                <c:pt idx="3">
                  <c:v>91.643234085163698</c:v>
                </c:pt>
                <c:pt idx="4">
                  <c:v>89.015822563942052</c:v>
                </c:pt>
                <c:pt idx="5">
                  <c:v>86.463738931033831</c:v>
                </c:pt>
                <c:pt idx="6">
                  <c:v>83.984823535881091</c:v>
                </c:pt>
                <c:pt idx="7">
                  <c:v>81.576978645107374</c:v>
                </c:pt>
                <c:pt idx="8">
                  <c:v>79.238166667352147</c:v>
                </c:pt>
                <c:pt idx="9">
                  <c:v>76.966408428999159</c:v>
                </c:pt>
                <c:pt idx="10">
                  <c:v>74.759781499339752</c:v>
                </c:pt>
                <c:pt idx="11">
                  <c:v>72.616418563753683</c:v>
                </c:pt>
                <c:pt idx="12">
                  <c:v>70.534505843530866</c:v>
                </c:pt>
                <c:pt idx="13">
                  <c:v>68.51228156099684</c:v>
                </c:pt>
                <c:pt idx="14">
                  <c:v>66.548034448643065</c:v>
                </c:pt>
                <c:pt idx="15">
                  <c:v>64.640102301000468</c:v>
                </c:pt>
                <c:pt idx="16">
                  <c:v>62.786870568030785</c:v>
                </c:pt>
                <c:pt idx="17">
                  <c:v>60.986770988845343</c:v>
                </c:pt>
                <c:pt idx="18">
                  <c:v>59.238280264595147</c:v>
                </c:pt>
                <c:pt idx="19">
                  <c:v>57.539918769409205</c:v>
                </c:pt>
                <c:pt idx="20">
                  <c:v>55.890249298290243</c:v>
                </c:pt>
                <c:pt idx="21">
                  <c:v>54.287875850908264</c:v>
                </c:pt>
                <c:pt idx="22">
                  <c:v>52.731442450262726</c:v>
                </c:pt>
                <c:pt idx="23">
                  <c:v>51.219631995213696</c:v>
                </c:pt>
                <c:pt idx="24">
                  <c:v>49.751165145910917</c:v>
                </c:pt>
                <c:pt idx="25">
                  <c:v>48.324799241177651</c:v>
                </c:pt>
                <c:pt idx="26">
                  <c:v>46.93932724693309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4-4F69-8145-7066C2FD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8400"/>
        <c:axId val="24274624"/>
      </c:lineChart>
      <c:catAx>
        <c:axId val="242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Thời gian (năm)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4624"/>
        <c:crosses val="autoZero"/>
        <c:auto val="1"/>
        <c:lblAlgn val="ctr"/>
        <c:lblOffset val="100"/>
        <c:noMultiLvlLbl val="0"/>
      </c:catAx>
      <c:valAx>
        <c:axId val="242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Lượng chất phóng xạ còn lại (g)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xác định tuổi của hóa thạch'!$H$5:$H$6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xác định tuổi của hóa thạch'!$F$7:$F$47</c:f>
              <c:numCache>
                <c:formatCode>General</c:formatCode>
                <c:ptCount val="4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</c:numCache>
            </c:numRef>
          </c:cat>
          <c:val>
            <c:numRef>
              <c:f>'MH xác định tuổi của hóa thạch'!$H$7:$H$47</c:f>
              <c:numCache>
                <c:formatCode>General</c:formatCode>
                <c:ptCount val="41"/>
                <c:pt idx="0">
                  <c:v>1000</c:v>
                </c:pt>
                <c:pt idx="1">
                  <c:v>975.80600000000004</c:v>
                </c:pt>
                <c:pt idx="2">
                  <c:v>952.19734963600001</c:v>
                </c:pt>
                <c:pt idx="3">
                  <c:v>929.15988695890667</c:v>
                </c:pt>
                <c:pt idx="4">
                  <c:v>906.67979265382291</c:v>
                </c:pt>
                <c:pt idx="5">
                  <c:v>884.74358175035627</c:v>
                </c:pt>
                <c:pt idx="6">
                  <c:v>863.33809553348817</c:v>
                </c:pt>
                <c:pt idx="7">
                  <c:v>842.45049365015097</c:v>
                </c:pt>
                <c:pt idx="8">
                  <c:v>822.06824640677917</c:v>
                </c:pt>
                <c:pt idx="9">
                  <c:v>802.17912725321355</c:v>
                </c:pt>
                <c:pt idx="10">
                  <c:v>782.77120544844934</c:v>
                </c:pt>
                <c:pt idx="11">
                  <c:v>763.8328389038295</c:v>
                </c:pt>
                <c:pt idx="12">
                  <c:v>745.35266719939023</c:v>
                </c:pt>
                <c:pt idx="13">
                  <c:v>727.31960476916822</c:v>
                </c:pt>
                <c:pt idx="14">
                  <c:v>709.72283425138301</c:v>
                </c:pt>
                <c:pt idx="15">
                  <c:v>692.55179999950508</c:v>
                </c:pt>
                <c:pt idx="16">
                  <c:v>675.7962017503171</c:v>
                </c:pt>
                <c:pt idx="17">
                  <c:v>659.44598844516997</c:v>
                </c:pt>
                <c:pt idx="18">
                  <c:v>643.49135220072753</c:v>
                </c:pt>
                <c:pt idx="19">
                  <c:v>627.92272242558317</c:v>
                </c:pt>
                <c:pt idx="20">
                  <c:v>612.73076007921861</c:v>
                </c:pt>
                <c:pt idx="21">
                  <c:v>597.90635206986201</c:v>
                </c:pt>
                <c:pt idx="22">
                  <c:v>583.44060578788378</c:v>
                </c:pt>
                <c:pt idx="23">
                  <c:v>569.3248437714517</c:v>
                </c:pt>
                <c:pt idx="24">
                  <c:v>555.55059850124519</c:v>
                </c:pt>
                <c:pt idx="25">
                  <c:v>542.10960732110607</c:v>
                </c:pt>
                <c:pt idx="26">
                  <c:v>528.99380748157921</c:v>
                </c:pt>
                <c:pt idx="27">
                  <c:v>516.19533130336993</c:v>
                </c:pt>
                <c:pt idx="28">
                  <c:v>503.70650145781622</c:v>
                </c:pt>
                <c:pt idx="29">
                  <c:v>491.51982636154582</c:v>
                </c:pt>
                <c:pt idx="30">
                  <c:v>479.62799568255457</c:v>
                </c:pt>
                <c:pt idx="31">
                  <c:v>468.02387595501085</c:v>
                </c:pt>
                <c:pt idx="32">
                  <c:v>456.70050630015533</c:v>
                </c:pt>
                <c:pt idx="33">
                  <c:v>445.65109425072939</c:v>
                </c:pt>
                <c:pt idx="34">
                  <c:v>434.86901167642725</c:v>
                </c:pt>
                <c:pt idx="35">
                  <c:v>424.34779080792777</c:v>
                </c:pt>
                <c:pt idx="36">
                  <c:v>414.08112035712077</c:v>
                </c:pt>
                <c:pt idx="37">
                  <c:v>404.06284173120059</c:v>
                </c:pt>
                <c:pt idx="38">
                  <c:v>394.28694533835591</c:v>
                </c:pt>
                <c:pt idx="39">
                  <c:v>384.74756698283971</c:v>
                </c:pt>
                <c:pt idx="40">
                  <c:v>375.43898434725691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7-460C-8FD9-85A368C7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33424"/>
        <c:axId val="73639664"/>
      </c:lineChart>
      <c:catAx>
        <c:axId val="7363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400">
                    <a:solidFill>
                      <a:srgbClr val="FF0000"/>
                    </a:solidFill>
                  </a:rPr>
                  <a:t>Thời gian (năm)</a:t>
                </a:r>
                <a:endParaRPr lang="en-US" sz="14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9664"/>
        <c:crosses val="autoZero"/>
        <c:auto val="1"/>
        <c:lblAlgn val="ctr"/>
        <c:lblOffset val="100"/>
        <c:noMultiLvlLbl val="0"/>
      </c:catAx>
      <c:valAx>
        <c:axId val="736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400">
                    <a:solidFill>
                      <a:srgbClr val="FF0000"/>
                    </a:solidFill>
                  </a:rPr>
                  <a:t>Lượng C-14 còn lại (g) </a:t>
                </a:r>
                <a:endParaRPr lang="en-US" sz="14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định luật làm mát, nóng lên '!$H$5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định luật làm mát, nóng lên '!$F$6:$F$66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'MH định luật làm mát, nóng lên '!$H$6:$H$66</c:f>
              <c:numCache>
                <c:formatCode>General</c:formatCode>
                <c:ptCount val="61"/>
                <c:pt idx="0">
                  <c:v>300</c:v>
                </c:pt>
                <c:pt idx="1">
                  <c:v>256.2586</c:v>
                </c:pt>
                <c:pt idx="2">
                  <c:v>220.83593945199999</c:v>
                </c:pt>
                <c:pt idx="3">
                  <c:v>192.14996048701863</c:v>
                </c:pt>
                <c:pt idx="4">
                  <c:v>168.91948100159743</c:v>
                </c:pt>
                <c:pt idx="5">
                  <c:v>150.10697410471363</c:v>
                </c:pt>
                <c:pt idx="6">
                  <c:v>134.87222976947919</c:v>
                </c:pt>
                <c:pt idx="7">
                  <c:v>122.53482911191963</c:v>
                </c:pt>
                <c:pt idx="8">
                  <c:v>112.54375531141476</c:v>
                </c:pt>
                <c:pt idx="9">
                  <c:v>104.4527839262899</c:v>
                </c:pt>
                <c:pt idx="10">
                  <c:v>97.90055347918809</c:v>
                </c:pt>
                <c:pt idx="11">
                  <c:v>92.594426218516105</c:v>
                </c:pt>
                <c:pt idx="12">
                  <c:v>88.297418240278716</c:v>
                </c:pt>
                <c:pt idx="13">
                  <c:v>84.817615239342516</c:v>
                </c:pt>
                <c:pt idx="14">
                  <c:v>81.999601173124361</c:v>
                </c:pt>
                <c:pt idx="15">
                  <c:v>79.717517022019564</c:v>
                </c:pt>
                <c:pt idx="16">
                  <c:v>77.869439634771879</c:v>
                </c:pt>
                <c:pt idx="17">
                  <c:v>76.372829605030958</c:v>
                </c:pt>
                <c:pt idx="18">
                  <c:v>75.160844870746175</c:v>
                </c:pt>
                <c:pt idx="19">
                  <c:v>74.179355393227667</c:v>
                </c:pt>
                <c:pt idx="20">
                  <c:v>73.384525584543624</c:v>
                </c:pt>
                <c:pt idx="21">
                  <c:v>72.740856508875112</c:v>
                </c:pt>
                <c:pt idx="22">
                  <c:v>72.219600418017237</c:v>
                </c:pt>
                <c:pt idx="23">
                  <c:v>71.797476810518717</c:v>
                </c:pt>
                <c:pt idx="24">
                  <c:v>71.455632670694271</c:v>
                </c:pt>
                <c:pt idx="25">
                  <c:v>71.17880044938164</c:v>
                </c:pt>
                <c:pt idx="26">
                  <c:v>70.954616179918233</c:v>
                </c:pt>
                <c:pt idx="27">
                  <c:v>70.773067274821386</c:v>
                </c:pt>
                <c:pt idx="28">
                  <c:v>70.62604534049585</c:v>
                </c:pt>
                <c:pt idx="29">
                  <c:v>70.50698403764035</c:v>
                </c:pt>
                <c:pt idx="30">
                  <c:v>70.410565813361913</c:v>
                </c:pt>
                <c:pt idx="31">
                  <c:v>70.332484406976747</c:v>
                </c:pt>
                <c:pt idx="32">
                  <c:v>70.269252522457904</c:v>
                </c:pt>
                <c:pt idx="33">
                  <c:v>70.218046077736858</c:v>
                </c:pt>
                <c:pt idx="34">
                  <c:v>70.176578074672861</c:v>
                </c:pt>
                <c:pt idx="35">
                  <c:v>70.142996456431575</c:v>
                </c:pt>
                <c:pt idx="36">
                  <c:v>70.115801390347414</c:v>
                </c:pt>
                <c:pt idx="37">
                  <c:v>70.093778281931137</c:v>
                </c:pt>
                <c:pt idx="38">
                  <c:v>70.07594352827347</c:v>
                </c:pt>
                <c:pt idx="39">
                  <c:v>70.061500588066423</c:v>
                </c:pt>
                <c:pt idx="40">
                  <c:v>70.049804406227949</c:v>
                </c:pt>
                <c:pt idx="41">
                  <c:v>70.040332604251518</c:v>
                </c:pt>
                <c:pt idx="42">
                  <c:v>70.032662149574961</c:v>
                </c:pt>
                <c:pt idx="43">
                  <c:v>70.026450461968793</c:v>
                </c:pt>
                <c:pt idx="44">
                  <c:v>70.021420113111574</c:v>
                </c:pt>
                <c:pt idx="45">
                  <c:v>70.017346436000011</c:v>
                </c:pt>
                <c:pt idx="46">
                  <c:v>70.014047490801531</c:v>
                </c:pt>
                <c:pt idx="47">
                  <c:v>70.011375939000899</c:v>
                </c:pt>
                <c:pt idx="48">
                  <c:v>70.00921246292171</c:v>
                </c:pt>
                <c:pt idx="49">
                  <c:v>70.007460436723264</c:v>
                </c:pt>
                <c:pt idx="50">
                  <c:v>70.006041610867229</c:v>
                </c:pt>
                <c:pt idx="51">
                  <c:v>70.004892617312493</c:v>
                </c:pt>
                <c:pt idx="52">
                  <c:v>70.003962139351998</c:v>
                </c:pt>
                <c:pt idx="53">
                  <c:v>70.003208619690028</c:v>
                </c:pt>
                <c:pt idx="54">
                  <c:v>70.002598404397375</c:v>
                </c:pt>
                <c:pt idx="55">
                  <c:v>70.002104239849089</c:v>
                </c:pt>
                <c:pt idx="56">
                  <c:v>70.001704055514594</c:v>
                </c:pt>
                <c:pt idx="57">
                  <c:v>70.001379978236827</c:v>
                </c:pt>
                <c:pt idx="58">
                  <c:v>70.001117533975744</c:v>
                </c:pt>
                <c:pt idx="59">
                  <c:v>70.000905001364231</c:v>
                </c:pt>
                <c:pt idx="60">
                  <c:v>70.00073288820478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F-4402-BC63-DEAD138D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14352"/>
        <c:axId val="2139703536"/>
      </c:lineChart>
      <c:catAx>
        <c:axId val="213971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Thời gian (phút)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03536"/>
        <c:crosses val="autoZero"/>
        <c:auto val="1"/>
        <c:lblAlgn val="ctr"/>
        <c:lblOffset val="100"/>
        <c:noMultiLvlLbl val="0"/>
      </c:catAx>
      <c:valAx>
        <c:axId val="21397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Nhiệt độ bánh (F)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hỗn hợp 2 dd muối'!$E$5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'MH hỗn hợp 2 dd muối'!$C$6:$C$26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'MH hỗn hợp 2 dd muối'!$E$6:$E$26</c:f>
              <c:numCache>
                <c:formatCode>General</c:formatCode>
                <c:ptCount val="21"/>
                <c:pt idx="0">
                  <c:v>50</c:v>
                </c:pt>
                <c:pt idx="1">
                  <c:v>55.5</c:v>
                </c:pt>
                <c:pt idx="2">
                  <c:v>60.945</c:v>
                </c:pt>
                <c:pt idx="3">
                  <c:v>66.335549999999998</c:v>
                </c:pt>
                <c:pt idx="4">
                  <c:v>71.672194500000003</c:v>
                </c:pt>
                <c:pt idx="5">
                  <c:v>76.955472555</c:v>
                </c:pt>
                <c:pt idx="6">
                  <c:v>82.185917829450005</c:v>
                </c:pt>
                <c:pt idx="7">
                  <c:v>87.364058651155503</c:v>
                </c:pt>
                <c:pt idx="8">
                  <c:v>92.490418064643947</c:v>
                </c:pt>
                <c:pt idx="9">
                  <c:v>97.565513883997511</c:v>
                </c:pt>
                <c:pt idx="10">
                  <c:v>102.58985874515754</c:v>
                </c:pt>
                <c:pt idx="11">
                  <c:v>107.56396015770596</c:v>
                </c:pt>
                <c:pt idx="12">
                  <c:v>112.4883205561289</c:v>
                </c:pt>
                <c:pt idx="13">
                  <c:v>117.36343735056761</c:v>
                </c:pt>
                <c:pt idx="14">
                  <c:v>122.18980297706193</c:v>
                </c:pt>
                <c:pt idx="15">
                  <c:v>126.96790494729132</c:v>
                </c:pt>
                <c:pt idx="16">
                  <c:v>131.69822589781842</c:v>
                </c:pt>
                <c:pt idx="17">
                  <c:v>136.38124363884023</c:v>
                </c:pt>
                <c:pt idx="18">
                  <c:v>141.01743120245183</c:v>
                </c:pt>
                <c:pt idx="19">
                  <c:v>145.60725689042732</c:v>
                </c:pt>
                <c:pt idx="20">
                  <c:v>150.15118432152306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5-4879-9FBF-8C4782C4B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9117007"/>
        <c:axId val="1119121999"/>
      </c:lineChart>
      <c:catAx>
        <c:axId val="111911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Thời gian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21999"/>
        <c:crosses val="autoZero"/>
        <c:auto val="1"/>
        <c:lblAlgn val="ctr"/>
        <c:lblOffset val="100"/>
        <c:noMultiLvlLbl val="0"/>
      </c:catAx>
      <c:valAx>
        <c:axId val="11191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Lượng muối còn lại trong thùng trộn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1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mạch điện mắc nối tiếp RL'!$F$3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mạch điện mắc nối tiếp RL'!$D$4:$D$24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cat>
          <c:val>
            <c:numRef>
              <c:f>'MH mạch điện mắc nối tiếp RL'!$F$4:$F$24</c:f>
              <c:numCache>
                <c:formatCode>General</c:formatCode>
                <c:ptCount val="21"/>
                <c:pt idx="0">
                  <c:v>0</c:v>
                </c:pt>
                <c:pt idx="1">
                  <c:v>0.24</c:v>
                </c:pt>
                <c:pt idx="2">
                  <c:v>0.432</c:v>
                </c:pt>
                <c:pt idx="3">
                  <c:v>0.58560000000000001</c:v>
                </c:pt>
                <c:pt idx="4">
                  <c:v>0.70848</c:v>
                </c:pt>
                <c:pt idx="5">
                  <c:v>0.80678400000000006</c:v>
                </c:pt>
                <c:pt idx="6">
                  <c:v>0.88542720000000008</c:v>
                </c:pt>
                <c:pt idx="7">
                  <c:v>0.94834176000000003</c:v>
                </c:pt>
                <c:pt idx="8">
                  <c:v>0.99867340800000004</c:v>
                </c:pt>
                <c:pt idx="9">
                  <c:v>1.0389387264000001</c:v>
                </c:pt>
                <c:pt idx="10">
                  <c:v>1.0711509811200002</c:v>
                </c:pt>
                <c:pt idx="11">
                  <c:v>1.0969207848960001</c:v>
                </c:pt>
                <c:pt idx="12">
                  <c:v>1.1175366279168002</c:v>
                </c:pt>
                <c:pt idx="13">
                  <c:v>1.1340293023334402</c:v>
                </c:pt>
                <c:pt idx="14">
                  <c:v>1.1472234418667522</c:v>
                </c:pt>
                <c:pt idx="15">
                  <c:v>1.1577787534934016</c:v>
                </c:pt>
                <c:pt idx="16">
                  <c:v>1.1662230027947214</c:v>
                </c:pt>
                <c:pt idx="17">
                  <c:v>1.172978402235777</c:v>
                </c:pt>
                <c:pt idx="18">
                  <c:v>1.1783827217886216</c:v>
                </c:pt>
                <c:pt idx="19">
                  <c:v>1.1827061774308973</c:v>
                </c:pt>
                <c:pt idx="20">
                  <c:v>1.1861649419447178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F-4C0C-9C05-133A3FD1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012175"/>
        <c:axId val="1721012591"/>
      </c:lineChart>
      <c:catAx>
        <c:axId val="172101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Thời gian (s)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12591"/>
        <c:crosses val="autoZero"/>
        <c:auto val="1"/>
        <c:lblAlgn val="ctr"/>
        <c:lblOffset val="100"/>
        <c:noMultiLvlLbl val="0"/>
      </c:catAx>
      <c:valAx>
        <c:axId val="17210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Cường độ dòng điện (A)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1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vật rơi trong không khí'!$F$5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vật rơi trong không khí'!$D$6:$D$26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'MH vật rơi trong không khí'!$F$6:$F$26</c:f>
              <c:numCache>
                <c:formatCode>General</c:formatCode>
                <c:ptCount val="21"/>
                <c:pt idx="0">
                  <c:v>91.5</c:v>
                </c:pt>
                <c:pt idx="1">
                  <c:v>81.731110000000001</c:v>
                </c:pt>
                <c:pt idx="2">
                  <c:v>71.958898577400007</c:v>
                </c:pt>
                <c:pt idx="3">
                  <c:v>62.183364602916321</c:v>
                </c:pt>
                <c:pt idx="4">
                  <c:v>52.404506946881313</c:v>
                </c:pt>
                <c:pt idx="5">
                  <c:v>42.622324479243254</c:v>
                </c:pt>
                <c:pt idx="6">
                  <c:v>32.836816069566197</c:v>
                </c:pt>
                <c:pt idx="7">
                  <c:v>23.047980587029848</c:v>
                </c:pt>
                <c:pt idx="8">
                  <c:v>13.255816900429437</c:v>
                </c:pt>
                <c:pt idx="9">
                  <c:v>3.4603238781755827</c:v>
                </c:pt>
                <c:pt idx="10">
                  <c:v>-6.3384996117058385</c:v>
                </c:pt>
                <c:pt idx="11">
                  <c:v>-16.140654701573819</c:v>
                </c:pt>
                <c:pt idx="12">
                  <c:v>-25.946142524172355</c:v>
                </c:pt>
                <c:pt idx="13">
                  <c:v>-35.754964212630576</c:v>
                </c:pt>
                <c:pt idx="14">
                  <c:v>-45.567120900462868</c:v>
                </c:pt>
                <c:pt idx="15">
                  <c:v>-55.38261372156903</c:v>
                </c:pt>
                <c:pt idx="16">
                  <c:v>-65.201443810234366</c:v>
                </c:pt>
                <c:pt idx="17">
                  <c:v>-75.023612301129845</c:v>
                </c:pt>
                <c:pt idx="18">
                  <c:v>-84.849120329312228</c:v>
                </c:pt>
                <c:pt idx="19">
                  <c:v>-94.67796903022419</c:v>
                </c:pt>
                <c:pt idx="20">
                  <c:v>-104.51015953969447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9-4DDE-B447-E601D768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227647"/>
        <c:axId val="1874238047"/>
      </c:lineChart>
      <c:catAx>
        <c:axId val="187422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Thời gian (s)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8047"/>
        <c:crosses val="autoZero"/>
        <c:auto val="1"/>
        <c:lblAlgn val="ctr"/>
        <c:lblOffset val="100"/>
        <c:noMultiLvlLbl val="0"/>
      </c:catAx>
      <c:valAx>
        <c:axId val="18742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vận tốc tức thời (m/s)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2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chuyển động của tên lửa'!$F$4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chuyển động của tên lửa'!$D$5:$D$25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'MH chuyển động của tên lửa'!$F$5:$F$25</c:f>
              <c:numCache>
                <c:formatCode>General</c:formatCode>
                <c:ptCount val="21"/>
                <c:pt idx="0">
                  <c:v>0</c:v>
                </c:pt>
                <c:pt idx="1">
                  <c:v>0.19999999999999929</c:v>
                </c:pt>
                <c:pt idx="2">
                  <c:v>0.44824120603015061</c:v>
                </c:pt>
                <c:pt idx="3">
                  <c:v>0.7447236180904504</c:v>
                </c:pt>
                <c:pt idx="4">
                  <c:v>1.0894472361809022</c:v>
                </c:pt>
                <c:pt idx="5">
                  <c:v>1.4824120603015043</c:v>
                </c:pt>
                <c:pt idx="6">
                  <c:v>1.9236180904522584</c:v>
                </c:pt>
                <c:pt idx="7">
                  <c:v>2.4130653266331628</c:v>
                </c:pt>
                <c:pt idx="8">
                  <c:v>2.9507537688442174</c:v>
                </c:pt>
                <c:pt idx="9">
                  <c:v>3.5366834170854222</c:v>
                </c:pt>
                <c:pt idx="10">
                  <c:v>4.1708542713567773</c:v>
                </c:pt>
                <c:pt idx="11">
                  <c:v>4.8532663316582845</c:v>
                </c:pt>
                <c:pt idx="12">
                  <c:v>5.5839195979899419</c:v>
                </c:pt>
                <c:pt idx="13">
                  <c:v>6.3628140703517495</c:v>
                </c:pt>
                <c:pt idx="14">
                  <c:v>7.1899497487437092</c:v>
                </c:pt>
                <c:pt idx="15">
                  <c:v>8.0653266331658191</c:v>
                </c:pt>
                <c:pt idx="16">
                  <c:v>8.9889447236180793</c:v>
                </c:pt>
                <c:pt idx="17">
                  <c:v>9.9608040201004915</c:v>
                </c:pt>
                <c:pt idx="18">
                  <c:v>10.980904522613054</c:v>
                </c:pt>
                <c:pt idx="19">
                  <c:v>12.049246231155767</c:v>
                </c:pt>
                <c:pt idx="20">
                  <c:v>13.165829145728631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F-4671-B5B7-173DB17F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699504"/>
        <c:axId val="1092706576"/>
      </c:lineChart>
      <c:catAx>
        <c:axId val="109269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Thời gian (s)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06576"/>
        <c:crosses val="autoZero"/>
        <c:auto val="1"/>
        <c:lblAlgn val="ctr"/>
        <c:lblOffset val="100"/>
        <c:noMultiLvlLbl val="0"/>
      </c:catAx>
      <c:valAx>
        <c:axId val="10927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Vận tốc tức thời (m/s)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9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17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8.emf"/><Relationship Id="rId1" Type="http://schemas.openxmlformats.org/officeDocument/2006/relationships/image" Target="../media/image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213360</xdr:colOff>
          <xdr:row>4</xdr:row>
          <xdr:rowOff>0</xdr:rowOff>
        </xdr:from>
        <xdr:to>
          <xdr:col>3</xdr:col>
          <xdr:colOff>381000</xdr:colOff>
          <xdr:row>5</xdr:row>
          <xdr:rowOff>30480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198120</xdr:colOff>
          <xdr:row>4</xdr:row>
          <xdr:rowOff>7620</xdr:rowOff>
        </xdr:from>
        <xdr:to>
          <xdr:col>4</xdr:col>
          <xdr:colOff>982980</xdr:colOff>
          <xdr:row>4</xdr:row>
          <xdr:rowOff>236220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449580</xdr:colOff>
          <xdr:row>3</xdr:row>
          <xdr:rowOff>167640</xdr:rowOff>
        </xdr:from>
        <xdr:to>
          <xdr:col>5</xdr:col>
          <xdr:colOff>685800</xdr:colOff>
          <xdr:row>4</xdr:row>
          <xdr:rowOff>243840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4</xdr:row>
      <xdr:rowOff>0</xdr:rowOff>
    </xdr:from>
    <xdr:to>
      <xdr:col>17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167640</xdr:colOff>
          <xdr:row>4</xdr:row>
          <xdr:rowOff>190500</xdr:rowOff>
        </xdr:from>
        <xdr:to>
          <xdr:col>3</xdr:col>
          <xdr:colOff>426720</xdr:colOff>
          <xdr:row>5</xdr:row>
          <xdr:rowOff>7620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365760</xdr:colOff>
          <xdr:row>4</xdr:row>
          <xdr:rowOff>114300</xdr:rowOff>
        </xdr:from>
        <xdr:to>
          <xdr:col>5</xdr:col>
          <xdr:colOff>601980</xdr:colOff>
          <xdr:row>4</xdr:row>
          <xdr:rowOff>373380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</xdr:colOff>
          <xdr:row>4</xdr:row>
          <xdr:rowOff>99060</xdr:rowOff>
        </xdr:from>
        <xdr:to>
          <xdr:col>4</xdr:col>
          <xdr:colOff>1203960</xdr:colOff>
          <xdr:row>4</xdr:row>
          <xdr:rowOff>335280</xdr:rowOff>
        </xdr:to>
        <xdr:sp macro="" textlink="">
          <xdr:nvSpPr>
            <xdr:cNvPr id="14339" name="Object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358140</xdr:colOff>
      <xdr:row>6</xdr:row>
      <xdr:rowOff>64770</xdr:rowOff>
    </xdr:from>
    <xdr:to>
      <xdr:col>21</xdr:col>
      <xdr:colOff>10583</xdr:colOff>
      <xdr:row>45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3</xdr:row>
          <xdr:rowOff>137160</xdr:rowOff>
        </xdr:from>
        <xdr:to>
          <xdr:col>4</xdr:col>
          <xdr:colOff>1303020</xdr:colOff>
          <xdr:row>3</xdr:row>
          <xdr:rowOff>480060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A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175260</xdr:colOff>
          <xdr:row>3</xdr:row>
          <xdr:rowOff>297180</xdr:rowOff>
        </xdr:from>
        <xdr:to>
          <xdr:col>3</xdr:col>
          <xdr:colOff>350520</xdr:colOff>
          <xdr:row>4</xdr:row>
          <xdr:rowOff>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A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365760</xdr:colOff>
          <xdr:row>3</xdr:row>
          <xdr:rowOff>251460</xdr:rowOff>
        </xdr:from>
        <xdr:to>
          <xdr:col>5</xdr:col>
          <xdr:colOff>548640</xdr:colOff>
          <xdr:row>3</xdr:row>
          <xdr:rowOff>518160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A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548640</xdr:colOff>
      <xdr:row>3</xdr:row>
      <xdr:rowOff>26670</xdr:rowOff>
    </xdr:from>
    <xdr:to>
      <xdr:col>17</xdr:col>
      <xdr:colOff>30480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3</xdr:row>
          <xdr:rowOff>15240</xdr:rowOff>
        </xdr:from>
        <xdr:to>
          <xdr:col>4</xdr:col>
          <xdr:colOff>1005840</xdr:colOff>
          <xdr:row>3</xdr:row>
          <xdr:rowOff>259080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3</xdr:row>
          <xdr:rowOff>7620</xdr:rowOff>
        </xdr:from>
        <xdr:to>
          <xdr:col>5</xdr:col>
          <xdr:colOff>518160</xdr:colOff>
          <xdr:row>3</xdr:row>
          <xdr:rowOff>236220</xdr:rowOff>
        </xdr:to>
        <xdr:sp macro="" textlink="">
          <xdr:nvSpPr>
            <xdr:cNvPr id="25602" name="Object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190500</xdr:colOff>
          <xdr:row>3</xdr:row>
          <xdr:rowOff>7620</xdr:rowOff>
        </xdr:from>
        <xdr:to>
          <xdr:col>3</xdr:col>
          <xdr:colOff>327660</xdr:colOff>
          <xdr:row>3</xdr:row>
          <xdr:rowOff>236220</xdr:rowOff>
        </xdr:to>
        <xdr:sp macro="" textlink="">
          <xdr:nvSpPr>
            <xdr:cNvPr id="25603" name="Object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586152</xdr:colOff>
      <xdr:row>2</xdr:row>
      <xdr:rowOff>175846</xdr:rowOff>
    </xdr:from>
    <xdr:to>
      <xdr:col>19</xdr:col>
      <xdr:colOff>517770</xdr:colOff>
      <xdr:row>34</xdr:row>
      <xdr:rowOff>29308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68580</xdr:colOff>
          <xdr:row>3</xdr:row>
          <xdr:rowOff>53340</xdr:rowOff>
        </xdr:from>
        <xdr:to>
          <xdr:col>4</xdr:col>
          <xdr:colOff>1798320</xdr:colOff>
          <xdr:row>3</xdr:row>
          <xdr:rowOff>304800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396240</xdr:colOff>
          <xdr:row>3</xdr:row>
          <xdr:rowOff>45720</xdr:rowOff>
        </xdr:from>
        <xdr:to>
          <xdr:col>5</xdr:col>
          <xdr:colOff>571500</xdr:colOff>
          <xdr:row>3</xdr:row>
          <xdr:rowOff>274320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2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205740</xdr:colOff>
          <xdr:row>3</xdr:row>
          <xdr:rowOff>60960</xdr:rowOff>
        </xdr:from>
        <xdr:to>
          <xdr:col>3</xdr:col>
          <xdr:colOff>342900</xdr:colOff>
          <xdr:row>4</xdr:row>
          <xdr:rowOff>0</xdr:rowOff>
        </xdr:to>
        <xdr:sp macro="" textlink="">
          <xdr:nvSpPr>
            <xdr:cNvPr id="16387" name="Object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2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586740</xdr:colOff>
      <xdr:row>3</xdr:row>
      <xdr:rowOff>80010</xdr:rowOff>
    </xdr:from>
    <xdr:to>
      <xdr:col>18</xdr:col>
      <xdr:colOff>586740</xdr:colOff>
      <xdr:row>31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91440</xdr:colOff>
          <xdr:row>5</xdr:row>
          <xdr:rowOff>15240</xdr:rowOff>
        </xdr:from>
        <xdr:to>
          <xdr:col>6</xdr:col>
          <xdr:colOff>1729740</xdr:colOff>
          <xdr:row>6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396240</xdr:colOff>
          <xdr:row>5</xdr:row>
          <xdr:rowOff>45720</xdr:rowOff>
        </xdr:from>
        <xdr:to>
          <xdr:col>7</xdr:col>
          <xdr:colOff>571500</xdr:colOff>
          <xdr:row>5</xdr:row>
          <xdr:rowOff>274320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205740</xdr:colOff>
          <xdr:row>5</xdr:row>
          <xdr:rowOff>60960</xdr:rowOff>
        </xdr:from>
        <xdr:to>
          <xdr:col>5</xdr:col>
          <xdr:colOff>342900</xdr:colOff>
          <xdr:row>6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549851</xdr:colOff>
      <xdr:row>5</xdr:row>
      <xdr:rowOff>0</xdr:rowOff>
    </xdr:from>
    <xdr:to>
      <xdr:col>23</xdr:col>
      <xdr:colOff>337457</xdr:colOff>
      <xdr:row>46</xdr:row>
      <xdr:rowOff>130627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91440</xdr:colOff>
          <xdr:row>4</xdr:row>
          <xdr:rowOff>15240</xdr:rowOff>
        </xdr:from>
        <xdr:to>
          <xdr:col>6</xdr:col>
          <xdr:colOff>1546860</xdr:colOff>
          <xdr:row>4</xdr:row>
          <xdr:rowOff>220980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396240</xdr:colOff>
          <xdr:row>4</xdr:row>
          <xdr:rowOff>45720</xdr:rowOff>
        </xdr:from>
        <xdr:to>
          <xdr:col>7</xdr:col>
          <xdr:colOff>571500</xdr:colOff>
          <xdr:row>4</xdr:row>
          <xdr:rowOff>274320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205740</xdr:colOff>
          <xdr:row>4</xdr:row>
          <xdr:rowOff>60960</xdr:rowOff>
        </xdr:from>
        <xdr:to>
          <xdr:col>5</xdr:col>
          <xdr:colOff>342900</xdr:colOff>
          <xdr:row>5</xdr:row>
          <xdr:rowOff>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416440</xdr:colOff>
      <xdr:row>3</xdr:row>
      <xdr:rowOff>165691</xdr:rowOff>
    </xdr:from>
    <xdr:to>
      <xdr:col>24</xdr:col>
      <xdr:colOff>0</xdr:colOff>
      <xdr:row>41</xdr:row>
      <xdr:rowOff>168349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</xdr:colOff>
          <xdr:row>4</xdr:row>
          <xdr:rowOff>15240</xdr:rowOff>
        </xdr:from>
        <xdr:to>
          <xdr:col>3</xdr:col>
          <xdr:colOff>1264920</xdr:colOff>
          <xdr:row>4</xdr:row>
          <xdr:rowOff>342900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396240</xdr:colOff>
          <xdr:row>4</xdr:row>
          <xdr:rowOff>45720</xdr:rowOff>
        </xdr:from>
        <xdr:to>
          <xdr:col>4</xdr:col>
          <xdr:colOff>571500</xdr:colOff>
          <xdr:row>4</xdr:row>
          <xdr:rowOff>274320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205740</xdr:colOff>
          <xdr:row>4</xdr:row>
          <xdr:rowOff>60960</xdr:rowOff>
        </xdr:from>
        <xdr:to>
          <xdr:col>2</xdr:col>
          <xdr:colOff>388620</xdr:colOff>
          <xdr:row>4</xdr:row>
          <xdr:rowOff>327660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5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457200</xdr:colOff>
      <xdr:row>3</xdr:row>
      <xdr:rowOff>137160</xdr:rowOff>
    </xdr:from>
    <xdr:to>
      <xdr:col>15</xdr:col>
      <xdr:colOff>601980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91440</xdr:colOff>
          <xdr:row>2</xdr:row>
          <xdr:rowOff>15240</xdr:rowOff>
        </xdr:from>
        <xdr:to>
          <xdr:col>4</xdr:col>
          <xdr:colOff>1089660</xdr:colOff>
          <xdr:row>2</xdr:row>
          <xdr:rowOff>281940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396240</xdr:colOff>
          <xdr:row>2</xdr:row>
          <xdr:rowOff>45720</xdr:rowOff>
        </xdr:from>
        <xdr:to>
          <xdr:col>5</xdr:col>
          <xdr:colOff>571500</xdr:colOff>
          <xdr:row>2</xdr:row>
          <xdr:rowOff>274320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205740</xdr:colOff>
          <xdr:row>2</xdr:row>
          <xdr:rowOff>60960</xdr:rowOff>
        </xdr:from>
        <xdr:to>
          <xdr:col>3</xdr:col>
          <xdr:colOff>388620</xdr:colOff>
          <xdr:row>2</xdr:row>
          <xdr:rowOff>327660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6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60960</xdr:colOff>
      <xdr:row>2</xdr:row>
      <xdr:rowOff>129540</xdr:rowOff>
    </xdr:from>
    <xdr:to>
      <xdr:col>17</xdr:col>
      <xdr:colOff>563880</xdr:colOff>
      <xdr:row>20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91440</xdr:colOff>
          <xdr:row>4</xdr:row>
          <xdr:rowOff>83820</xdr:rowOff>
        </xdr:from>
        <xdr:to>
          <xdr:col>4</xdr:col>
          <xdr:colOff>1379220</xdr:colOff>
          <xdr:row>4</xdr:row>
          <xdr:rowOff>335280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7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182880</xdr:colOff>
          <xdr:row>4</xdr:row>
          <xdr:rowOff>99060</xdr:rowOff>
        </xdr:from>
        <xdr:to>
          <xdr:col>3</xdr:col>
          <xdr:colOff>358140</xdr:colOff>
          <xdr:row>4</xdr:row>
          <xdr:rowOff>327660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7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289560</xdr:colOff>
          <xdr:row>4</xdr:row>
          <xdr:rowOff>83820</xdr:rowOff>
        </xdr:from>
        <xdr:to>
          <xdr:col>5</xdr:col>
          <xdr:colOff>472440</xdr:colOff>
          <xdr:row>4</xdr:row>
          <xdr:rowOff>350520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7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60960</xdr:colOff>
      <xdr:row>3</xdr:row>
      <xdr:rowOff>53340</xdr:rowOff>
    </xdr:from>
    <xdr:to>
      <xdr:col>17</xdr:col>
      <xdr:colOff>556260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91440</xdr:colOff>
          <xdr:row>3</xdr:row>
          <xdr:rowOff>53340</xdr:rowOff>
        </xdr:from>
        <xdr:to>
          <xdr:col>4</xdr:col>
          <xdr:colOff>1744980</xdr:colOff>
          <xdr:row>3</xdr:row>
          <xdr:rowOff>396240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175260</xdr:colOff>
          <xdr:row>3</xdr:row>
          <xdr:rowOff>175260</xdr:rowOff>
        </xdr:from>
        <xdr:to>
          <xdr:col>3</xdr:col>
          <xdr:colOff>350520</xdr:colOff>
          <xdr:row>3</xdr:row>
          <xdr:rowOff>403860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304800</xdr:colOff>
          <xdr:row>3</xdr:row>
          <xdr:rowOff>144780</xdr:rowOff>
        </xdr:from>
        <xdr:to>
          <xdr:col>5</xdr:col>
          <xdr:colOff>487680</xdr:colOff>
          <xdr:row>3</xdr:row>
          <xdr:rowOff>411480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487680</xdr:colOff>
      <xdr:row>2</xdr:row>
      <xdr:rowOff>179070</xdr:rowOff>
    </xdr:from>
    <xdr:to>
      <xdr:col>17</xdr:col>
      <xdr:colOff>68580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3" Type="http://schemas.openxmlformats.org/officeDocument/2006/relationships/oleObject" Target="../embeddings/oleObject28.bin"/><Relationship Id="rId7" Type="http://schemas.openxmlformats.org/officeDocument/2006/relationships/oleObject" Target="../embeddings/oleObject30.bin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6" Type="http://schemas.openxmlformats.org/officeDocument/2006/relationships/image" Target="../media/image20.emf"/><Relationship Id="rId5" Type="http://schemas.openxmlformats.org/officeDocument/2006/relationships/oleObject" Target="../embeddings/oleObject29.bin"/><Relationship Id="rId4" Type="http://schemas.openxmlformats.org/officeDocument/2006/relationships/image" Target="../media/image17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3.bin"/><Relationship Id="rId3" Type="http://schemas.openxmlformats.org/officeDocument/2006/relationships/vmlDrawing" Target="../drawings/vmlDrawing11.vml"/><Relationship Id="rId7" Type="http://schemas.openxmlformats.org/officeDocument/2006/relationships/image" Target="../media/image17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32.bin"/><Relationship Id="rId5" Type="http://schemas.openxmlformats.org/officeDocument/2006/relationships/image" Target="../media/image22.emf"/><Relationship Id="rId4" Type="http://schemas.openxmlformats.org/officeDocument/2006/relationships/oleObject" Target="../embeddings/oleObject31.bin"/><Relationship Id="rId9" Type="http://schemas.openxmlformats.org/officeDocument/2006/relationships/image" Target="../media/image18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oleObject" Target="../embeddings/oleObject7.bin"/><Relationship Id="rId7" Type="http://schemas.openxmlformats.org/officeDocument/2006/relationships/oleObject" Target="../embeddings/oleObject9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8.emf"/><Relationship Id="rId5" Type="http://schemas.openxmlformats.org/officeDocument/2006/relationships/oleObject" Target="../embeddings/oleObject8.bin"/><Relationship Id="rId4" Type="http://schemas.openxmlformats.org/officeDocument/2006/relationships/image" Target="../media/image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8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9.emf"/><Relationship Id="rId4" Type="http://schemas.openxmlformats.org/officeDocument/2006/relationships/oleObject" Target="../embeddings/oleObject10.bin"/><Relationship Id="rId9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5.bin"/><Relationship Id="rId3" Type="http://schemas.openxmlformats.org/officeDocument/2006/relationships/vmlDrawing" Target="../drawings/vmlDrawing5.vml"/><Relationship Id="rId7" Type="http://schemas.openxmlformats.org/officeDocument/2006/relationships/image" Target="../media/image11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10.emf"/><Relationship Id="rId4" Type="http://schemas.openxmlformats.org/officeDocument/2006/relationships/oleObject" Target="../embeddings/oleObject13.bin"/><Relationship Id="rId9" Type="http://schemas.openxmlformats.org/officeDocument/2006/relationships/image" Target="../media/image6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13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7.bin"/><Relationship Id="rId5" Type="http://schemas.openxmlformats.org/officeDocument/2006/relationships/image" Target="../media/image12.emf"/><Relationship Id="rId4" Type="http://schemas.openxmlformats.org/officeDocument/2006/relationships/oleObject" Target="../embeddings/oleObject16.bin"/><Relationship Id="rId9" Type="http://schemas.openxmlformats.org/officeDocument/2006/relationships/image" Target="../media/image6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1.bin"/><Relationship Id="rId3" Type="http://schemas.openxmlformats.org/officeDocument/2006/relationships/vmlDrawing" Target="../drawings/vmlDrawing7.vml"/><Relationship Id="rId7" Type="http://schemas.openxmlformats.org/officeDocument/2006/relationships/image" Target="../media/image15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0.bin"/><Relationship Id="rId5" Type="http://schemas.openxmlformats.org/officeDocument/2006/relationships/image" Target="../media/image14.emf"/><Relationship Id="rId4" Type="http://schemas.openxmlformats.org/officeDocument/2006/relationships/oleObject" Target="../embeddings/oleObject19.bin"/><Relationship Id="rId9" Type="http://schemas.openxmlformats.org/officeDocument/2006/relationships/image" Target="../media/image6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3" Type="http://schemas.openxmlformats.org/officeDocument/2006/relationships/vmlDrawing" Target="../drawings/vmlDrawing8.vml"/><Relationship Id="rId7" Type="http://schemas.openxmlformats.org/officeDocument/2006/relationships/image" Target="../media/image17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23.bin"/><Relationship Id="rId5" Type="http://schemas.openxmlformats.org/officeDocument/2006/relationships/image" Target="../media/image16.emf"/><Relationship Id="rId4" Type="http://schemas.openxmlformats.org/officeDocument/2006/relationships/oleObject" Target="../embeddings/oleObject22.bin"/><Relationship Id="rId9" Type="http://schemas.openxmlformats.org/officeDocument/2006/relationships/image" Target="../media/image18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7.bin"/><Relationship Id="rId3" Type="http://schemas.openxmlformats.org/officeDocument/2006/relationships/vmlDrawing" Target="../drawings/vmlDrawing9.vml"/><Relationship Id="rId7" Type="http://schemas.openxmlformats.org/officeDocument/2006/relationships/image" Target="../media/image17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6.bin"/><Relationship Id="rId5" Type="http://schemas.openxmlformats.org/officeDocument/2006/relationships/image" Target="../media/image19.emf"/><Relationship Id="rId4" Type="http://schemas.openxmlformats.org/officeDocument/2006/relationships/oleObject" Target="../embeddings/oleObject25.bin"/><Relationship Id="rId9" Type="http://schemas.openxmlformats.org/officeDocument/2006/relationships/image" Target="../media/image18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0EDA-EF36-4FCA-96D4-6117384AF5B3}">
  <dimension ref="B5:F17"/>
  <sheetViews>
    <sheetView workbookViewId="0">
      <selection activeCell="H16" sqref="H16"/>
    </sheetView>
  </sheetViews>
  <sheetFormatPr defaultRowHeight="14.4"/>
  <cols>
    <col min="2" max="4" width="8.88671875" style="4"/>
    <col min="5" max="5" width="15.77734375" customWidth="1"/>
    <col min="6" max="6" width="16.33203125" customWidth="1"/>
  </cols>
  <sheetData>
    <row r="5" spans="2:6" ht="20.399999999999999" customHeight="1">
      <c r="B5" s="5" t="s">
        <v>0</v>
      </c>
      <c r="C5" s="5" t="s">
        <v>1</v>
      </c>
      <c r="D5" s="2"/>
      <c r="E5" s="2"/>
      <c r="F5" s="2"/>
    </row>
    <row r="6" spans="2:6">
      <c r="B6" s="3">
        <v>0</v>
      </c>
      <c r="C6" s="3">
        <v>1</v>
      </c>
      <c r="D6" s="3">
        <v>0</v>
      </c>
      <c r="E6" s="1">
        <f>+F6</f>
        <v>1</v>
      </c>
      <c r="F6" s="1">
        <v>1</v>
      </c>
    </row>
    <row r="7" spans="2:6">
      <c r="B7" s="3">
        <v>1</v>
      </c>
      <c r="C7" s="3">
        <v>1</v>
      </c>
      <c r="D7" s="3">
        <f>+D6+C7</f>
        <v>1</v>
      </c>
      <c r="E7" s="1">
        <f t="shared" ref="E7:E17" si="0">+F7</f>
        <v>2</v>
      </c>
      <c r="F7" s="1">
        <f>+F6+1*E6</f>
        <v>2</v>
      </c>
    </row>
    <row r="8" spans="2:6">
      <c r="B8" s="3">
        <v>2</v>
      </c>
      <c r="C8" s="3">
        <v>1</v>
      </c>
      <c r="D8" s="3">
        <f t="shared" ref="D8:D17" si="1">+D7+C8</f>
        <v>2</v>
      </c>
      <c r="E8" s="1">
        <f t="shared" si="0"/>
        <v>4</v>
      </c>
      <c r="F8" s="1">
        <f t="shared" ref="F8:F17" si="2">+F7+1*F7</f>
        <v>4</v>
      </c>
    </row>
    <row r="9" spans="2:6">
      <c r="B9" s="3">
        <v>3</v>
      </c>
      <c r="C9" s="3">
        <v>1</v>
      </c>
      <c r="D9" s="3">
        <f t="shared" si="1"/>
        <v>3</v>
      </c>
      <c r="E9" s="1">
        <f t="shared" si="0"/>
        <v>8</v>
      </c>
      <c r="F9" s="1">
        <f t="shared" si="2"/>
        <v>8</v>
      </c>
    </row>
    <row r="10" spans="2:6">
      <c r="B10" s="3">
        <v>4</v>
      </c>
      <c r="C10" s="3">
        <v>1</v>
      </c>
      <c r="D10" s="3">
        <f t="shared" si="1"/>
        <v>4</v>
      </c>
      <c r="E10" s="1">
        <f t="shared" si="0"/>
        <v>16</v>
      </c>
      <c r="F10" s="1">
        <f t="shared" si="2"/>
        <v>16</v>
      </c>
    </row>
    <row r="11" spans="2:6">
      <c r="B11" s="3">
        <v>5</v>
      </c>
      <c r="C11" s="3">
        <v>1</v>
      </c>
      <c r="D11" s="3">
        <f t="shared" si="1"/>
        <v>5</v>
      </c>
      <c r="E11" s="1">
        <f t="shared" si="0"/>
        <v>32</v>
      </c>
      <c r="F11" s="1">
        <f t="shared" si="2"/>
        <v>32</v>
      </c>
    </row>
    <row r="12" spans="2:6">
      <c r="B12" s="3">
        <v>6</v>
      </c>
      <c r="C12" s="3">
        <v>1</v>
      </c>
      <c r="D12" s="3">
        <f t="shared" si="1"/>
        <v>6</v>
      </c>
      <c r="E12" s="1">
        <f t="shared" si="0"/>
        <v>64</v>
      </c>
      <c r="F12" s="1">
        <f t="shared" si="2"/>
        <v>64</v>
      </c>
    </row>
    <row r="13" spans="2:6">
      <c r="B13" s="3">
        <v>7</v>
      </c>
      <c r="C13" s="3">
        <v>1</v>
      </c>
      <c r="D13" s="3">
        <f t="shared" si="1"/>
        <v>7</v>
      </c>
      <c r="E13" s="1">
        <f t="shared" si="0"/>
        <v>128</v>
      </c>
      <c r="F13" s="1">
        <f t="shared" si="2"/>
        <v>128</v>
      </c>
    </row>
    <row r="14" spans="2:6">
      <c r="B14" s="3">
        <v>8</v>
      </c>
      <c r="C14" s="3">
        <v>1</v>
      </c>
      <c r="D14" s="3">
        <f t="shared" si="1"/>
        <v>8</v>
      </c>
      <c r="E14" s="1">
        <f t="shared" si="0"/>
        <v>256</v>
      </c>
      <c r="F14" s="1">
        <f t="shared" si="2"/>
        <v>256</v>
      </c>
    </row>
    <row r="15" spans="2:6">
      <c r="B15" s="3">
        <v>9</v>
      </c>
      <c r="C15" s="3">
        <v>1</v>
      </c>
      <c r="D15" s="3">
        <f t="shared" si="1"/>
        <v>9</v>
      </c>
      <c r="E15" s="1">
        <f t="shared" si="0"/>
        <v>512</v>
      </c>
      <c r="F15" s="1">
        <f t="shared" si="2"/>
        <v>512</v>
      </c>
    </row>
    <row r="16" spans="2:6">
      <c r="B16" s="3">
        <v>10</v>
      </c>
      <c r="C16" s="3">
        <v>1</v>
      </c>
      <c r="D16" s="3">
        <f t="shared" si="1"/>
        <v>10</v>
      </c>
      <c r="E16" s="1">
        <f t="shared" si="0"/>
        <v>1024</v>
      </c>
      <c r="F16" s="1">
        <f t="shared" si="2"/>
        <v>1024</v>
      </c>
    </row>
    <row r="17" spans="2:6">
      <c r="B17" s="3">
        <v>11</v>
      </c>
      <c r="C17" s="3">
        <v>1</v>
      </c>
      <c r="D17" s="3">
        <f t="shared" si="1"/>
        <v>11</v>
      </c>
      <c r="E17" s="1">
        <f t="shared" si="0"/>
        <v>2048</v>
      </c>
      <c r="F17" s="1">
        <f t="shared" si="2"/>
        <v>2048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3</xdr:col>
                <xdr:colOff>213360</xdr:colOff>
                <xdr:row>4</xdr:row>
                <xdr:rowOff>0</xdr:rowOff>
              </from>
              <to>
                <xdr:col>3</xdr:col>
                <xdr:colOff>381000</xdr:colOff>
                <xdr:row>5</xdr:row>
                <xdr:rowOff>30480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autoPict="0" r:id="rId7">
            <anchor moveWithCells="1" sizeWithCells="1">
              <from>
                <xdr:col>4</xdr:col>
                <xdr:colOff>198120</xdr:colOff>
                <xdr:row>4</xdr:row>
                <xdr:rowOff>7620</xdr:rowOff>
              </from>
              <to>
                <xdr:col>4</xdr:col>
                <xdr:colOff>982980</xdr:colOff>
                <xdr:row>4</xdr:row>
                <xdr:rowOff>236220</xdr:rowOff>
              </to>
            </anchor>
          </objectPr>
        </oleObject>
      </mc:Choice>
      <mc:Fallback>
        <oleObject progId="Equation.DSMT4" shapeId="1027" r:id="rId6"/>
      </mc:Fallback>
    </mc:AlternateContent>
    <mc:AlternateContent xmlns:mc="http://schemas.openxmlformats.org/markup-compatibility/2006">
      <mc:Choice Requires="x14">
        <oleObject progId="Equation.DSMT4" shapeId="1028" r:id="rId8">
          <objectPr defaultSize="0" autoPict="0" r:id="rId9">
            <anchor moveWithCells="1" sizeWithCells="1">
              <from>
                <xdr:col>5</xdr:col>
                <xdr:colOff>449580</xdr:colOff>
                <xdr:row>3</xdr:row>
                <xdr:rowOff>167640</xdr:rowOff>
              </from>
              <to>
                <xdr:col>5</xdr:col>
                <xdr:colOff>685800</xdr:colOff>
                <xdr:row>4</xdr:row>
                <xdr:rowOff>243840</xdr:rowOff>
              </to>
            </anchor>
          </objectPr>
        </oleObject>
      </mc:Choice>
      <mc:Fallback>
        <oleObject progId="Equation.DSMT4" shapeId="1028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5DA5-920C-486C-A3BB-C6CDF3ED84D0}">
  <dimension ref="B5:F46"/>
  <sheetViews>
    <sheetView topLeftCell="A8" zoomScale="72" zoomScaleNormal="72" workbookViewId="0">
      <selection activeCell="B45" sqref="B45"/>
    </sheetView>
  </sheetViews>
  <sheetFormatPr defaultRowHeight="14.4"/>
  <cols>
    <col min="5" max="5" width="19.44140625" customWidth="1"/>
    <col min="6" max="6" width="13.33203125" customWidth="1"/>
  </cols>
  <sheetData>
    <row r="5" spans="2:6" ht="32.4" customHeight="1">
      <c r="B5" s="9" t="s">
        <v>0</v>
      </c>
      <c r="C5" s="9" t="s">
        <v>1</v>
      </c>
      <c r="D5" s="3"/>
      <c r="E5" s="1"/>
      <c r="F5" s="7"/>
    </row>
    <row r="6" spans="2:6">
      <c r="B6" s="3">
        <v>0</v>
      </c>
      <c r="C6" s="3">
        <v>0.1</v>
      </c>
      <c r="D6" s="3">
        <v>0</v>
      </c>
      <c r="E6" s="7">
        <f>0.5*F6-600</f>
        <v>-100</v>
      </c>
      <c r="F6" s="7">
        <v>1000</v>
      </c>
    </row>
    <row r="7" spans="2:6">
      <c r="B7" s="3">
        <v>1</v>
      </c>
      <c r="C7" s="3">
        <v>0.1</v>
      </c>
      <c r="D7" s="3">
        <f>+D6+C7</f>
        <v>0.1</v>
      </c>
      <c r="E7" s="7">
        <f t="shared" ref="E7:E46" si="0">0.5*F7-600</f>
        <v>-105</v>
      </c>
      <c r="F7" s="7">
        <f>+F6+C7*E6</f>
        <v>990</v>
      </c>
    </row>
    <row r="8" spans="2:6">
      <c r="B8" s="3">
        <v>2</v>
      </c>
      <c r="C8" s="3">
        <v>0.1</v>
      </c>
      <c r="D8" s="3">
        <f t="shared" ref="D8:D46" si="1">+D7+C8</f>
        <v>0.2</v>
      </c>
      <c r="E8" s="7">
        <f t="shared" si="0"/>
        <v>-110.25</v>
      </c>
      <c r="F8" s="7">
        <f t="shared" ref="F8:F46" si="2">+F7+C8*E7</f>
        <v>979.5</v>
      </c>
    </row>
    <row r="9" spans="2:6">
      <c r="B9" s="3">
        <v>3</v>
      </c>
      <c r="C9" s="3">
        <v>0.1</v>
      </c>
      <c r="D9" s="3">
        <f t="shared" si="1"/>
        <v>0.30000000000000004</v>
      </c>
      <c r="E9" s="7">
        <f t="shared" si="0"/>
        <v>-115.76249999999999</v>
      </c>
      <c r="F9" s="7">
        <f t="shared" si="2"/>
        <v>968.47500000000002</v>
      </c>
    </row>
    <row r="10" spans="2:6">
      <c r="B10" s="3">
        <v>4</v>
      </c>
      <c r="C10" s="3">
        <v>0.1</v>
      </c>
      <c r="D10" s="3">
        <f t="shared" si="1"/>
        <v>0.4</v>
      </c>
      <c r="E10" s="7">
        <f t="shared" si="0"/>
        <v>-121.55062499999997</v>
      </c>
      <c r="F10" s="7">
        <f t="shared" si="2"/>
        <v>956.89875000000006</v>
      </c>
    </row>
    <row r="11" spans="2:6">
      <c r="B11" s="3">
        <v>5</v>
      </c>
      <c r="C11" s="3">
        <v>0.1</v>
      </c>
      <c r="D11" s="3">
        <f t="shared" si="1"/>
        <v>0.5</v>
      </c>
      <c r="E11" s="7">
        <f t="shared" si="0"/>
        <v>-127.62815624999996</v>
      </c>
      <c r="F11" s="7">
        <f t="shared" si="2"/>
        <v>944.74368750000008</v>
      </c>
    </row>
    <row r="12" spans="2:6">
      <c r="B12" s="3">
        <v>6</v>
      </c>
      <c r="C12" s="3">
        <v>0.1</v>
      </c>
      <c r="D12" s="3">
        <f t="shared" si="1"/>
        <v>0.6</v>
      </c>
      <c r="E12" s="7">
        <f t="shared" si="0"/>
        <v>-134.00956406249998</v>
      </c>
      <c r="F12" s="7">
        <f t="shared" si="2"/>
        <v>931.98087187500005</v>
      </c>
    </row>
    <row r="13" spans="2:6">
      <c r="B13" s="3">
        <v>7</v>
      </c>
      <c r="C13" s="3">
        <v>0.1</v>
      </c>
      <c r="D13" s="3">
        <f t="shared" si="1"/>
        <v>0.7</v>
      </c>
      <c r="E13" s="7">
        <f t="shared" si="0"/>
        <v>-140.71004226562496</v>
      </c>
      <c r="F13" s="7">
        <f t="shared" si="2"/>
        <v>918.57991546875007</v>
      </c>
    </row>
    <row r="14" spans="2:6">
      <c r="B14" s="3">
        <v>8</v>
      </c>
      <c r="C14" s="3">
        <v>0.1</v>
      </c>
      <c r="D14" s="3">
        <f t="shared" si="1"/>
        <v>0.79999999999999993</v>
      </c>
      <c r="E14" s="7">
        <f t="shared" si="0"/>
        <v>-147.74554437890623</v>
      </c>
      <c r="F14" s="7">
        <f t="shared" si="2"/>
        <v>904.50891124218754</v>
      </c>
    </row>
    <row r="15" spans="2:6">
      <c r="B15" s="3">
        <v>9</v>
      </c>
      <c r="C15" s="3">
        <v>0.1</v>
      </c>
      <c r="D15" s="3">
        <f t="shared" si="1"/>
        <v>0.89999999999999991</v>
      </c>
      <c r="E15" s="7">
        <f t="shared" si="0"/>
        <v>-155.13282159785155</v>
      </c>
      <c r="F15" s="7">
        <f t="shared" si="2"/>
        <v>889.73435680429691</v>
      </c>
    </row>
    <row r="16" spans="2:6">
      <c r="B16" s="3">
        <v>10</v>
      </c>
      <c r="C16" s="3">
        <v>0.1</v>
      </c>
      <c r="D16" s="3">
        <f t="shared" si="1"/>
        <v>0.99999999999999989</v>
      </c>
      <c r="E16" s="7">
        <f t="shared" si="0"/>
        <v>-162.88946267774412</v>
      </c>
      <c r="F16" s="7">
        <f t="shared" si="2"/>
        <v>874.22107464451176</v>
      </c>
    </row>
    <row r="17" spans="2:6">
      <c r="B17" s="3">
        <v>11</v>
      </c>
      <c r="C17" s="3">
        <v>0.1</v>
      </c>
      <c r="D17" s="3">
        <f t="shared" si="1"/>
        <v>1.0999999999999999</v>
      </c>
      <c r="E17" s="7">
        <f t="shared" si="0"/>
        <v>-171.03393581163135</v>
      </c>
      <c r="F17" s="7">
        <f t="shared" si="2"/>
        <v>857.9321283767373</v>
      </c>
    </row>
    <row r="18" spans="2:6">
      <c r="B18" s="3">
        <v>12</v>
      </c>
      <c r="C18" s="3">
        <v>0.1</v>
      </c>
      <c r="D18" s="3">
        <f t="shared" si="1"/>
        <v>1.2</v>
      </c>
      <c r="E18" s="7">
        <f t="shared" si="0"/>
        <v>-179.58563260221291</v>
      </c>
      <c r="F18" s="7">
        <f t="shared" si="2"/>
        <v>840.82873479557418</v>
      </c>
    </row>
    <row r="19" spans="2:6">
      <c r="B19" s="3">
        <v>13</v>
      </c>
      <c r="C19" s="3">
        <v>0.1</v>
      </c>
      <c r="D19" s="3">
        <f t="shared" si="1"/>
        <v>1.3</v>
      </c>
      <c r="E19" s="7">
        <f t="shared" si="0"/>
        <v>-188.56491423232353</v>
      </c>
      <c r="F19" s="7">
        <f t="shared" si="2"/>
        <v>822.87017153535294</v>
      </c>
    </row>
    <row r="20" spans="2:6">
      <c r="B20" s="3">
        <v>14</v>
      </c>
      <c r="C20" s="3">
        <v>0.1</v>
      </c>
      <c r="D20" s="3">
        <f t="shared" si="1"/>
        <v>1.4000000000000001</v>
      </c>
      <c r="E20" s="7">
        <f t="shared" si="0"/>
        <v>-197.9931599439397</v>
      </c>
      <c r="F20" s="7">
        <f t="shared" si="2"/>
        <v>804.0136801121206</v>
      </c>
    </row>
    <row r="21" spans="2:6">
      <c r="B21" s="3">
        <v>15</v>
      </c>
      <c r="C21" s="3">
        <v>0.1</v>
      </c>
      <c r="D21" s="3">
        <f t="shared" si="1"/>
        <v>1.5000000000000002</v>
      </c>
      <c r="E21" s="7">
        <f t="shared" si="0"/>
        <v>-207.89281794113668</v>
      </c>
      <c r="F21" s="7">
        <f t="shared" si="2"/>
        <v>784.21436411772663</v>
      </c>
    </row>
    <row r="22" spans="2:6">
      <c r="B22" s="3">
        <v>16</v>
      </c>
      <c r="C22" s="3">
        <v>0.1</v>
      </c>
      <c r="D22" s="3">
        <f t="shared" si="1"/>
        <v>1.6000000000000003</v>
      </c>
      <c r="E22" s="7">
        <f t="shared" si="0"/>
        <v>-218.28745883819352</v>
      </c>
      <c r="F22" s="7">
        <f t="shared" si="2"/>
        <v>763.42508232361297</v>
      </c>
    </row>
    <row r="23" spans="2:6">
      <c r="B23" s="3">
        <v>17</v>
      </c>
      <c r="C23" s="3">
        <v>0.1</v>
      </c>
      <c r="D23" s="3">
        <f t="shared" si="1"/>
        <v>1.7000000000000004</v>
      </c>
      <c r="E23" s="7">
        <f t="shared" si="0"/>
        <v>-229.20183178010319</v>
      </c>
      <c r="F23" s="7">
        <f t="shared" si="2"/>
        <v>741.59633643979362</v>
      </c>
    </row>
    <row r="24" spans="2:6">
      <c r="B24" s="3">
        <v>18</v>
      </c>
      <c r="C24" s="3">
        <v>0.1</v>
      </c>
      <c r="D24" s="3">
        <f t="shared" si="1"/>
        <v>1.8000000000000005</v>
      </c>
      <c r="E24" s="7">
        <f t="shared" si="0"/>
        <v>-240.66192336910837</v>
      </c>
      <c r="F24" s="7">
        <f t="shared" si="2"/>
        <v>718.67615326178327</v>
      </c>
    </row>
    <row r="25" spans="2:6">
      <c r="B25" s="3">
        <v>19</v>
      </c>
      <c r="C25" s="3">
        <v>0.1</v>
      </c>
      <c r="D25" s="3">
        <f t="shared" si="1"/>
        <v>1.9000000000000006</v>
      </c>
      <c r="E25" s="7">
        <f t="shared" si="0"/>
        <v>-252.69501953756378</v>
      </c>
      <c r="F25" s="7">
        <f t="shared" si="2"/>
        <v>694.60996092487244</v>
      </c>
    </row>
    <row r="26" spans="2:6">
      <c r="B26" s="3">
        <v>20</v>
      </c>
      <c r="C26" s="3">
        <v>0.1</v>
      </c>
      <c r="D26" s="3">
        <f t="shared" si="1"/>
        <v>2.0000000000000004</v>
      </c>
      <c r="E26" s="7">
        <f t="shared" si="0"/>
        <v>-265.32977051444198</v>
      </c>
      <c r="F26" s="7">
        <f t="shared" si="2"/>
        <v>669.34045897111605</v>
      </c>
    </row>
    <row r="27" spans="2:6">
      <c r="B27" s="3">
        <v>21</v>
      </c>
      <c r="C27" s="3">
        <v>0.1</v>
      </c>
      <c r="D27" s="3">
        <f t="shared" si="1"/>
        <v>2.1000000000000005</v>
      </c>
      <c r="E27" s="7">
        <f t="shared" si="0"/>
        <v>-278.59625904016406</v>
      </c>
      <c r="F27" s="7">
        <f t="shared" si="2"/>
        <v>642.80748191967189</v>
      </c>
    </row>
    <row r="28" spans="2:6">
      <c r="B28" s="3">
        <v>22</v>
      </c>
      <c r="C28" s="3">
        <v>0.1</v>
      </c>
      <c r="D28" s="3">
        <f t="shared" si="1"/>
        <v>2.2000000000000006</v>
      </c>
      <c r="E28" s="7">
        <f t="shared" si="0"/>
        <v>-292.52607199217226</v>
      </c>
      <c r="F28" s="7">
        <f t="shared" si="2"/>
        <v>614.94785601565547</v>
      </c>
    </row>
    <row r="29" spans="2:6">
      <c r="B29" s="3">
        <v>23</v>
      </c>
      <c r="C29" s="3">
        <v>0.1</v>
      </c>
      <c r="D29" s="3">
        <f t="shared" si="1"/>
        <v>2.3000000000000007</v>
      </c>
      <c r="E29" s="7">
        <f t="shared" si="0"/>
        <v>-307.15237559178087</v>
      </c>
      <c r="F29" s="7">
        <f t="shared" si="2"/>
        <v>585.69524881643827</v>
      </c>
    </row>
    <row r="30" spans="2:6">
      <c r="B30" s="3">
        <v>24</v>
      </c>
      <c r="C30" s="3">
        <v>0.1</v>
      </c>
      <c r="D30" s="3">
        <f t="shared" si="1"/>
        <v>2.4000000000000008</v>
      </c>
      <c r="E30" s="7">
        <f t="shared" si="0"/>
        <v>-322.50999437136988</v>
      </c>
      <c r="F30" s="7">
        <f t="shared" si="2"/>
        <v>554.98001125726023</v>
      </c>
    </row>
    <row r="31" spans="2:6">
      <c r="B31" s="3">
        <v>25</v>
      </c>
      <c r="C31" s="3">
        <v>0.1</v>
      </c>
      <c r="D31" s="3">
        <f t="shared" si="1"/>
        <v>2.5000000000000009</v>
      </c>
      <c r="E31" s="7">
        <f t="shared" si="0"/>
        <v>-338.63549408993839</v>
      </c>
      <c r="F31" s="7">
        <f t="shared" si="2"/>
        <v>522.72901182012322</v>
      </c>
    </row>
    <row r="32" spans="2:6">
      <c r="B32" s="3">
        <v>26</v>
      </c>
      <c r="C32" s="3">
        <v>0.1</v>
      </c>
      <c r="D32" s="3">
        <f t="shared" si="1"/>
        <v>2.600000000000001</v>
      </c>
      <c r="E32" s="7">
        <f t="shared" si="0"/>
        <v>-355.56726879443534</v>
      </c>
      <c r="F32" s="7">
        <f t="shared" si="2"/>
        <v>488.86546241112939</v>
      </c>
    </row>
    <row r="33" spans="2:6">
      <c r="B33" s="3">
        <v>27</v>
      </c>
      <c r="C33" s="3">
        <v>0.1</v>
      </c>
      <c r="D33" s="3">
        <f t="shared" si="1"/>
        <v>2.7000000000000011</v>
      </c>
      <c r="E33" s="7">
        <f t="shared" si="0"/>
        <v>-373.34563223415705</v>
      </c>
      <c r="F33" s="7">
        <f t="shared" si="2"/>
        <v>453.30873553168584</v>
      </c>
    </row>
    <row r="34" spans="2:6">
      <c r="B34" s="3">
        <v>28</v>
      </c>
      <c r="C34" s="3">
        <v>0.1</v>
      </c>
      <c r="D34" s="3">
        <f t="shared" si="1"/>
        <v>2.8000000000000012</v>
      </c>
      <c r="E34" s="7">
        <f t="shared" si="0"/>
        <v>-392.01291384586494</v>
      </c>
      <c r="F34" s="7">
        <f t="shared" si="2"/>
        <v>415.97417230827011</v>
      </c>
    </row>
    <row r="35" spans="2:6">
      <c r="B35" s="3">
        <v>29</v>
      </c>
      <c r="C35" s="3">
        <v>0.1</v>
      </c>
      <c r="D35" s="3">
        <f t="shared" si="1"/>
        <v>2.9000000000000012</v>
      </c>
      <c r="E35" s="7">
        <f t="shared" si="0"/>
        <v>-411.6135595381582</v>
      </c>
      <c r="F35" s="7">
        <f t="shared" si="2"/>
        <v>376.7728809236836</v>
      </c>
    </row>
    <row r="36" spans="2:6">
      <c r="B36" s="3">
        <v>30</v>
      </c>
      <c r="C36" s="3">
        <v>0.1</v>
      </c>
      <c r="D36" s="3">
        <f t="shared" si="1"/>
        <v>3.0000000000000013</v>
      </c>
      <c r="E36" s="7">
        <f t="shared" si="0"/>
        <v>-432.19423751506611</v>
      </c>
      <c r="F36" s="7">
        <f t="shared" si="2"/>
        <v>335.61152496986779</v>
      </c>
    </row>
    <row r="37" spans="2:6">
      <c r="B37" s="3">
        <v>31</v>
      </c>
      <c r="C37" s="3">
        <v>0.1</v>
      </c>
      <c r="D37" s="3">
        <f t="shared" si="1"/>
        <v>3.1000000000000014</v>
      </c>
      <c r="E37" s="7">
        <f t="shared" si="0"/>
        <v>-453.80394939081941</v>
      </c>
      <c r="F37" s="7">
        <f t="shared" si="2"/>
        <v>292.39210121836118</v>
      </c>
    </row>
    <row r="38" spans="2:6">
      <c r="B38" s="3">
        <v>32</v>
      </c>
      <c r="C38" s="3">
        <v>0.1</v>
      </c>
      <c r="D38" s="3">
        <f t="shared" si="1"/>
        <v>3.2000000000000015</v>
      </c>
      <c r="E38" s="7">
        <f t="shared" si="0"/>
        <v>-476.49414686036039</v>
      </c>
      <c r="F38" s="7">
        <f t="shared" si="2"/>
        <v>247.01170627927922</v>
      </c>
    </row>
    <row r="39" spans="2:6">
      <c r="B39" s="3">
        <v>33</v>
      </c>
      <c r="C39" s="3">
        <v>0.1</v>
      </c>
      <c r="D39" s="3">
        <f t="shared" si="1"/>
        <v>3.3000000000000016</v>
      </c>
      <c r="E39" s="7">
        <f t="shared" si="0"/>
        <v>-500.31885420337841</v>
      </c>
      <c r="F39" s="7">
        <f t="shared" si="2"/>
        <v>199.36229159324319</v>
      </c>
    </row>
    <row r="40" spans="2:6">
      <c r="B40" s="3">
        <v>34</v>
      </c>
      <c r="C40" s="3">
        <v>0.1</v>
      </c>
      <c r="D40" s="3">
        <f t="shared" si="1"/>
        <v>3.4000000000000017</v>
      </c>
      <c r="E40" s="7">
        <f t="shared" si="0"/>
        <v>-525.33479691354728</v>
      </c>
      <c r="F40" s="7">
        <f t="shared" si="2"/>
        <v>149.33040617290533</v>
      </c>
    </row>
    <row r="41" spans="2:6">
      <c r="B41" s="3">
        <v>35</v>
      </c>
      <c r="C41" s="3">
        <v>0.1</v>
      </c>
      <c r="D41" s="3">
        <f t="shared" si="1"/>
        <v>3.5000000000000018</v>
      </c>
      <c r="E41" s="7">
        <f t="shared" si="0"/>
        <v>-551.6015367592247</v>
      </c>
      <c r="F41" s="7">
        <f t="shared" si="2"/>
        <v>96.796926481550599</v>
      </c>
    </row>
    <row r="42" spans="2:6">
      <c r="B42" s="3">
        <v>36</v>
      </c>
      <c r="C42" s="3">
        <v>0.1</v>
      </c>
      <c r="D42" s="3">
        <f t="shared" si="1"/>
        <v>3.6000000000000019</v>
      </c>
      <c r="E42" s="7">
        <f t="shared" si="0"/>
        <v>-579.1816135971859</v>
      </c>
      <c r="F42" s="7">
        <f t="shared" si="2"/>
        <v>41.636772805628127</v>
      </c>
    </row>
    <row r="43" spans="2:6">
      <c r="B43" s="3">
        <v>37</v>
      </c>
      <c r="C43" s="3">
        <v>0.1</v>
      </c>
      <c r="D43" s="3">
        <f t="shared" si="1"/>
        <v>3.700000000000002</v>
      </c>
      <c r="E43" s="7">
        <f t="shared" si="0"/>
        <v>-608.14069427704521</v>
      </c>
      <c r="F43" s="7">
        <f t="shared" si="2"/>
        <v>-16.281388554090469</v>
      </c>
    </row>
    <row r="44" spans="2:6">
      <c r="B44" s="3">
        <v>38</v>
      </c>
      <c r="C44" s="3">
        <v>0.1</v>
      </c>
      <c r="D44" s="3">
        <f t="shared" si="1"/>
        <v>3.800000000000002</v>
      </c>
      <c r="E44" s="7">
        <f t="shared" si="0"/>
        <v>-638.54772899089744</v>
      </c>
      <c r="F44" s="7">
        <f t="shared" si="2"/>
        <v>-77.095457981794993</v>
      </c>
    </row>
    <row r="45" spans="2:6">
      <c r="B45" s="3">
        <v>39</v>
      </c>
      <c r="C45" s="3">
        <v>0.1</v>
      </c>
      <c r="D45" s="3">
        <f t="shared" si="1"/>
        <v>3.9000000000000021</v>
      </c>
      <c r="E45" s="7">
        <f t="shared" si="0"/>
        <v>-670.47511544044232</v>
      </c>
      <c r="F45" s="7">
        <f t="shared" si="2"/>
        <v>-140.95023088088473</v>
      </c>
    </row>
    <row r="46" spans="2:6">
      <c r="B46" s="3">
        <v>40</v>
      </c>
      <c r="C46" s="3">
        <v>0.1</v>
      </c>
      <c r="D46" s="3">
        <f t="shared" si="1"/>
        <v>4.0000000000000018</v>
      </c>
      <c r="E46" s="7">
        <f t="shared" si="0"/>
        <v>-703.99887121246445</v>
      </c>
      <c r="F46" s="7">
        <f t="shared" si="2"/>
        <v>-207.99774242492896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4337" r:id="rId3">
          <objectPr defaultSize="0" autoPict="0" r:id="rId4">
            <anchor moveWithCells="1" sizeWithCells="1">
              <from>
                <xdr:col>3</xdr:col>
                <xdr:colOff>167640</xdr:colOff>
                <xdr:row>4</xdr:row>
                <xdr:rowOff>190500</xdr:rowOff>
              </from>
              <to>
                <xdr:col>3</xdr:col>
                <xdr:colOff>426720</xdr:colOff>
                <xdr:row>5</xdr:row>
                <xdr:rowOff>7620</xdr:rowOff>
              </to>
            </anchor>
          </objectPr>
        </oleObject>
      </mc:Choice>
      <mc:Fallback>
        <oleObject progId="Equation.DSMT4" shapeId="14337" r:id="rId3"/>
      </mc:Fallback>
    </mc:AlternateContent>
    <mc:AlternateContent xmlns:mc="http://schemas.openxmlformats.org/markup-compatibility/2006">
      <mc:Choice Requires="x14">
        <oleObject progId="Equation.DSMT4" shapeId="14338" r:id="rId5">
          <objectPr defaultSize="0" autoPict="0" r:id="rId6">
            <anchor moveWithCells="1" sizeWithCells="1">
              <from>
                <xdr:col>5</xdr:col>
                <xdr:colOff>365760</xdr:colOff>
                <xdr:row>4</xdr:row>
                <xdr:rowOff>114300</xdr:rowOff>
              </from>
              <to>
                <xdr:col>5</xdr:col>
                <xdr:colOff>601980</xdr:colOff>
                <xdr:row>4</xdr:row>
                <xdr:rowOff>373380</xdr:rowOff>
              </to>
            </anchor>
          </objectPr>
        </oleObject>
      </mc:Choice>
      <mc:Fallback>
        <oleObject progId="Equation.DSMT4" shapeId="14338" r:id="rId5"/>
      </mc:Fallback>
    </mc:AlternateContent>
    <mc:AlternateContent xmlns:mc="http://schemas.openxmlformats.org/markup-compatibility/2006">
      <mc:Choice Requires="x14">
        <oleObject progId="Equation.DSMT4" shapeId="14339" r:id="rId7">
          <objectPr defaultSize="0" autoPict="0" r:id="rId8">
            <anchor moveWithCells="1" sizeWithCells="1">
              <from>
                <xdr:col>4</xdr:col>
                <xdr:colOff>45720</xdr:colOff>
                <xdr:row>4</xdr:row>
                <xdr:rowOff>99060</xdr:rowOff>
              </from>
              <to>
                <xdr:col>4</xdr:col>
                <xdr:colOff>1203960</xdr:colOff>
                <xdr:row>4</xdr:row>
                <xdr:rowOff>335280</xdr:rowOff>
              </to>
            </anchor>
          </objectPr>
        </oleObject>
      </mc:Choice>
      <mc:Fallback>
        <oleObject progId="Equation.DSMT4" shapeId="14339" r:id="rId7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5B88-EFAB-4B82-A2BC-CE1819D809C1}">
  <dimension ref="B4:F25"/>
  <sheetViews>
    <sheetView tabSelected="1" topLeftCell="B1" workbookViewId="0">
      <selection activeCell="G4" sqref="G4"/>
    </sheetView>
  </sheetViews>
  <sheetFormatPr defaultRowHeight="14.4"/>
  <cols>
    <col min="5" max="5" width="21.109375" customWidth="1"/>
    <col min="6" max="6" width="13.6640625" customWidth="1"/>
  </cols>
  <sheetData>
    <row r="4" spans="2:6" ht="41.4" customHeight="1">
      <c r="B4" s="6" t="s">
        <v>0</v>
      </c>
      <c r="C4" s="6" t="s">
        <v>1</v>
      </c>
      <c r="D4" s="3"/>
      <c r="E4" s="7"/>
      <c r="F4" s="7"/>
    </row>
    <row r="5" spans="2:6">
      <c r="B5" s="3">
        <v>0</v>
      </c>
      <c r="C5" s="3">
        <v>1</v>
      </c>
      <c r="D5" s="3">
        <v>0</v>
      </c>
      <c r="E5" s="7">
        <f>1.225-F5/4</f>
        <v>1.2250000000000001</v>
      </c>
      <c r="F5" s="7">
        <v>0</v>
      </c>
    </row>
    <row r="6" spans="2:6">
      <c r="B6" s="3">
        <v>1</v>
      </c>
      <c r="C6" s="3">
        <v>1</v>
      </c>
      <c r="D6" s="3">
        <f>+D5+C6</f>
        <v>1</v>
      </c>
      <c r="E6" s="7">
        <f>1.225-F6/4</f>
        <v>0.91875000000000007</v>
      </c>
      <c r="F6" s="7">
        <f>+F5+1*E5</f>
        <v>1.2250000000000001</v>
      </c>
    </row>
    <row r="7" spans="2:6">
      <c r="B7" s="3">
        <v>2</v>
      </c>
      <c r="C7" s="3">
        <v>1</v>
      </c>
      <c r="D7" s="3">
        <f t="shared" ref="D7:D25" si="0">+D6+C7</f>
        <v>2</v>
      </c>
      <c r="E7" s="7">
        <f>1.225-F7/4</f>
        <v>0.68906250000000002</v>
      </c>
      <c r="F7" s="7">
        <f>+F6+1*E6</f>
        <v>2.1437500000000003</v>
      </c>
    </row>
    <row r="8" spans="2:6">
      <c r="B8" s="3">
        <v>3</v>
      </c>
      <c r="C8" s="3">
        <v>1</v>
      </c>
      <c r="D8" s="3">
        <f t="shared" si="0"/>
        <v>3</v>
      </c>
      <c r="E8" s="7">
        <f>1.225-F8/4</f>
        <v>0.51679687500000004</v>
      </c>
      <c r="F8" s="7">
        <f>+F7+1*E7</f>
        <v>2.8328125000000002</v>
      </c>
    </row>
    <row r="9" spans="2:6">
      <c r="B9" s="3">
        <v>4</v>
      </c>
      <c r="C9" s="3">
        <v>1</v>
      </c>
      <c r="D9" s="3">
        <f t="shared" si="0"/>
        <v>4</v>
      </c>
      <c r="E9" s="7">
        <f>1.225-F9/4</f>
        <v>0.38759765625000009</v>
      </c>
      <c r="F9" s="7">
        <f>+F8+1*E8</f>
        <v>3.349609375</v>
      </c>
    </row>
    <row r="10" spans="2:6">
      <c r="B10" s="3">
        <v>5</v>
      </c>
      <c r="C10" s="3">
        <v>1</v>
      </c>
      <c r="D10" s="3">
        <f t="shared" si="0"/>
        <v>5</v>
      </c>
      <c r="E10" s="7">
        <f>1.225-F10/4</f>
        <v>0.29069824218750007</v>
      </c>
      <c r="F10" s="7">
        <f>+F9+1*E9</f>
        <v>3.7372070312500001</v>
      </c>
    </row>
    <row r="11" spans="2:6">
      <c r="B11" s="3">
        <v>6</v>
      </c>
      <c r="C11" s="3">
        <v>1</v>
      </c>
      <c r="D11" s="3">
        <f t="shared" si="0"/>
        <v>6</v>
      </c>
      <c r="E11" s="7">
        <f>1.225-F11/4</f>
        <v>0.21802368164062513</v>
      </c>
      <c r="F11" s="7">
        <f>+F10+1*E10</f>
        <v>4.0279052734374998</v>
      </c>
    </row>
    <row r="12" spans="2:6">
      <c r="B12" s="3">
        <v>7</v>
      </c>
      <c r="C12" s="3">
        <v>1</v>
      </c>
      <c r="D12" s="3">
        <f t="shared" si="0"/>
        <v>7</v>
      </c>
      <c r="E12" s="7">
        <f>1.225-F12/4</f>
        <v>0.16351776123046879</v>
      </c>
      <c r="F12" s="7">
        <f>+F11+1*E11</f>
        <v>4.2459289550781252</v>
      </c>
    </row>
    <row r="13" spans="2:6">
      <c r="B13" s="3">
        <v>8</v>
      </c>
      <c r="C13" s="3">
        <v>1</v>
      </c>
      <c r="D13" s="3">
        <f t="shared" si="0"/>
        <v>8</v>
      </c>
      <c r="E13" s="7">
        <f>1.225-F13/4</f>
        <v>0.12263832092285165</v>
      </c>
      <c r="F13" s="7">
        <f>+F12+1*E12</f>
        <v>4.4094467163085938</v>
      </c>
    </row>
    <row r="14" spans="2:6">
      <c r="B14" s="3">
        <v>9</v>
      </c>
      <c r="C14" s="3">
        <v>1</v>
      </c>
      <c r="D14" s="3">
        <f t="shared" si="0"/>
        <v>9</v>
      </c>
      <c r="E14" s="7">
        <f>1.225-F14/4</f>
        <v>9.197874069213885E-2</v>
      </c>
      <c r="F14" s="7">
        <f>+F13+1*E13</f>
        <v>4.532085037231445</v>
      </c>
    </row>
    <row r="15" spans="2:6">
      <c r="B15" s="3">
        <v>10</v>
      </c>
      <c r="C15" s="3">
        <v>1</v>
      </c>
      <c r="D15" s="3">
        <f t="shared" si="0"/>
        <v>10</v>
      </c>
      <c r="E15" s="7">
        <f>1.225-F15/4</f>
        <v>6.8984055519104137E-2</v>
      </c>
      <c r="F15" s="7">
        <f>+F14+1*E14</f>
        <v>4.6240637779235838</v>
      </c>
    </row>
    <row r="16" spans="2:6">
      <c r="B16" s="3">
        <v>11</v>
      </c>
      <c r="C16" s="3">
        <v>1</v>
      </c>
      <c r="D16" s="3">
        <f t="shared" si="0"/>
        <v>11</v>
      </c>
      <c r="E16" s="7">
        <f>1.225-F16/4</f>
        <v>5.1738041639328047E-2</v>
      </c>
      <c r="F16" s="7">
        <f>+F15+1*E15</f>
        <v>4.6930478334426882</v>
      </c>
    </row>
    <row r="17" spans="2:6">
      <c r="B17" s="3">
        <v>12</v>
      </c>
      <c r="C17" s="3">
        <v>1</v>
      </c>
      <c r="D17" s="3">
        <f t="shared" si="0"/>
        <v>12</v>
      </c>
      <c r="E17" s="7">
        <f>1.225-F17/4</f>
        <v>3.8803531229496091E-2</v>
      </c>
      <c r="F17" s="7">
        <f>+F16+1*E16</f>
        <v>4.744785875082016</v>
      </c>
    </row>
    <row r="18" spans="2:6">
      <c r="B18" s="3">
        <v>13</v>
      </c>
      <c r="C18" s="3">
        <v>1</v>
      </c>
      <c r="D18" s="3">
        <f t="shared" si="0"/>
        <v>13</v>
      </c>
      <c r="E18" s="7">
        <f>1.225-F18/4</f>
        <v>2.9102648422122179E-2</v>
      </c>
      <c r="F18" s="7">
        <f>+F17+1*E17</f>
        <v>4.7835894063115116</v>
      </c>
    </row>
    <row r="19" spans="2:6">
      <c r="B19" s="3">
        <v>14</v>
      </c>
      <c r="C19" s="3">
        <v>1</v>
      </c>
      <c r="D19" s="3">
        <f t="shared" si="0"/>
        <v>14</v>
      </c>
      <c r="E19" s="7">
        <f>1.225-F19/4</f>
        <v>2.1826986316591634E-2</v>
      </c>
      <c r="F19" s="7">
        <f>+F18+1*E18</f>
        <v>4.8126920547336338</v>
      </c>
    </row>
    <row r="20" spans="2:6">
      <c r="B20" s="3">
        <v>15</v>
      </c>
      <c r="C20" s="3">
        <v>1</v>
      </c>
      <c r="D20" s="3">
        <f t="shared" si="0"/>
        <v>15</v>
      </c>
      <c r="E20" s="7">
        <f>1.225-F20/4</f>
        <v>1.637023973744367E-2</v>
      </c>
      <c r="F20" s="7">
        <f>+F19+1*E19</f>
        <v>4.8345190410502257</v>
      </c>
    </row>
    <row r="21" spans="2:6">
      <c r="B21" s="3">
        <v>16</v>
      </c>
      <c r="C21" s="3">
        <v>1</v>
      </c>
      <c r="D21" s="3">
        <f t="shared" si="0"/>
        <v>16</v>
      </c>
      <c r="E21" s="7">
        <f>1.225-F21/4</f>
        <v>1.2277679803082808E-2</v>
      </c>
      <c r="F21" s="7">
        <f>+F20+1*E20</f>
        <v>4.8508892807876691</v>
      </c>
    </row>
    <row r="22" spans="2:6">
      <c r="B22" s="3">
        <v>17</v>
      </c>
      <c r="C22" s="3">
        <v>1</v>
      </c>
      <c r="D22" s="3">
        <f t="shared" si="0"/>
        <v>17</v>
      </c>
      <c r="E22" s="7">
        <f>1.225-F22/4</f>
        <v>9.2082598523122172E-3</v>
      </c>
      <c r="F22" s="7">
        <f>+F21+1*E21</f>
        <v>4.8631669605907515</v>
      </c>
    </row>
    <row r="23" spans="2:6">
      <c r="B23" s="3">
        <v>18</v>
      </c>
      <c r="C23" s="3">
        <v>1</v>
      </c>
      <c r="D23" s="3">
        <f t="shared" si="0"/>
        <v>18</v>
      </c>
      <c r="E23" s="7">
        <f t="shared" ref="E23:E25" si="1">1.225-F23/4</f>
        <v>6.9061948892341629E-3</v>
      </c>
      <c r="F23" s="7">
        <f>+F22+1*E22</f>
        <v>4.8723752204430637</v>
      </c>
    </row>
    <row r="24" spans="2:6">
      <c r="B24" s="3">
        <v>19</v>
      </c>
      <c r="C24" s="3">
        <v>1</v>
      </c>
      <c r="D24" s="3">
        <f t="shared" si="0"/>
        <v>19</v>
      </c>
      <c r="E24" s="7">
        <f t="shared" si="1"/>
        <v>5.1796461669255667E-3</v>
      </c>
      <c r="F24" s="7">
        <f>+F23+1*E23</f>
        <v>4.8792814153322981</v>
      </c>
    </row>
    <row r="25" spans="2:6">
      <c r="B25" s="3">
        <v>20</v>
      </c>
      <c r="C25" s="3">
        <v>1</v>
      </c>
      <c r="D25" s="3">
        <f t="shared" si="0"/>
        <v>20</v>
      </c>
      <c r="E25" s="7">
        <f t="shared" si="1"/>
        <v>3.8847346251942305E-3</v>
      </c>
      <c r="F25" s="7">
        <f>+F24+1*E24</f>
        <v>4.8844610614992234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1265" r:id="rId4">
          <objectPr defaultSize="0" autoPict="0" r:id="rId5">
            <anchor moveWithCells="1" sizeWithCells="1">
              <from>
                <xdr:col>4</xdr:col>
                <xdr:colOff>76200</xdr:colOff>
                <xdr:row>3</xdr:row>
                <xdr:rowOff>137160</xdr:rowOff>
              </from>
              <to>
                <xdr:col>4</xdr:col>
                <xdr:colOff>1303020</xdr:colOff>
                <xdr:row>3</xdr:row>
                <xdr:rowOff>480060</xdr:rowOff>
              </to>
            </anchor>
          </objectPr>
        </oleObject>
      </mc:Choice>
      <mc:Fallback>
        <oleObject progId="Equation.DSMT4" shapeId="11265" r:id="rId4"/>
      </mc:Fallback>
    </mc:AlternateContent>
    <mc:AlternateContent xmlns:mc="http://schemas.openxmlformats.org/markup-compatibility/2006">
      <mc:Choice Requires="x14">
        <oleObject progId="Equation.DSMT4" shapeId="11266" r:id="rId6">
          <objectPr defaultSize="0" autoPict="0" r:id="rId7">
            <anchor moveWithCells="1" sizeWithCells="1">
              <from>
                <xdr:col>3</xdr:col>
                <xdr:colOff>175260</xdr:colOff>
                <xdr:row>3</xdr:row>
                <xdr:rowOff>297180</xdr:rowOff>
              </from>
              <to>
                <xdr:col>3</xdr:col>
                <xdr:colOff>350520</xdr:colOff>
                <xdr:row>4</xdr:row>
                <xdr:rowOff>0</xdr:rowOff>
              </to>
            </anchor>
          </objectPr>
        </oleObject>
      </mc:Choice>
      <mc:Fallback>
        <oleObject progId="Equation.DSMT4" shapeId="11266" r:id="rId6"/>
      </mc:Fallback>
    </mc:AlternateContent>
    <mc:AlternateContent xmlns:mc="http://schemas.openxmlformats.org/markup-compatibility/2006">
      <mc:Choice Requires="x14">
        <oleObject progId="Equation.DSMT4" shapeId="11267" r:id="rId8">
          <objectPr defaultSize="0" autoPict="0" r:id="rId9">
            <anchor moveWithCells="1" sizeWithCells="1">
              <from>
                <xdr:col>5</xdr:col>
                <xdr:colOff>365760</xdr:colOff>
                <xdr:row>3</xdr:row>
                <xdr:rowOff>251460</xdr:rowOff>
              </from>
              <to>
                <xdr:col>5</xdr:col>
                <xdr:colOff>548640</xdr:colOff>
                <xdr:row>3</xdr:row>
                <xdr:rowOff>518160</xdr:rowOff>
              </to>
            </anchor>
          </objectPr>
        </oleObject>
      </mc:Choice>
      <mc:Fallback>
        <oleObject progId="Equation.DSMT4" shapeId="1126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390F-EC8F-42AE-9F6F-0E83DCB5FFFE}">
  <dimension ref="B4:F36"/>
  <sheetViews>
    <sheetView zoomScale="92" zoomScaleNormal="92" workbookViewId="0">
      <selection activeCell="W25" sqref="W25"/>
    </sheetView>
  </sheetViews>
  <sheetFormatPr defaultRowHeight="14.4"/>
  <cols>
    <col min="5" max="5" width="15.109375" customWidth="1"/>
    <col min="6" max="6" width="14" customWidth="1"/>
  </cols>
  <sheetData>
    <row r="4" spans="2:6" ht="22.8" customHeight="1">
      <c r="B4" s="6" t="s">
        <v>0</v>
      </c>
      <c r="C4" s="6" t="s">
        <v>1</v>
      </c>
      <c r="D4" s="3"/>
      <c r="E4" s="7"/>
      <c r="F4" s="7"/>
    </row>
    <row r="5" spans="2:6">
      <c r="B5" s="3">
        <v>0</v>
      </c>
      <c r="C5" s="3">
        <v>0.1</v>
      </c>
      <c r="D5" s="3">
        <v>0</v>
      </c>
      <c r="E5" s="7">
        <f>0.4055*F5</f>
        <v>40.550000000000004</v>
      </c>
      <c r="F5" s="7">
        <v>100</v>
      </c>
    </row>
    <row r="6" spans="2:6">
      <c r="B6" s="3">
        <v>1</v>
      </c>
      <c r="C6" s="3">
        <v>0.1</v>
      </c>
      <c r="D6" s="3">
        <f>+D5+C5</f>
        <v>0.1</v>
      </c>
      <c r="E6" s="7">
        <f t="shared" ref="E6:E35" si="0">0.4055*F6</f>
        <v>42.194302500000006</v>
      </c>
      <c r="F6" s="7">
        <f>+F5+C6*E5</f>
        <v>104.05500000000001</v>
      </c>
    </row>
    <row r="7" spans="2:6">
      <c r="B7" s="3">
        <v>2</v>
      </c>
      <c r="C7" s="3">
        <v>0.1</v>
      </c>
      <c r="D7" s="3">
        <f t="shared" ref="D7:D35" si="1">+D6+C6</f>
        <v>0.2</v>
      </c>
      <c r="E7" s="7">
        <f t="shared" si="0"/>
        <v>43.905281466375008</v>
      </c>
      <c r="F7" s="7">
        <f t="shared" ref="F7:F35" si="2">+F6+C7*E6</f>
        <v>108.27443025000001</v>
      </c>
    </row>
    <row r="8" spans="2:6">
      <c r="B8" s="3">
        <v>3</v>
      </c>
      <c r="C8" s="3">
        <v>0.1</v>
      </c>
      <c r="D8" s="3">
        <f t="shared" si="1"/>
        <v>0.30000000000000004</v>
      </c>
      <c r="E8" s="7">
        <f t="shared" si="0"/>
        <v>45.685640629836513</v>
      </c>
      <c r="F8" s="7">
        <f t="shared" si="2"/>
        <v>112.66495839663752</v>
      </c>
    </row>
    <row r="9" spans="2:6">
      <c r="B9" s="3">
        <v>4</v>
      </c>
      <c r="C9" s="3">
        <v>0.1</v>
      </c>
      <c r="D9" s="3">
        <f t="shared" si="1"/>
        <v>0.4</v>
      </c>
      <c r="E9" s="7">
        <f t="shared" si="0"/>
        <v>47.538193357376386</v>
      </c>
      <c r="F9" s="7">
        <f t="shared" si="2"/>
        <v>117.23352245962117</v>
      </c>
    </row>
    <row r="10" spans="2:6">
      <c r="B10" s="3">
        <v>5</v>
      </c>
      <c r="C10" s="3">
        <v>0.1</v>
      </c>
      <c r="D10" s="3">
        <f t="shared" si="1"/>
        <v>0.5</v>
      </c>
      <c r="E10" s="7">
        <f t="shared" si="0"/>
        <v>49.465867098018002</v>
      </c>
      <c r="F10" s="7">
        <f t="shared" si="2"/>
        <v>121.98734179535882</v>
      </c>
    </row>
    <row r="11" spans="2:6">
      <c r="B11" s="3">
        <v>6</v>
      </c>
      <c r="C11" s="3">
        <v>0.1</v>
      </c>
      <c r="D11" s="3">
        <f t="shared" si="1"/>
        <v>0.6</v>
      </c>
      <c r="E11" s="7">
        <f t="shared" si="0"/>
        <v>51.471708008842633</v>
      </c>
      <c r="F11" s="7">
        <f t="shared" si="2"/>
        <v>126.93392850516062</v>
      </c>
    </row>
    <row r="12" spans="2:6">
      <c r="B12" s="3">
        <v>7</v>
      </c>
      <c r="C12" s="3">
        <v>0.1</v>
      </c>
      <c r="D12" s="3">
        <f t="shared" si="1"/>
        <v>0.7</v>
      </c>
      <c r="E12" s="7">
        <f t="shared" si="0"/>
        <v>53.558885768601201</v>
      </c>
      <c r="F12" s="7">
        <f t="shared" si="2"/>
        <v>132.08109930604488</v>
      </c>
    </row>
    <row r="13" spans="2:6">
      <c r="B13" s="3">
        <v>8</v>
      </c>
      <c r="C13" s="3">
        <v>0.1</v>
      </c>
      <c r="D13" s="3">
        <f t="shared" si="1"/>
        <v>0.79999999999999993</v>
      </c>
      <c r="E13" s="7">
        <f t="shared" si="0"/>
        <v>55.730698586517974</v>
      </c>
      <c r="F13" s="7">
        <f t="shared" si="2"/>
        <v>137.43698788290499</v>
      </c>
    </row>
    <row r="14" spans="2:6">
      <c r="B14" s="3">
        <v>9</v>
      </c>
      <c r="C14" s="3">
        <v>0.1</v>
      </c>
      <c r="D14" s="3">
        <f t="shared" si="1"/>
        <v>0.89999999999999991</v>
      </c>
      <c r="E14" s="7">
        <f t="shared" si="0"/>
        <v>57.990578414201281</v>
      </c>
      <c r="F14" s="7">
        <f t="shared" si="2"/>
        <v>143.01005774155678</v>
      </c>
    </row>
    <row r="15" spans="2:6">
      <c r="B15" s="3">
        <v>10</v>
      </c>
      <c r="C15" s="3">
        <v>0.1</v>
      </c>
      <c r="D15" s="3">
        <f t="shared" si="1"/>
        <v>0.99999999999999989</v>
      </c>
      <c r="E15" s="7">
        <f t="shared" si="0"/>
        <v>60.342096368897145</v>
      </c>
      <c r="F15" s="7">
        <f t="shared" si="2"/>
        <v>148.80911558297691</v>
      </c>
    </row>
    <row r="16" spans="2:6">
      <c r="B16" s="3">
        <v>11</v>
      </c>
      <c r="C16" s="3">
        <v>0.1</v>
      </c>
      <c r="D16" s="3">
        <f t="shared" si="1"/>
        <v>1.0999999999999999</v>
      </c>
      <c r="E16" s="7">
        <f t="shared" si="0"/>
        <v>62.78896837665593</v>
      </c>
      <c r="F16" s="7">
        <f t="shared" si="2"/>
        <v>154.84332521986664</v>
      </c>
    </row>
    <row r="17" spans="2:6">
      <c r="B17" s="3">
        <v>12</v>
      </c>
      <c r="C17" s="3">
        <v>0.1</v>
      </c>
      <c r="D17" s="3">
        <f t="shared" si="1"/>
        <v>1.2</v>
      </c>
      <c r="E17" s="7">
        <f t="shared" si="0"/>
        <v>65.335061044329322</v>
      </c>
      <c r="F17" s="7">
        <f t="shared" si="2"/>
        <v>161.12222205753224</v>
      </c>
    </row>
    <row r="18" spans="2:6">
      <c r="B18" s="3">
        <v>13</v>
      </c>
      <c r="C18" s="3">
        <v>0.1</v>
      </c>
      <c r="D18" s="3">
        <f t="shared" si="1"/>
        <v>1.3</v>
      </c>
      <c r="E18" s="7">
        <f t="shared" si="0"/>
        <v>67.984397769676889</v>
      </c>
      <c r="F18" s="7">
        <f t="shared" si="2"/>
        <v>167.65572816196519</v>
      </c>
    </row>
    <row r="19" spans="2:6">
      <c r="B19" s="3">
        <v>14</v>
      </c>
      <c r="C19" s="3">
        <v>0.1</v>
      </c>
      <c r="D19" s="3">
        <f t="shared" si="1"/>
        <v>1.4000000000000001</v>
      </c>
      <c r="E19" s="7">
        <f t="shared" si="0"/>
        <v>70.741165099237278</v>
      </c>
      <c r="F19" s="7">
        <f t="shared" si="2"/>
        <v>174.45416793893287</v>
      </c>
    </row>
    <row r="20" spans="2:6">
      <c r="B20" s="3">
        <v>15</v>
      </c>
      <c r="C20" s="3">
        <v>0.1</v>
      </c>
      <c r="D20" s="3">
        <f t="shared" si="1"/>
        <v>1.5000000000000002</v>
      </c>
      <c r="E20" s="7">
        <f t="shared" si="0"/>
        <v>73.609719344011353</v>
      </c>
      <c r="F20" s="7">
        <f t="shared" si="2"/>
        <v>181.5282844488566</v>
      </c>
    </row>
    <row r="21" spans="2:6">
      <c r="B21" s="3">
        <v>16</v>
      </c>
      <c r="C21" s="3">
        <v>0.1</v>
      </c>
      <c r="D21" s="3">
        <f t="shared" si="1"/>
        <v>1.6000000000000003</v>
      </c>
      <c r="E21" s="7">
        <f t="shared" si="0"/>
        <v>76.594593463411016</v>
      </c>
      <c r="F21" s="7">
        <f t="shared" si="2"/>
        <v>188.88925638325773</v>
      </c>
    </row>
    <row r="22" spans="2:6">
      <c r="B22" s="3">
        <v>17</v>
      </c>
      <c r="C22" s="3">
        <v>0.1</v>
      </c>
      <c r="D22" s="3">
        <f t="shared" si="1"/>
        <v>1.7000000000000004</v>
      </c>
      <c r="E22" s="7">
        <f t="shared" si="0"/>
        <v>79.70050422835233</v>
      </c>
      <c r="F22" s="7">
        <f t="shared" si="2"/>
        <v>196.54871572959883</v>
      </c>
    </row>
    <row r="23" spans="2:6">
      <c r="B23" s="3">
        <v>18</v>
      </c>
      <c r="C23" s="3">
        <v>0.1</v>
      </c>
      <c r="D23" s="3">
        <f t="shared" si="1"/>
        <v>1.8000000000000005</v>
      </c>
      <c r="E23" s="7">
        <f t="shared" si="0"/>
        <v>82.93235967481202</v>
      </c>
      <c r="F23" s="7">
        <f t="shared" si="2"/>
        <v>204.51876615243407</v>
      </c>
    </row>
    <row r="24" spans="2:6">
      <c r="B24" s="3">
        <v>19</v>
      </c>
      <c r="C24" s="3">
        <v>0.1</v>
      </c>
      <c r="D24" s="3">
        <f t="shared" si="1"/>
        <v>1.9000000000000006</v>
      </c>
      <c r="E24" s="7">
        <f t="shared" si="0"/>
        <v>86.295266859625642</v>
      </c>
      <c r="F24" s="7">
        <f t="shared" si="2"/>
        <v>212.81200211991526</v>
      </c>
    </row>
    <row r="25" spans="2:6">
      <c r="B25" s="3">
        <v>20</v>
      </c>
      <c r="C25" s="3">
        <v>0.1</v>
      </c>
      <c r="D25" s="3">
        <f t="shared" si="1"/>
        <v>2.0000000000000004</v>
      </c>
      <c r="E25" s="7">
        <f t="shared" si="0"/>
        <v>89.794539930783458</v>
      </c>
      <c r="F25" s="7">
        <f t="shared" si="2"/>
        <v>221.44152880587782</v>
      </c>
    </row>
    <row r="26" spans="2:6">
      <c r="B26" s="3">
        <v>21</v>
      </c>
      <c r="C26" s="3">
        <v>0.1</v>
      </c>
      <c r="D26" s="3">
        <f t="shared" si="1"/>
        <v>2.1000000000000005</v>
      </c>
      <c r="E26" s="7">
        <f t="shared" si="0"/>
        <v>93.435708524976732</v>
      </c>
      <c r="F26" s="7">
        <f t="shared" si="2"/>
        <v>230.42098279895617</v>
      </c>
    </row>
    <row r="27" spans="2:6">
      <c r="B27" s="3">
        <v>22</v>
      </c>
      <c r="C27" s="3">
        <v>0.1</v>
      </c>
      <c r="D27" s="3">
        <f t="shared" si="1"/>
        <v>2.2000000000000006</v>
      </c>
      <c r="E27" s="7">
        <f t="shared" si="0"/>
        <v>97.224526505664542</v>
      </c>
      <c r="F27" s="7">
        <f t="shared" si="2"/>
        <v>239.76455365145384</v>
      </c>
    </row>
    <row r="28" spans="2:6">
      <c r="B28" s="3">
        <v>23</v>
      </c>
      <c r="C28" s="3">
        <v>0.1</v>
      </c>
      <c r="D28" s="3">
        <f t="shared" si="1"/>
        <v>2.3000000000000007</v>
      </c>
      <c r="E28" s="7">
        <f t="shared" si="0"/>
        <v>101.16698105546924</v>
      </c>
      <c r="F28" s="7">
        <f t="shared" si="2"/>
        <v>249.48700630202029</v>
      </c>
    </row>
    <row r="29" spans="2:6">
      <c r="B29" s="3">
        <v>24</v>
      </c>
      <c r="C29" s="3">
        <v>0.1</v>
      </c>
      <c r="D29" s="3">
        <f t="shared" si="1"/>
        <v>2.4000000000000008</v>
      </c>
      <c r="E29" s="7">
        <f t="shared" si="0"/>
        <v>105.2693021372685</v>
      </c>
      <c r="F29" s="7">
        <f t="shared" si="2"/>
        <v>259.60370440756719</v>
      </c>
    </row>
    <row r="30" spans="2:6">
      <c r="B30" s="3">
        <v>25</v>
      </c>
      <c r="C30" s="3">
        <v>0.1</v>
      </c>
      <c r="D30" s="3">
        <f t="shared" si="1"/>
        <v>2.5000000000000009</v>
      </c>
      <c r="E30" s="7">
        <f t="shared" si="0"/>
        <v>109.53797233893475</v>
      </c>
      <c r="F30" s="7">
        <f t="shared" si="2"/>
        <v>270.13063462129406</v>
      </c>
    </row>
    <row r="31" spans="2:6">
      <c r="B31" s="3">
        <v>26</v>
      </c>
      <c r="C31" s="3">
        <v>0.1</v>
      </c>
      <c r="D31" s="3">
        <f t="shared" si="1"/>
        <v>2.600000000000001</v>
      </c>
      <c r="E31" s="7">
        <f t="shared" si="0"/>
        <v>113.97973711727855</v>
      </c>
      <c r="F31" s="7">
        <f t="shared" si="2"/>
        <v>281.08443185518752</v>
      </c>
    </row>
    <row r="32" spans="2:6">
      <c r="B32" s="3">
        <v>27</v>
      </c>
      <c r="C32" s="3">
        <v>0.1</v>
      </c>
      <c r="D32" s="3">
        <f t="shared" si="1"/>
        <v>2.7000000000000011</v>
      </c>
      <c r="E32" s="7">
        <f t="shared" si="0"/>
        <v>118.60161545738418</v>
      </c>
      <c r="F32" s="7">
        <f t="shared" si="2"/>
        <v>292.48240556691536</v>
      </c>
    </row>
    <row r="33" spans="2:6">
      <c r="B33" s="3">
        <v>28</v>
      </c>
      <c r="C33" s="3">
        <v>0.1</v>
      </c>
      <c r="D33" s="3">
        <f t="shared" si="1"/>
        <v>2.8000000000000012</v>
      </c>
      <c r="E33" s="7">
        <f t="shared" si="0"/>
        <v>123.41091096418113</v>
      </c>
      <c r="F33" s="7">
        <f t="shared" si="2"/>
        <v>304.3425671126538</v>
      </c>
    </row>
    <row r="34" spans="2:6">
      <c r="B34" s="3">
        <v>29</v>
      </c>
      <c r="C34" s="3">
        <v>0.1</v>
      </c>
      <c r="D34" s="3">
        <f t="shared" si="1"/>
        <v>2.9000000000000012</v>
      </c>
      <c r="E34" s="7">
        <f t="shared" si="0"/>
        <v>128.41522340377867</v>
      </c>
      <c r="F34" s="7">
        <f t="shared" si="2"/>
        <v>316.68365820907189</v>
      </c>
    </row>
    <row r="35" spans="2:6">
      <c r="B35" s="3">
        <v>30</v>
      </c>
      <c r="C35" s="3">
        <v>0.1</v>
      </c>
      <c r="D35" s="3">
        <f t="shared" si="1"/>
        <v>3.0000000000000013</v>
      </c>
      <c r="E35" s="7">
        <f t="shared" si="0"/>
        <v>133.62246071280188</v>
      </c>
      <c r="F35" s="7">
        <f t="shared" si="2"/>
        <v>329.52518054944977</v>
      </c>
    </row>
    <row r="36" spans="2:6">
      <c r="B36" s="4"/>
      <c r="C36" s="4"/>
      <c r="D36" s="4"/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5601" r:id="rId4">
          <objectPr defaultSize="0" autoPict="0" r:id="rId5">
            <anchor moveWithCells="1" sizeWithCells="1">
              <from>
                <xdr:col>4</xdr:col>
                <xdr:colOff>38100</xdr:colOff>
                <xdr:row>3</xdr:row>
                <xdr:rowOff>15240</xdr:rowOff>
              </from>
              <to>
                <xdr:col>4</xdr:col>
                <xdr:colOff>1005840</xdr:colOff>
                <xdr:row>3</xdr:row>
                <xdr:rowOff>259080</xdr:rowOff>
              </to>
            </anchor>
          </objectPr>
        </oleObject>
      </mc:Choice>
      <mc:Fallback>
        <oleObject progId="Equation.DSMT4" shapeId="25601" r:id="rId4"/>
      </mc:Fallback>
    </mc:AlternateContent>
    <mc:AlternateContent xmlns:mc="http://schemas.openxmlformats.org/markup-compatibility/2006">
      <mc:Choice Requires="x14">
        <oleObject progId="Equation.DSMT4" shapeId="25602" r:id="rId6">
          <objectPr defaultSize="0" autoPict="0" r:id="rId7">
            <anchor moveWithCells="1" sizeWithCells="1">
              <from>
                <xdr:col>5</xdr:col>
                <xdr:colOff>342900</xdr:colOff>
                <xdr:row>3</xdr:row>
                <xdr:rowOff>7620</xdr:rowOff>
              </from>
              <to>
                <xdr:col>5</xdr:col>
                <xdr:colOff>518160</xdr:colOff>
                <xdr:row>3</xdr:row>
                <xdr:rowOff>236220</xdr:rowOff>
              </to>
            </anchor>
          </objectPr>
        </oleObject>
      </mc:Choice>
      <mc:Fallback>
        <oleObject progId="Equation.DSMT4" shapeId="25602" r:id="rId6"/>
      </mc:Fallback>
    </mc:AlternateContent>
    <mc:AlternateContent xmlns:mc="http://schemas.openxmlformats.org/markup-compatibility/2006">
      <mc:Choice Requires="x14">
        <oleObject progId="Equation.DSMT4" shapeId="25603" r:id="rId8">
          <objectPr defaultSize="0" autoPict="0" r:id="rId9">
            <anchor moveWithCells="1" sizeWithCells="1">
              <from>
                <xdr:col>3</xdr:col>
                <xdr:colOff>190500</xdr:colOff>
                <xdr:row>3</xdr:row>
                <xdr:rowOff>7620</xdr:rowOff>
              </from>
              <to>
                <xdr:col>3</xdr:col>
                <xdr:colOff>327660</xdr:colOff>
                <xdr:row>3</xdr:row>
                <xdr:rowOff>236220</xdr:rowOff>
              </to>
            </anchor>
          </objectPr>
        </oleObject>
      </mc:Choice>
      <mc:Fallback>
        <oleObject progId="Equation.DSMT4" shapeId="25603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5844-C8E5-4E8D-A77D-18E18A0FFF85}">
  <dimension ref="B4:F31"/>
  <sheetViews>
    <sheetView workbookViewId="0">
      <selection activeCell="F6" sqref="F6"/>
    </sheetView>
  </sheetViews>
  <sheetFormatPr defaultRowHeight="14.4"/>
  <cols>
    <col min="5" max="5" width="19.33203125" customWidth="1"/>
    <col min="6" max="6" width="13.77734375" customWidth="1"/>
  </cols>
  <sheetData>
    <row r="4" spans="2:6" ht="25.2" customHeight="1">
      <c r="B4" s="6" t="s">
        <v>0</v>
      </c>
      <c r="C4" s="6" t="s">
        <v>1</v>
      </c>
      <c r="D4" s="3"/>
      <c r="E4" s="7"/>
      <c r="F4" s="7"/>
    </row>
    <row r="5" spans="2:6">
      <c r="B5" s="3">
        <v>0</v>
      </c>
      <c r="C5" s="3">
        <v>1000</v>
      </c>
      <c r="D5" s="3">
        <v>0</v>
      </c>
      <c r="E5" s="7">
        <f>-0.00002867*F5</f>
        <v>-2.8670000000000002E-3</v>
      </c>
      <c r="F5" s="7">
        <v>100</v>
      </c>
    </row>
    <row r="6" spans="2:6">
      <c r="B6" s="3">
        <v>1</v>
      </c>
      <c r="C6" s="3">
        <v>1000</v>
      </c>
      <c r="D6" s="3">
        <f>+D5+C6</f>
        <v>1000</v>
      </c>
      <c r="E6" s="7">
        <f t="shared" ref="E6:E31" si="0">-0.00002867*F6</f>
        <v>-2.7848031100000002E-3</v>
      </c>
      <c r="F6" s="7">
        <f>+F5+C6*E5</f>
        <v>97.132999999999996</v>
      </c>
    </row>
    <row r="7" spans="2:6">
      <c r="B7" s="3">
        <v>2</v>
      </c>
      <c r="C7" s="3">
        <v>1000</v>
      </c>
      <c r="D7" s="3">
        <f t="shared" ref="D7:D31" si="1">+D6+C7</f>
        <v>2000</v>
      </c>
      <c r="E7" s="7">
        <f t="shared" si="0"/>
        <v>-2.7049628048363E-3</v>
      </c>
      <c r="F7" s="7">
        <f t="shared" ref="F7:F31" si="2">+F6+C7*E6</f>
        <v>94.348196889999997</v>
      </c>
    </row>
    <row r="8" spans="2:6">
      <c r="B8" s="3">
        <v>3</v>
      </c>
      <c r="C8" s="3">
        <v>1000</v>
      </c>
      <c r="D8" s="3">
        <f t="shared" si="1"/>
        <v>3000</v>
      </c>
      <c r="E8" s="7">
        <f t="shared" si="0"/>
        <v>-2.6274115212216432E-3</v>
      </c>
      <c r="F8" s="7">
        <f t="shared" si="2"/>
        <v>91.643234085163698</v>
      </c>
    </row>
    <row r="9" spans="2:6">
      <c r="B9" s="3">
        <v>4</v>
      </c>
      <c r="C9" s="3">
        <v>1000</v>
      </c>
      <c r="D9" s="3">
        <f t="shared" si="1"/>
        <v>4000</v>
      </c>
      <c r="E9" s="7">
        <f t="shared" si="0"/>
        <v>-2.5520836329082186E-3</v>
      </c>
      <c r="F9" s="7">
        <f t="shared" si="2"/>
        <v>89.015822563942052</v>
      </c>
    </row>
    <row r="10" spans="2:6">
      <c r="B10" s="3">
        <v>5</v>
      </c>
      <c r="C10" s="3">
        <v>1000</v>
      </c>
      <c r="D10" s="3">
        <f t="shared" si="1"/>
        <v>5000</v>
      </c>
      <c r="E10" s="7">
        <f t="shared" si="0"/>
        <v>-2.4789153951527399E-3</v>
      </c>
      <c r="F10" s="7">
        <f t="shared" si="2"/>
        <v>86.463738931033831</v>
      </c>
    </row>
    <row r="11" spans="2:6">
      <c r="B11" s="3">
        <v>6</v>
      </c>
      <c r="C11" s="3">
        <v>1000</v>
      </c>
      <c r="D11" s="3">
        <f t="shared" si="1"/>
        <v>6000</v>
      </c>
      <c r="E11" s="7">
        <f t="shared" si="0"/>
        <v>-2.407844890773711E-3</v>
      </c>
      <c r="F11" s="7">
        <f t="shared" si="2"/>
        <v>83.984823535881091</v>
      </c>
    </row>
    <row r="12" spans="2:6">
      <c r="B12" s="3">
        <v>7</v>
      </c>
      <c r="C12" s="3">
        <v>1000</v>
      </c>
      <c r="D12" s="3">
        <f t="shared" si="1"/>
        <v>7000</v>
      </c>
      <c r="E12" s="7">
        <f t="shared" si="0"/>
        <v>-2.3388119777552284E-3</v>
      </c>
      <c r="F12" s="7">
        <f t="shared" si="2"/>
        <v>81.576978645107374</v>
      </c>
    </row>
    <row r="13" spans="2:6">
      <c r="B13" s="3">
        <v>8</v>
      </c>
      <c r="C13" s="3">
        <v>1000</v>
      </c>
      <c r="D13" s="3">
        <f t="shared" si="1"/>
        <v>8000</v>
      </c>
      <c r="E13" s="7">
        <f t="shared" si="0"/>
        <v>-2.2717582383529862E-3</v>
      </c>
      <c r="F13" s="7">
        <f t="shared" si="2"/>
        <v>79.238166667352147</v>
      </c>
    </row>
    <row r="14" spans="2:6">
      <c r="B14" s="3">
        <v>9</v>
      </c>
      <c r="C14" s="3">
        <v>1000</v>
      </c>
      <c r="D14" s="3">
        <f t="shared" si="1"/>
        <v>9000</v>
      </c>
      <c r="E14" s="7">
        <f t="shared" si="0"/>
        <v>-2.206626929659406E-3</v>
      </c>
      <c r="F14" s="7">
        <f t="shared" si="2"/>
        <v>76.966408428999159</v>
      </c>
    </row>
    <row r="15" spans="2:6">
      <c r="B15" s="3">
        <v>10</v>
      </c>
      <c r="C15" s="3">
        <v>1000</v>
      </c>
      <c r="D15" s="3">
        <f t="shared" si="1"/>
        <v>10000</v>
      </c>
      <c r="E15" s="7">
        <f t="shared" si="0"/>
        <v>-2.1433629355860706E-3</v>
      </c>
      <c r="F15" s="7">
        <f t="shared" si="2"/>
        <v>74.759781499339752</v>
      </c>
    </row>
    <row r="16" spans="2:6">
      <c r="B16" s="3">
        <v>11</v>
      </c>
      <c r="C16" s="3">
        <v>1000</v>
      </c>
      <c r="D16" s="3">
        <f t="shared" si="1"/>
        <v>11000</v>
      </c>
      <c r="E16" s="7">
        <f t="shared" si="0"/>
        <v>-2.081912720222818E-3</v>
      </c>
      <c r="F16" s="7">
        <f t="shared" si="2"/>
        <v>72.616418563753683</v>
      </c>
    </row>
    <row r="17" spans="2:6">
      <c r="B17" s="3">
        <v>12</v>
      </c>
      <c r="C17" s="3">
        <v>1000</v>
      </c>
      <c r="D17" s="3">
        <f t="shared" si="1"/>
        <v>12000</v>
      </c>
      <c r="E17" s="7">
        <f t="shared" si="0"/>
        <v>-2.02222428253403E-3</v>
      </c>
      <c r="F17" s="7">
        <f t="shared" si="2"/>
        <v>70.534505843530866</v>
      </c>
    </row>
    <row r="18" spans="2:6">
      <c r="B18" s="3">
        <v>13</v>
      </c>
      <c r="C18" s="3">
        <v>1000</v>
      </c>
      <c r="D18" s="3">
        <f t="shared" si="1"/>
        <v>13000</v>
      </c>
      <c r="E18" s="7">
        <f t="shared" si="0"/>
        <v>-1.9642471123537796E-3</v>
      </c>
      <c r="F18" s="7">
        <f t="shared" si="2"/>
        <v>68.51228156099684</v>
      </c>
    </row>
    <row r="19" spans="2:6">
      <c r="B19" s="3">
        <v>14</v>
      </c>
      <c r="C19" s="3">
        <v>1000</v>
      </c>
      <c r="D19" s="3">
        <f t="shared" si="1"/>
        <v>14000</v>
      </c>
      <c r="E19" s="7">
        <f t="shared" si="0"/>
        <v>-1.9079321476425967E-3</v>
      </c>
      <c r="F19" s="7">
        <f t="shared" si="2"/>
        <v>66.548034448643065</v>
      </c>
    </row>
    <row r="20" spans="2:6">
      <c r="B20" s="3">
        <v>15</v>
      </c>
      <c r="C20" s="3">
        <v>1000</v>
      </c>
      <c r="D20" s="3">
        <f t="shared" si="1"/>
        <v>15000</v>
      </c>
      <c r="E20" s="7">
        <f t="shared" si="0"/>
        <v>-1.8532317329696835E-3</v>
      </c>
      <c r="F20" s="7">
        <f t="shared" si="2"/>
        <v>64.640102301000468</v>
      </c>
    </row>
    <row r="21" spans="2:6">
      <c r="B21" s="3">
        <v>16</v>
      </c>
      <c r="C21" s="3">
        <v>1000</v>
      </c>
      <c r="D21" s="3">
        <f t="shared" si="1"/>
        <v>16000</v>
      </c>
      <c r="E21" s="7">
        <f t="shared" si="0"/>
        <v>-1.8000995791854428E-3</v>
      </c>
      <c r="F21" s="7">
        <f t="shared" si="2"/>
        <v>62.786870568030785</v>
      </c>
    </row>
    <row r="22" spans="2:6">
      <c r="B22" s="3">
        <v>17</v>
      </c>
      <c r="C22" s="3">
        <v>1000</v>
      </c>
      <c r="D22" s="3">
        <f t="shared" si="1"/>
        <v>17000</v>
      </c>
      <c r="E22" s="7">
        <f t="shared" si="0"/>
        <v>-1.7484907242501962E-3</v>
      </c>
      <c r="F22" s="7">
        <f t="shared" si="2"/>
        <v>60.986770988845343</v>
      </c>
    </row>
    <row r="23" spans="2:6">
      <c r="B23" s="3">
        <v>18</v>
      </c>
      <c r="C23" s="3">
        <v>1000</v>
      </c>
      <c r="D23" s="3">
        <f t="shared" si="1"/>
        <v>18000</v>
      </c>
      <c r="E23" s="7">
        <f t="shared" si="0"/>
        <v>-1.698361495185943E-3</v>
      </c>
      <c r="F23" s="7">
        <f t="shared" si="2"/>
        <v>59.238280264595147</v>
      </c>
    </row>
    <row r="24" spans="2:6">
      <c r="B24" s="3">
        <v>19</v>
      </c>
      <c r="C24" s="3">
        <v>1000</v>
      </c>
      <c r="D24" s="3">
        <f t="shared" si="1"/>
        <v>19000</v>
      </c>
      <c r="E24" s="7">
        <f t="shared" si="0"/>
        <v>-1.6496694711189621E-3</v>
      </c>
      <c r="F24" s="7">
        <f t="shared" si="2"/>
        <v>57.539918769409205</v>
      </c>
    </row>
    <row r="25" spans="2:6">
      <c r="B25" s="3">
        <v>20</v>
      </c>
      <c r="C25" s="3">
        <v>1000</v>
      </c>
      <c r="D25" s="3">
        <f t="shared" si="1"/>
        <v>20000</v>
      </c>
      <c r="E25" s="7">
        <f t="shared" si="0"/>
        <v>-1.6023734473819813E-3</v>
      </c>
      <c r="F25" s="7">
        <f t="shared" si="2"/>
        <v>55.890249298290243</v>
      </c>
    </row>
    <row r="26" spans="2:6">
      <c r="B26" s="3">
        <v>21</v>
      </c>
      <c r="C26" s="3">
        <v>1000</v>
      </c>
      <c r="D26" s="3">
        <f t="shared" si="1"/>
        <v>21000</v>
      </c>
      <c r="E26" s="7">
        <f t="shared" si="0"/>
        <v>-1.55643340064554E-3</v>
      </c>
      <c r="F26" s="7">
        <f t="shared" si="2"/>
        <v>54.287875850908264</v>
      </c>
    </row>
    <row r="27" spans="2:6">
      <c r="B27" s="3">
        <v>22</v>
      </c>
      <c r="C27" s="3">
        <v>1000</v>
      </c>
      <c r="D27" s="3">
        <f t="shared" si="1"/>
        <v>22000</v>
      </c>
      <c r="E27" s="7">
        <f t="shared" si="0"/>
        <v>-1.5118104550490325E-3</v>
      </c>
      <c r="F27" s="7">
        <f t="shared" si="2"/>
        <v>52.731442450262726</v>
      </c>
    </row>
    <row r="28" spans="2:6">
      <c r="B28" s="3">
        <v>23</v>
      </c>
      <c r="C28" s="3">
        <v>1000</v>
      </c>
      <c r="D28" s="3">
        <f t="shared" si="1"/>
        <v>23000</v>
      </c>
      <c r="E28" s="7">
        <f t="shared" si="0"/>
        <v>-1.4684668493027768E-3</v>
      </c>
      <c r="F28" s="7">
        <f t="shared" si="2"/>
        <v>51.219631995213696</v>
      </c>
    </row>
    <row r="29" spans="2:6">
      <c r="B29" s="3">
        <v>24</v>
      </c>
      <c r="C29" s="3">
        <v>1000</v>
      </c>
      <c r="D29" s="3">
        <f t="shared" si="1"/>
        <v>24000</v>
      </c>
      <c r="E29" s="7">
        <f t="shared" si="0"/>
        <v>-1.4263659047332661E-3</v>
      </c>
      <c r="F29" s="7">
        <f t="shared" si="2"/>
        <v>49.751165145910917</v>
      </c>
    </row>
    <row r="30" spans="2:6">
      <c r="B30" s="3">
        <v>25</v>
      </c>
      <c r="C30" s="3">
        <v>1000</v>
      </c>
      <c r="D30" s="3">
        <f t="shared" si="1"/>
        <v>25000</v>
      </c>
      <c r="E30" s="7">
        <f t="shared" si="0"/>
        <v>-1.3854719942445633E-3</v>
      </c>
      <c r="F30" s="7">
        <f t="shared" si="2"/>
        <v>48.324799241177651</v>
      </c>
    </row>
    <row r="31" spans="2:6">
      <c r="B31" s="3">
        <v>26</v>
      </c>
      <c r="C31" s="3">
        <v>1000</v>
      </c>
      <c r="D31" s="3">
        <f t="shared" si="1"/>
        <v>26000</v>
      </c>
      <c r="E31" s="7">
        <f t="shared" si="0"/>
        <v>-1.3457505121695717E-3</v>
      </c>
      <c r="F31" s="7">
        <f t="shared" si="2"/>
        <v>46.93932724693309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6385" r:id="rId3">
          <objectPr defaultSize="0" autoPict="0" r:id="rId4">
            <anchor moveWithCells="1" sizeWithCells="1">
              <from>
                <xdr:col>4</xdr:col>
                <xdr:colOff>68580</xdr:colOff>
                <xdr:row>3</xdr:row>
                <xdr:rowOff>53340</xdr:rowOff>
              </from>
              <to>
                <xdr:col>4</xdr:col>
                <xdr:colOff>1798320</xdr:colOff>
                <xdr:row>3</xdr:row>
                <xdr:rowOff>304800</xdr:rowOff>
              </to>
            </anchor>
          </objectPr>
        </oleObject>
      </mc:Choice>
      <mc:Fallback>
        <oleObject progId="Equation.DSMT4" shapeId="16385" r:id="rId3"/>
      </mc:Fallback>
    </mc:AlternateContent>
    <mc:AlternateContent xmlns:mc="http://schemas.openxmlformats.org/markup-compatibility/2006">
      <mc:Choice Requires="x14">
        <oleObject progId="Equation.DSMT4" shapeId="16386" r:id="rId5">
          <objectPr defaultSize="0" autoPict="0" r:id="rId6">
            <anchor moveWithCells="1" sizeWithCells="1">
              <from>
                <xdr:col>5</xdr:col>
                <xdr:colOff>396240</xdr:colOff>
                <xdr:row>3</xdr:row>
                <xdr:rowOff>45720</xdr:rowOff>
              </from>
              <to>
                <xdr:col>5</xdr:col>
                <xdr:colOff>571500</xdr:colOff>
                <xdr:row>3</xdr:row>
                <xdr:rowOff>274320</xdr:rowOff>
              </to>
            </anchor>
          </objectPr>
        </oleObject>
      </mc:Choice>
      <mc:Fallback>
        <oleObject progId="Equation.DSMT4" shapeId="16386" r:id="rId5"/>
      </mc:Fallback>
    </mc:AlternateContent>
    <mc:AlternateContent xmlns:mc="http://schemas.openxmlformats.org/markup-compatibility/2006">
      <mc:Choice Requires="x14">
        <oleObject progId="Equation.DSMT4" shapeId="16387" r:id="rId7">
          <objectPr defaultSize="0" autoPict="0" r:id="rId8">
            <anchor moveWithCells="1" sizeWithCells="1">
              <from>
                <xdr:col>3</xdr:col>
                <xdr:colOff>205740</xdr:colOff>
                <xdr:row>3</xdr:row>
                <xdr:rowOff>60960</xdr:rowOff>
              </from>
              <to>
                <xdr:col>3</xdr:col>
                <xdr:colOff>342900</xdr:colOff>
                <xdr:row>4</xdr:row>
                <xdr:rowOff>0</xdr:rowOff>
              </to>
            </anchor>
          </objectPr>
        </oleObject>
      </mc:Choice>
      <mc:Fallback>
        <oleObject progId="Equation.DSMT4" shapeId="16387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14C2-2378-4836-BD87-705EE29F90CF}">
  <dimension ref="D5:H47"/>
  <sheetViews>
    <sheetView topLeftCell="A2" zoomScale="70" zoomScaleNormal="70" workbookViewId="0">
      <selection activeCell="Z21" sqref="Z21"/>
    </sheetView>
  </sheetViews>
  <sheetFormatPr defaultRowHeight="14.4"/>
  <cols>
    <col min="7" max="7" width="26.88671875" customWidth="1"/>
    <col min="8" max="8" width="12.21875" customWidth="1"/>
  </cols>
  <sheetData>
    <row r="5" spans="4:8">
      <c r="D5" s="4"/>
      <c r="E5" s="4"/>
      <c r="F5" s="4"/>
      <c r="G5" s="8"/>
      <c r="H5" s="8"/>
    </row>
    <row r="6" spans="4:8" ht="22.8" customHeight="1">
      <c r="D6" s="6" t="s">
        <v>0</v>
      </c>
      <c r="E6" s="6" t="s">
        <v>1</v>
      </c>
      <c r="F6" s="3"/>
      <c r="G6" s="7"/>
      <c r="H6" s="7"/>
    </row>
    <row r="7" spans="4:8">
      <c r="D7" s="3">
        <v>0</v>
      </c>
      <c r="E7" s="3">
        <v>200</v>
      </c>
      <c r="F7" s="3">
        <v>0</v>
      </c>
      <c r="G7" s="7">
        <f>-0.00012097*H7</f>
        <v>-0.12097000000000001</v>
      </c>
      <c r="H7" s="7">
        <v>1000</v>
      </c>
    </row>
    <row r="8" spans="4:8">
      <c r="D8" s="3">
        <v>1</v>
      </c>
      <c r="E8" s="3">
        <v>200</v>
      </c>
      <c r="F8" s="3">
        <f>+F7+E8</f>
        <v>200</v>
      </c>
      <c r="G8" s="7">
        <f t="shared" ref="G8:G47" si="0">-0.00012097*H8</f>
        <v>-0.11804325182</v>
      </c>
      <c r="H8" s="7">
        <f>+H7+E8*G7</f>
        <v>975.80600000000004</v>
      </c>
    </row>
    <row r="9" spans="4:8">
      <c r="D9" s="3">
        <v>2</v>
      </c>
      <c r="E9" s="3">
        <v>200</v>
      </c>
      <c r="F9" s="3">
        <f t="shared" ref="F9:F47" si="1">+F8+E9</f>
        <v>400</v>
      </c>
      <c r="G9" s="7">
        <f t="shared" si="0"/>
        <v>-0.11518731338546692</v>
      </c>
      <c r="H9" s="7">
        <f t="shared" ref="H9:H47" si="2">+H8+E9*G8</f>
        <v>952.19734963600001</v>
      </c>
    </row>
    <row r="10" spans="4:8">
      <c r="D10" s="3">
        <v>3</v>
      </c>
      <c r="E10" s="3">
        <v>200</v>
      </c>
      <c r="F10" s="3">
        <f t="shared" si="1"/>
        <v>600</v>
      </c>
      <c r="G10" s="7">
        <f t="shared" si="0"/>
        <v>-0.11240047152541895</v>
      </c>
      <c r="H10" s="7">
        <f t="shared" si="2"/>
        <v>929.15988695890667</v>
      </c>
    </row>
    <row r="11" spans="4:8">
      <c r="D11" s="3">
        <v>4</v>
      </c>
      <c r="E11" s="3">
        <v>200</v>
      </c>
      <c r="F11" s="3">
        <f t="shared" si="1"/>
        <v>800</v>
      </c>
      <c r="G11" s="7">
        <f t="shared" si="0"/>
        <v>-0.10968105451733295</v>
      </c>
      <c r="H11" s="7">
        <f t="shared" si="2"/>
        <v>906.67979265382291</v>
      </c>
    </row>
    <row r="12" spans="4:8">
      <c r="D12" s="3">
        <v>5</v>
      </c>
      <c r="E12" s="3">
        <v>200</v>
      </c>
      <c r="F12" s="3">
        <f t="shared" si="1"/>
        <v>1000</v>
      </c>
      <c r="G12" s="7">
        <f t="shared" si="0"/>
        <v>-0.1070274310843406</v>
      </c>
      <c r="H12" s="7">
        <f t="shared" si="2"/>
        <v>884.74358175035627</v>
      </c>
    </row>
    <row r="13" spans="4:8">
      <c r="D13" s="3">
        <v>6</v>
      </c>
      <c r="E13" s="3">
        <v>200</v>
      </c>
      <c r="F13" s="3">
        <f t="shared" si="1"/>
        <v>1200</v>
      </c>
      <c r="G13" s="7">
        <f t="shared" si="0"/>
        <v>-0.10443800941668607</v>
      </c>
      <c r="H13" s="7">
        <f t="shared" si="2"/>
        <v>863.33809553348817</v>
      </c>
    </row>
    <row r="14" spans="4:8">
      <c r="D14" s="3">
        <v>7</v>
      </c>
      <c r="E14" s="3">
        <v>200</v>
      </c>
      <c r="F14" s="3">
        <f t="shared" si="1"/>
        <v>1400</v>
      </c>
      <c r="G14" s="7">
        <f t="shared" si="0"/>
        <v>-0.10191123621685877</v>
      </c>
      <c r="H14" s="7">
        <f t="shared" si="2"/>
        <v>842.45049365015097</v>
      </c>
    </row>
    <row r="15" spans="4:8">
      <c r="D15" s="3">
        <v>8</v>
      </c>
      <c r="E15" s="3">
        <v>200</v>
      </c>
      <c r="F15" s="3">
        <f t="shared" si="1"/>
        <v>1600</v>
      </c>
      <c r="G15" s="7">
        <f t="shared" si="0"/>
        <v>-9.9445595767828077E-2</v>
      </c>
      <c r="H15" s="7">
        <f t="shared" si="2"/>
        <v>822.06824640677917</v>
      </c>
    </row>
    <row r="16" spans="4:8">
      <c r="D16" s="3">
        <v>9</v>
      </c>
      <c r="E16" s="3">
        <v>200</v>
      </c>
      <c r="F16" s="3">
        <f t="shared" si="1"/>
        <v>1800</v>
      </c>
      <c r="G16" s="7">
        <f t="shared" si="0"/>
        <v>-9.7039609023821249E-2</v>
      </c>
      <c r="H16" s="7">
        <f t="shared" si="2"/>
        <v>802.17912725321355</v>
      </c>
    </row>
    <row r="17" spans="4:8">
      <c r="D17" s="3">
        <v>10</v>
      </c>
      <c r="E17" s="3">
        <v>200</v>
      </c>
      <c r="F17" s="3">
        <f t="shared" si="1"/>
        <v>2000</v>
      </c>
      <c r="G17" s="7">
        <f t="shared" si="0"/>
        <v>-9.4691832723098918E-2</v>
      </c>
      <c r="H17" s="7">
        <f t="shared" si="2"/>
        <v>782.77120544844934</v>
      </c>
    </row>
    <row r="18" spans="4:8">
      <c r="D18" s="3">
        <v>11</v>
      </c>
      <c r="E18" s="3">
        <v>200</v>
      </c>
      <c r="F18" s="3">
        <f t="shared" si="1"/>
        <v>2200</v>
      </c>
      <c r="G18" s="7">
        <f t="shared" si="0"/>
        <v>-9.2400858522196261E-2</v>
      </c>
      <c r="H18" s="7">
        <f t="shared" si="2"/>
        <v>763.8328389038295</v>
      </c>
    </row>
    <row r="19" spans="4:8">
      <c r="D19" s="3">
        <v>12</v>
      </c>
      <c r="E19" s="3">
        <v>200</v>
      </c>
      <c r="F19" s="3">
        <f t="shared" si="1"/>
        <v>2400</v>
      </c>
      <c r="G19" s="7">
        <f t="shared" si="0"/>
        <v>-9.0165312151110233E-2</v>
      </c>
      <c r="H19" s="7">
        <f t="shared" si="2"/>
        <v>745.35266719939023</v>
      </c>
    </row>
    <row r="20" spans="4:8">
      <c r="D20" s="3">
        <v>13</v>
      </c>
      <c r="E20" s="3">
        <v>200</v>
      </c>
      <c r="F20" s="3">
        <f t="shared" si="1"/>
        <v>2600</v>
      </c>
      <c r="G20" s="7">
        <f t="shared" si="0"/>
        <v>-8.7983852588926284E-2</v>
      </c>
      <c r="H20" s="7">
        <f t="shared" si="2"/>
        <v>727.31960476916822</v>
      </c>
    </row>
    <row r="21" spans="4:8">
      <c r="D21" s="3">
        <v>14</v>
      </c>
      <c r="E21" s="3">
        <v>200</v>
      </c>
      <c r="F21" s="3">
        <f t="shared" si="1"/>
        <v>2800</v>
      </c>
      <c r="G21" s="7">
        <f t="shared" si="0"/>
        <v>-8.5855171259389809E-2</v>
      </c>
      <c r="H21" s="7">
        <f t="shared" si="2"/>
        <v>709.72283425138301</v>
      </c>
    </row>
    <row r="22" spans="4:8">
      <c r="D22" s="3">
        <v>15</v>
      </c>
      <c r="E22" s="3">
        <v>200</v>
      </c>
      <c r="F22" s="3">
        <f t="shared" si="1"/>
        <v>3000</v>
      </c>
      <c r="G22" s="7">
        <f t="shared" si="0"/>
        <v>-8.3777991245940125E-2</v>
      </c>
      <c r="H22" s="7">
        <f t="shared" si="2"/>
        <v>692.55179999950508</v>
      </c>
    </row>
    <row r="23" spans="4:8">
      <c r="D23" s="3">
        <v>16</v>
      </c>
      <c r="E23" s="3">
        <v>200</v>
      </c>
      <c r="F23" s="3">
        <f t="shared" si="1"/>
        <v>3200</v>
      </c>
      <c r="G23" s="7">
        <f t="shared" si="0"/>
        <v>-8.1751066525735855E-2</v>
      </c>
      <c r="H23" s="7">
        <f t="shared" si="2"/>
        <v>675.7962017503171</v>
      </c>
    </row>
    <row r="24" spans="4:8">
      <c r="D24" s="3">
        <v>17</v>
      </c>
      <c r="E24" s="3">
        <v>200</v>
      </c>
      <c r="F24" s="3">
        <f t="shared" si="1"/>
        <v>3400</v>
      </c>
      <c r="G24" s="7">
        <f t="shared" si="0"/>
        <v>-7.9773181222212219E-2</v>
      </c>
      <c r="H24" s="7">
        <f t="shared" si="2"/>
        <v>659.44598844516997</v>
      </c>
    </row>
    <row r="25" spans="4:8">
      <c r="D25" s="3">
        <v>18</v>
      </c>
      <c r="E25" s="3">
        <v>200</v>
      </c>
      <c r="F25" s="3">
        <f t="shared" si="1"/>
        <v>3600</v>
      </c>
      <c r="G25" s="7">
        <f t="shared" si="0"/>
        <v>-7.784314887572201E-2</v>
      </c>
      <c r="H25" s="7">
        <f t="shared" si="2"/>
        <v>643.49135220072753</v>
      </c>
    </row>
    <row r="26" spans="4:8">
      <c r="D26" s="3">
        <v>19</v>
      </c>
      <c r="E26" s="3">
        <v>200</v>
      </c>
      <c r="F26" s="3">
        <f t="shared" si="1"/>
        <v>3800</v>
      </c>
      <c r="G26" s="7">
        <f t="shared" si="0"/>
        <v>-7.5959811731822799E-2</v>
      </c>
      <c r="H26" s="7">
        <f t="shared" si="2"/>
        <v>627.92272242558317</v>
      </c>
    </row>
    <row r="27" spans="4:8">
      <c r="D27" s="3">
        <v>20</v>
      </c>
      <c r="E27" s="3">
        <v>200</v>
      </c>
      <c r="F27" s="3">
        <f t="shared" si="1"/>
        <v>4000</v>
      </c>
      <c r="G27" s="7">
        <f t="shared" si="0"/>
        <v>-7.4122040046783078E-2</v>
      </c>
      <c r="H27" s="7">
        <f t="shared" si="2"/>
        <v>612.73076007921861</v>
      </c>
    </row>
    <row r="28" spans="4:8">
      <c r="D28" s="3">
        <v>21</v>
      </c>
      <c r="E28" s="3">
        <v>200</v>
      </c>
      <c r="F28" s="3">
        <f t="shared" si="1"/>
        <v>4200</v>
      </c>
      <c r="G28" s="7">
        <f t="shared" si="0"/>
        <v>-7.2328731409891212E-2</v>
      </c>
      <c r="H28" s="7">
        <f t="shared" si="2"/>
        <v>597.90635206986201</v>
      </c>
    </row>
    <row r="29" spans="4:8">
      <c r="D29" s="3">
        <v>22</v>
      </c>
      <c r="E29" s="3">
        <v>200</v>
      </c>
      <c r="F29" s="3">
        <f t="shared" si="1"/>
        <v>4400</v>
      </c>
      <c r="G29" s="7">
        <f t="shared" si="0"/>
        <v>-7.0578810082160298E-2</v>
      </c>
      <c r="H29" s="7">
        <f t="shared" si="2"/>
        <v>583.44060578788378</v>
      </c>
    </row>
    <row r="30" spans="4:8">
      <c r="D30" s="3">
        <v>23</v>
      </c>
      <c r="E30" s="3">
        <v>200</v>
      </c>
      <c r="F30" s="3">
        <f t="shared" si="1"/>
        <v>4600</v>
      </c>
      <c r="G30" s="7">
        <f t="shared" si="0"/>
        <v>-6.8871226351032516E-2</v>
      </c>
      <c r="H30" s="7">
        <f t="shared" si="2"/>
        <v>569.3248437714517</v>
      </c>
    </row>
    <row r="31" spans="4:8">
      <c r="D31" s="3">
        <v>24</v>
      </c>
      <c r="E31" s="3">
        <v>200</v>
      </c>
      <c r="F31" s="3">
        <f t="shared" si="1"/>
        <v>4800</v>
      </c>
      <c r="G31" s="7">
        <f t="shared" si="0"/>
        <v>-6.7204955900695626E-2</v>
      </c>
      <c r="H31" s="7">
        <f t="shared" si="2"/>
        <v>555.55059850124519</v>
      </c>
    </row>
    <row r="32" spans="4:8">
      <c r="D32" s="3">
        <v>25</v>
      </c>
      <c r="E32" s="3">
        <v>200</v>
      </c>
      <c r="F32" s="3">
        <f t="shared" si="1"/>
        <v>5000</v>
      </c>
      <c r="G32" s="7">
        <f t="shared" si="0"/>
        <v>-6.55789991976342E-2</v>
      </c>
      <c r="H32" s="7">
        <f t="shared" si="2"/>
        <v>542.10960732110607</v>
      </c>
    </row>
    <row r="33" spans="4:8">
      <c r="D33" s="3">
        <v>26</v>
      </c>
      <c r="E33" s="3">
        <v>200</v>
      </c>
      <c r="F33" s="3">
        <f t="shared" si="1"/>
        <v>5200</v>
      </c>
      <c r="G33" s="7">
        <f t="shared" si="0"/>
        <v>-6.3992380891046641E-2</v>
      </c>
      <c r="H33" s="7">
        <f t="shared" si="2"/>
        <v>528.99380748157921</v>
      </c>
    </row>
    <row r="34" spans="4:8">
      <c r="D34" s="3">
        <v>27</v>
      </c>
      <c r="E34" s="3">
        <v>200</v>
      </c>
      <c r="F34" s="3">
        <f t="shared" si="1"/>
        <v>5400</v>
      </c>
      <c r="G34" s="7">
        <f t="shared" si="0"/>
        <v>-6.2444149227768662E-2</v>
      </c>
      <c r="H34" s="7">
        <f t="shared" si="2"/>
        <v>516.19533130336993</v>
      </c>
    </row>
    <row r="35" spans="4:8">
      <c r="D35" s="3">
        <v>28</v>
      </c>
      <c r="E35" s="3">
        <v>200</v>
      </c>
      <c r="F35" s="3">
        <f t="shared" si="1"/>
        <v>5600</v>
      </c>
      <c r="G35" s="7">
        <f t="shared" si="0"/>
        <v>-6.0933375481352026E-2</v>
      </c>
      <c r="H35" s="7">
        <f t="shared" si="2"/>
        <v>503.70650145781622</v>
      </c>
    </row>
    <row r="36" spans="4:8">
      <c r="D36" s="3">
        <v>29</v>
      </c>
      <c r="E36" s="3">
        <v>200</v>
      </c>
      <c r="F36" s="3">
        <f t="shared" si="1"/>
        <v>5800</v>
      </c>
      <c r="G36" s="7">
        <f t="shared" si="0"/>
        <v>-5.94591533949562E-2</v>
      </c>
      <c r="H36" s="7">
        <f t="shared" si="2"/>
        <v>491.51982636154582</v>
      </c>
    </row>
    <row r="37" spans="4:8">
      <c r="D37" s="3">
        <v>30</v>
      </c>
      <c r="E37" s="3">
        <v>200</v>
      </c>
      <c r="F37" s="3">
        <f t="shared" si="1"/>
        <v>6000</v>
      </c>
      <c r="G37" s="7">
        <f t="shared" si="0"/>
        <v>-5.8020598637718628E-2</v>
      </c>
      <c r="H37" s="7">
        <f t="shared" si="2"/>
        <v>479.62799568255457</v>
      </c>
    </row>
    <row r="38" spans="4:8">
      <c r="D38" s="3">
        <v>31</v>
      </c>
      <c r="E38" s="3">
        <v>200</v>
      </c>
      <c r="F38" s="3">
        <f t="shared" si="1"/>
        <v>6200</v>
      </c>
      <c r="G38" s="7">
        <f t="shared" si="0"/>
        <v>-5.661684827427766E-2</v>
      </c>
      <c r="H38" s="7">
        <f t="shared" si="2"/>
        <v>468.02387595501085</v>
      </c>
    </row>
    <row r="39" spans="4:8">
      <c r="D39" s="3">
        <v>32</v>
      </c>
      <c r="E39" s="3">
        <v>200</v>
      </c>
      <c r="F39" s="3">
        <f t="shared" si="1"/>
        <v>6400</v>
      </c>
      <c r="G39" s="7">
        <f t="shared" si="0"/>
        <v>-5.5247060247129789E-2</v>
      </c>
      <c r="H39" s="7">
        <f t="shared" si="2"/>
        <v>456.70050630015533</v>
      </c>
    </row>
    <row r="40" spans="4:8">
      <c r="D40" s="3">
        <v>33</v>
      </c>
      <c r="E40" s="3">
        <v>200</v>
      </c>
      <c r="F40" s="3">
        <f t="shared" si="1"/>
        <v>6600</v>
      </c>
      <c r="G40" s="7">
        <f t="shared" si="0"/>
        <v>-5.3910412871510736E-2</v>
      </c>
      <c r="H40" s="7">
        <f t="shared" si="2"/>
        <v>445.65109425072939</v>
      </c>
    </row>
    <row r="41" spans="4:8">
      <c r="D41" s="3">
        <v>34</v>
      </c>
      <c r="E41" s="3">
        <v>200</v>
      </c>
      <c r="F41" s="3">
        <f t="shared" si="1"/>
        <v>6800</v>
      </c>
      <c r="G41" s="7">
        <f t="shared" si="0"/>
        <v>-5.2606104342497406E-2</v>
      </c>
      <c r="H41" s="7">
        <f t="shared" si="2"/>
        <v>434.86901167642725</v>
      </c>
    </row>
    <row r="42" spans="4:8">
      <c r="D42" s="3">
        <v>35</v>
      </c>
      <c r="E42" s="3">
        <v>200</v>
      </c>
      <c r="F42" s="3">
        <f t="shared" si="1"/>
        <v>7000</v>
      </c>
      <c r="G42" s="7">
        <f t="shared" si="0"/>
        <v>-5.1333352254035021E-2</v>
      </c>
      <c r="H42" s="7">
        <f t="shared" si="2"/>
        <v>424.34779080792777</v>
      </c>
    </row>
    <row r="43" spans="4:8">
      <c r="D43" s="3">
        <v>36</v>
      </c>
      <c r="E43" s="3">
        <v>200</v>
      </c>
      <c r="F43" s="3">
        <f t="shared" si="1"/>
        <v>7200</v>
      </c>
      <c r="G43" s="7">
        <f t="shared" si="0"/>
        <v>-5.0091393129600897E-2</v>
      </c>
      <c r="H43" s="7">
        <f t="shared" si="2"/>
        <v>414.08112035712077</v>
      </c>
    </row>
    <row r="44" spans="4:8">
      <c r="D44" s="3">
        <v>37</v>
      </c>
      <c r="E44" s="3">
        <v>200</v>
      </c>
      <c r="F44" s="3">
        <f t="shared" si="1"/>
        <v>7400</v>
      </c>
      <c r="G44" s="7">
        <f t="shared" si="0"/>
        <v>-4.8879481964223336E-2</v>
      </c>
      <c r="H44" s="7">
        <f t="shared" si="2"/>
        <v>404.06284173120059</v>
      </c>
    </row>
    <row r="45" spans="4:8">
      <c r="D45" s="3">
        <v>38</v>
      </c>
      <c r="E45" s="3">
        <v>200</v>
      </c>
      <c r="F45" s="3">
        <f t="shared" si="1"/>
        <v>7600</v>
      </c>
      <c r="G45" s="7">
        <f t="shared" si="0"/>
        <v>-4.7696891777580915E-2</v>
      </c>
      <c r="H45" s="7">
        <f t="shared" si="2"/>
        <v>394.28694533835591</v>
      </c>
    </row>
    <row r="46" spans="4:8">
      <c r="D46" s="3">
        <v>39</v>
      </c>
      <c r="E46" s="3">
        <v>200</v>
      </c>
      <c r="F46" s="3">
        <f t="shared" si="1"/>
        <v>7800</v>
      </c>
      <c r="G46" s="7">
        <f t="shared" si="0"/>
        <v>-4.6542913177914119E-2</v>
      </c>
      <c r="H46" s="7">
        <f t="shared" si="2"/>
        <v>384.74756698283971</v>
      </c>
    </row>
    <row r="47" spans="4:8">
      <c r="D47" s="3">
        <v>40</v>
      </c>
      <c r="E47" s="3">
        <v>200</v>
      </c>
      <c r="F47" s="3">
        <f t="shared" si="1"/>
        <v>8000</v>
      </c>
      <c r="G47" s="7">
        <f t="shared" si="0"/>
        <v>-4.5416853936487665E-2</v>
      </c>
      <c r="H47" s="7">
        <f t="shared" si="2"/>
        <v>375.43898434725691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 sizeWithCells="1">
              <from>
                <xdr:col>6</xdr:col>
                <xdr:colOff>91440</xdr:colOff>
                <xdr:row>5</xdr:row>
                <xdr:rowOff>15240</xdr:rowOff>
              </from>
              <to>
                <xdr:col>6</xdr:col>
                <xdr:colOff>1729740</xdr:colOff>
                <xdr:row>6</xdr:row>
                <xdr:rowOff>0</xdr:rowOff>
              </to>
            </anchor>
          </objectPr>
        </oleObject>
      </mc:Choice>
      <mc:Fallback>
        <oleObject progId="Equation.DSMT4" shapeId="4097" r:id="rId4"/>
      </mc:Fallback>
    </mc:AlternateContent>
    <mc:AlternateContent xmlns:mc="http://schemas.openxmlformats.org/markup-compatibility/2006">
      <mc:Choice Requires="x14">
        <oleObject progId="Equation.DSMT4" shapeId="4098" r:id="rId6">
          <objectPr defaultSize="0" autoPict="0" r:id="rId7">
            <anchor moveWithCells="1" sizeWithCells="1">
              <from>
                <xdr:col>7</xdr:col>
                <xdr:colOff>396240</xdr:colOff>
                <xdr:row>5</xdr:row>
                <xdr:rowOff>45720</xdr:rowOff>
              </from>
              <to>
                <xdr:col>7</xdr:col>
                <xdr:colOff>571500</xdr:colOff>
                <xdr:row>5</xdr:row>
                <xdr:rowOff>274320</xdr:rowOff>
              </to>
            </anchor>
          </objectPr>
        </oleObject>
      </mc:Choice>
      <mc:Fallback>
        <oleObject progId="Equation.DSMT4" shapeId="4098" r:id="rId6"/>
      </mc:Fallback>
    </mc:AlternateContent>
    <mc:AlternateContent xmlns:mc="http://schemas.openxmlformats.org/markup-compatibility/2006">
      <mc:Choice Requires="x14">
        <oleObject progId="Equation.DSMT4" shapeId="4099" r:id="rId8">
          <objectPr defaultSize="0" r:id="rId9">
            <anchor moveWithCells="1" sizeWithCells="1">
              <from>
                <xdr:col>5</xdr:col>
                <xdr:colOff>205740</xdr:colOff>
                <xdr:row>5</xdr:row>
                <xdr:rowOff>60960</xdr:rowOff>
              </from>
              <to>
                <xdr:col>5</xdr:col>
                <xdr:colOff>342900</xdr:colOff>
                <xdr:row>6</xdr:row>
                <xdr:rowOff>0</xdr:rowOff>
              </to>
            </anchor>
          </objectPr>
        </oleObject>
      </mc:Choice>
      <mc:Fallback>
        <oleObject progId="Equation.DSMT4" shapeId="4099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6CB8-94FE-4CB0-9076-8F2CC9CACB23}">
  <dimension ref="D5:H66"/>
  <sheetViews>
    <sheetView zoomScale="72" zoomScaleNormal="72" workbookViewId="0">
      <selection activeCell="Z27" sqref="Z27"/>
    </sheetView>
  </sheetViews>
  <sheetFormatPr defaultRowHeight="14.4"/>
  <cols>
    <col min="4" max="4" width="7" customWidth="1"/>
    <col min="5" max="5" width="6.109375" customWidth="1"/>
    <col min="6" max="6" width="7.109375" customWidth="1"/>
    <col min="7" max="7" width="23.33203125" customWidth="1"/>
    <col min="8" max="8" width="13.21875" customWidth="1"/>
  </cols>
  <sheetData>
    <row r="5" spans="4:8" ht="21.6" customHeight="1">
      <c r="D5" s="6" t="s">
        <v>0</v>
      </c>
      <c r="E5" s="6" t="s">
        <v>1</v>
      </c>
      <c r="F5" s="3"/>
      <c r="G5" s="7"/>
      <c r="H5" s="7"/>
    </row>
    <row r="6" spans="4:8">
      <c r="D6" s="3">
        <v>0</v>
      </c>
      <c r="E6" s="3">
        <v>1</v>
      </c>
      <c r="F6" s="3">
        <v>0</v>
      </c>
      <c r="G6" s="7">
        <f>-0.19018*(H6-70)</f>
        <v>-43.741399999999999</v>
      </c>
      <c r="H6" s="7">
        <v>300</v>
      </c>
    </row>
    <row r="7" spans="4:8">
      <c r="D7" s="3">
        <v>1</v>
      </c>
      <c r="E7" s="3">
        <v>1</v>
      </c>
      <c r="F7" s="3">
        <f>+F6+E7</f>
        <v>1</v>
      </c>
      <c r="G7" s="7">
        <f t="shared" ref="G7:G66" si="0">-0.19018*(H7-70)</f>
        <v>-35.422660547999996</v>
      </c>
      <c r="H7" s="7">
        <f>+H6+E7*G6</f>
        <v>256.2586</v>
      </c>
    </row>
    <row r="8" spans="4:8">
      <c r="D8" s="3">
        <v>2</v>
      </c>
      <c r="E8" s="3">
        <v>1</v>
      </c>
      <c r="F8" s="3">
        <f t="shared" ref="F8:F66" si="1">+F7+E8</f>
        <v>2</v>
      </c>
      <c r="G8" s="7">
        <f t="shared" si="0"/>
        <v>-28.685978964981356</v>
      </c>
      <c r="H8" s="7">
        <f t="shared" ref="H8:H66" si="2">+H7+E8*G7</f>
        <v>220.83593945199999</v>
      </c>
    </row>
    <row r="9" spans="4:8">
      <c r="D9" s="3">
        <v>3</v>
      </c>
      <c r="E9" s="3">
        <v>1</v>
      </c>
      <c r="F9" s="3">
        <f t="shared" si="1"/>
        <v>3</v>
      </c>
      <c r="G9" s="7">
        <f t="shared" si="0"/>
        <v>-23.230479485421203</v>
      </c>
      <c r="H9" s="7">
        <f t="shared" si="2"/>
        <v>192.14996048701863</v>
      </c>
    </row>
    <row r="10" spans="4:8">
      <c r="D10" s="3">
        <v>4</v>
      </c>
      <c r="E10" s="3">
        <v>1</v>
      </c>
      <c r="F10" s="3">
        <f t="shared" si="1"/>
        <v>4</v>
      </c>
      <c r="G10" s="7">
        <f t="shared" si="0"/>
        <v>-18.8125068968838</v>
      </c>
      <c r="H10" s="7">
        <f t="shared" si="2"/>
        <v>168.91948100159743</v>
      </c>
    </row>
    <row r="11" spans="4:8">
      <c r="D11" s="3">
        <v>5</v>
      </c>
      <c r="E11" s="3">
        <v>1</v>
      </c>
      <c r="F11" s="3">
        <f t="shared" si="1"/>
        <v>5</v>
      </c>
      <c r="G11" s="7">
        <f t="shared" si="0"/>
        <v>-15.234744335234437</v>
      </c>
      <c r="H11" s="7">
        <f t="shared" si="2"/>
        <v>150.10697410471363</v>
      </c>
    </row>
    <row r="12" spans="4:8">
      <c r="D12" s="3">
        <v>6</v>
      </c>
      <c r="E12" s="3">
        <v>1</v>
      </c>
      <c r="F12" s="3">
        <f t="shared" si="1"/>
        <v>6</v>
      </c>
      <c r="G12" s="7">
        <f t="shared" si="0"/>
        <v>-12.337400657559552</v>
      </c>
      <c r="H12" s="7">
        <f t="shared" si="2"/>
        <v>134.87222976947919</v>
      </c>
    </row>
    <row r="13" spans="4:8">
      <c r="D13" s="3">
        <v>7</v>
      </c>
      <c r="E13" s="3">
        <v>1</v>
      </c>
      <c r="F13" s="3">
        <f t="shared" si="1"/>
        <v>7</v>
      </c>
      <c r="G13" s="7">
        <f t="shared" si="0"/>
        <v>-9.9910738005048749</v>
      </c>
      <c r="H13" s="7">
        <f t="shared" si="2"/>
        <v>122.53482911191963</v>
      </c>
    </row>
    <row r="14" spans="4:8">
      <c r="D14" s="3">
        <v>8</v>
      </c>
      <c r="E14" s="3">
        <v>1</v>
      </c>
      <c r="F14" s="3">
        <f t="shared" si="1"/>
        <v>8</v>
      </c>
      <c r="G14" s="7">
        <f t="shared" si="0"/>
        <v>-8.0909713851248579</v>
      </c>
      <c r="H14" s="7">
        <f t="shared" si="2"/>
        <v>112.54375531141476</v>
      </c>
    </row>
    <row r="15" spans="4:8">
      <c r="D15" s="3">
        <v>9</v>
      </c>
      <c r="E15" s="3">
        <v>1</v>
      </c>
      <c r="F15" s="3">
        <f t="shared" si="1"/>
        <v>9</v>
      </c>
      <c r="G15" s="7">
        <f t="shared" si="0"/>
        <v>-6.5522304471018122</v>
      </c>
      <c r="H15" s="7">
        <f t="shared" si="2"/>
        <v>104.4527839262899</v>
      </c>
    </row>
    <row r="16" spans="4:8">
      <c r="D16" s="3">
        <v>10</v>
      </c>
      <c r="E16" s="3">
        <v>1</v>
      </c>
      <c r="F16" s="3">
        <f t="shared" si="1"/>
        <v>10</v>
      </c>
      <c r="G16" s="7">
        <f t="shared" si="0"/>
        <v>-5.3061272606719907</v>
      </c>
      <c r="H16" s="7">
        <f t="shared" si="2"/>
        <v>97.90055347918809</v>
      </c>
    </row>
    <row r="17" spans="4:8">
      <c r="D17" s="3">
        <v>11</v>
      </c>
      <c r="E17" s="3">
        <v>1</v>
      </c>
      <c r="F17" s="3">
        <f t="shared" si="1"/>
        <v>11</v>
      </c>
      <c r="G17" s="7">
        <f t="shared" si="0"/>
        <v>-4.2970079782373922</v>
      </c>
      <c r="H17" s="7">
        <f t="shared" si="2"/>
        <v>92.594426218516105</v>
      </c>
    </row>
    <row r="18" spans="4:8">
      <c r="D18" s="3">
        <v>12</v>
      </c>
      <c r="E18" s="3">
        <v>1</v>
      </c>
      <c r="F18" s="3">
        <f t="shared" si="1"/>
        <v>12</v>
      </c>
      <c r="G18" s="7">
        <f t="shared" si="0"/>
        <v>-3.4798030009362062</v>
      </c>
      <c r="H18" s="7">
        <f t="shared" si="2"/>
        <v>88.297418240278716</v>
      </c>
    </row>
    <row r="19" spans="4:8">
      <c r="D19" s="3">
        <v>13</v>
      </c>
      <c r="E19" s="3">
        <v>1</v>
      </c>
      <c r="F19" s="3">
        <f t="shared" si="1"/>
        <v>13</v>
      </c>
      <c r="G19" s="7">
        <f t="shared" si="0"/>
        <v>-2.8180140662181596</v>
      </c>
      <c r="H19" s="7">
        <f t="shared" si="2"/>
        <v>84.817615239342516</v>
      </c>
    </row>
    <row r="20" spans="4:8">
      <c r="D20" s="3">
        <v>14</v>
      </c>
      <c r="E20" s="3">
        <v>1</v>
      </c>
      <c r="F20" s="3">
        <f t="shared" si="1"/>
        <v>14</v>
      </c>
      <c r="G20" s="7">
        <f t="shared" si="0"/>
        <v>-2.2820841511047907</v>
      </c>
      <c r="H20" s="7">
        <f t="shared" si="2"/>
        <v>81.999601173124361</v>
      </c>
    </row>
    <row r="21" spans="4:8">
      <c r="D21" s="3">
        <v>15</v>
      </c>
      <c r="E21" s="3">
        <v>1</v>
      </c>
      <c r="F21" s="3">
        <f t="shared" si="1"/>
        <v>15</v>
      </c>
      <c r="G21" s="7">
        <f t="shared" si="0"/>
        <v>-1.8480773872476806</v>
      </c>
      <c r="H21" s="7">
        <f t="shared" si="2"/>
        <v>79.717517022019564</v>
      </c>
    </row>
    <row r="22" spans="4:8">
      <c r="D22" s="3">
        <v>16</v>
      </c>
      <c r="E22" s="3">
        <v>1</v>
      </c>
      <c r="F22" s="3">
        <f t="shared" si="1"/>
        <v>16</v>
      </c>
      <c r="G22" s="7">
        <f t="shared" si="0"/>
        <v>-1.4966100297409159</v>
      </c>
      <c r="H22" s="7">
        <f t="shared" si="2"/>
        <v>77.869439634771879</v>
      </c>
    </row>
    <row r="23" spans="4:8">
      <c r="D23" s="3">
        <v>17</v>
      </c>
      <c r="E23" s="3">
        <v>1</v>
      </c>
      <c r="F23" s="3">
        <f t="shared" si="1"/>
        <v>17</v>
      </c>
      <c r="G23" s="7">
        <f t="shared" si="0"/>
        <v>-1.2119847342847876</v>
      </c>
      <c r="H23" s="7">
        <f t="shared" si="2"/>
        <v>76.372829605030958</v>
      </c>
    </row>
    <row r="24" spans="4:8">
      <c r="D24" s="3">
        <v>18</v>
      </c>
      <c r="E24" s="3">
        <v>1</v>
      </c>
      <c r="F24" s="3">
        <f t="shared" si="1"/>
        <v>18</v>
      </c>
      <c r="G24" s="7">
        <f t="shared" si="0"/>
        <v>-0.98148947751850746</v>
      </c>
      <c r="H24" s="7">
        <f t="shared" si="2"/>
        <v>75.160844870746175</v>
      </c>
    </row>
    <row r="25" spans="4:8">
      <c r="D25" s="3">
        <v>19</v>
      </c>
      <c r="E25" s="3">
        <v>1</v>
      </c>
      <c r="F25" s="3">
        <f t="shared" si="1"/>
        <v>19</v>
      </c>
      <c r="G25" s="7">
        <f t="shared" si="0"/>
        <v>-0.79482980868403763</v>
      </c>
      <c r="H25" s="7">
        <f t="shared" si="2"/>
        <v>74.179355393227667</v>
      </c>
    </row>
    <row r="26" spans="4:8">
      <c r="D26" s="3">
        <v>20</v>
      </c>
      <c r="E26" s="3">
        <v>1</v>
      </c>
      <c r="F26" s="3">
        <f t="shared" si="1"/>
        <v>20</v>
      </c>
      <c r="G26" s="7">
        <f t="shared" si="0"/>
        <v>-0.6436690756685064</v>
      </c>
      <c r="H26" s="7">
        <f t="shared" si="2"/>
        <v>73.384525584543624</v>
      </c>
    </row>
    <row r="27" spans="4:8">
      <c r="D27" s="3">
        <v>21</v>
      </c>
      <c r="E27" s="3">
        <v>1</v>
      </c>
      <c r="F27" s="3">
        <f t="shared" si="1"/>
        <v>21</v>
      </c>
      <c r="G27" s="7">
        <f t="shared" si="0"/>
        <v>-0.52125609085786873</v>
      </c>
      <c r="H27" s="7">
        <f t="shared" si="2"/>
        <v>72.740856508875112</v>
      </c>
    </row>
    <row r="28" spans="4:8">
      <c r="D28" s="3">
        <v>22</v>
      </c>
      <c r="E28" s="3">
        <v>1</v>
      </c>
      <c r="F28" s="3">
        <f t="shared" si="1"/>
        <v>22</v>
      </c>
      <c r="G28" s="7">
        <f t="shared" si="0"/>
        <v>-0.42212360749851802</v>
      </c>
      <c r="H28" s="7">
        <f t="shared" si="2"/>
        <v>72.219600418017237</v>
      </c>
    </row>
    <row r="29" spans="4:8">
      <c r="D29" s="3">
        <v>23</v>
      </c>
      <c r="E29" s="3">
        <v>1</v>
      </c>
      <c r="F29" s="3">
        <f t="shared" si="1"/>
        <v>23</v>
      </c>
      <c r="G29" s="7">
        <f t="shared" si="0"/>
        <v>-0.3418441398244495</v>
      </c>
      <c r="H29" s="7">
        <f t="shared" si="2"/>
        <v>71.797476810518717</v>
      </c>
    </row>
    <row r="30" spans="4:8">
      <c r="D30" s="3">
        <v>24</v>
      </c>
      <c r="E30" s="3">
        <v>1</v>
      </c>
      <c r="F30" s="3">
        <f t="shared" si="1"/>
        <v>24</v>
      </c>
      <c r="G30" s="7">
        <f t="shared" si="0"/>
        <v>-0.27683222131263652</v>
      </c>
      <c r="H30" s="7">
        <f t="shared" si="2"/>
        <v>71.455632670694271</v>
      </c>
    </row>
    <row r="31" spans="4:8">
      <c r="D31" s="3">
        <v>25</v>
      </c>
      <c r="E31" s="3">
        <v>1</v>
      </c>
      <c r="F31" s="3">
        <f t="shared" si="1"/>
        <v>25</v>
      </c>
      <c r="G31" s="7">
        <f t="shared" si="0"/>
        <v>-0.22418426946340031</v>
      </c>
      <c r="H31" s="7">
        <f t="shared" si="2"/>
        <v>71.17880044938164</v>
      </c>
    </row>
    <row r="32" spans="4:8">
      <c r="D32" s="3">
        <v>26</v>
      </c>
      <c r="E32" s="3">
        <v>1</v>
      </c>
      <c r="F32" s="3">
        <f t="shared" si="1"/>
        <v>26</v>
      </c>
      <c r="G32" s="7">
        <f t="shared" si="0"/>
        <v>-0.18154890509684951</v>
      </c>
      <c r="H32" s="7">
        <f t="shared" si="2"/>
        <v>70.954616179918233</v>
      </c>
    </row>
    <row r="33" spans="4:8">
      <c r="D33" s="3">
        <v>27</v>
      </c>
      <c r="E33" s="3">
        <v>1</v>
      </c>
      <c r="F33" s="3">
        <f t="shared" si="1"/>
        <v>27</v>
      </c>
      <c r="G33" s="7">
        <f t="shared" si="0"/>
        <v>-0.14702193432553123</v>
      </c>
      <c r="H33" s="7">
        <f t="shared" si="2"/>
        <v>70.773067274821386</v>
      </c>
    </row>
    <row r="34" spans="4:8">
      <c r="D34" s="3">
        <v>28</v>
      </c>
      <c r="E34" s="3">
        <v>1</v>
      </c>
      <c r="F34" s="3">
        <f t="shared" si="1"/>
        <v>28</v>
      </c>
      <c r="G34" s="7">
        <f t="shared" si="0"/>
        <v>-0.11906130285550069</v>
      </c>
      <c r="H34" s="7">
        <f t="shared" si="2"/>
        <v>70.62604534049585</v>
      </c>
    </row>
    <row r="35" spans="4:8">
      <c r="D35" s="3">
        <v>29</v>
      </c>
      <c r="E35" s="3">
        <v>1</v>
      </c>
      <c r="F35" s="3">
        <f t="shared" si="1"/>
        <v>29</v>
      </c>
      <c r="G35" s="7">
        <f t="shared" si="0"/>
        <v>-9.641822427844185E-2</v>
      </c>
      <c r="H35" s="7">
        <f t="shared" si="2"/>
        <v>70.50698403764035</v>
      </c>
    </row>
    <row r="36" spans="4:8">
      <c r="D36" s="3">
        <v>30</v>
      </c>
      <c r="E36" s="3">
        <v>1</v>
      </c>
      <c r="F36" s="3">
        <f t="shared" si="1"/>
        <v>30</v>
      </c>
      <c r="G36" s="7">
        <f t="shared" si="0"/>
        <v>-7.8081406385168611E-2</v>
      </c>
      <c r="H36" s="7">
        <f t="shared" si="2"/>
        <v>70.410565813361913</v>
      </c>
    </row>
    <row r="37" spans="4:8">
      <c r="D37" s="3">
        <v>31</v>
      </c>
      <c r="E37" s="3">
        <v>1</v>
      </c>
      <c r="F37" s="3">
        <f t="shared" si="1"/>
        <v>31</v>
      </c>
      <c r="G37" s="7">
        <f t="shared" si="0"/>
        <v>-6.3231884518837655E-2</v>
      </c>
      <c r="H37" s="7">
        <f t="shared" si="2"/>
        <v>70.332484406976747</v>
      </c>
    </row>
    <row r="38" spans="4:8">
      <c r="D38" s="3">
        <v>32</v>
      </c>
      <c r="E38" s="3">
        <v>1</v>
      </c>
      <c r="F38" s="3">
        <f t="shared" si="1"/>
        <v>32</v>
      </c>
      <c r="G38" s="7">
        <f t="shared" si="0"/>
        <v>-5.1206444721044242E-2</v>
      </c>
      <c r="H38" s="7">
        <f t="shared" si="2"/>
        <v>70.269252522457904</v>
      </c>
    </row>
    <row r="39" spans="4:8">
      <c r="D39" s="3">
        <v>33</v>
      </c>
      <c r="E39" s="3">
        <v>1</v>
      </c>
      <c r="F39" s="3">
        <f t="shared" si="1"/>
        <v>33</v>
      </c>
      <c r="G39" s="7">
        <f t="shared" si="0"/>
        <v>-4.1468003063995659E-2</v>
      </c>
      <c r="H39" s="7">
        <f t="shared" si="2"/>
        <v>70.218046077736858</v>
      </c>
    </row>
    <row r="40" spans="4:8">
      <c r="D40" s="3">
        <v>34</v>
      </c>
      <c r="E40" s="3">
        <v>1</v>
      </c>
      <c r="F40" s="3">
        <f t="shared" si="1"/>
        <v>34</v>
      </c>
      <c r="G40" s="7">
        <f t="shared" si="0"/>
        <v>-3.3581618241284687E-2</v>
      </c>
      <c r="H40" s="7">
        <f t="shared" si="2"/>
        <v>70.176578074672861</v>
      </c>
    </row>
    <row r="41" spans="4:8">
      <c r="D41" s="3">
        <v>35</v>
      </c>
      <c r="E41" s="3">
        <v>1</v>
      </c>
      <c r="F41" s="3">
        <f t="shared" si="1"/>
        <v>35</v>
      </c>
      <c r="G41" s="7">
        <f t="shared" si="0"/>
        <v>-2.7195066084156994E-2</v>
      </c>
      <c r="H41" s="7">
        <f t="shared" si="2"/>
        <v>70.142996456431575</v>
      </c>
    </row>
    <row r="42" spans="4:8">
      <c r="D42" s="3">
        <v>36</v>
      </c>
      <c r="E42" s="3">
        <v>1</v>
      </c>
      <c r="F42" s="3">
        <f t="shared" si="1"/>
        <v>36</v>
      </c>
      <c r="G42" s="7">
        <f t="shared" si="0"/>
        <v>-2.2023108416271232E-2</v>
      </c>
      <c r="H42" s="7">
        <f t="shared" si="2"/>
        <v>70.115801390347414</v>
      </c>
    </row>
    <row r="43" spans="4:8">
      <c r="D43" s="3">
        <v>37</v>
      </c>
      <c r="E43" s="3">
        <v>1</v>
      </c>
      <c r="F43" s="3">
        <f t="shared" si="1"/>
        <v>37</v>
      </c>
      <c r="G43" s="7">
        <f t="shared" si="0"/>
        <v>-1.7834753657663554E-2</v>
      </c>
      <c r="H43" s="7">
        <f t="shared" si="2"/>
        <v>70.093778281931137</v>
      </c>
    </row>
    <row r="44" spans="4:8">
      <c r="D44" s="3">
        <v>38</v>
      </c>
      <c r="E44" s="3">
        <v>1</v>
      </c>
      <c r="F44" s="3">
        <f t="shared" si="1"/>
        <v>38</v>
      </c>
      <c r="G44" s="7">
        <f t="shared" si="0"/>
        <v>-1.4442940207048515E-2</v>
      </c>
      <c r="H44" s="7">
        <f t="shared" si="2"/>
        <v>70.07594352827347</v>
      </c>
    </row>
    <row r="45" spans="4:8">
      <c r="D45" s="3">
        <v>39</v>
      </c>
      <c r="E45" s="3">
        <v>1</v>
      </c>
      <c r="F45" s="3">
        <f t="shared" si="1"/>
        <v>39</v>
      </c>
      <c r="G45" s="7">
        <f t="shared" si="0"/>
        <v>-1.1696181838472283E-2</v>
      </c>
      <c r="H45" s="7">
        <f t="shared" si="2"/>
        <v>70.061500588066423</v>
      </c>
    </row>
    <row r="46" spans="4:8">
      <c r="D46" s="3">
        <v>40</v>
      </c>
      <c r="E46" s="3">
        <v>1</v>
      </c>
      <c r="F46" s="3">
        <f t="shared" si="1"/>
        <v>40</v>
      </c>
      <c r="G46" s="7">
        <f t="shared" si="0"/>
        <v>-9.4718019764313439E-3</v>
      </c>
      <c r="H46" s="7">
        <f t="shared" si="2"/>
        <v>70.049804406227949</v>
      </c>
    </row>
    <row r="47" spans="4:8">
      <c r="D47" s="3">
        <v>41</v>
      </c>
      <c r="E47" s="3">
        <v>1</v>
      </c>
      <c r="F47" s="3">
        <f t="shared" si="1"/>
        <v>41</v>
      </c>
      <c r="G47" s="7">
        <f t="shared" si="0"/>
        <v>-7.6704546765536024E-3</v>
      </c>
      <c r="H47" s="7">
        <f t="shared" si="2"/>
        <v>70.040332604251518</v>
      </c>
    </row>
    <row r="48" spans="4:8">
      <c r="D48" s="3">
        <v>42</v>
      </c>
      <c r="E48" s="3">
        <v>1</v>
      </c>
      <c r="F48" s="3">
        <f t="shared" si="1"/>
        <v>42</v>
      </c>
      <c r="G48" s="7">
        <f t="shared" si="0"/>
        <v>-6.2116876061660085E-3</v>
      </c>
      <c r="H48" s="7">
        <f t="shared" si="2"/>
        <v>70.032662149574961</v>
      </c>
    </row>
    <row r="49" spans="4:8">
      <c r="D49" s="3">
        <v>43</v>
      </c>
      <c r="E49" s="3">
        <v>1</v>
      </c>
      <c r="F49" s="3">
        <f t="shared" si="1"/>
        <v>43</v>
      </c>
      <c r="G49" s="7">
        <f t="shared" si="0"/>
        <v>-5.0303488572249833E-3</v>
      </c>
      <c r="H49" s="7">
        <f t="shared" si="2"/>
        <v>70.026450461968793</v>
      </c>
    </row>
    <row r="50" spans="4:8">
      <c r="D50" s="3">
        <v>44</v>
      </c>
      <c r="E50" s="3">
        <v>1</v>
      </c>
      <c r="F50" s="3">
        <f t="shared" si="1"/>
        <v>44</v>
      </c>
      <c r="G50" s="7">
        <f t="shared" si="0"/>
        <v>-4.073677111559205E-3</v>
      </c>
      <c r="H50" s="7">
        <f t="shared" si="2"/>
        <v>70.021420113111574</v>
      </c>
    </row>
    <row r="51" spans="4:8">
      <c r="D51" s="3">
        <v>45</v>
      </c>
      <c r="E51" s="3">
        <v>1</v>
      </c>
      <c r="F51" s="3">
        <f t="shared" si="1"/>
        <v>45</v>
      </c>
      <c r="G51" s="7">
        <f t="shared" si="0"/>
        <v>-3.2989451984821046E-3</v>
      </c>
      <c r="H51" s="7">
        <f t="shared" si="2"/>
        <v>70.017346436000011</v>
      </c>
    </row>
    <row r="52" spans="4:8">
      <c r="D52" s="3">
        <v>46</v>
      </c>
      <c r="E52" s="3">
        <v>1</v>
      </c>
      <c r="F52" s="3">
        <f t="shared" si="1"/>
        <v>46</v>
      </c>
      <c r="G52" s="7">
        <f t="shared" si="0"/>
        <v>-2.6715518006351028E-3</v>
      </c>
      <c r="H52" s="7">
        <f t="shared" si="2"/>
        <v>70.014047490801531</v>
      </c>
    </row>
    <row r="53" spans="4:8">
      <c r="D53" s="3">
        <v>47</v>
      </c>
      <c r="E53" s="3">
        <v>1</v>
      </c>
      <c r="F53" s="3">
        <f t="shared" si="1"/>
        <v>47</v>
      </c>
      <c r="G53" s="7">
        <f t="shared" si="0"/>
        <v>-2.1634760791910466E-3</v>
      </c>
      <c r="H53" s="7">
        <f t="shared" si="2"/>
        <v>70.011375939000899</v>
      </c>
    </row>
    <row r="54" spans="4:8">
      <c r="D54" s="3">
        <v>48</v>
      </c>
      <c r="E54" s="3">
        <v>1</v>
      </c>
      <c r="F54" s="3">
        <f t="shared" si="1"/>
        <v>48</v>
      </c>
      <c r="G54" s="7">
        <f t="shared" si="0"/>
        <v>-1.7520261984507372E-3</v>
      </c>
      <c r="H54" s="7">
        <f t="shared" si="2"/>
        <v>70.00921246292171</v>
      </c>
    </row>
    <row r="55" spans="4:8">
      <c r="D55" s="3">
        <v>49</v>
      </c>
      <c r="E55" s="3">
        <v>1</v>
      </c>
      <c r="F55" s="3">
        <f t="shared" si="1"/>
        <v>49</v>
      </c>
      <c r="G55" s="7">
        <f t="shared" si="0"/>
        <v>-1.4188258560303088E-3</v>
      </c>
      <c r="H55" s="7">
        <f t="shared" si="2"/>
        <v>70.007460436723264</v>
      </c>
    </row>
    <row r="56" spans="4:8">
      <c r="D56" s="3">
        <v>50</v>
      </c>
      <c r="E56" s="3">
        <v>1</v>
      </c>
      <c r="F56" s="3">
        <f t="shared" si="1"/>
        <v>50</v>
      </c>
      <c r="G56" s="7">
        <f t="shared" si="0"/>
        <v>-1.1489935547295241E-3</v>
      </c>
      <c r="H56" s="7">
        <f t="shared" si="2"/>
        <v>70.006041610867229</v>
      </c>
    </row>
    <row r="57" spans="4:8">
      <c r="D57" s="3">
        <v>51</v>
      </c>
      <c r="E57" s="3">
        <v>1</v>
      </c>
      <c r="F57" s="3">
        <f t="shared" si="1"/>
        <v>51</v>
      </c>
      <c r="G57" s="7">
        <f t="shared" si="0"/>
        <v>-9.3047796048983792E-4</v>
      </c>
      <c r="H57" s="7">
        <f t="shared" si="2"/>
        <v>70.004892617312493</v>
      </c>
    </row>
    <row r="58" spans="4:8">
      <c r="D58" s="3">
        <v>52</v>
      </c>
      <c r="E58" s="3">
        <v>1</v>
      </c>
      <c r="F58" s="3">
        <f t="shared" si="1"/>
        <v>52</v>
      </c>
      <c r="G58" s="7">
        <f t="shared" si="0"/>
        <v>-7.5351966196297241E-4</v>
      </c>
      <c r="H58" s="7">
        <f t="shared" si="2"/>
        <v>70.003962139351998</v>
      </c>
    </row>
    <row r="59" spans="4:8">
      <c r="D59" s="3">
        <v>53</v>
      </c>
      <c r="E59" s="3">
        <v>1</v>
      </c>
      <c r="F59" s="3">
        <f t="shared" si="1"/>
        <v>53</v>
      </c>
      <c r="G59" s="7">
        <f t="shared" si="0"/>
        <v>-6.1021529264953611E-4</v>
      </c>
      <c r="H59" s="7">
        <f t="shared" si="2"/>
        <v>70.003208619690028</v>
      </c>
    </row>
    <row r="60" spans="4:8">
      <c r="D60" s="3">
        <v>54</v>
      </c>
      <c r="E60" s="3">
        <v>1</v>
      </c>
      <c r="F60" s="3">
        <f t="shared" si="1"/>
        <v>54</v>
      </c>
      <c r="G60" s="7">
        <f t="shared" si="0"/>
        <v>-4.9416454829278136E-4</v>
      </c>
      <c r="H60" s="7">
        <f t="shared" si="2"/>
        <v>70.002598404397375</v>
      </c>
    </row>
    <row r="61" spans="4:8">
      <c r="D61" s="3">
        <v>55</v>
      </c>
      <c r="E61" s="3">
        <v>1</v>
      </c>
      <c r="F61" s="3">
        <f t="shared" si="1"/>
        <v>55</v>
      </c>
      <c r="G61" s="7">
        <f t="shared" si="0"/>
        <v>-4.0018433449977265E-4</v>
      </c>
      <c r="H61" s="7">
        <f t="shared" si="2"/>
        <v>70.002104239849089</v>
      </c>
    </row>
    <row r="62" spans="4:8">
      <c r="D62" s="3">
        <v>56</v>
      </c>
      <c r="E62" s="3">
        <v>1</v>
      </c>
      <c r="F62" s="3">
        <f t="shared" si="1"/>
        <v>56</v>
      </c>
      <c r="G62" s="7">
        <f t="shared" si="0"/>
        <v>-3.2407727776547943E-4</v>
      </c>
      <c r="H62" s="7">
        <f t="shared" si="2"/>
        <v>70.001704055514594</v>
      </c>
    </row>
    <row r="63" spans="4:8">
      <c r="D63" s="3">
        <v>57</v>
      </c>
      <c r="E63" s="3">
        <v>1</v>
      </c>
      <c r="F63" s="3">
        <f t="shared" si="1"/>
        <v>57</v>
      </c>
      <c r="G63" s="7">
        <f t="shared" si="0"/>
        <v>-2.6244426107969673E-4</v>
      </c>
      <c r="H63" s="7">
        <f t="shared" si="2"/>
        <v>70.001379978236827</v>
      </c>
    </row>
    <row r="64" spans="4:8">
      <c r="D64" s="3">
        <v>58</v>
      </c>
      <c r="E64" s="3">
        <v>1</v>
      </c>
      <c r="F64" s="3">
        <f t="shared" si="1"/>
        <v>58</v>
      </c>
      <c r="G64" s="7">
        <f t="shared" si="0"/>
        <v>-2.1253261150705526E-4</v>
      </c>
      <c r="H64" s="7">
        <f t="shared" si="2"/>
        <v>70.001117533975744</v>
      </c>
    </row>
    <row r="65" spans="4:8">
      <c r="D65" s="3">
        <v>59</v>
      </c>
      <c r="E65" s="3">
        <v>1</v>
      </c>
      <c r="F65" s="3">
        <f t="shared" si="1"/>
        <v>59</v>
      </c>
      <c r="G65" s="7">
        <f t="shared" si="0"/>
        <v>-1.7211315944942951E-4</v>
      </c>
      <c r="H65" s="7">
        <f t="shared" si="2"/>
        <v>70.000905001364231</v>
      </c>
    </row>
    <row r="66" spans="4:8">
      <c r="D66" s="3">
        <v>60</v>
      </c>
      <c r="E66" s="3">
        <v>1</v>
      </c>
      <c r="F66" s="3">
        <f t="shared" si="1"/>
        <v>60</v>
      </c>
      <c r="G66" s="7">
        <f t="shared" si="0"/>
        <v>-1.3938067878508406E-4</v>
      </c>
      <c r="H66" s="7">
        <f t="shared" si="2"/>
        <v>70.00073288820478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5121" r:id="rId4">
          <objectPr defaultSize="0" autoPict="0" r:id="rId5">
            <anchor moveWithCells="1" sizeWithCells="1">
              <from>
                <xdr:col>6</xdr:col>
                <xdr:colOff>91440</xdr:colOff>
                <xdr:row>4</xdr:row>
                <xdr:rowOff>15240</xdr:rowOff>
              </from>
              <to>
                <xdr:col>6</xdr:col>
                <xdr:colOff>1546860</xdr:colOff>
                <xdr:row>4</xdr:row>
                <xdr:rowOff>220980</xdr:rowOff>
              </to>
            </anchor>
          </objectPr>
        </oleObject>
      </mc:Choice>
      <mc:Fallback>
        <oleObject progId="Equation.DSMT4" shapeId="5121" r:id="rId4"/>
      </mc:Fallback>
    </mc:AlternateContent>
    <mc:AlternateContent xmlns:mc="http://schemas.openxmlformats.org/markup-compatibility/2006">
      <mc:Choice Requires="x14">
        <oleObject progId="Equation.DSMT4" shapeId="5122" r:id="rId6">
          <objectPr defaultSize="0" autoPict="0" r:id="rId7">
            <anchor moveWithCells="1" sizeWithCells="1">
              <from>
                <xdr:col>7</xdr:col>
                <xdr:colOff>396240</xdr:colOff>
                <xdr:row>4</xdr:row>
                <xdr:rowOff>45720</xdr:rowOff>
              </from>
              <to>
                <xdr:col>7</xdr:col>
                <xdr:colOff>571500</xdr:colOff>
                <xdr:row>4</xdr:row>
                <xdr:rowOff>274320</xdr:rowOff>
              </to>
            </anchor>
          </objectPr>
        </oleObject>
      </mc:Choice>
      <mc:Fallback>
        <oleObject progId="Equation.DSMT4" shapeId="5122" r:id="rId6"/>
      </mc:Fallback>
    </mc:AlternateContent>
    <mc:AlternateContent xmlns:mc="http://schemas.openxmlformats.org/markup-compatibility/2006">
      <mc:Choice Requires="x14">
        <oleObject progId="Equation.DSMT4" shapeId="5123" r:id="rId8">
          <objectPr defaultSize="0" autoPict="0" r:id="rId9">
            <anchor moveWithCells="1" sizeWithCells="1">
              <from>
                <xdr:col>5</xdr:col>
                <xdr:colOff>205740</xdr:colOff>
                <xdr:row>4</xdr:row>
                <xdr:rowOff>60960</xdr:rowOff>
              </from>
              <to>
                <xdr:col>5</xdr:col>
                <xdr:colOff>342900</xdr:colOff>
                <xdr:row>5</xdr:row>
                <xdr:rowOff>0</xdr:rowOff>
              </to>
            </anchor>
          </objectPr>
        </oleObject>
      </mc:Choice>
      <mc:Fallback>
        <oleObject progId="Equation.DSMT4" shapeId="5123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DE18-43B9-4A80-84C8-60BF2A981AB2}">
  <dimension ref="A5:E26"/>
  <sheetViews>
    <sheetView workbookViewId="0">
      <selection activeCell="E32" sqref="E32"/>
    </sheetView>
  </sheetViews>
  <sheetFormatPr defaultRowHeight="14.4"/>
  <cols>
    <col min="4" max="4" width="25.109375" customWidth="1"/>
    <col min="5" max="5" width="11.5546875" customWidth="1"/>
  </cols>
  <sheetData>
    <row r="5" spans="1:5" ht="25.2" customHeight="1">
      <c r="A5" s="6" t="s">
        <v>0</v>
      </c>
      <c r="B5" s="6" t="s">
        <v>1</v>
      </c>
      <c r="C5" s="3"/>
      <c r="D5" s="7"/>
      <c r="E5" s="7"/>
    </row>
    <row r="6" spans="1:5">
      <c r="A6" s="3">
        <v>0</v>
      </c>
      <c r="B6" s="3">
        <v>1</v>
      </c>
      <c r="C6" s="3">
        <v>0</v>
      </c>
      <c r="D6" s="7">
        <f>6-E6/100</f>
        <v>5.5</v>
      </c>
      <c r="E6" s="7">
        <v>50</v>
      </c>
    </row>
    <row r="7" spans="1:5">
      <c r="A7" s="3">
        <v>1</v>
      </c>
      <c r="B7" s="3">
        <v>1</v>
      </c>
      <c r="C7" s="3">
        <f>+C6+B7</f>
        <v>1</v>
      </c>
      <c r="D7" s="7">
        <f t="shared" ref="D7:D26" si="0">6-E7/100</f>
        <v>5.4450000000000003</v>
      </c>
      <c r="E7" s="7">
        <f>+E6+B7*D6</f>
        <v>55.5</v>
      </c>
    </row>
    <row r="8" spans="1:5">
      <c r="A8" s="3">
        <v>2</v>
      </c>
      <c r="B8" s="3">
        <v>1</v>
      </c>
      <c r="C8" s="3">
        <f t="shared" ref="C8:C26" si="1">+C7+B8</f>
        <v>2</v>
      </c>
      <c r="D8" s="7">
        <f t="shared" si="0"/>
        <v>5.3905500000000002</v>
      </c>
      <c r="E8" s="7">
        <f t="shared" ref="E8:E26" si="2">+E7+B8*D7</f>
        <v>60.945</v>
      </c>
    </row>
    <row r="9" spans="1:5">
      <c r="A9" s="3">
        <v>3</v>
      </c>
      <c r="B9" s="3">
        <v>1</v>
      </c>
      <c r="C9" s="3">
        <f t="shared" si="1"/>
        <v>3</v>
      </c>
      <c r="D9" s="7">
        <f t="shared" si="0"/>
        <v>5.3366445000000002</v>
      </c>
      <c r="E9" s="7">
        <f t="shared" si="2"/>
        <v>66.335549999999998</v>
      </c>
    </row>
    <row r="10" spans="1:5">
      <c r="A10" s="3">
        <v>4</v>
      </c>
      <c r="B10" s="3">
        <v>1</v>
      </c>
      <c r="C10" s="3">
        <f t="shared" si="1"/>
        <v>4</v>
      </c>
      <c r="D10" s="7">
        <f t="shared" si="0"/>
        <v>5.2832780550000003</v>
      </c>
      <c r="E10" s="7">
        <f t="shared" si="2"/>
        <v>71.672194500000003</v>
      </c>
    </row>
    <row r="11" spans="1:5">
      <c r="A11" s="3">
        <v>5</v>
      </c>
      <c r="B11" s="3">
        <v>1</v>
      </c>
      <c r="C11" s="3">
        <f t="shared" si="1"/>
        <v>5</v>
      </c>
      <c r="D11" s="7">
        <f t="shared" si="0"/>
        <v>5.2304452744500001</v>
      </c>
      <c r="E11" s="7">
        <f t="shared" si="2"/>
        <v>76.955472555</v>
      </c>
    </row>
    <row r="12" spans="1:5">
      <c r="A12" s="3">
        <v>6</v>
      </c>
      <c r="B12" s="3">
        <v>1</v>
      </c>
      <c r="C12" s="3">
        <f t="shared" si="1"/>
        <v>6</v>
      </c>
      <c r="D12" s="7">
        <f t="shared" si="0"/>
        <v>5.1781408217055001</v>
      </c>
      <c r="E12" s="7">
        <f t="shared" si="2"/>
        <v>82.185917829450005</v>
      </c>
    </row>
    <row r="13" spans="1:5">
      <c r="A13" s="3">
        <v>7</v>
      </c>
      <c r="B13" s="3">
        <v>1</v>
      </c>
      <c r="C13" s="3">
        <f t="shared" si="1"/>
        <v>7</v>
      </c>
      <c r="D13" s="7">
        <f t="shared" si="0"/>
        <v>5.1263594134884451</v>
      </c>
      <c r="E13" s="7">
        <f t="shared" si="2"/>
        <v>87.364058651155503</v>
      </c>
    </row>
    <row r="14" spans="1:5">
      <c r="A14" s="3">
        <v>8</v>
      </c>
      <c r="B14" s="3">
        <v>1</v>
      </c>
      <c r="C14" s="3">
        <f t="shared" si="1"/>
        <v>8</v>
      </c>
      <c r="D14" s="7">
        <f t="shared" si="0"/>
        <v>5.0750958193535602</v>
      </c>
      <c r="E14" s="7">
        <f t="shared" si="2"/>
        <v>92.490418064643947</v>
      </c>
    </row>
    <row r="15" spans="1:5">
      <c r="A15" s="3">
        <v>9</v>
      </c>
      <c r="B15" s="3">
        <v>1</v>
      </c>
      <c r="C15" s="3">
        <f t="shared" si="1"/>
        <v>9</v>
      </c>
      <c r="D15" s="7">
        <f t="shared" si="0"/>
        <v>5.0243448611600252</v>
      </c>
      <c r="E15" s="7">
        <f t="shared" si="2"/>
        <v>97.565513883997511</v>
      </c>
    </row>
    <row r="16" spans="1:5">
      <c r="A16" s="3">
        <v>10</v>
      </c>
      <c r="B16" s="3">
        <v>1</v>
      </c>
      <c r="C16" s="3">
        <f t="shared" si="1"/>
        <v>10</v>
      </c>
      <c r="D16" s="7">
        <f t="shared" si="0"/>
        <v>4.9741014125484249</v>
      </c>
      <c r="E16" s="7">
        <f t="shared" si="2"/>
        <v>102.58985874515754</v>
      </c>
    </row>
    <row r="17" spans="1:5">
      <c r="A17" s="3">
        <v>11</v>
      </c>
      <c r="B17" s="3">
        <v>1</v>
      </c>
      <c r="C17" s="3">
        <f t="shared" si="1"/>
        <v>11</v>
      </c>
      <c r="D17" s="7">
        <f t="shared" si="0"/>
        <v>4.92436039842294</v>
      </c>
      <c r="E17" s="7">
        <f t="shared" si="2"/>
        <v>107.56396015770596</v>
      </c>
    </row>
    <row r="18" spans="1:5">
      <c r="A18" s="3">
        <v>12</v>
      </c>
      <c r="B18" s="3">
        <v>1</v>
      </c>
      <c r="C18" s="3">
        <f t="shared" si="1"/>
        <v>12</v>
      </c>
      <c r="D18" s="7">
        <f t="shared" si="0"/>
        <v>4.8751167944387106</v>
      </c>
      <c r="E18" s="7">
        <f t="shared" si="2"/>
        <v>112.4883205561289</v>
      </c>
    </row>
    <row r="19" spans="1:5">
      <c r="A19" s="3">
        <v>13</v>
      </c>
      <c r="B19" s="3">
        <v>1</v>
      </c>
      <c r="C19" s="3">
        <f t="shared" si="1"/>
        <v>13</v>
      </c>
      <c r="D19" s="7">
        <f t="shared" si="0"/>
        <v>4.826365626494324</v>
      </c>
      <c r="E19" s="7">
        <f t="shared" si="2"/>
        <v>117.36343735056761</v>
      </c>
    </row>
    <row r="20" spans="1:5">
      <c r="A20" s="3">
        <v>14</v>
      </c>
      <c r="B20" s="3">
        <v>1</v>
      </c>
      <c r="C20" s="3">
        <f t="shared" si="1"/>
        <v>14</v>
      </c>
      <c r="D20" s="7">
        <f t="shared" si="0"/>
        <v>4.7781019702293808</v>
      </c>
      <c r="E20" s="7">
        <f t="shared" si="2"/>
        <v>122.18980297706193</v>
      </c>
    </row>
    <row r="21" spans="1:5">
      <c r="A21" s="3">
        <v>15</v>
      </c>
      <c r="B21" s="3">
        <v>1</v>
      </c>
      <c r="C21" s="3">
        <f t="shared" si="1"/>
        <v>15</v>
      </c>
      <c r="D21" s="7">
        <f t="shared" si="0"/>
        <v>4.7303209505270871</v>
      </c>
      <c r="E21" s="7">
        <f t="shared" si="2"/>
        <v>126.96790494729132</v>
      </c>
    </row>
    <row r="22" spans="1:5">
      <c r="A22" s="3">
        <v>16</v>
      </c>
      <c r="B22" s="3">
        <v>1</v>
      </c>
      <c r="C22" s="3">
        <f t="shared" si="1"/>
        <v>16</v>
      </c>
      <c r="D22" s="7">
        <f t="shared" si="0"/>
        <v>4.6830177410218159</v>
      </c>
      <c r="E22" s="7">
        <f t="shared" si="2"/>
        <v>131.69822589781842</v>
      </c>
    </row>
    <row r="23" spans="1:5">
      <c r="A23" s="3">
        <v>17</v>
      </c>
      <c r="B23" s="3">
        <v>1</v>
      </c>
      <c r="C23" s="3">
        <f t="shared" si="1"/>
        <v>17</v>
      </c>
      <c r="D23" s="7">
        <f t="shared" si="0"/>
        <v>4.6361875636115979</v>
      </c>
      <c r="E23" s="7">
        <f t="shared" si="2"/>
        <v>136.38124363884023</v>
      </c>
    </row>
    <row r="24" spans="1:5">
      <c r="A24" s="3">
        <v>18</v>
      </c>
      <c r="B24" s="3">
        <v>1</v>
      </c>
      <c r="C24" s="3">
        <f t="shared" si="1"/>
        <v>18</v>
      </c>
      <c r="D24" s="7">
        <f t="shared" si="0"/>
        <v>4.5898256879754822</v>
      </c>
      <c r="E24" s="7">
        <f t="shared" si="2"/>
        <v>141.01743120245183</v>
      </c>
    </row>
    <row r="25" spans="1:5">
      <c r="A25" s="3">
        <v>19</v>
      </c>
      <c r="B25" s="3">
        <v>1</v>
      </c>
      <c r="C25" s="3">
        <f t="shared" si="1"/>
        <v>19</v>
      </c>
      <c r="D25" s="7">
        <f t="shared" si="0"/>
        <v>4.5439274310957263</v>
      </c>
      <c r="E25" s="7">
        <f t="shared" si="2"/>
        <v>145.60725689042732</v>
      </c>
    </row>
    <row r="26" spans="1:5">
      <c r="A26" s="3">
        <v>20</v>
      </c>
      <c r="B26" s="3">
        <v>1</v>
      </c>
      <c r="C26" s="3">
        <f t="shared" si="1"/>
        <v>20</v>
      </c>
      <c r="D26" s="7">
        <f t="shared" si="0"/>
        <v>4.4984881567847692</v>
      </c>
      <c r="E26" s="7">
        <f t="shared" si="2"/>
        <v>150.15118432152306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7169" r:id="rId4">
          <objectPr defaultSize="0" autoPict="0" r:id="rId5">
            <anchor moveWithCells="1" sizeWithCells="1">
              <from>
                <xdr:col>3</xdr:col>
                <xdr:colOff>91440</xdr:colOff>
                <xdr:row>4</xdr:row>
                <xdr:rowOff>15240</xdr:rowOff>
              </from>
              <to>
                <xdr:col>3</xdr:col>
                <xdr:colOff>1264920</xdr:colOff>
                <xdr:row>4</xdr:row>
                <xdr:rowOff>342900</xdr:rowOff>
              </to>
            </anchor>
          </objectPr>
        </oleObject>
      </mc:Choice>
      <mc:Fallback>
        <oleObject progId="Equation.DSMT4" shapeId="7169" r:id="rId4"/>
      </mc:Fallback>
    </mc:AlternateContent>
    <mc:AlternateContent xmlns:mc="http://schemas.openxmlformats.org/markup-compatibility/2006">
      <mc:Choice Requires="x14">
        <oleObject progId="Equation.DSMT4" shapeId="7170" r:id="rId6">
          <objectPr defaultSize="0" autoPict="0" r:id="rId7">
            <anchor moveWithCells="1" sizeWithCells="1">
              <from>
                <xdr:col>4</xdr:col>
                <xdr:colOff>396240</xdr:colOff>
                <xdr:row>4</xdr:row>
                <xdr:rowOff>45720</xdr:rowOff>
              </from>
              <to>
                <xdr:col>4</xdr:col>
                <xdr:colOff>571500</xdr:colOff>
                <xdr:row>4</xdr:row>
                <xdr:rowOff>274320</xdr:rowOff>
              </to>
            </anchor>
          </objectPr>
        </oleObject>
      </mc:Choice>
      <mc:Fallback>
        <oleObject progId="Equation.DSMT4" shapeId="7170" r:id="rId6"/>
      </mc:Fallback>
    </mc:AlternateContent>
    <mc:AlternateContent xmlns:mc="http://schemas.openxmlformats.org/markup-compatibility/2006">
      <mc:Choice Requires="x14">
        <oleObject progId="Equation.DSMT4" shapeId="7171" r:id="rId8">
          <objectPr defaultSize="0" autoPict="0" r:id="rId9">
            <anchor moveWithCells="1" sizeWithCells="1">
              <from>
                <xdr:col>2</xdr:col>
                <xdr:colOff>205740</xdr:colOff>
                <xdr:row>4</xdr:row>
                <xdr:rowOff>60960</xdr:rowOff>
              </from>
              <to>
                <xdr:col>2</xdr:col>
                <xdr:colOff>388620</xdr:colOff>
                <xdr:row>4</xdr:row>
                <xdr:rowOff>327660</xdr:rowOff>
              </to>
            </anchor>
          </objectPr>
        </oleObject>
      </mc:Choice>
      <mc:Fallback>
        <oleObject progId="Equation.DSMT4" shapeId="7171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AB10-C3AB-43F8-BF3C-4A7FC0C53DAA}">
  <dimension ref="B3:F24"/>
  <sheetViews>
    <sheetView workbookViewId="0">
      <selection activeCell="B3" sqref="B3:F24"/>
    </sheetView>
  </sheetViews>
  <sheetFormatPr defaultRowHeight="14.4"/>
  <cols>
    <col min="5" max="5" width="18.6640625" customWidth="1"/>
    <col min="6" max="6" width="18" customWidth="1"/>
  </cols>
  <sheetData>
    <row r="3" spans="2:6" ht="25.8" customHeight="1">
      <c r="B3" s="6" t="s">
        <v>0</v>
      </c>
      <c r="C3" s="6" t="s">
        <v>1</v>
      </c>
      <c r="D3" s="3"/>
      <c r="E3" s="7"/>
      <c r="F3" s="7"/>
    </row>
    <row r="4" spans="2:6">
      <c r="B4" s="3">
        <v>0</v>
      </c>
      <c r="C4" s="3">
        <v>0.01</v>
      </c>
      <c r="D4" s="3">
        <v>0</v>
      </c>
      <c r="E4" s="7">
        <f>24-20*F4</f>
        <v>24</v>
      </c>
      <c r="F4" s="7">
        <v>0</v>
      </c>
    </row>
    <row r="5" spans="2:6">
      <c r="B5" s="3">
        <v>1</v>
      </c>
      <c r="C5" s="3">
        <v>0.01</v>
      </c>
      <c r="D5" s="3">
        <f>+D4+C5</f>
        <v>0.01</v>
      </c>
      <c r="E5" s="7">
        <f t="shared" ref="E5:E24" si="0">24-20*F5</f>
        <v>19.2</v>
      </c>
      <c r="F5" s="7">
        <f>+F4+C5*(24-20*F4)</f>
        <v>0.24</v>
      </c>
    </row>
    <row r="6" spans="2:6">
      <c r="B6" s="3">
        <v>2</v>
      </c>
      <c r="C6" s="3">
        <v>0.01</v>
      </c>
      <c r="D6" s="3">
        <f t="shared" ref="D6:D24" si="1">+D5+C6</f>
        <v>0.02</v>
      </c>
      <c r="E6" s="7">
        <f t="shared" si="0"/>
        <v>15.36</v>
      </c>
      <c r="F6" s="7">
        <f t="shared" ref="F6:F24" si="2">+F5+C6*(24-20*F5)</f>
        <v>0.432</v>
      </c>
    </row>
    <row r="7" spans="2:6">
      <c r="B7" s="3">
        <v>3</v>
      </c>
      <c r="C7" s="3">
        <v>0.01</v>
      </c>
      <c r="D7" s="3">
        <f t="shared" si="1"/>
        <v>0.03</v>
      </c>
      <c r="E7" s="7">
        <f t="shared" si="0"/>
        <v>12.288</v>
      </c>
      <c r="F7" s="7">
        <f t="shared" si="2"/>
        <v>0.58560000000000001</v>
      </c>
    </row>
    <row r="8" spans="2:6">
      <c r="B8" s="3">
        <v>4</v>
      </c>
      <c r="C8" s="3">
        <v>0.01</v>
      </c>
      <c r="D8" s="3">
        <f t="shared" si="1"/>
        <v>0.04</v>
      </c>
      <c r="E8" s="7">
        <f t="shared" si="0"/>
        <v>9.8304000000000009</v>
      </c>
      <c r="F8" s="7">
        <f t="shared" si="2"/>
        <v>0.70848</v>
      </c>
    </row>
    <row r="9" spans="2:6">
      <c r="B9" s="3">
        <v>5</v>
      </c>
      <c r="C9" s="3">
        <v>0.01</v>
      </c>
      <c r="D9" s="3">
        <f t="shared" si="1"/>
        <v>0.05</v>
      </c>
      <c r="E9" s="7">
        <f t="shared" si="0"/>
        <v>7.8643199999999993</v>
      </c>
      <c r="F9" s="7">
        <f t="shared" si="2"/>
        <v>0.80678400000000006</v>
      </c>
    </row>
    <row r="10" spans="2:6">
      <c r="B10" s="3">
        <v>6</v>
      </c>
      <c r="C10" s="3">
        <v>0.01</v>
      </c>
      <c r="D10" s="3">
        <f t="shared" si="1"/>
        <v>6.0000000000000005E-2</v>
      </c>
      <c r="E10" s="7">
        <f t="shared" si="0"/>
        <v>6.2914559999999966</v>
      </c>
      <c r="F10" s="7">
        <f t="shared" si="2"/>
        <v>0.88542720000000008</v>
      </c>
    </row>
    <row r="11" spans="2:6">
      <c r="B11" s="3">
        <v>7</v>
      </c>
      <c r="C11" s="3">
        <v>0.01</v>
      </c>
      <c r="D11" s="3">
        <f t="shared" si="1"/>
        <v>7.0000000000000007E-2</v>
      </c>
      <c r="E11" s="7">
        <f t="shared" si="0"/>
        <v>5.033164799999998</v>
      </c>
      <c r="F11" s="7">
        <f t="shared" si="2"/>
        <v>0.94834176000000003</v>
      </c>
    </row>
    <row r="12" spans="2:6">
      <c r="B12" s="3">
        <v>8</v>
      </c>
      <c r="C12" s="3">
        <v>0.01</v>
      </c>
      <c r="D12" s="3">
        <f t="shared" si="1"/>
        <v>0.08</v>
      </c>
      <c r="E12" s="7">
        <f t="shared" si="0"/>
        <v>4.0265318400000005</v>
      </c>
      <c r="F12" s="7">
        <f t="shared" si="2"/>
        <v>0.99867340800000004</v>
      </c>
    </row>
    <row r="13" spans="2:6">
      <c r="B13" s="3">
        <v>9</v>
      </c>
      <c r="C13" s="3">
        <v>0.01</v>
      </c>
      <c r="D13" s="3">
        <f t="shared" si="1"/>
        <v>0.09</v>
      </c>
      <c r="E13" s="7">
        <f t="shared" si="0"/>
        <v>3.2212254720000004</v>
      </c>
      <c r="F13" s="7">
        <f t="shared" si="2"/>
        <v>1.0389387264000001</v>
      </c>
    </row>
    <row r="14" spans="2:6">
      <c r="B14" s="3">
        <v>10</v>
      </c>
      <c r="C14" s="3">
        <v>0.01</v>
      </c>
      <c r="D14" s="3">
        <f t="shared" si="1"/>
        <v>9.9999999999999992E-2</v>
      </c>
      <c r="E14" s="7">
        <f t="shared" si="0"/>
        <v>2.5769803775999947</v>
      </c>
      <c r="F14" s="7">
        <f t="shared" si="2"/>
        <v>1.0711509811200002</v>
      </c>
    </row>
    <row r="15" spans="2:6">
      <c r="B15" s="3">
        <v>11</v>
      </c>
      <c r="C15" s="3">
        <v>0.01</v>
      </c>
      <c r="D15" s="3">
        <f t="shared" si="1"/>
        <v>0.10999999999999999</v>
      </c>
      <c r="E15" s="7">
        <f t="shared" si="0"/>
        <v>2.06158430208</v>
      </c>
      <c r="F15" s="7">
        <f t="shared" si="2"/>
        <v>1.0969207848960001</v>
      </c>
    </row>
    <row r="16" spans="2:6">
      <c r="B16" s="3">
        <v>12</v>
      </c>
      <c r="C16" s="3">
        <v>0.01</v>
      </c>
      <c r="D16" s="3">
        <f t="shared" si="1"/>
        <v>0.11999999999999998</v>
      </c>
      <c r="E16" s="7">
        <f t="shared" si="0"/>
        <v>1.6492674416639943</v>
      </c>
      <c r="F16" s="7">
        <f t="shared" si="2"/>
        <v>1.1175366279168002</v>
      </c>
    </row>
    <row r="17" spans="2:6">
      <c r="B17" s="3">
        <v>13</v>
      </c>
      <c r="C17" s="3">
        <v>0.01</v>
      </c>
      <c r="D17" s="3">
        <f t="shared" si="1"/>
        <v>0.12999999999999998</v>
      </c>
      <c r="E17" s="7">
        <f t="shared" si="0"/>
        <v>1.3194139533311962</v>
      </c>
      <c r="F17" s="7">
        <f t="shared" si="2"/>
        <v>1.1340293023334402</v>
      </c>
    </row>
    <row r="18" spans="2:6">
      <c r="B18" s="3">
        <v>14</v>
      </c>
      <c r="C18" s="3">
        <v>0.01</v>
      </c>
      <c r="D18" s="3">
        <f t="shared" si="1"/>
        <v>0.13999999999999999</v>
      </c>
      <c r="E18" s="7">
        <f t="shared" si="0"/>
        <v>1.0555311626649555</v>
      </c>
      <c r="F18" s="7">
        <f t="shared" si="2"/>
        <v>1.1472234418667522</v>
      </c>
    </row>
    <row r="19" spans="2:6">
      <c r="B19" s="3">
        <v>15</v>
      </c>
      <c r="C19" s="3">
        <v>0.01</v>
      </c>
      <c r="D19" s="3">
        <f t="shared" si="1"/>
        <v>0.15</v>
      </c>
      <c r="E19" s="7">
        <f t="shared" si="0"/>
        <v>0.84442493013196795</v>
      </c>
      <c r="F19" s="7">
        <f t="shared" si="2"/>
        <v>1.1577787534934016</v>
      </c>
    </row>
    <row r="20" spans="2:6">
      <c r="B20" s="3">
        <v>16</v>
      </c>
      <c r="C20" s="3">
        <v>0.01</v>
      </c>
      <c r="D20" s="3">
        <f t="shared" si="1"/>
        <v>0.16</v>
      </c>
      <c r="E20" s="7">
        <f t="shared" si="0"/>
        <v>0.67553994410557294</v>
      </c>
      <c r="F20" s="7">
        <f t="shared" si="2"/>
        <v>1.1662230027947214</v>
      </c>
    </row>
    <row r="21" spans="2:6">
      <c r="B21" s="3">
        <v>17</v>
      </c>
      <c r="C21" s="3">
        <v>0.01</v>
      </c>
      <c r="D21" s="3">
        <f t="shared" si="1"/>
        <v>0.17</v>
      </c>
      <c r="E21" s="7">
        <f t="shared" si="0"/>
        <v>0.5404319552844612</v>
      </c>
      <c r="F21" s="7">
        <f t="shared" si="2"/>
        <v>1.172978402235777</v>
      </c>
    </row>
    <row r="22" spans="2:6">
      <c r="B22" s="3">
        <v>18</v>
      </c>
      <c r="C22" s="3">
        <v>0.01</v>
      </c>
      <c r="D22" s="3">
        <f t="shared" si="1"/>
        <v>0.18000000000000002</v>
      </c>
      <c r="E22" s="7">
        <f t="shared" si="0"/>
        <v>0.43234556422756754</v>
      </c>
      <c r="F22" s="7">
        <f t="shared" si="2"/>
        <v>1.1783827217886216</v>
      </c>
    </row>
    <row r="23" spans="2:6">
      <c r="B23" s="3">
        <v>19</v>
      </c>
      <c r="C23" s="3">
        <v>0.01</v>
      </c>
      <c r="D23" s="3">
        <f t="shared" si="1"/>
        <v>0.19000000000000003</v>
      </c>
      <c r="E23" s="7">
        <f t="shared" si="0"/>
        <v>0.34587645138205403</v>
      </c>
      <c r="F23" s="7">
        <f t="shared" si="2"/>
        <v>1.1827061774308973</v>
      </c>
    </row>
    <row r="24" spans="2:6">
      <c r="B24" s="3">
        <v>20</v>
      </c>
      <c r="C24" s="3">
        <v>0.01</v>
      </c>
      <c r="D24" s="3">
        <f t="shared" si="1"/>
        <v>0.20000000000000004</v>
      </c>
      <c r="E24" s="7">
        <f t="shared" si="0"/>
        <v>0.27670116110564535</v>
      </c>
      <c r="F24" s="7">
        <f t="shared" si="2"/>
        <v>1.1861649419447178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8193" r:id="rId4">
          <objectPr defaultSize="0" autoPict="0" r:id="rId5">
            <anchor moveWithCells="1" sizeWithCells="1">
              <from>
                <xdr:col>4</xdr:col>
                <xdr:colOff>91440</xdr:colOff>
                <xdr:row>2</xdr:row>
                <xdr:rowOff>15240</xdr:rowOff>
              </from>
              <to>
                <xdr:col>4</xdr:col>
                <xdr:colOff>1089660</xdr:colOff>
                <xdr:row>2</xdr:row>
                <xdr:rowOff>281940</xdr:rowOff>
              </to>
            </anchor>
          </objectPr>
        </oleObject>
      </mc:Choice>
      <mc:Fallback>
        <oleObject progId="Equation.DSMT4" shapeId="8193" r:id="rId4"/>
      </mc:Fallback>
    </mc:AlternateContent>
    <mc:AlternateContent xmlns:mc="http://schemas.openxmlformats.org/markup-compatibility/2006">
      <mc:Choice Requires="x14">
        <oleObject progId="Equation.DSMT4" shapeId="8194" r:id="rId6">
          <objectPr defaultSize="0" autoPict="0" r:id="rId7">
            <anchor moveWithCells="1" sizeWithCells="1">
              <from>
                <xdr:col>5</xdr:col>
                <xdr:colOff>396240</xdr:colOff>
                <xdr:row>2</xdr:row>
                <xdr:rowOff>45720</xdr:rowOff>
              </from>
              <to>
                <xdr:col>5</xdr:col>
                <xdr:colOff>571500</xdr:colOff>
                <xdr:row>2</xdr:row>
                <xdr:rowOff>274320</xdr:rowOff>
              </to>
            </anchor>
          </objectPr>
        </oleObject>
      </mc:Choice>
      <mc:Fallback>
        <oleObject progId="Equation.DSMT4" shapeId="8194" r:id="rId6"/>
      </mc:Fallback>
    </mc:AlternateContent>
    <mc:AlternateContent xmlns:mc="http://schemas.openxmlformats.org/markup-compatibility/2006">
      <mc:Choice Requires="x14">
        <oleObject progId="Equation.DSMT4" shapeId="8195" r:id="rId8">
          <objectPr defaultSize="0" autoPict="0" r:id="rId9">
            <anchor moveWithCells="1" sizeWithCells="1">
              <from>
                <xdr:col>3</xdr:col>
                <xdr:colOff>205740</xdr:colOff>
                <xdr:row>2</xdr:row>
                <xdr:rowOff>60960</xdr:rowOff>
              </from>
              <to>
                <xdr:col>3</xdr:col>
                <xdr:colOff>388620</xdr:colOff>
                <xdr:row>2</xdr:row>
                <xdr:rowOff>327660</xdr:rowOff>
              </to>
            </anchor>
          </objectPr>
        </oleObject>
      </mc:Choice>
      <mc:Fallback>
        <oleObject progId="Equation.DSMT4" shapeId="8195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DC76-9759-421B-8EEE-B5EC373B3534}">
  <dimension ref="B5:F26"/>
  <sheetViews>
    <sheetView topLeftCell="A5" workbookViewId="0">
      <selection activeCell="B5" sqref="B5:F26"/>
    </sheetView>
  </sheetViews>
  <sheetFormatPr defaultRowHeight="14.4"/>
  <cols>
    <col min="5" max="5" width="20.77734375" customWidth="1"/>
    <col min="6" max="6" width="14.6640625" customWidth="1"/>
  </cols>
  <sheetData>
    <row r="5" spans="2:6" ht="29.4" customHeight="1">
      <c r="B5" s="6" t="s">
        <v>0</v>
      </c>
      <c r="C5" s="6" t="s">
        <v>1</v>
      </c>
      <c r="D5" s="3"/>
      <c r="E5" s="7"/>
      <c r="F5" s="7"/>
    </row>
    <row r="6" spans="2:6">
      <c r="B6" s="3">
        <v>0</v>
      </c>
      <c r="C6" s="3">
        <v>1</v>
      </c>
      <c r="D6" s="3">
        <v>0</v>
      </c>
      <c r="E6" s="7">
        <f>-9.8+0.00034*F6</f>
        <v>-9.7688900000000007</v>
      </c>
      <c r="F6" s="7">
        <v>91.5</v>
      </c>
    </row>
    <row r="7" spans="2:6">
      <c r="B7" s="3">
        <v>1</v>
      </c>
      <c r="C7" s="3">
        <v>1</v>
      </c>
      <c r="D7" s="3">
        <f>+D6+C7</f>
        <v>1</v>
      </c>
      <c r="E7" s="7">
        <f t="shared" ref="E7:E26" si="0">-9.8+0.00034*F7</f>
        <v>-9.7722114225999999</v>
      </c>
      <c r="F7" s="7">
        <f>+F6+C7*E6</f>
        <v>81.731110000000001</v>
      </c>
    </row>
    <row r="8" spans="2:6">
      <c r="B8" s="3">
        <v>2</v>
      </c>
      <c r="C8" s="3">
        <v>1</v>
      </c>
      <c r="D8" s="3">
        <f t="shared" ref="D8:D26" si="1">+D7+C8</f>
        <v>2</v>
      </c>
      <c r="E8" s="7">
        <f t="shared" si="0"/>
        <v>-9.7755339744836842</v>
      </c>
      <c r="F8" s="7">
        <f t="shared" ref="F8:F26" si="2">+F7+C8*E7</f>
        <v>71.958898577400007</v>
      </c>
    </row>
    <row r="9" spans="2:6">
      <c r="B9" s="3">
        <v>3</v>
      </c>
      <c r="C9" s="3">
        <v>1</v>
      </c>
      <c r="D9" s="3">
        <f t="shared" si="1"/>
        <v>3</v>
      </c>
      <c r="E9" s="7">
        <f t="shared" si="0"/>
        <v>-9.7788576560350098</v>
      </c>
      <c r="F9" s="7">
        <f t="shared" si="2"/>
        <v>62.183364602916321</v>
      </c>
    </row>
    <row r="10" spans="2:6">
      <c r="B10" s="3">
        <v>4</v>
      </c>
      <c r="C10" s="3">
        <v>1</v>
      </c>
      <c r="D10" s="3">
        <f t="shared" si="1"/>
        <v>4</v>
      </c>
      <c r="E10" s="7">
        <f t="shared" si="0"/>
        <v>-9.7821824676380604</v>
      </c>
      <c r="F10" s="7">
        <f t="shared" si="2"/>
        <v>52.404506946881313</v>
      </c>
    </row>
    <row r="11" spans="2:6">
      <c r="B11" s="3">
        <v>5</v>
      </c>
      <c r="C11" s="3">
        <v>1</v>
      </c>
      <c r="D11" s="3">
        <f t="shared" si="1"/>
        <v>5</v>
      </c>
      <c r="E11" s="7">
        <f t="shared" si="0"/>
        <v>-9.7855084096770586</v>
      </c>
      <c r="F11" s="7">
        <f t="shared" si="2"/>
        <v>42.622324479243254</v>
      </c>
    </row>
    <row r="12" spans="2:6">
      <c r="B12" s="3">
        <v>6</v>
      </c>
      <c r="C12" s="3">
        <v>1</v>
      </c>
      <c r="D12" s="3">
        <f t="shared" si="1"/>
        <v>6</v>
      </c>
      <c r="E12" s="7">
        <f t="shared" si="0"/>
        <v>-9.7888354825363475</v>
      </c>
      <c r="F12" s="7">
        <f t="shared" si="2"/>
        <v>32.836816069566197</v>
      </c>
    </row>
    <row r="13" spans="2:6">
      <c r="B13" s="3">
        <v>7</v>
      </c>
      <c r="C13" s="3">
        <v>1</v>
      </c>
      <c r="D13" s="3">
        <f t="shared" si="1"/>
        <v>7</v>
      </c>
      <c r="E13" s="7">
        <f t="shared" si="0"/>
        <v>-9.7921636866004107</v>
      </c>
      <c r="F13" s="7">
        <f t="shared" si="2"/>
        <v>23.047980587029848</v>
      </c>
    </row>
    <row r="14" spans="2:6">
      <c r="B14" s="3">
        <v>8</v>
      </c>
      <c r="C14" s="3">
        <v>1</v>
      </c>
      <c r="D14" s="3">
        <f t="shared" si="1"/>
        <v>8</v>
      </c>
      <c r="E14" s="7">
        <f t="shared" si="0"/>
        <v>-9.7954930222538543</v>
      </c>
      <c r="F14" s="7">
        <f t="shared" si="2"/>
        <v>13.255816900429437</v>
      </c>
    </row>
    <row r="15" spans="2:6">
      <c r="B15" s="3">
        <v>9</v>
      </c>
      <c r="C15" s="3">
        <v>1</v>
      </c>
      <c r="D15" s="3">
        <f t="shared" si="1"/>
        <v>9</v>
      </c>
      <c r="E15" s="7">
        <f t="shared" si="0"/>
        <v>-9.7988234898814213</v>
      </c>
      <c r="F15" s="7">
        <f t="shared" si="2"/>
        <v>3.4603238781755827</v>
      </c>
    </row>
    <row r="16" spans="2:6">
      <c r="B16" s="3">
        <v>10</v>
      </c>
      <c r="C16" s="3">
        <v>1</v>
      </c>
      <c r="D16" s="3">
        <f t="shared" si="1"/>
        <v>10</v>
      </c>
      <c r="E16" s="7">
        <f t="shared" si="0"/>
        <v>-9.8021550898679806</v>
      </c>
      <c r="F16" s="7">
        <f t="shared" si="2"/>
        <v>-6.3384996117058385</v>
      </c>
    </row>
    <row r="17" spans="2:6">
      <c r="B17" s="3">
        <v>11</v>
      </c>
      <c r="C17" s="3">
        <v>1</v>
      </c>
      <c r="D17" s="3">
        <f t="shared" si="1"/>
        <v>11</v>
      </c>
      <c r="E17" s="7">
        <f t="shared" si="0"/>
        <v>-9.8054878225985362</v>
      </c>
      <c r="F17" s="7">
        <f t="shared" si="2"/>
        <v>-16.140654701573819</v>
      </c>
    </row>
    <row r="18" spans="2:6">
      <c r="B18" s="3">
        <v>12</v>
      </c>
      <c r="C18" s="3">
        <v>1</v>
      </c>
      <c r="D18" s="3">
        <f t="shared" si="1"/>
        <v>12</v>
      </c>
      <c r="E18" s="7">
        <f t="shared" si="0"/>
        <v>-9.8088216884582184</v>
      </c>
      <c r="F18" s="7">
        <f t="shared" si="2"/>
        <v>-25.946142524172355</v>
      </c>
    </row>
    <row r="19" spans="2:6">
      <c r="B19" s="3">
        <v>13</v>
      </c>
      <c r="C19" s="3">
        <v>1</v>
      </c>
      <c r="D19" s="3">
        <f t="shared" si="1"/>
        <v>13</v>
      </c>
      <c r="E19" s="7">
        <f t="shared" si="0"/>
        <v>-9.8121566878322959</v>
      </c>
      <c r="F19" s="7">
        <f t="shared" si="2"/>
        <v>-35.754964212630576</v>
      </c>
    </row>
    <row r="20" spans="2:6">
      <c r="B20" s="3">
        <v>14</v>
      </c>
      <c r="C20" s="3">
        <v>1</v>
      </c>
      <c r="D20" s="3">
        <f t="shared" si="1"/>
        <v>14</v>
      </c>
      <c r="E20" s="7">
        <f t="shared" si="0"/>
        <v>-9.8154928211061581</v>
      </c>
      <c r="F20" s="7">
        <f t="shared" si="2"/>
        <v>-45.567120900462868</v>
      </c>
    </row>
    <row r="21" spans="2:6">
      <c r="B21" s="3">
        <v>15</v>
      </c>
      <c r="C21" s="3">
        <v>1</v>
      </c>
      <c r="D21" s="3">
        <f t="shared" si="1"/>
        <v>15</v>
      </c>
      <c r="E21" s="7">
        <f t="shared" si="0"/>
        <v>-9.8188300886653348</v>
      </c>
      <c r="F21" s="7">
        <f t="shared" si="2"/>
        <v>-55.38261372156903</v>
      </c>
    </row>
    <row r="22" spans="2:6">
      <c r="B22" s="3">
        <v>16</v>
      </c>
      <c r="C22" s="3">
        <v>1</v>
      </c>
      <c r="D22" s="3">
        <f t="shared" si="1"/>
        <v>16</v>
      </c>
      <c r="E22" s="7">
        <f t="shared" si="0"/>
        <v>-9.8221684908954803</v>
      </c>
      <c r="F22" s="7">
        <f t="shared" si="2"/>
        <v>-65.201443810234366</v>
      </c>
    </row>
    <row r="23" spans="2:6">
      <c r="B23" s="3">
        <v>17</v>
      </c>
      <c r="C23" s="3">
        <v>1</v>
      </c>
      <c r="D23" s="3">
        <f t="shared" si="1"/>
        <v>17</v>
      </c>
      <c r="E23" s="7">
        <f t="shared" si="0"/>
        <v>-9.8255080281823854</v>
      </c>
      <c r="F23" s="7">
        <f t="shared" si="2"/>
        <v>-75.023612301129845</v>
      </c>
    </row>
    <row r="24" spans="2:6">
      <c r="B24" s="3">
        <v>18</v>
      </c>
      <c r="C24" s="3">
        <v>1</v>
      </c>
      <c r="D24" s="3">
        <f t="shared" si="1"/>
        <v>18</v>
      </c>
      <c r="E24" s="7">
        <f t="shared" si="0"/>
        <v>-9.8288487009119674</v>
      </c>
      <c r="F24" s="7">
        <f t="shared" si="2"/>
        <v>-84.849120329312228</v>
      </c>
    </row>
    <row r="25" spans="2:6">
      <c r="B25" s="3">
        <v>19</v>
      </c>
      <c r="C25" s="3">
        <v>1</v>
      </c>
      <c r="D25" s="3">
        <f t="shared" si="1"/>
        <v>19</v>
      </c>
      <c r="E25" s="7">
        <f t="shared" si="0"/>
        <v>-9.8321905094702764</v>
      </c>
      <c r="F25" s="7">
        <f t="shared" si="2"/>
        <v>-94.67796903022419</v>
      </c>
    </row>
    <row r="26" spans="2:6">
      <c r="B26" s="3">
        <v>20</v>
      </c>
      <c r="C26" s="3">
        <v>1</v>
      </c>
      <c r="D26" s="3">
        <f t="shared" si="1"/>
        <v>20</v>
      </c>
      <c r="E26" s="7">
        <f t="shared" si="0"/>
        <v>-9.835533454243496</v>
      </c>
      <c r="F26" s="7">
        <f t="shared" si="2"/>
        <v>-104.51015953969447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9217" r:id="rId4">
          <objectPr defaultSize="0" autoPict="0" r:id="rId5">
            <anchor moveWithCells="1" sizeWithCells="1">
              <from>
                <xdr:col>4</xdr:col>
                <xdr:colOff>91440</xdr:colOff>
                <xdr:row>4</xdr:row>
                <xdr:rowOff>83820</xdr:rowOff>
              </from>
              <to>
                <xdr:col>4</xdr:col>
                <xdr:colOff>1379220</xdr:colOff>
                <xdr:row>4</xdr:row>
                <xdr:rowOff>335280</xdr:rowOff>
              </to>
            </anchor>
          </objectPr>
        </oleObject>
      </mc:Choice>
      <mc:Fallback>
        <oleObject progId="Equation.DSMT4" shapeId="9217" r:id="rId4"/>
      </mc:Fallback>
    </mc:AlternateContent>
    <mc:AlternateContent xmlns:mc="http://schemas.openxmlformats.org/markup-compatibility/2006">
      <mc:Choice Requires="x14">
        <oleObject progId="Equation.DSMT4" shapeId="9218" r:id="rId6">
          <objectPr defaultSize="0" autoPict="0" r:id="rId7">
            <anchor moveWithCells="1" sizeWithCells="1">
              <from>
                <xdr:col>3</xdr:col>
                <xdr:colOff>182880</xdr:colOff>
                <xdr:row>4</xdr:row>
                <xdr:rowOff>99060</xdr:rowOff>
              </from>
              <to>
                <xdr:col>3</xdr:col>
                <xdr:colOff>358140</xdr:colOff>
                <xdr:row>4</xdr:row>
                <xdr:rowOff>327660</xdr:rowOff>
              </to>
            </anchor>
          </objectPr>
        </oleObject>
      </mc:Choice>
      <mc:Fallback>
        <oleObject progId="Equation.DSMT4" shapeId="9218" r:id="rId6"/>
      </mc:Fallback>
    </mc:AlternateContent>
    <mc:AlternateContent xmlns:mc="http://schemas.openxmlformats.org/markup-compatibility/2006">
      <mc:Choice Requires="x14">
        <oleObject progId="Equation.DSMT4" shapeId="9219" r:id="rId8">
          <objectPr defaultSize="0" autoPict="0" r:id="rId9">
            <anchor moveWithCells="1" sizeWithCells="1">
              <from>
                <xdr:col>5</xdr:col>
                <xdr:colOff>289560</xdr:colOff>
                <xdr:row>4</xdr:row>
                <xdr:rowOff>83820</xdr:rowOff>
              </from>
              <to>
                <xdr:col>5</xdr:col>
                <xdr:colOff>472440</xdr:colOff>
                <xdr:row>4</xdr:row>
                <xdr:rowOff>350520</xdr:rowOff>
              </to>
            </anchor>
          </objectPr>
        </oleObject>
      </mc:Choice>
      <mc:Fallback>
        <oleObject progId="Equation.DSMT4" shapeId="9219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5583-46CB-439E-A2D5-442B34AF412A}">
  <dimension ref="B4:F25"/>
  <sheetViews>
    <sheetView topLeftCell="A5" workbookViewId="0">
      <selection activeCell="D1" sqref="D1:D1048576"/>
    </sheetView>
  </sheetViews>
  <sheetFormatPr defaultRowHeight="14.4"/>
  <cols>
    <col min="5" max="5" width="26.33203125" customWidth="1"/>
    <col min="6" max="6" width="13.21875" customWidth="1"/>
  </cols>
  <sheetData>
    <row r="4" spans="2:6" ht="34.200000000000003" customHeight="1">
      <c r="B4" s="6" t="s">
        <v>0</v>
      </c>
      <c r="C4" s="6" t="s">
        <v>1</v>
      </c>
      <c r="D4" s="3"/>
      <c r="E4" s="7"/>
      <c r="F4" s="7"/>
    </row>
    <row r="5" spans="2:6">
      <c r="B5" s="3">
        <v>0</v>
      </c>
      <c r="C5" s="3">
        <v>1</v>
      </c>
      <c r="D5" s="3">
        <v>0</v>
      </c>
      <c r="E5" s="7">
        <f>+(-2)/(200-D5)*F5-9.8+2000/(200-D5)</f>
        <v>0.19999999999999929</v>
      </c>
      <c r="F5" s="7">
        <v>0</v>
      </c>
    </row>
    <row r="6" spans="2:6">
      <c r="B6" s="3">
        <v>1</v>
      </c>
      <c r="C6" s="3">
        <v>1</v>
      </c>
      <c r="D6" s="3">
        <f>+D5+C6</f>
        <v>1</v>
      </c>
      <c r="E6" s="7">
        <f t="shared" ref="E6:E25" si="0">+(-2)/(200-D6)*F6-9.8+2000/(200-D6)</f>
        <v>0.24824120603015132</v>
      </c>
      <c r="F6" s="7">
        <f>+F5+1*E5</f>
        <v>0.19999999999999929</v>
      </c>
    </row>
    <row r="7" spans="2:6">
      <c r="B7" s="3">
        <v>2</v>
      </c>
      <c r="C7" s="3">
        <v>1</v>
      </c>
      <c r="D7" s="3">
        <f t="shared" ref="D7:D25" si="1">+D6+C7</f>
        <v>2</v>
      </c>
      <c r="E7" s="7">
        <f t="shared" si="0"/>
        <v>0.29648241206029979</v>
      </c>
      <c r="F7" s="7">
        <f t="shared" ref="F7:F25" si="2">+F6+1*E6</f>
        <v>0.44824120603015061</v>
      </c>
    </row>
    <row r="8" spans="2:6">
      <c r="B8" s="3">
        <v>3</v>
      </c>
      <c r="C8" s="3">
        <v>1</v>
      </c>
      <c r="D8" s="3">
        <f t="shared" si="1"/>
        <v>3</v>
      </c>
      <c r="E8" s="7">
        <f t="shared" si="0"/>
        <v>0.34472361809045182</v>
      </c>
      <c r="F8" s="7">
        <f t="shared" si="2"/>
        <v>0.7447236180904504</v>
      </c>
    </row>
    <row r="9" spans="2:6">
      <c r="B9" s="3">
        <v>4</v>
      </c>
      <c r="C9" s="3">
        <v>1</v>
      </c>
      <c r="D9" s="3">
        <f t="shared" si="1"/>
        <v>4</v>
      </c>
      <c r="E9" s="7">
        <f t="shared" si="0"/>
        <v>0.39296482412060207</v>
      </c>
      <c r="F9" s="7">
        <f t="shared" si="2"/>
        <v>1.0894472361809022</v>
      </c>
    </row>
    <row r="10" spans="2:6">
      <c r="B10" s="3">
        <v>5</v>
      </c>
      <c r="C10" s="3">
        <v>1</v>
      </c>
      <c r="D10" s="3">
        <f t="shared" si="1"/>
        <v>5</v>
      </c>
      <c r="E10" s="7">
        <f t="shared" si="0"/>
        <v>0.4412060301507541</v>
      </c>
      <c r="F10" s="7">
        <f t="shared" si="2"/>
        <v>1.4824120603015043</v>
      </c>
    </row>
    <row r="11" spans="2:6">
      <c r="B11" s="3">
        <v>6</v>
      </c>
      <c r="C11" s="3">
        <v>1</v>
      </c>
      <c r="D11" s="3">
        <f t="shared" si="1"/>
        <v>6</v>
      </c>
      <c r="E11" s="7">
        <f t="shared" si="0"/>
        <v>0.48944723618090435</v>
      </c>
      <c r="F11" s="7">
        <f t="shared" si="2"/>
        <v>1.9236180904522584</v>
      </c>
    </row>
    <row r="12" spans="2:6">
      <c r="B12" s="3">
        <v>7</v>
      </c>
      <c r="C12" s="3">
        <v>1</v>
      </c>
      <c r="D12" s="3">
        <f t="shared" si="1"/>
        <v>7</v>
      </c>
      <c r="E12" s="7">
        <f t="shared" si="0"/>
        <v>0.53768844221105461</v>
      </c>
      <c r="F12" s="7">
        <f t="shared" si="2"/>
        <v>2.4130653266331628</v>
      </c>
    </row>
    <row r="13" spans="2:6">
      <c r="B13" s="3">
        <v>8</v>
      </c>
      <c r="C13" s="3">
        <v>1</v>
      </c>
      <c r="D13" s="3">
        <f t="shared" si="1"/>
        <v>8</v>
      </c>
      <c r="E13" s="7">
        <f t="shared" si="0"/>
        <v>0.58592964824120486</v>
      </c>
      <c r="F13" s="7">
        <f t="shared" si="2"/>
        <v>2.9507537688442174</v>
      </c>
    </row>
    <row r="14" spans="2:6">
      <c r="B14" s="3">
        <v>9</v>
      </c>
      <c r="C14" s="3">
        <v>1</v>
      </c>
      <c r="D14" s="3">
        <f t="shared" si="1"/>
        <v>9</v>
      </c>
      <c r="E14" s="7">
        <f t="shared" si="0"/>
        <v>0.63417085427135511</v>
      </c>
      <c r="F14" s="7">
        <f t="shared" si="2"/>
        <v>3.5366834170854222</v>
      </c>
    </row>
    <row r="15" spans="2:6">
      <c r="B15" s="3">
        <v>10</v>
      </c>
      <c r="C15" s="3">
        <v>1</v>
      </c>
      <c r="D15" s="3">
        <f t="shared" si="1"/>
        <v>10</v>
      </c>
      <c r="E15" s="7">
        <f t="shared" si="0"/>
        <v>0.68241206030150714</v>
      </c>
      <c r="F15" s="7">
        <f t="shared" si="2"/>
        <v>4.1708542713567773</v>
      </c>
    </row>
    <row r="16" spans="2:6">
      <c r="B16" s="3">
        <v>11</v>
      </c>
      <c r="C16" s="3">
        <v>1</v>
      </c>
      <c r="D16" s="3">
        <f t="shared" si="1"/>
        <v>11</v>
      </c>
      <c r="E16" s="7">
        <f t="shared" si="0"/>
        <v>0.73065326633165739</v>
      </c>
      <c r="F16" s="7">
        <f t="shared" si="2"/>
        <v>4.8532663316582845</v>
      </c>
    </row>
    <row r="17" spans="2:6">
      <c r="B17" s="3">
        <v>12</v>
      </c>
      <c r="C17" s="3">
        <v>1</v>
      </c>
      <c r="D17" s="3">
        <f t="shared" si="1"/>
        <v>12</v>
      </c>
      <c r="E17" s="7">
        <f t="shared" si="0"/>
        <v>0.77889447236180764</v>
      </c>
      <c r="F17" s="7">
        <f t="shared" si="2"/>
        <v>5.5839195979899419</v>
      </c>
    </row>
    <row r="18" spans="2:6">
      <c r="B18" s="3">
        <v>13</v>
      </c>
      <c r="C18" s="3">
        <v>1</v>
      </c>
      <c r="D18" s="3">
        <f t="shared" si="1"/>
        <v>13</v>
      </c>
      <c r="E18" s="7">
        <f t="shared" si="0"/>
        <v>0.82713567839195967</v>
      </c>
      <c r="F18" s="7">
        <f t="shared" si="2"/>
        <v>6.3628140703517495</v>
      </c>
    </row>
    <row r="19" spans="2:6">
      <c r="B19" s="3">
        <v>14</v>
      </c>
      <c r="C19" s="3">
        <v>1</v>
      </c>
      <c r="D19" s="3">
        <f t="shared" si="1"/>
        <v>14</v>
      </c>
      <c r="E19" s="7">
        <f t="shared" si="0"/>
        <v>0.87537688442210992</v>
      </c>
      <c r="F19" s="7">
        <f t="shared" si="2"/>
        <v>7.1899497487437092</v>
      </c>
    </row>
    <row r="20" spans="2:6">
      <c r="B20" s="3">
        <v>15</v>
      </c>
      <c r="C20" s="3">
        <v>1</v>
      </c>
      <c r="D20" s="3">
        <f t="shared" si="1"/>
        <v>15</v>
      </c>
      <c r="E20" s="7">
        <f t="shared" si="0"/>
        <v>0.92361809045226018</v>
      </c>
      <c r="F20" s="7">
        <f t="shared" si="2"/>
        <v>8.0653266331658191</v>
      </c>
    </row>
    <row r="21" spans="2:6">
      <c r="B21" s="3">
        <v>16</v>
      </c>
      <c r="C21" s="3">
        <v>1</v>
      </c>
      <c r="D21" s="3">
        <f t="shared" si="1"/>
        <v>16</v>
      </c>
      <c r="E21" s="7">
        <f t="shared" si="0"/>
        <v>0.9718592964824122</v>
      </c>
      <c r="F21" s="7">
        <f t="shared" si="2"/>
        <v>8.9889447236180793</v>
      </c>
    </row>
    <row r="22" spans="2:6">
      <c r="B22" s="3">
        <v>17</v>
      </c>
      <c r="C22" s="3">
        <v>1</v>
      </c>
      <c r="D22" s="3">
        <f t="shared" si="1"/>
        <v>17</v>
      </c>
      <c r="E22" s="7">
        <f t="shared" si="0"/>
        <v>1.0201005025125625</v>
      </c>
      <c r="F22" s="7">
        <f t="shared" si="2"/>
        <v>9.9608040201004915</v>
      </c>
    </row>
    <row r="23" spans="2:6">
      <c r="B23" s="3">
        <v>18</v>
      </c>
      <c r="C23" s="3">
        <v>1</v>
      </c>
      <c r="D23" s="3">
        <f t="shared" si="1"/>
        <v>18</v>
      </c>
      <c r="E23" s="7">
        <f t="shared" si="0"/>
        <v>1.0683417085427127</v>
      </c>
      <c r="F23" s="7">
        <f t="shared" si="2"/>
        <v>10.980904522613054</v>
      </c>
    </row>
    <row r="24" spans="2:6">
      <c r="B24" s="3">
        <v>19</v>
      </c>
      <c r="C24" s="3">
        <v>1</v>
      </c>
      <c r="D24" s="3">
        <f t="shared" si="1"/>
        <v>19</v>
      </c>
      <c r="E24" s="7">
        <f t="shared" si="0"/>
        <v>1.1165829145728647</v>
      </c>
      <c r="F24" s="7">
        <f t="shared" si="2"/>
        <v>12.049246231155767</v>
      </c>
    </row>
    <row r="25" spans="2:6">
      <c r="B25" s="3">
        <v>20</v>
      </c>
      <c r="C25" s="3">
        <v>1</v>
      </c>
      <c r="D25" s="3">
        <f t="shared" si="1"/>
        <v>20</v>
      </c>
      <c r="E25" s="7">
        <f t="shared" si="0"/>
        <v>1.164824120603015</v>
      </c>
      <c r="F25" s="7">
        <f t="shared" si="2"/>
        <v>13.165829145728631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0241" r:id="rId4">
          <objectPr defaultSize="0" autoPict="0" r:id="rId5">
            <anchor moveWithCells="1" sizeWithCells="1">
              <from>
                <xdr:col>4</xdr:col>
                <xdr:colOff>91440</xdr:colOff>
                <xdr:row>3</xdr:row>
                <xdr:rowOff>53340</xdr:rowOff>
              </from>
              <to>
                <xdr:col>4</xdr:col>
                <xdr:colOff>1744980</xdr:colOff>
                <xdr:row>3</xdr:row>
                <xdr:rowOff>396240</xdr:rowOff>
              </to>
            </anchor>
          </objectPr>
        </oleObject>
      </mc:Choice>
      <mc:Fallback>
        <oleObject progId="Equation.DSMT4" shapeId="10241" r:id="rId4"/>
      </mc:Fallback>
    </mc:AlternateContent>
    <mc:AlternateContent xmlns:mc="http://schemas.openxmlformats.org/markup-compatibility/2006">
      <mc:Choice Requires="x14">
        <oleObject progId="Equation.DSMT4" shapeId="10242" r:id="rId6">
          <objectPr defaultSize="0" autoPict="0" r:id="rId7">
            <anchor moveWithCells="1" sizeWithCells="1">
              <from>
                <xdr:col>3</xdr:col>
                <xdr:colOff>175260</xdr:colOff>
                <xdr:row>3</xdr:row>
                <xdr:rowOff>175260</xdr:rowOff>
              </from>
              <to>
                <xdr:col>3</xdr:col>
                <xdr:colOff>350520</xdr:colOff>
                <xdr:row>3</xdr:row>
                <xdr:rowOff>403860</xdr:rowOff>
              </to>
            </anchor>
          </objectPr>
        </oleObject>
      </mc:Choice>
      <mc:Fallback>
        <oleObject progId="Equation.DSMT4" shapeId="10242" r:id="rId6"/>
      </mc:Fallback>
    </mc:AlternateContent>
    <mc:AlternateContent xmlns:mc="http://schemas.openxmlformats.org/markup-compatibility/2006">
      <mc:Choice Requires="x14">
        <oleObject progId="Equation.DSMT4" shapeId="10243" r:id="rId8">
          <objectPr defaultSize="0" autoPict="0" r:id="rId9">
            <anchor moveWithCells="1" sizeWithCells="1">
              <from>
                <xdr:col>5</xdr:col>
                <xdr:colOff>304800</xdr:colOff>
                <xdr:row>3</xdr:row>
                <xdr:rowOff>144780</xdr:rowOff>
              </from>
              <to>
                <xdr:col>5</xdr:col>
                <xdr:colOff>487680</xdr:colOff>
                <xdr:row>3</xdr:row>
                <xdr:rowOff>411480</xdr:rowOff>
              </to>
            </anchor>
          </objectPr>
        </oleObject>
      </mc:Choice>
      <mc:Fallback>
        <oleObject progId="Equation.DSMT4" shapeId="10243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Ví dụ 1</vt:lpstr>
      <vt:lpstr>MH sự tăng trưởng của vi khuẩn</vt:lpstr>
      <vt:lpstr>MH sự phân rã của chất phóng xạ</vt:lpstr>
      <vt:lpstr>MH xác định tuổi của hóa thạch</vt:lpstr>
      <vt:lpstr>MH định luật làm mát, nóng lên </vt:lpstr>
      <vt:lpstr>MH hỗn hợp 2 dd muối</vt:lpstr>
      <vt:lpstr>MH mạch điện mắc nối tiếp RL</vt:lpstr>
      <vt:lpstr>MH vật rơi trong không khí</vt:lpstr>
      <vt:lpstr>MH chuyển động của tên lửa</vt:lpstr>
      <vt:lpstr>MH quần thể cá</vt:lpstr>
      <vt:lpstr>MH hộp trượt trên mp nghiêng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Phi Hà</cp:lastModifiedBy>
  <dcterms:created xsi:type="dcterms:W3CDTF">2022-06-26T11:01:31Z</dcterms:created>
  <dcterms:modified xsi:type="dcterms:W3CDTF">2022-12-11T10:51:59Z</dcterms:modified>
</cp:coreProperties>
</file>