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Mögliche Ergebnisse" sheetId="1" state="hidden" r:id="rId1"/>
    <sheet name="Daten" sheetId="2" state="hidden" r:id="rId2"/>
    <sheet name="Staffel 1" sheetId="3" state="visible" r:id="rId3"/>
    <sheet name="Staffel 2" sheetId="4" state="visible" r:id="rId4"/>
    <sheet name="Staffel 3" sheetId="5" state="visible" r:id="rId5"/>
    <sheet name="Staffel 4" sheetId="6" state="visible" r:id="rId6"/>
    <sheet name="Urlaub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. mmmm 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Ergebnis</t>
        </is>
      </c>
      <c r="B1" t="inlineStr">
        <is>
          <t>Punkte weiß</t>
        </is>
      </c>
      <c r="C1" t="inlineStr">
        <is>
          <t>Punkte schwarz</t>
        </is>
      </c>
    </row>
    <row r="2">
      <c r="A2" t="inlineStr"/>
      <c r="B2" t="inlineStr"/>
      <c r="C2" t="inlineStr"/>
    </row>
    <row r="3">
      <c r="A3" t="inlineStr">
        <is>
          <t>1-0</t>
        </is>
      </c>
      <c r="B3" t="n">
        <v>1</v>
      </c>
      <c r="C3" t="n">
        <v>0</v>
      </c>
    </row>
    <row r="4">
      <c r="A4" t="inlineStr">
        <is>
          <t>0-1</t>
        </is>
      </c>
      <c r="B4" t="n">
        <v>0</v>
      </c>
      <c r="C4" t="n">
        <v>1</v>
      </c>
    </row>
    <row r="5">
      <c r="A5" t="inlineStr">
        <is>
          <t>½-½</t>
        </is>
      </c>
      <c r="B5" t="n">
        <v>0.5</v>
      </c>
      <c r="C5" t="n">
        <v>0.5</v>
      </c>
    </row>
    <row r="6">
      <c r="A6" t="inlineStr">
        <is>
          <t>1-0 o.K.</t>
        </is>
      </c>
      <c r="B6" t="n">
        <v>1</v>
      </c>
      <c r="C6" t="n">
        <v>0</v>
      </c>
    </row>
    <row r="7">
      <c r="A7" t="inlineStr">
        <is>
          <t>0-1 o.K.</t>
        </is>
      </c>
      <c r="B7" t="n">
        <v>0</v>
      </c>
      <c r="C7" t="n">
        <v>1</v>
      </c>
    </row>
    <row r="8">
      <c r="A8" t="inlineStr">
        <is>
          <t>0-0 o.K.</t>
        </is>
      </c>
      <c r="B8" t="n">
        <v>0</v>
      </c>
      <c r="C8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0" customWidth="1" min="3" max="3"/>
    <col width="25" customWidth="1" min="4" max="4"/>
  </cols>
  <sheetData>
    <row r="1">
      <c r="A1" t="inlineStr">
        <is>
          <t>Runde</t>
        </is>
      </c>
      <c r="B1" t="inlineStr">
        <is>
          <t>Kalenderwoche</t>
        </is>
      </c>
      <c r="C1" t="inlineStr">
        <is>
          <t xml:space="preserve">Termine vorgeschlagen bis: </t>
        </is>
      </c>
      <c r="D1" t="inlineStr">
        <is>
          <t xml:space="preserve">Letzter möglicher Spieltag: </t>
        </is>
      </c>
    </row>
    <row r="2">
      <c r="A2" t="inlineStr">
        <is>
          <t>Runde 1</t>
        </is>
      </c>
      <c r="B2" t="inlineStr">
        <is>
          <t>KW 33</t>
        </is>
      </c>
      <c r="C2" s="1" t="n">
        <v>44788</v>
      </c>
      <c r="D2" s="1" t="n">
        <v>44794</v>
      </c>
    </row>
    <row r="3">
      <c r="A3" t="inlineStr">
        <is>
          <t>Runde 2</t>
        </is>
      </c>
      <c r="B3" t="inlineStr">
        <is>
          <t>KW 34</t>
        </is>
      </c>
      <c r="C3" s="1" t="n">
        <v>44789</v>
      </c>
      <c r="D3" s="1" t="n">
        <v>44794</v>
      </c>
    </row>
    <row r="4">
      <c r="A4" t="inlineStr">
        <is>
          <t>Runde 3</t>
        </is>
      </c>
      <c r="B4" t="inlineStr">
        <is>
          <t>KW 35</t>
        </is>
      </c>
      <c r="C4" s="1" t="n">
        <v>44796</v>
      </c>
      <c r="D4" s="1" t="n">
        <v>44801</v>
      </c>
    </row>
    <row r="5">
      <c r="A5" t="inlineStr">
        <is>
          <t>Runde 4</t>
        </is>
      </c>
      <c r="B5" t="inlineStr">
        <is>
          <t>KW 36</t>
        </is>
      </c>
      <c r="C5" s="1" t="n">
        <v>44803</v>
      </c>
      <c r="D5" s="1" t="n">
        <v>44808</v>
      </c>
    </row>
    <row r="6">
      <c r="A6" t="inlineStr">
        <is>
          <t>Runde 5</t>
        </is>
      </c>
      <c r="B6" t="inlineStr">
        <is>
          <t>KW 37</t>
        </is>
      </c>
      <c r="C6" s="1" t="n">
        <v>44810</v>
      </c>
      <c r="D6" s="1" t="n">
        <v>44815</v>
      </c>
    </row>
    <row r="7">
      <c r="A7" t="inlineStr">
        <is>
          <t>Runde 6</t>
        </is>
      </c>
      <c r="B7" t="inlineStr">
        <is>
          <t>KW 38</t>
        </is>
      </c>
      <c r="C7" s="1" t="n">
        <v>44817</v>
      </c>
      <c r="D7" s="1" t="n">
        <v>44822</v>
      </c>
    </row>
    <row r="8">
      <c r="A8" t="inlineStr">
        <is>
          <t>Runde 7</t>
        </is>
      </c>
      <c r="B8" t="inlineStr">
        <is>
          <t>KW 39</t>
        </is>
      </c>
      <c r="C8" s="1" t="n">
        <v>44824</v>
      </c>
      <c r="D8" s="1" t="n">
        <v>44829</v>
      </c>
    </row>
    <row r="9">
      <c r="A9" t="inlineStr">
        <is>
          <t>Runde 8</t>
        </is>
      </c>
      <c r="B9" t="inlineStr">
        <is>
          <t>KW 40</t>
        </is>
      </c>
      <c r="C9" s="1" t="n">
        <v>44831</v>
      </c>
      <c r="D9" s="1" t="n">
        <v>44836</v>
      </c>
    </row>
    <row r="10">
      <c r="A10" t="inlineStr">
        <is>
          <t>Runde 9</t>
        </is>
      </c>
      <c r="B10" t="inlineStr">
        <is>
          <t>KW 41</t>
        </is>
      </c>
      <c r="C10" s="1" t="n">
        <v>44838</v>
      </c>
      <c r="D10" s="1" t="n">
        <v>44843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2"/>
  <sheetViews>
    <sheetView workbookViewId="0">
      <selection activeCell="A1" sqref="A1"/>
    </sheetView>
  </sheetViews>
  <sheetFormatPr baseColWidth="8" defaultRowHeight="15"/>
  <cols>
    <col width="18" customWidth="1" min="3" max="3"/>
    <col width="18" customWidth="1" min="4" max="4"/>
    <col width="18" customWidth="1" min="7" max="7"/>
    <col hidden="1" width="13" customWidth="1" min="8" max="8"/>
    <col hidden="1" width="13" customWidth="1" min="10" max="10"/>
    <col width="18" customWidth="1" min="11" max="11"/>
    <col width="18" customWidth="1" min="13" max="13"/>
    <col hidden="1" width="13" customWidth="1" min="14" max="14"/>
    <col hidden="1" width="13" customWidth="1" min="16" max="16"/>
    <col width="18" customWidth="1" min="17" max="17"/>
    <col width="18" customWidth="1" min="19" max="19"/>
    <col hidden="1" width="13" customWidth="1" min="20" max="20"/>
    <col hidden="1" width="13" customWidth="1" min="22" max="22"/>
    <col width="18" customWidth="1" min="23" max="23"/>
    <col width="18" customWidth="1" min="25" max="25"/>
    <col hidden="1" width="13" customWidth="1" min="26" max="26"/>
    <col hidden="1" width="13" customWidth="1" min="28" max="28"/>
    <col width="18" customWidth="1" min="29" max="29"/>
    <col width="18" customWidth="1" min="31" max="31"/>
    <col hidden="1" width="13" customWidth="1" min="32" max="32"/>
    <col hidden="1" width="13" customWidth="1" min="34" max="34"/>
    <col width="18" customWidth="1" min="35" max="35"/>
    <col width="40" customWidth="1" min="38" max="38"/>
  </cols>
  <sheetData>
    <row r="1">
      <c r="A1" t="inlineStr">
        <is>
          <t>lichess</t>
        </is>
      </c>
      <c r="C1" t="inlineStr">
        <is>
          <t>discord</t>
        </is>
      </c>
      <c r="E1" t="inlineStr">
        <is>
          <t>Rating</t>
        </is>
      </c>
      <c r="F1" t="inlineStr">
        <is>
          <t>Punkte</t>
        </is>
      </c>
    </row>
    <row r="2">
      <c r="A2" t="inlineStr">
        <is>
          <t>&lt;lichess-name&gt;</t>
        </is>
      </c>
      <c r="C2" t="inlineStr">
        <is>
          <t>&lt;discord-name&gt;</t>
        </is>
      </c>
      <c r="E2">
        <f>IMPORTXML("https://phihag.de/2022/lichess-rating.php?user=" &amp; A2, "/rating")</f>
        <v/>
      </c>
      <c r="F2">
        <f>H14+AF15+P16+Z17+V18+T19+AB20+N21+AH22</f>
        <v/>
      </c>
    </row>
    <row r="3">
      <c r="A3" t="inlineStr">
        <is>
          <t>&lt;lichess-name&gt;</t>
        </is>
      </c>
      <c r="C3" t="inlineStr">
        <is>
          <t>&lt;discord-name&gt;</t>
        </is>
      </c>
      <c r="E3">
        <f>IMPORTXML("https://phihag.de/2022/lichess-rating.php?user=" &amp; A3, "/rating")</f>
        <v/>
      </c>
      <c r="F3">
        <f>N14+AH15+H16+AF17+P18+Z19+V20+T21+AB22</f>
        <v/>
      </c>
    </row>
    <row r="4">
      <c r="A4" t="inlineStr">
        <is>
          <t>&lt;lichess-name&gt;</t>
        </is>
      </c>
      <c r="C4" t="inlineStr">
        <is>
          <t>&lt;discord-name&gt;</t>
        </is>
      </c>
      <c r="E4">
        <f>IMPORTXML("https://phihag.de/2022/lichess-rating.php?user=" &amp; A4, "/rating")</f>
        <v/>
      </c>
      <c r="F4">
        <f>T14+AB15+N16+AH17+H18+AF19+P20+Z21+V22</f>
        <v/>
      </c>
    </row>
    <row r="5">
      <c r="A5" t="inlineStr">
        <is>
          <t>&lt;lichess-name&gt;</t>
        </is>
      </c>
      <c r="C5" t="inlineStr">
        <is>
          <t>&lt;discord-name&gt;</t>
        </is>
      </c>
      <c r="E5">
        <f>IMPORTXML("https://phihag.de/2022/lichess-rating.php?user=" &amp; A5, "/rating")</f>
        <v/>
      </c>
      <c r="F5">
        <f>Z14+V15+T16+AB17+N18+AH19+H20+AF21+P22</f>
        <v/>
      </c>
    </row>
    <row r="6">
      <c r="A6" t="inlineStr">
        <is>
          <t>&lt;lichess-name&gt;</t>
        </is>
      </c>
      <c r="C6" t="inlineStr">
        <is>
          <t>&lt;discord-name&gt;</t>
        </is>
      </c>
      <c r="E6">
        <f>IMPORTXML("https://phihag.de/2022/lichess-rating.php?user=" &amp; A6, "/rating")</f>
        <v/>
      </c>
      <c r="F6">
        <f>AF14+P15+Z16+V17+T18+AB19+N20+AH21+H22</f>
        <v/>
      </c>
    </row>
    <row r="7">
      <c r="A7" t="inlineStr">
        <is>
          <t>&lt;lichess-name&gt;</t>
        </is>
      </c>
      <c r="C7" t="inlineStr">
        <is>
          <t>&lt;discord-name&gt;</t>
        </is>
      </c>
      <c r="E7">
        <f>IMPORTXML("https://phihag.de/2022/lichess-rating.php?user=" &amp; A7, "/rating")</f>
        <v/>
      </c>
      <c r="F7">
        <f>AH14+J15+AF16+P17+Z18+V19+T20+AB21+N22</f>
        <v/>
      </c>
    </row>
    <row r="8">
      <c r="A8" t="inlineStr">
        <is>
          <t>&lt;lichess-name&gt;</t>
        </is>
      </c>
      <c r="C8" t="inlineStr">
        <is>
          <t>&lt;discord-name&gt;</t>
        </is>
      </c>
      <c r="E8">
        <f>IMPORTXML("https://phihag.de/2022/lichess-rating.php?user=" &amp; A8, "/rating")</f>
        <v/>
      </c>
      <c r="F8">
        <f>AB14+N15+AH16+J17+AF18+P19+Z20+V21+T22</f>
        <v/>
      </c>
    </row>
    <row r="9">
      <c r="A9" t="inlineStr">
        <is>
          <t>&lt;lichess-name&gt;</t>
        </is>
      </c>
      <c r="C9" t="inlineStr">
        <is>
          <t>&lt;discord-name&gt;</t>
        </is>
      </c>
      <c r="E9">
        <f>IMPORTXML("https://phihag.de/2022/lichess-rating.php?user=" &amp; A9, "/rating")</f>
        <v/>
      </c>
      <c r="F9">
        <f>V14+T15+AB16+N17+AH18+J19+AF20+P21+Z22</f>
        <v/>
      </c>
    </row>
    <row r="10">
      <c r="A10" t="inlineStr">
        <is>
          <t>&lt;lichess-name&gt;</t>
        </is>
      </c>
      <c r="C10" t="inlineStr">
        <is>
          <t>&lt;discord-name&gt;</t>
        </is>
      </c>
      <c r="E10">
        <f>IMPORTXML("https://phihag.de/2022/lichess-rating.php?user=" &amp; A10, "/rating")</f>
        <v/>
      </c>
      <c r="F10">
        <f>P14+Z15+V16+T17+AB18+N19+AH20+J21+AF22</f>
        <v/>
      </c>
    </row>
    <row r="11">
      <c r="A11" t="inlineStr">
        <is>
          <t>&lt;lichess-name&gt;</t>
        </is>
      </c>
      <c r="C11" t="inlineStr">
        <is>
          <t>&lt;discord-name&gt;</t>
        </is>
      </c>
      <c r="E11">
        <f>IMPORTXML("https://phihag.de/2022/lichess-rating.php?user=" &amp; A11, "/rating")</f>
        <v/>
      </c>
      <c r="F11">
        <f>J14+H15+J16+H17+J18+H19+J20+H21+J22</f>
        <v/>
      </c>
    </row>
    <row r="13">
      <c r="C13" t="inlineStr">
        <is>
          <t>Termin bis</t>
        </is>
      </c>
      <c r="D13" t="inlineStr">
        <is>
          <t>gespielt bis</t>
        </is>
      </c>
      <c r="G13" s="2" t="inlineStr">
        <is>
          <t>weiß</t>
        </is>
      </c>
      <c r="K13" s="3" t="inlineStr">
        <is>
          <t>schwarz</t>
        </is>
      </c>
      <c r="M13" s="2" t="inlineStr">
        <is>
          <t>weiß</t>
        </is>
      </c>
      <c r="Q13" s="3" t="inlineStr">
        <is>
          <t>schwarz</t>
        </is>
      </c>
      <c r="S13" s="2" t="inlineStr">
        <is>
          <t>weiß</t>
        </is>
      </c>
      <c r="W13" s="3" t="inlineStr">
        <is>
          <t>schwarz</t>
        </is>
      </c>
      <c r="Y13" s="2" t="inlineStr">
        <is>
          <t>weiß</t>
        </is>
      </c>
      <c r="AC13" s="3" t="inlineStr">
        <is>
          <t>schwarz</t>
        </is>
      </c>
      <c r="AE13" s="2" t="inlineStr">
        <is>
          <t>weiß</t>
        </is>
      </c>
      <c r="AI13" s="3" t="inlineStr">
        <is>
          <t>schwarz</t>
        </is>
      </c>
      <c r="AL13" t="inlineStr">
        <is>
          <t>Ankündigung</t>
        </is>
      </c>
    </row>
    <row r="14" ht="15" customHeight="1">
      <c r="A14">
        <f>'Daten'!A2</f>
        <v/>
      </c>
      <c r="B14">
        <f>'Daten'!B2</f>
        <v/>
      </c>
      <c r="C14" s="1">
        <f>'Daten'!C2</f>
        <v/>
      </c>
      <c r="D14" s="1">
        <f>'Daten'!D2</f>
        <v/>
      </c>
      <c r="G14" s="2">
        <f>A2</f>
        <v/>
      </c>
      <c r="H14">
        <f>IF(ISBLANK(I14);0;INDEX('Mögliche Ergebnisse'!$A$2:$C$9, MATCH(I14, 'Mögliche Ergebnisse'!$A$2:$A$9, 0), 2))</f>
        <v/>
      </c>
      <c r="I14" s="4" t="inlineStr"/>
      <c r="J14">
        <f>IF(ISBLANK(I14);0;INDEX('Mögliche Ergebnisse'!$A$2:$C$9, MATCH(I14, 'Mögliche Ergebnisse'!$A$2:$A$9, 0), 3))</f>
        <v/>
      </c>
      <c r="K14" s="3">
        <f>A11</f>
        <v/>
      </c>
      <c r="M14" s="2">
        <f>A3</f>
        <v/>
      </c>
      <c r="N14">
        <f>IF(ISBLANK(O14);0;INDEX('Mögliche Ergebnisse'!$A$2:$C$9, MATCH(O14, 'Mögliche Ergebnisse'!$A$2:$A$9, 0), 2))</f>
        <v/>
      </c>
      <c r="O14" s="4" t="inlineStr"/>
      <c r="P14">
        <f>IF(ISBLANK(O14);0;INDEX('Mögliche Ergebnisse'!$A$2:$C$9, MATCH(O14, 'Mögliche Ergebnisse'!$A$2:$A$9, 0), 3))</f>
        <v/>
      </c>
      <c r="Q14" s="3">
        <f>A10</f>
        <v/>
      </c>
      <c r="S14" s="2">
        <f>A4</f>
        <v/>
      </c>
      <c r="T14">
        <f>IF(ISBLANK(U14);0;INDEX('Mögliche Ergebnisse'!$A$2:$C$9, MATCH(U14, 'Mögliche Ergebnisse'!$A$2:$A$9, 0), 2))</f>
        <v/>
      </c>
      <c r="U14" s="4" t="inlineStr"/>
      <c r="V14">
        <f>IF(ISBLANK(U14);0;INDEX('Mögliche Ergebnisse'!$A$2:$C$9, MATCH(U14, 'Mögliche Ergebnisse'!$A$2:$A$9, 0), 3))</f>
        <v/>
      </c>
      <c r="W14" s="3">
        <f>A9</f>
        <v/>
      </c>
      <c r="Y14" s="2">
        <f>A5</f>
        <v/>
      </c>
      <c r="Z14">
        <f>IF(ISBLANK(AA14);0;INDEX('Mögliche Ergebnisse'!$A$2:$C$9, MATCH(AA14, 'Mögliche Ergebnisse'!$A$2:$A$9, 0), 2))</f>
        <v/>
      </c>
      <c r="AA14" s="4" t="inlineStr"/>
      <c r="AB14">
        <f>IF(ISBLANK(AA14);0;INDEX('Mögliche Ergebnisse'!$A$2:$C$9, MATCH(AA14, 'Mögliche Ergebnisse'!$A$2:$A$9, 0), 3))</f>
        <v/>
      </c>
      <c r="AC14" s="3">
        <f>A8</f>
        <v/>
      </c>
      <c r="AE14" s="2">
        <f>A6</f>
        <v/>
      </c>
      <c r="AF14">
        <f>IF(ISBLANK(AG14);0;INDEX('Mögliche Ergebnisse'!$A$2:$C$9, MATCH(AG14, 'Mögliche Ergebnisse'!$A$2:$A$9, 0), 2))</f>
        <v/>
      </c>
      <c r="AG14" s="4" t="inlineStr"/>
      <c r="AH14">
        <f>IF(ISBLANK(AG14);0;INDEX('Mögliche Ergebnisse'!$A$2:$C$9, MATCH(AG14, 'Mögliche Ergebnisse'!$A$2:$A$9, 0), 3))</f>
        <v/>
      </c>
      <c r="AI14" s="3">
        <f>A7</f>
        <v/>
      </c>
      <c r="AL14">
        <f>"**Schachmattliga Staffel 1 " &amp; A14 &amp; "**" &amp; CHAR(10) &amp; 'Daten'!C1 &amp; TEXT(C14, "d. mmmm yyyy") &amp; CHAR(10) &amp; 'Daten'!D1 &amp; TEXT(D14, "d. mmmm yyyy") &amp; CHAR(10) &amp; CHAR(10) &amp; G14 &amp; " @" &amp; INDEX($A$2:$C$11, MATCH(G14, $A2:$A$11, 0), 3) &amp; " (weiß) - " &amp; K14 &amp; " @" &amp; INDEX($A$2:$C$11, MATCH(K14, $A2:$A$11, 0), 3) &amp; " (schwarz)" &amp; CHAR(10) &amp; M14 &amp; " @" &amp; INDEX($A$2:$C$11, MATCH(M14, $A2:$A$11, 0), 3) &amp; " (weiß) - " &amp; Q14 &amp; " @" &amp; INDEX($A$2:$C$11, MATCH(Q14, $A2:$A$11, 0), 3) &amp; " (schwarz)" &amp; CHAR(10) &amp; S14 &amp; " @" &amp; INDEX($A$2:$C$11, MATCH(S14, $A2:$A$11, 0), 3) &amp; " (weiß) - " &amp; W14 &amp; " @" &amp; INDEX($A$2:$C$11, MATCH(W14, $A2:$A$11, 0), 3) &amp; " (schwarz)" &amp; CHAR(10) &amp; Y14 &amp; " @" &amp; INDEX($A$2:$C$11, MATCH(Y14, $A2:$A$11, 0), 3) &amp; " (weiß) - " &amp; AC14 &amp; " @" &amp; INDEX($A$2:$C$11, MATCH(AC14, $A2:$A$11, 0), 3) &amp; " (schwarz)" &amp; CHAR(10) &amp; AE14 &amp; " @" &amp; INDEX($A$2:$C$11, MATCH(AE14, $A2:$A$11, 0), 3) &amp; " (weiß) - " &amp; AI14 &amp; " @" &amp; INDEX($A$2:$C$11, MATCH(AI14, $A2:$A$11, 0), 3) &amp; " (schwarz)"</f>
        <v/>
      </c>
    </row>
    <row r="15" ht="15" customHeight="1">
      <c r="A15">
        <f>'Daten'!A3</f>
        <v/>
      </c>
      <c r="B15">
        <f>'Daten'!B3</f>
        <v/>
      </c>
      <c r="C15" s="1">
        <f>'Daten'!C3</f>
        <v/>
      </c>
      <c r="D15" s="1">
        <f>'Daten'!D3</f>
        <v/>
      </c>
      <c r="G15" s="2">
        <f>A11</f>
        <v/>
      </c>
      <c r="H15">
        <f>IF(ISBLANK(I15);0;INDEX('Mögliche Ergebnisse'!$A$2:$C$9, MATCH(I15, 'Mögliche Ergebnisse'!$A$2:$A$9, 0), 2))</f>
        <v/>
      </c>
      <c r="I15" s="4" t="inlineStr"/>
      <c r="J15">
        <f>IF(ISBLANK(I15);0;INDEX('Mögliche Ergebnisse'!$A$2:$C$9, MATCH(I15, 'Mögliche Ergebnisse'!$A$2:$A$9, 0), 3))</f>
        <v/>
      </c>
      <c r="K15" s="3">
        <f>A7</f>
        <v/>
      </c>
      <c r="M15" s="2">
        <f>A8</f>
        <v/>
      </c>
      <c r="N15">
        <f>IF(ISBLANK(O15);0;INDEX('Mögliche Ergebnisse'!$A$2:$C$9, MATCH(O15, 'Mögliche Ergebnisse'!$A$2:$A$9, 0), 2))</f>
        <v/>
      </c>
      <c r="O15" s="4" t="inlineStr"/>
      <c r="P15">
        <f>IF(ISBLANK(O15);0;INDEX('Mögliche Ergebnisse'!$A$2:$C$9, MATCH(O15, 'Mögliche Ergebnisse'!$A$2:$A$9, 0), 3))</f>
        <v/>
      </c>
      <c r="Q15" s="3">
        <f>A6</f>
        <v/>
      </c>
      <c r="S15" s="2">
        <f>A9</f>
        <v/>
      </c>
      <c r="T15">
        <f>IF(ISBLANK(U15);0;INDEX('Mögliche Ergebnisse'!$A$2:$C$9, MATCH(U15, 'Mögliche Ergebnisse'!$A$2:$A$9, 0), 2))</f>
        <v/>
      </c>
      <c r="U15" s="4" t="inlineStr"/>
      <c r="V15">
        <f>IF(ISBLANK(U15);0;INDEX('Mögliche Ergebnisse'!$A$2:$C$9, MATCH(U15, 'Mögliche Ergebnisse'!$A$2:$A$9, 0), 3))</f>
        <v/>
      </c>
      <c r="W15" s="3">
        <f>A5</f>
        <v/>
      </c>
      <c r="Y15" s="2">
        <f>A10</f>
        <v/>
      </c>
      <c r="Z15">
        <f>IF(ISBLANK(AA15);0;INDEX('Mögliche Ergebnisse'!$A$2:$C$9, MATCH(AA15, 'Mögliche Ergebnisse'!$A$2:$A$9, 0), 2))</f>
        <v/>
      </c>
      <c r="AA15" s="4" t="inlineStr"/>
      <c r="AB15">
        <f>IF(ISBLANK(AA15);0;INDEX('Mögliche Ergebnisse'!$A$2:$C$9, MATCH(AA15, 'Mögliche Ergebnisse'!$A$2:$A$9, 0), 3))</f>
        <v/>
      </c>
      <c r="AC15" s="3">
        <f>A4</f>
        <v/>
      </c>
      <c r="AE15" s="2">
        <f>A2</f>
        <v/>
      </c>
      <c r="AF15">
        <f>IF(ISBLANK(AG15);0;INDEX('Mögliche Ergebnisse'!$A$2:$C$9, MATCH(AG15, 'Mögliche Ergebnisse'!$A$2:$A$9, 0), 2))</f>
        <v/>
      </c>
      <c r="AG15" s="4" t="inlineStr"/>
      <c r="AH15">
        <f>IF(ISBLANK(AG15);0;INDEX('Mögliche Ergebnisse'!$A$2:$C$9, MATCH(AG15, 'Mögliche Ergebnisse'!$A$2:$A$9, 0), 3))</f>
        <v/>
      </c>
      <c r="AI15" s="3">
        <f>A3</f>
        <v/>
      </c>
      <c r="AL15">
        <f>"**Schachmattliga Staffel 1 " &amp; A15 &amp; "**" &amp; CHAR(10) &amp; 'Daten'!C1 &amp; TEXT(C15, "d. mmmm yyyy") &amp; CHAR(10) &amp; 'Daten'!D1 &amp; TEXT(D15, "d. mmmm yyyy") &amp; CHAR(10) &amp; CHAR(10) &amp; G15 &amp; " @" &amp; INDEX($A$2:$C$11, MATCH(G15, $A2:$A$11, 0), 3) &amp; " (weiß) - " &amp; K15 &amp; " @" &amp; INDEX($A$2:$C$11, MATCH(K15, $A2:$A$11, 0), 3) &amp; " (schwarz)" &amp; CHAR(10) &amp; M15 &amp; " @" &amp; INDEX($A$2:$C$11, MATCH(M15, $A2:$A$11, 0), 3) &amp; " (weiß) - " &amp; Q15 &amp; " @" &amp; INDEX($A$2:$C$11, MATCH(Q15, $A2:$A$11, 0), 3) &amp; " (schwarz)" &amp; CHAR(10) &amp; S15 &amp; " @" &amp; INDEX($A$2:$C$11, MATCH(S15, $A2:$A$11, 0), 3) &amp; " (weiß) - " &amp; W15 &amp; " @" &amp; INDEX($A$2:$C$11, MATCH(W15, $A2:$A$11, 0), 3) &amp; " (schwarz)" &amp; CHAR(10) &amp; Y15 &amp; " @" &amp; INDEX($A$2:$C$11, MATCH(Y15, $A2:$A$11, 0), 3) &amp; " (weiß) - " &amp; AC15 &amp; " @" &amp; INDEX($A$2:$C$11, MATCH(AC15, $A2:$A$11, 0), 3) &amp; " (schwarz)" &amp; CHAR(10) &amp; AE15 &amp; " @" &amp; INDEX($A$2:$C$11, MATCH(AE15, $A2:$A$11, 0), 3) &amp; " (weiß) - " &amp; AI15 &amp; " @" &amp; INDEX($A$2:$C$11, MATCH(AI15, $A2:$A$11, 0), 3) &amp; " (schwarz)"</f>
        <v/>
      </c>
    </row>
    <row r="16" ht="15" customHeight="1">
      <c r="A16">
        <f>'Daten'!A4</f>
        <v/>
      </c>
      <c r="B16">
        <f>'Daten'!B4</f>
        <v/>
      </c>
      <c r="C16" s="1">
        <f>'Daten'!C4</f>
        <v/>
      </c>
      <c r="D16" s="1">
        <f>'Daten'!D4</f>
        <v/>
      </c>
      <c r="G16" s="2">
        <f>A3</f>
        <v/>
      </c>
      <c r="H16">
        <f>IF(ISBLANK(I16);0;INDEX('Mögliche Ergebnisse'!$A$2:$C$9, MATCH(I16, 'Mögliche Ergebnisse'!$A$2:$A$9, 0), 2))</f>
        <v/>
      </c>
      <c r="I16" s="4" t="inlineStr"/>
      <c r="J16">
        <f>IF(ISBLANK(I16);0;INDEX('Mögliche Ergebnisse'!$A$2:$C$9, MATCH(I16, 'Mögliche Ergebnisse'!$A$2:$A$9, 0), 3))</f>
        <v/>
      </c>
      <c r="K16" s="3">
        <f>A11</f>
        <v/>
      </c>
      <c r="M16" s="2">
        <f>A4</f>
        <v/>
      </c>
      <c r="N16">
        <f>IF(ISBLANK(O16);0;INDEX('Mögliche Ergebnisse'!$A$2:$C$9, MATCH(O16, 'Mögliche Ergebnisse'!$A$2:$A$9, 0), 2))</f>
        <v/>
      </c>
      <c r="O16" s="4" t="inlineStr"/>
      <c r="P16">
        <f>IF(ISBLANK(O16);0;INDEX('Mögliche Ergebnisse'!$A$2:$C$9, MATCH(O16, 'Mögliche Ergebnisse'!$A$2:$A$9, 0), 3))</f>
        <v/>
      </c>
      <c r="Q16" s="3">
        <f>A2</f>
        <v/>
      </c>
      <c r="S16" s="2">
        <f>A5</f>
        <v/>
      </c>
      <c r="T16">
        <f>IF(ISBLANK(U16);0;INDEX('Mögliche Ergebnisse'!$A$2:$C$9, MATCH(U16, 'Mögliche Ergebnisse'!$A$2:$A$9, 0), 2))</f>
        <v/>
      </c>
      <c r="U16" s="4" t="inlineStr"/>
      <c r="V16">
        <f>IF(ISBLANK(U16);0;INDEX('Mögliche Ergebnisse'!$A$2:$C$9, MATCH(U16, 'Mögliche Ergebnisse'!$A$2:$A$9, 0), 3))</f>
        <v/>
      </c>
      <c r="W16" s="3">
        <f>A10</f>
        <v/>
      </c>
      <c r="Y16" s="2">
        <f>A6</f>
        <v/>
      </c>
      <c r="Z16">
        <f>IF(ISBLANK(AA16);0;INDEX('Mögliche Ergebnisse'!$A$2:$C$9, MATCH(AA16, 'Mögliche Ergebnisse'!$A$2:$A$9, 0), 2))</f>
        <v/>
      </c>
      <c r="AA16" s="4" t="inlineStr"/>
      <c r="AB16">
        <f>IF(ISBLANK(AA16);0;INDEX('Mögliche Ergebnisse'!$A$2:$C$9, MATCH(AA16, 'Mögliche Ergebnisse'!$A$2:$A$9, 0), 3))</f>
        <v/>
      </c>
      <c r="AC16" s="3">
        <f>A9</f>
        <v/>
      </c>
      <c r="AE16" s="2">
        <f>A7</f>
        <v/>
      </c>
      <c r="AF16">
        <f>IF(ISBLANK(AG16);0;INDEX('Mögliche Ergebnisse'!$A$2:$C$9, MATCH(AG16, 'Mögliche Ergebnisse'!$A$2:$A$9, 0), 2))</f>
        <v/>
      </c>
      <c r="AG16" s="4" t="inlineStr"/>
      <c r="AH16">
        <f>IF(ISBLANK(AG16);0;INDEX('Mögliche Ergebnisse'!$A$2:$C$9, MATCH(AG16, 'Mögliche Ergebnisse'!$A$2:$A$9, 0), 3))</f>
        <v/>
      </c>
      <c r="AI16" s="3">
        <f>A8</f>
        <v/>
      </c>
      <c r="AL16">
        <f>"**Schachmattliga Staffel 1 " &amp; A16 &amp; "**" &amp; CHAR(10) &amp; 'Daten'!C1 &amp; TEXT(C16, "d. mmmm yyyy") &amp; CHAR(10) &amp; 'Daten'!D1 &amp; TEXT(D16, "d. mmmm yyyy") &amp; CHAR(10) &amp; CHAR(10) &amp; G16 &amp; " @" &amp; INDEX($A$2:$C$11, MATCH(G16, $A2:$A$11, 0), 3) &amp; " (weiß) - " &amp; K16 &amp; " @" &amp; INDEX($A$2:$C$11, MATCH(K16, $A2:$A$11, 0), 3) &amp; " (schwarz)" &amp; CHAR(10) &amp; M16 &amp; " @" &amp; INDEX($A$2:$C$11, MATCH(M16, $A2:$A$11, 0), 3) &amp; " (weiß) - " &amp; Q16 &amp; " @" &amp; INDEX($A$2:$C$11, MATCH(Q16, $A2:$A$11, 0), 3) &amp; " (schwarz)" &amp; CHAR(10) &amp; S16 &amp; " @" &amp; INDEX($A$2:$C$11, MATCH(S16, $A2:$A$11, 0), 3) &amp; " (weiß) - " &amp; W16 &amp; " @" &amp; INDEX($A$2:$C$11, MATCH(W16, $A2:$A$11, 0), 3) &amp; " (schwarz)" &amp; CHAR(10) &amp; Y16 &amp; " @" &amp; INDEX($A$2:$C$11, MATCH(Y16, $A2:$A$11, 0), 3) &amp; " (weiß) - " &amp; AC16 &amp; " @" &amp; INDEX($A$2:$C$11, MATCH(AC16, $A2:$A$11, 0), 3) &amp; " (schwarz)" &amp; CHAR(10) &amp; AE16 &amp; " @" &amp; INDEX($A$2:$C$11, MATCH(AE16, $A2:$A$11, 0), 3) &amp; " (weiß) - " &amp; AI16 &amp; " @" &amp; INDEX($A$2:$C$11, MATCH(AI16, $A2:$A$11, 0), 3) &amp; " (schwarz)"</f>
        <v/>
      </c>
    </row>
    <row r="17" ht="15" customHeight="1">
      <c r="A17">
        <f>'Daten'!A5</f>
        <v/>
      </c>
      <c r="B17">
        <f>'Daten'!B5</f>
        <v/>
      </c>
      <c r="C17" s="1">
        <f>'Daten'!C5</f>
        <v/>
      </c>
      <c r="D17" s="1">
        <f>'Daten'!D5</f>
        <v/>
      </c>
      <c r="G17" s="2">
        <f>A11</f>
        <v/>
      </c>
      <c r="H17">
        <f>IF(ISBLANK(I17);0;INDEX('Mögliche Ergebnisse'!$A$2:$C$9, MATCH(I17, 'Mögliche Ergebnisse'!$A$2:$A$9, 0), 2))</f>
        <v/>
      </c>
      <c r="I17" s="4" t="inlineStr"/>
      <c r="J17">
        <f>IF(ISBLANK(I17);0;INDEX('Mögliche Ergebnisse'!$A$2:$C$9, MATCH(I17, 'Mögliche Ergebnisse'!$A$2:$A$9, 0), 3))</f>
        <v/>
      </c>
      <c r="K17" s="3">
        <f>A8</f>
        <v/>
      </c>
      <c r="M17" s="2">
        <f>A9</f>
        <v/>
      </c>
      <c r="N17">
        <f>IF(ISBLANK(O17);0;INDEX('Mögliche Ergebnisse'!$A$2:$C$9, MATCH(O17, 'Mögliche Ergebnisse'!$A$2:$A$9, 0), 2))</f>
        <v/>
      </c>
      <c r="O17" s="4" t="inlineStr"/>
      <c r="P17">
        <f>IF(ISBLANK(O17);0;INDEX('Mögliche Ergebnisse'!$A$2:$C$9, MATCH(O17, 'Mögliche Ergebnisse'!$A$2:$A$9, 0), 3))</f>
        <v/>
      </c>
      <c r="Q17" s="3">
        <f>A7</f>
        <v/>
      </c>
      <c r="S17" s="2">
        <f>A10</f>
        <v/>
      </c>
      <c r="T17">
        <f>IF(ISBLANK(U17);0;INDEX('Mögliche Ergebnisse'!$A$2:$C$9, MATCH(U17, 'Mögliche Ergebnisse'!$A$2:$A$9, 0), 2))</f>
        <v/>
      </c>
      <c r="U17" s="4" t="inlineStr"/>
      <c r="V17">
        <f>IF(ISBLANK(U17);0;INDEX('Mögliche Ergebnisse'!$A$2:$C$9, MATCH(U17, 'Mögliche Ergebnisse'!$A$2:$A$9, 0), 3))</f>
        <v/>
      </c>
      <c r="W17" s="3">
        <f>A6</f>
        <v/>
      </c>
      <c r="Y17" s="2">
        <f>A2</f>
        <v/>
      </c>
      <c r="Z17">
        <f>IF(ISBLANK(AA17);0;INDEX('Mögliche Ergebnisse'!$A$2:$C$9, MATCH(AA17, 'Mögliche Ergebnisse'!$A$2:$A$9, 0), 2))</f>
        <v/>
      </c>
      <c r="AA17" s="4" t="inlineStr"/>
      <c r="AB17">
        <f>IF(ISBLANK(AA17);0;INDEX('Mögliche Ergebnisse'!$A$2:$C$9, MATCH(AA17, 'Mögliche Ergebnisse'!$A$2:$A$9, 0), 3))</f>
        <v/>
      </c>
      <c r="AC17" s="3">
        <f>A5</f>
        <v/>
      </c>
      <c r="AE17" s="2">
        <f>A3</f>
        <v/>
      </c>
      <c r="AF17">
        <f>IF(ISBLANK(AG17);0;INDEX('Mögliche Ergebnisse'!$A$2:$C$9, MATCH(AG17, 'Mögliche Ergebnisse'!$A$2:$A$9, 0), 2))</f>
        <v/>
      </c>
      <c r="AG17" s="4" t="inlineStr"/>
      <c r="AH17">
        <f>IF(ISBLANK(AG17);0;INDEX('Mögliche Ergebnisse'!$A$2:$C$9, MATCH(AG17, 'Mögliche Ergebnisse'!$A$2:$A$9, 0), 3))</f>
        <v/>
      </c>
      <c r="AI17" s="3">
        <f>A4</f>
        <v/>
      </c>
      <c r="AL17">
        <f>"**Schachmattliga Staffel 1 " &amp; A17 &amp; "**" &amp; CHAR(10) &amp; 'Daten'!C1 &amp; TEXT(C17, "d. mmmm yyyy") &amp; CHAR(10) &amp; 'Daten'!D1 &amp; TEXT(D17, "d. mmmm yyyy") &amp; CHAR(10) &amp; CHAR(10) &amp; G17 &amp; " @" &amp; INDEX($A$2:$C$11, MATCH(G17, $A2:$A$11, 0), 3) &amp; " (weiß) - " &amp; K17 &amp; " @" &amp; INDEX($A$2:$C$11, MATCH(K17, $A2:$A$11, 0), 3) &amp; " (schwarz)" &amp; CHAR(10) &amp; M17 &amp; " @" &amp; INDEX($A$2:$C$11, MATCH(M17, $A2:$A$11, 0), 3) &amp; " (weiß) - " &amp; Q17 &amp; " @" &amp; INDEX($A$2:$C$11, MATCH(Q17, $A2:$A$11, 0), 3) &amp; " (schwarz)" &amp; CHAR(10) &amp; S17 &amp; " @" &amp; INDEX($A$2:$C$11, MATCH(S17, $A2:$A$11, 0), 3) &amp; " (weiß) - " &amp; W17 &amp; " @" &amp; INDEX($A$2:$C$11, MATCH(W17, $A2:$A$11, 0), 3) &amp; " (schwarz)" &amp; CHAR(10) &amp; Y17 &amp; " @" &amp; INDEX($A$2:$C$11, MATCH(Y17, $A2:$A$11, 0), 3) &amp; " (weiß) - " &amp; AC17 &amp; " @" &amp; INDEX($A$2:$C$11, MATCH(AC17, $A2:$A$11, 0), 3) &amp; " (schwarz)" &amp; CHAR(10) &amp; AE17 &amp; " @" &amp; INDEX($A$2:$C$11, MATCH(AE17, $A2:$A$11, 0), 3) &amp; " (weiß) - " &amp; AI17 &amp; " @" &amp; INDEX($A$2:$C$11, MATCH(AI17, $A2:$A$11, 0), 3) &amp; " (schwarz)"</f>
        <v/>
      </c>
    </row>
    <row r="18" ht="15" customHeight="1">
      <c r="A18">
        <f>'Daten'!A6</f>
        <v/>
      </c>
      <c r="B18">
        <f>'Daten'!B6</f>
        <v/>
      </c>
      <c r="C18" s="1">
        <f>'Daten'!C6</f>
        <v/>
      </c>
      <c r="D18" s="1">
        <f>'Daten'!D6</f>
        <v/>
      </c>
      <c r="G18" s="2">
        <f>A4</f>
        <v/>
      </c>
      <c r="H18">
        <f>IF(ISBLANK(I18);0;INDEX('Mögliche Ergebnisse'!$A$2:$C$9, MATCH(I18, 'Mögliche Ergebnisse'!$A$2:$A$9, 0), 2))</f>
        <v/>
      </c>
      <c r="I18" s="4" t="inlineStr"/>
      <c r="J18">
        <f>IF(ISBLANK(I18);0;INDEX('Mögliche Ergebnisse'!$A$2:$C$9, MATCH(I18, 'Mögliche Ergebnisse'!$A$2:$A$9, 0), 3))</f>
        <v/>
      </c>
      <c r="K18" s="3">
        <f>A11</f>
        <v/>
      </c>
      <c r="M18" s="2">
        <f>A5</f>
        <v/>
      </c>
      <c r="N18">
        <f>IF(ISBLANK(O18);0;INDEX('Mögliche Ergebnisse'!$A$2:$C$9, MATCH(O18, 'Mögliche Ergebnisse'!$A$2:$A$9, 0), 2))</f>
        <v/>
      </c>
      <c r="O18" s="4" t="inlineStr"/>
      <c r="P18">
        <f>IF(ISBLANK(O18);0;INDEX('Mögliche Ergebnisse'!$A$2:$C$9, MATCH(O18, 'Mögliche Ergebnisse'!$A$2:$A$9, 0), 3))</f>
        <v/>
      </c>
      <c r="Q18" s="3">
        <f>A3</f>
        <v/>
      </c>
      <c r="S18" s="2">
        <f>A6</f>
        <v/>
      </c>
      <c r="T18">
        <f>IF(ISBLANK(U18);0;INDEX('Mögliche Ergebnisse'!$A$2:$C$9, MATCH(U18, 'Mögliche Ergebnisse'!$A$2:$A$9, 0), 2))</f>
        <v/>
      </c>
      <c r="U18" s="4" t="inlineStr"/>
      <c r="V18">
        <f>IF(ISBLANK(U18);0;INDEX('Mögliche Ergebnisse'!$A$2:$C$9, MATCH(U18, 'Mögliche Ergebnisse'!$A$2:$A$9, 0), 3))</f>
        <v/>
      </c>
      <c r="W18" s="3">
        <f>A2</f>
        <v/>
      </c>
      <c r="Y18" s="2">
        <f>A7</f>
        <v/>
      </c>
      <c r="Z18">
        <f>IF(ISBLANK(AA18);0;INDEX('Mögliche Ergebnisse'!$A$2:$C$9, MATCH(AA18, 'Mögliche Ergebnisse'!$A$2:$A$9, 0), 2))</f>
        <v/>
      </c>
      <c r="AA18" s="4" t="inlineStr"/>
      <c r="AB18">
        <f>IF(ISBLANK(AA18);0;INDEX('Mögliche Ergebnisse'!$A$2:$C$9, MATCH(AA18, 'Mögliche Ergebnisse'!$A$2:$A$9, 0), 3))</f>
        <v/>
      </c>
      <c r="AC18" s="3">
        <f>A10</f>
        <v/>
      </c>
      <c r="AE18" s="2">
        <f>A8</f>
        <v/>
      </c>
      <c r="AF18">
        <f>IF(ISBLANK(AG18);0;INDEX('Mögliche Ergebnisse'!$A$2:$C$9, MATCH(AG18, 'Mögliche Ergebnisse'!$A$2:$A$9, 0), 2))</f>
        <v/>
      </c>
      <c r="AG18" s="4" t="inlineStr"/>
      <c r="AH18">
        <f>IF(ISBLANK(AG18);0;INDEX('Mögliche Ergebnisse'!$A$2:$C$9, MATCH(AG18, 'Mögliche Ergebnisse'!$A$2:$A$9, 0), 3))</f>
        <v/>
      </c>
      <c r="AI18" s="3">
        <f>A9</f>
        <v/>
      </c>
      <c r="AL18">
        <f>"**Schachmattliga Staffel 1 " &amp; A18 &amp; "**" &amp; CHAR(10) &amp; 'Daten'!C1 &amp; TEXT(C18, "d. mmmm yyyy") &amp; CHAR(10) &amp; 'Daten'!D1 &amp; TEXT(D18, "d. mmmm yyyy") &amp; CHAR(10) &amp; CHAR(10) &amp; G18 &amp; " @" &amp; INDEX($A$2:$C$11, MATCH(G18, $A2:$A$11, 0), 3) &amp; " (weiß) - " &amp; K18 &amp; " @" &amp; INDEX($A$2:$C$11, MATCH(K18, $A2:$A$11, 0), 3) &amp; " (schwarz)" &amp; CHAR(10) &amp; M18 &amp; " @" &amp; INDEX($A$2:$C$11, MATCH(M18, $A2:$A$11, 0), 3) &amp; " (weiß) - " &amp; Q18 &amp; " @" &amp; INDEX($A$2:$C$11, MATCH(Q18, $A2:$A$11, 0), 3) &amp; " (schwarz)" &amp; CHAR(10) &amp; S18 &amp; " @" &amp; INDEX($A$2:$C$11, MATCH(S18, $A2:$A$11, 0), 3) &amp; " (weiß) - " &amp; W18 &amp; " @" &amp; INDEX($A$2:$C$11, MATCH(W18, $A2:$A$11, 0), 3) &amp; " (schwarz)" &amp; CHAR(10) &amp; Y18 &amp; " @" &amp; INDEX($A$2:$C$11, MATCH(Y18, $A2:$A$11, 0), 3) &amp; " (weiß) - " &amp; AC18 &amp; " @" &amp; INDEX($A$2:$C$11, MATCH(AC18, $A2:$A$11, 0), 3) &amp; " (schwarz)" &amp; CHAR(10) &amp; AE18 &amp; " @" &amp; INDEX($A$2:$C$11, MATCH(AE18, $A2:$A$11, 0), 3) &amp; " (weiß) - " &amp; AI18 &amp; " @" &amp; INDEX($A$2:$C$11, MATCH(AI18, $A2:$A$11, 0), 3) &amp; " (schwarz)"</f>
        <v/>
      </c>
    </row>
    <row r="19" ht="15" customHeight="1">
      <c r="A19">
        <f>'Daten'!A7</f>
        <v/>
      </c>
      <c r="B19">
        <f>'Daten'!B7</f>
        <v/>
      </c>
      <c r="C19" s="1">
        <f>'Daten'!C7</f>
        <v/>
      </c>
      <c r="D19" s="1">
        <f>'Daten'!D7</f>
        <v/>
      </c>
      <c r="G19" s="2">
        <f>A11</f>
        <v/>
      </c>
      <c r="H19">
        <f>IF(ISBLANK(I19);0;INDEX('Mögliche Ergebnisse'!$A$2:$C$9, MATCH(I19, 'Mögliche Ergebnisse'!$A$2:$A$9, 0), 2))</f>
        <v/>
      </c>
      <c r="I19" s="4" t="inlineStr"/>
      <c r="J19">
        <f>IF(ISBLANK(I19);0;INDEX('Mögliche Ergebnisse'!$A$2:$C$9, MATCH(I19, 'Mögliche Ergebnisse'!$A$2:$A$9, 0), 3))</f>
        <v/>
      </c>
      <c r="K19" s="3">
        <f>A9</f>
        <v/>
      </c>
      <c r="M19" s="2">
        <f>A10</f>
        <v/>
      </c>
      <c r="N19">
        <f>IF(ISBLANK(O19);0;INDEX('Mögliche Ergebnisse'!$A$2:$C$9, MATCH(O19, 'Mögliche Ergebnisse'!$A$2:$A$9, 0), 2))</f>
        <v/>
      </c>
      <c r="O19" s="4" t="inlineStr"/>
      <c r="P19">
        <f>IF(ISBLANK(O19);0;INDEX('Mögliche Ergebnisse'!$A$2:$C$9, MATCH(O19, 'Mögliche Ergebnisse'!$A$2:$A$9, 0), 3))</f>
        <v/>
      </c>
      <c r="Q19" s="3">
        <f>A8</f>
        <v/>
      </c>
      <c r="S19" s="2">
        <f>A2</f>
        <v/>
      </c>
      <c r="T19">
        <f>IF(ISBLANK(U19);0;INDEX('Mögliche Ergebnisse'!$A$2:$C$9, MATCH(U19, 'Mögliche Ergebnisse'!$A$2:$A$9, 0), 2))</f>
        <v/>
      </c>
      <c r="U19" s="4" t="inlineStr"/>
      <c r="V19">
        <f>IF(ISBLANK(U19);0;INDEX('Mögliche Ergebnisse'!$A$2:$C$9, MATCH(U19, 'Mögliche Ergebnisse'!$A$2:$A$9, 0), 3))</f>
        <v/>
      </c>
      <c r="W19" s="3">
        <f>A7</f>
        <v/>
      </c>
      <c r="Y19" s="2">
        <f>A3</f>
        <v/>
      </c>
      <c r="Z19">
        <f>IF(ISBLANK(AA19);0;INDEX('Mögliche Ergebnisse'!$A$2:$C$9, MATCH(AA19, 'Mögliche Ergebnisse'!$A$2:$A$9, 0), 2))</f>
        <v/>
      </c>
      <c r="AA19" s="4" t="inlineStr"/>
      <c r="AB19">
        <f>IF(ISBLANK(AA19);0;INDEX('Mögliche Ergebnisse'!$A$2:$C$9, MATCH(AA19, 'Mögliche Ergebnisse'!$A$2:$A$9, 0), 3))</f>
        <v/>
      </c>
      <c r="AC19" s="3">
        <f>A6</f>
        <v/>
      </c>
      <c r="AE19" s="2">
        <f>A4</f>
        <v/>
      </c>
      <c r="AF19">
        <f>IF(ISBLANK(AG19);0;INDEX('Mögliche Ergebnisse'!$A$2:$C$9, MATCH(AG19, 'Mögliche Ergebnisse'!$A$2:$A$9, 0), 2))</f>
        <v/>
      </c>
      <c r="AG19" s="4" t="inlineStr"/>
      <c r="AH19">
        <f>IF(ISBLANK(AG19);0;INDEX('Mögliche Ergebnisse'!$A$2:$C$9, MATCH(AG19, 'Mögliche Ergebnisse'!$A$2:$A$9, 0), 3))</f>
        <v/>
      </c>
      <c r="AI19" s="3">
        <f>A5</f>
        <v/>
      </c>
      <c r="AL19">
        <f>"**Schachmattliga Staffel 1 " &amp; A19 &amp; "**" &amp; CHAR(10) &amp; 'Daten'!C1 &amp; TEXT(C19, "d. mmmm yyyy") &amp; CHAR(10) &amp; 'Daten'!D1 &amp; TEXT(D19, "d. mmmm yyyy") &amp; CHAR(10) &amp; CHAR(10) &amp; G19 &amp; " @" &amp; INDEX($A$2:$C$11, MATCH(G19, $A2:$A$11, 0), 3) &amp; " (weiß) - " &amp; K19 &amp; " @" &amp; INDEX($A$2:$C$11, MATCH(K19, $A2:$A$11, 0), 3) &amp; " (schwarz)" &amp; CHAR(10) &amp; M19 &amp; " @" &amp; INDEX($A$2:$C$11, MATCH(M19, $A2:$A$11, 0), 3) &amp; " (weiß) - " &amp; Q19 &amp; " @" &amp; INDEX($A$2:$C$11, MATCH(Q19, $A2:$A$11, 0), 3) &amp; " (schwarz)" &amp; CHAR(10) &amp; S19 &amp; " @" &amp; INDEX($A$2:$C$11, MATCH(S19, $A2:$A$11, 0), 3) &amp; " (weiß) - " &amp; W19 &amp; " @" &amp; INDEX($A$2:$C$11, MATCH(W19, $A2:$A$11, 0), 3) &amp; " (schwarz)" &amp; CHAR(10) &amp; Y19 &amp; " @" &amp; INDEX($A$2:$C$11, MATCH(Y19, $A2:$A$11, 0), 3) &amp; " (weiß) - " &amp; AC19 &amp; " @" &amp; INDEX($A$2:$C$11, MATCH(AC19, $A2:$A$11, 0), 3) &amp; " (schwarz)" &amp; CHAR(10) &amp; AE19 &amp; " @" &amp; INDEX($A$2:$C$11, MATCH(AE19, $A2:$A$11, 0), 3) &amp; " (weiß) - " &amp; AI19 &amp; " @" &amp; INDEX($A$2:$C$11, MATCH(AI19, $A2:$A$11, 0), 3) &amp; " (schwarz)"</f>
        <v/>
      </c>
    </row>
    <row r="20" ht="15" customHeight="1">
      <c r="A20">
        <f>'Daten'!A8</f>
        <v/>
      </c>
      <c r="B20">
        <f>'Daten'!B8</f>
        <v/>
      </c>
      <c r="C20" s="1">
        <f>'Daten'!C8</f>
        <v/>
      </c>
      <c r="D20" s="1">
        <f>'Daten'!D8</f>
        <v/>
      </c>
      <c r="G20" s="2">
        <f>A5</f>
        <v/>
      </c>
      <c r="H20">
        <f>IF(ISBLANK(I20);0;INDEX('Mögliche Ergebnisse'!$A$2:$C$9, MATCH(I20, 'Mögliche Ergebnisse'!$A$2:$A$9, 0), 2))</f>
        <v/>
      </c>
      <c r="I20" s="4" t="inlineStr"/>
      <c r="J20">
        <f>IF(ISBLANK(I20);0;INDEX('Mögliche Ergebnisse'!$A$2:$C$9, MATCH(I20, 'Mögliche Ergebnisse'!$A$2:$A$9, 0), 3))</f>
        <v/>
      </c>
      <c r="K20" s="3">
        <f>A11</f>
        <v/>
      </c>
      <c r="M20" s="2">
        <f>A6</f>
        <v/>
      </c>
      <c r="N20">
        <f>IF(ISBLANK(O20);0;INDEX('Mögliche Ergebnisse'!$A$2:$C$9, MATCH(O20, 'Mögliche Ergebnisse'!$A$2:$A$9, 0), 2))</f>
        <v/>
      </c>
      <c r="O20" s="4" t="inlineStr"/>
      <c r="P20">
        <f>IF(ISBLANK(O20);0;INDEX('Mögliche Ergebnisse'!$A$2:$C$9, MATCH(O20, 'Mögliche Ergebnisse'!$A$2:$A$9, 0), 3))</f>
        <v/>
      </c>
      <c r="Q20" s="3">
        <f>A4</f>
        <v/>
      </c>
      <c r="S20" s="2">
        <f>A7</f>
        <v/>
      </c>
      <c r="T20">
        <f>IF(ISBLANK(U20);0;INDEX('Mögliche Ergebnisse'!$A$2:$C$9, MATCH(U20, 'Mögliche Ergebnisse'!$A$2:$A$9, 0), 2))</f>
        <v/>
      </c>
      <c r="U20" s="4" t="inlineStr"/>
      <c r="V20">
        <f>IF(ISBLANK(U20);0;INDEX('Mögliche Ergebnisse'!$A$2:$C$9, MATCH(U20, 'Mögliche Ergebnisse'!$A$2:$A$9, 0), 3))</f>
        <v/>
      </c>
      <c r="W20" s="3">
        <f>A3</f>
        <v/>
      </c>
      <c r="Y20" s="2">
        <f>A8</f>
        <v/>
      </c>
      <c r="Z20">
        <f>IF(ISBLANK(AA20);0;INDEX('Mögliche Ergebnisse'!$A$2:$C$9, MATCH(AA20, 'Mögliche Ergebnisse'!$A$2:$A$9, 0), 2))</f>
        <v/>
      </c>
      <c r="AA20" s="4" t="inlineStr"/>
      <c r="AB20">
        <f>IF(ISBLANK(AA20);0;INDEX('Mögliche Ergebnisse'!$A$2:$C$9, MATCH(AA20, 'Mögliche Ergebnisse'!$A$2:$A$9, 0), 3))</f>
        <v/>
      </c>
      <c r="AC20" s="3">
        <f>A2</f>
        <v/>
      </c>
      <c r="AE20" s="2">
        <f>A9</f>
        <v/>
      </c>
      <c r="AF20">
        <f>IF(ISBLANK(AG20);0;INDEX('Mögliche Ergebnisse'!$A$2:$C$9, MATCH(AG20, 'Mögliche Ergebnisse'!$A$2:$A$9, 0), 2))</f>
        <v/>
      </c>
      <c r="AG20" s="4" t="inlineStr"/>
      <c r="AH20">
        <f>IF(ISBLANK(AG20);0;INDEX('Mögliche Ergebnisse'!$A$2:$C$9, MATCH(AG20, 'Mögliche Ergebnisse'!$A$2:$A$9, 0), 3))</f>
        <v/>
      </c>
      <c r="AI20" s="3">
        <f>A10</f>
        <v/>
      </c>
      <c r="AL20">
        <f>"**Schachmattliga Staffel 1 " &amp; A20 &amp; "**" &amp; CHAR(10) &amp; 'Daten'!C1 &amp; TEXT(C20, "d. mmmm yyyy") &amp; CHAR(10) &amp; 'Daten'!D1 &amp; TEXT(D20, "d. mmmm yyyy") &amp; CHAR(10) &amp; CHAR(10) &amp; G20 &amp; " @" &amp; INDEX($A$2:$C$11, MATCH(G20, $A2:$A$11, 0), 3) &amp; " (weiß) - " &amp; K20 &amp; " @" &amp; INDEX($A$2:$C$11, MATCH(K20, $A2:$A$11, 0), 3) &amp; " (schwarz)" &amp; CHAR(10) &amp; M20 &amp; " @" &amp; INDEX($A$2:$C$11, MATCH(M20, $A2:$A$11, 0), 3) &amp; " (weiß) - " &amp; Q20 &amp; " @" &amp; INDEX($A$2:$C$11, MATCH(Q20, $A2:$A$11, 0), 3) &amp; " (schwarz)" &amp; CHAR(10) &amp; S20 &amp; " @" &amp; INDEX($A$2:$C$11, MATCH(S20, $A2:$A$11, 0), 3) &amp; " (weiß) - " &amp; W20 &amp; " @" &amp; INDEX($A$2:$C$11, MATCH(W20, $A2:$A$11, 0), 3) &amp; " (schwarz)" &amp; CHAR(10) &amp; Y20 &amp; " @" &amp; INDEX($A$2:$C$11, MATCH(Y20, $A2:$A$11, 0), 3) &amp; " (weiß) - " &amp; AC20 &amp; " @" &amp; INDEX($A$2:$C$11, MATCH(AC20, $A2:$A$11, 0), 3) &amp; " (schwarz)" &amp; CHAR(10) &amp; AE20 &amp; " @" &amp; INDEX($A$2:$C$11, MATCH(AE20, $A2:$A$11, 0), 3) &amp; " (weiß) - " &amp; AI20 &amp; " @" &amp; INDEX($A$2:$C$11, MATCH(AI20, $A2:$A$11, 0), 3) &amp; " (schwarz)"</f>
        <v/>
      </c>
    </row>
    <row r="21" ht="15" customHeight="1">
      <c r="A21">
        <f>'Daten'!A9</f>
        <v/>
      </c>
      <c r="B21">
        <f>'Daten'!B9</f>
        <v/>
      </c>
      <c r="C21" s="1">
        <f>'Daten'!C9</f>
        <v/>
      </c>
      <c r="D21" s="1">
        <f>'Daten'!D9</f>
        <v/>
      </c>
      <c r="G21" s="2">
        <f>A11</f>
        <v/>
      </c>
      <c r="H21">
        <f>IF(ISBLANK(I21);0;INDEX('Mögliche Ergebnisse'!$A$2:$C$9, MATCH(I21, 'Mögliche Ergebnisse'!$A$2:$A$9, 0), 2))</f>
        <v/>
      </c>
      <c r="I21" s="4" t="inlineStr"/>
      <c r="J21">
        <f>IF(ISBLANK(I21);0;INDEX('Mögliche Ergebnisse'!$A$2:$C$9, MATCH(I21, 'Mögliche Ergebnisse'!$A$2:$A$9, 0), 3))</f>
        <v/>
      </c>
      <c r="K21" s="3">
        <f>A10</f>
        <v/>
      </c>
      <c r="M21" s="2">
        <f>A2</f>
        <v/>
      </c>
      <c r="N21">
        <f>IF(ISBLANK(O21);0;INDEX('Mögliche Ergebnisse'!$A$2:$C$9, MATCH(O21, 'Mögliche Ergebnisse'!$A$2:$A$9, 0), 2))</f>
        <v/>
      </c>
      <c r="O21" s="4" t="inlineStr"/>
      <c r="P21">
        <f>IF(ISBLANK(O21);0;INDEX('Mögliche Ergebnisse'!$A$2:$C$9, MATCH(O21, 'Mögliche Ergebnisse'!$A$2:$A$9, 0), 3))</f>
        <v/>
      </c>
      <c r="Q21" s="3">
        <f>A9</f>
        <v/>
      </c>
      <c r="S21" s="2">
        <f>A3</f>
        <v/>
      </c>
      <c r="T21">
        <f>IF(ISBLANK(U21);0;INDEX('Mögliche Ergebnisse'!$A$2:$C$9, MATCH(U21, 'Mögliche Ergebnisse'!$A$2:$A$9, 0), 2))</f>
        <v/>
      </c>
      <c r="U21" s="4" t="inlineStr"/>
      <c r="V21">
        <f>IF(ISBLANK(U21);0;INDEX('Mögliche Ergebnisse'!$A$2:$C$9, MATCH(U21, 'Mögliche Ergebnisse'!$A$2:$A$9, 0), 3))</f>
        <v/>
      </c>
      <c r="W21" s="3">
        <f>A8</f>
        <v/>
      </c>
      <c r="Y21" s="2">
        <f>A4</f>
        <v/>
      </c>
      <c r="Z21">
        <f>IF(ISBLANK(AA21);0;INDEX('Mögliche Ergebnisse'!$A$2:$C$9, MATCH(AA21, 'Mögliche Ergebnisse'!$A$2:$A$9, 0), 2))</f>
        <v/>
      </c>
      <c r="AA21" s="4" t="inlineStr"/>
      <c r="AB21">
        <f>IF(ISBLANK(AA21);0;INDEX('Mögliche Ergebnisse'!$A$2:$C$9, MATCH(AA21, 'Mögliche Ergebnisse'!$A$2:$A$9, 0), 3))</f>
        <v/>
      </c>
      <c r="AC21" s="3">
        <f>A7</f>
        <v/>
      </c>
      <c r="AE21" s="2">
        <f>A5</f>
        <v/>
      </c>
      <c r="AF21">
        <f>IF(ISBLANK(AG21);0;INDEX('Mögliche Ergebnisse'!$A$2:$C$9, MATCH(AG21, 'Mögliche Ergebnisse'!$A$2:$A$9, 0), 2))</f>
        <v/>
      </c>
      <c r="AG21" s="4" t="inlineStr"/>
      <c r="AH21">
        <f>IF(ISBLANK(AG21);0;INDEX('Mögliche Ergebnisse'!$A$2:$C$9, MATCH(AG21, 'Mögliche Ergebnisse'!$A$2:$A$9, 0), 3))</f>
        <v/>
      </c>
      <c r="AI21" s="3">
        <f>A6</f>
        <v/>
      </c>
      <c r="AL21">
        <f>"**Schachmattliga Staffel 1 " &amp; A21 &amp; "**" &amp; CHAR(10) &amp; 'Daten'!C1 &amp; TEXT(C21, "d. mmmm yyyy") &amp; CHAR(10) &amp; 'Daten'!D1 &amp; TEXT(D21, "d. mmmm yyyy") &amp; CHAR(10) &amp; CHAR(10) &amp; G21 &amp; " @" &amp; INDEX($A$2:$C$11, MATCH(G21, $A2:$A$11, 0), 3) &amp; " (weiß) - " &amp; K21 &amp; " @" &amp; INDEX($A$2:$C$11, MATCH(K21, $A2:$A$11, 0), 3) &amp; " (schwarz)" &amp; CHAR(10) &amp; M21 &amp; " @" &amp; INDEX($A$2:$C$11, MATCH(M21, $A2:$A$11, 0), 3) &amp; " (weiß) - " &amp; Q21 &amp; " @" &amp; INDEX($A$2:$C$11, MATCH(Q21, $A2:$A$11, 0), 3) &amp; " (schwarz)" &amp; CHAR(10) &amp; S21 &amp; " @" &amp; INDEX($A$2:$C$11, MATCH(S21, $A2:$A$11, 0), 3) &amp; " (weiß) - " &amp; W21 &amp; " @" &amp; INDEX($A$2:$C$11, MATCH(W21, $A2:$A$11, 0), 3) &amp; " (schwarz)" &amp; CHAR(10) &amp; Y21 &amp; " @" &amp; INDEX($A$2:$C$11, MATCH(Y21, $A2:$A$11, 0), 3) &amp; " (weiß) - " &amp; AC21 &amp; " @" &amp; INDEX($A$2:$C$11, MATCH(AC21, $A2:$A$11, 0), 3) &amp; " (schwarz)" &amp; CHAR(10) &amp; AE21 &amp; " @" &amp; INDEX($A$2:$C$11, MATCH(AE21, $A2:$A$11, 0), 3) &amp; " (weiß) - " &amp; AI21 &amp; " @" &amp; INDEX($A$2:$C$11, MATCH(AI21, $A2:$A$11, 0), 3) &amp; " (schwarz)"</f>
        <v/>
      </c>
    </row>
    <row r="22" ht="15" customHeight="1">
      <c r="A22">
        <f>'Daten'!A10</f>
        <v/>
      </c>
      <c r="B22">
        <f>'Daten'!B10</f>
        <v/>
      </c>
      <c r="C22" s="1">
        <f>'Daten'!C10</f>
        <v/>
      </c>
      <c r="D22" s="1">
        <f>'Daten'!D10</f>
        <v/>
      </c>
      <c r="G22" s="2">
        <f>A6</f>
        <v/>
      </c>
      <c r="H22">
        <f>IF(ISBLANK(I22);0;INDEX('Mögliche Ergebnisse'!$A$2:$C$9, MATCH(I22, 'Mögliche Ergebnisse'!$A$2:$A$9, 0), 2))</f>
        <v/>
      </c>
      <c r="I22" s="4" t="inlineStr"/>
      <c r="J22">
        <f>IF(ISBLANK(I22);0;INDEX('Mögliche Ergebnisse'!$A$2:$C$9, MATCH(I22, 'Mögliche Ergebnisse'!$A$2:$A$9, 0), 3))</f>
        <v/>
      </c>
      <c r="K22" s="3">
        <f>A11</f>
        <v/>
      </c>
      <c r="M22" s="2">
        <f>A7</f>
        <v/>
      </c>
      <c r="N22">
        <f>IF(ISBLANK(O22);0;INDEX('Mögliche Ergebnisse'!$A$2:$C$9, MATCH(O22, 'Mögliche Ergebnisse'!$A$2:$A$9, 0), 2))</f>
        <v/>
      </c>
      <c r="O22" s="4" t="inlineStr"/>
      <c r="P22">
        <f>IF(ISBLANK(O22);0;INDEX('Mögliche Ergebnisse'!$A$2:$C$9, MATCH(O22, 'Mögliche Ergebnisse'!$A$2:$A$9, 0), 3))</f>
        <v/>
      </c>
      <c r="Q22" s="3">
        <f>A5</f>
        <v/>
      </c>
      <c r="S22" s="2">
        <f>A8</f>
        <v/>
      </c>
      <c r="T22">
        <f>IF(ISBLANK(U22);0;INDEX('Mögliche Ergebnisse'!$A$2:$C$9, MATCH(U22, 'Mögliche Ergebnisse'!$A$2:$A$9, 0), 2))</f>
        <v/>
      </c>
      <c r="U22" s="4" t="inlineStr"/>
      <c r="V22">
        <f>IF(ISBLANK(U22);0;INDEX('Mögliche Ergebnisse'!$A$2:$C$9, MATCH(U22, 'Mögliche Ergebnisse'!$A$2:$A$9, 0), 3))</f>
        <v/>
      </c>
      <c r="W22" s="3">
        <f>A4</f>
        <v/>
      </c>
      <c r="Y22" s="2">
        <f>A9</f>
        <v/>
      </c>
      <c r="Z22">
        <f>IF(ISBLANK(AA22);0;INDEX('Mögliche Ergebnisse'!$A$2:$C$9, MATCH(AA22, 'Mögliche Ergebnisse'!$A$2:$A$9, 0), 2))</f>
        <v/>
      </c>
      <c r="AA22" s="4" t="inlineStr"/>
      <c r="AB22">
        <f>IF(ISBLANK(AA22);0;INDEX('Mögliche Ergebnisse'!$A$2:$C$9, MATCH(AA22, 'Mögliche Ergebnisse'!$A$2:$A$9, 0), 3))</f>
        <v/>
      </c>
      <c r="AC22" s="3">
        <f>A3</f>
        <v/>
      </c>
      <c r="AE22" s="2">
        <f>A10</f>
        <v/>
      </c>
      <c r="AF22">
        <f>IF(ISBLANK(AG22);0;INDEX('Mögliche Ergebnisse'!$A$2:$C$9, MATCH(AG22, 'Mögliche Ergebnisse'!$A$2:$A$9, 0), 2))</f>
        <v/>
      </c>
      <c r="AG22" s="4" t="inlineStr"/>
      <c r="AH22">
        <f>IF(ISBLANK(AG22);0;INDEX('Mögliche Ergebnisse'!$A$2:$C$9, MATCH(AG22, 'Mögliche Ergebnisse'!$A$2:$A$9, 0), 3))</f>
        <v/>
      </c>
      <c r="AI22" s="3">
        <f>A2</f>
        <v/>
      </c>
      <c r="AL22">
        <f>"**Schachmattliga Staffel 1 " &amp; A22 &amp; "**" &amp; CHAR(10) &amp; 'Daten'!C1 &amp; TEXT(C22, "d. mmmm yyyy") &amp; CHAR(10) &amp; 'Daten'!D1 &amp; TEXT(D22, "d. mmmm yyyy") &amp; CHAR(10) &amp; CHAR(10) &amp; G22 &amp; " @" &amp; INDEX($A$2:$C$11, MATCH(G22, $A2:$A$11, 0), 3) &amp; " (weiß) - " &amp; K22 &amp; " @" &amp; INDEX($A$2:$C$11, MATCH(K22, $A2:$A$11, 0), 3) &amp; " (schwarz)" &amp; CHAR(10) &amp; M22 &amp; " @" &amp; INDEX($A$2:$C$11, MATCH(M22, $A2:$A$11, 0), 3) &amp; " (weiß) - " &amp; Q22 &amp; " @" &amp; INDEX($A$2:$C$11, MATCH(Q22, $A2:$A$11, 0), 3) &amp; " (schwarz)" &amp; CHAR(10) &amp; S22 &amp; " @" &amp; INDEX($A$2:$C$11, MATCH(S22, $A2:$A$11, 0), 3) &amp; " (weiß) - " &amp; W22 &amp; " @" &amp; INDEX($A$2:$C$11, MATCH(W22, $A2:$A$11, 0), 3) &amp; " (schwarz)" &amp; CHAR(10) &amp; Y22 &amp; " @" &amp; INDEX($A$2:$C$11, MATCH(Y22, $A2:$A$11, 0), 3) &amp; " (weiß) - " &amp; AC22 &amp; " @" &amp; INDEX($A$2:$C$11, MATCH(AC22, $A2:$A$11, 0), 3) &amp; " (schwarz)" &amp; CHAR(10) &amp; AE22 &amp; " @" &amp; INDEX($A$2:$C$11, MATCH(AE22, $A2:$A$11, 0), 3) &amp; " (weiß) - " &amp; AI22 &amp; " @" &amp; INDEX($A$2:$C$11, MATCH(AI22, $A2:$A$11, 0), 3) &amp; " (schwarz)"</f>
        <v/>
      </c>
    </row>
  </sheetData>
  <mergeCells count="22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</mergeCells>
  <dataValidations count="1">
    <dataValidation sqref="I14:I22 O14:O22 U14:U22 AA14:AA22 AG14:AG22" showErrorMessage="1" showInputMessage="1" allowBlank="1" type="list">
      <formula1>'Mögliche Ergebnisse'!$A$2:$A$9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22"/>
  <sheetViews>
    <sheetView workbookViewId="0">
      <selection activeCell="A1" sqref="A1"/>
    </sheetView>
  </sheetViews>
  <sheetFormatPr baseColWidth="8" defaultRowHeight="15"/>
  <cols>
    <col width="18" customWidth="1" min="3" max="3"/>
    <col width="18" customWidth="1" min="4" max="4"/>
    <col width="18" customWidth="1" min="7" max="7"/>
    <col hidden="1" width="13" customWidth="1" min="8" max="8"/>
    <col hidden="1" width="13" customWidth="1" min="10" max="10"/>
    <col width="18" customWidth="1" min="11" max="11"/>
    <col width="18" customWidth="1" min="13" max="13"/>
    <col hidden="1" width="13" customWidth="1" min="14" max="14"/>
    <col hidden="1" width="13" customWidth="1" min="16" max="16"/>
    <col width="18" customWidth="1" min="17" max="17"/>
    <col width="18" customWidth="1" min="19" max="19"/>
    <col hidden="1" width="13" customWidth="1" min="20" max="20"/>
    <col hidden="1" width="13" customWidth="1" min="22" max="22"/>
    <col width="18" customWidth="1" min="23" max="23"/>
    <col width="18" customWidth="1" min="25" max="25"/>
    <col hidden="1" width="13" customWidth="1" min="26" max="26"/>
    <col hidden="1" width="13" customWidth="1" min="28" max="28"/>
    <col width="18" customWidth="1" min="29" max="29"/>
    <col width="18" customWidth="1" min="31" max="31"/>
    <col hidden="1" width="13" customWidth="1" min="32" max="32"/>
    <col hidden="1" width="13" customWidth="1" min="34" max="34"/>
    <col width="18" customWidth="1" min="35" max="35"/>
    <col width="40" customWidth="1" min="38" max="38"/>
  </cols>
  <sheetData>
    <row r="1">
      <c r="A1" t="inlineStr">
        <is>
          <t>lichess</t>
        </is>
      </c>
      <c r="C1" t="inlineStr">
        <is>
          <t>discord</t>
        </is>
      </c>
      <c r="E1" t="inlineStr">
        <is>
          <t>Rating</t>
        </is>
      </c>
      <c r="F1" t="inlineStr">
        <is>
          <t>Punkte</t>
        </is>
      </c>
    </row>
    <row r="2">
      <c r="A2" t="inlineStr">
        <is>
          <t>&lt;lichess-name&gt;</t>
        </is>
      </c>
      <c r="C2" t="inlineStr">
        <is>
          <t>&lt;discord-name&gt;</t>
        </is>
      </c>
      <c r="E2">
        <f>IMPORTXML("https://phihag.de/2022/lichess-rating.php?user=" &amp; A2, "/rating")</f>
        <v/>
      </c>
      <c r="F2">
        <f>H14+AF15+P16+Z17+V18+T19+AB20+N21+AH22</f>
        <v/>
      </c>
    </row>
    <row r="3">
      <c r="A3" t="inlineStr">
        <is>
          <t>&lt;lichess-name&gt;</t>
        </is>
      </c>
      <c r="C3" t="inlineStr">
        <is>
          <t>&lt;discord-name&gt;</t>
        </is>
      </c>
      <c r="E3">
        <f>IMPORTXML("https://phihag.de/2022/lichess-rating.php?user=" &amp; A3, "/rating")</f>
        <v/>
      </c>
      <c r="F3">
        <f>N14+AH15+H16+AF17+P18+Z19+V20+T21+AB22</f>
        <v/>
      </c>
    </row>
    <row r="4">
      <c r="A4" t="inlineStr">
        <is>
          <t>&lt;lichess-name&gt;</t>
        </is>
      </c>
      <c r="C4" t="inlineStr">
        <is>
          <t>&lt;discord-name&gt;</t>
        </is>
      </c>
      <c r="E4">
        <f>IMPORTXML("https://phihag.de/2022/lichess-rating.php?user=" &amp; A4, "/rating")</f>
        <v/>
      </c>
      <c r="F4">
        <f>T14+AB15+N16+AH17+H18+AF19+P20+Z21+V22</f>
        <v/>
      </c>
    </row>
    <row r="5">
      <c r="A5" t="inlineStr">
        <is>
          <t>&lt;lichess-name&gt;</t>
        </is>
      </c>
      <c r="C5" t="inlineStr">
        <is>
          <t>&lt;discord-name&gt;</t>
        </is>
      </c>
      <c r="E5">
        <f>IMPORTXML("https://phihag.de/2022/lichess-rating.php?user=" &amp; A5, "/rating")</f>
        <v/>
      </c>
      <c r="F5">
        <f>Z14+V15+T16+AB17+N18+AH19+H20+AF21+P22</f>
        <v/>
      </c>
    </row>
    <row r="6">
      <c r="A6" t="inlineStr">
        <is>
          <t>&lt;lichess-name&gt;</t>
        </is>
      </c>
      <c r="C6" t="inlineStr">
        <is>
          <t>&lt;discord-name&gt;</t>
        </is>
      </c>
      <c r="E6">
        <f>IMPORTXML("https://phihag.de/2022/lichess-rating.php?user=" &amp; A6, "/rating")</f>
        <v/>
      </c>
      <c r="F6">
        <f>AF14+P15+Z16+V17+T18+AB19+N20+AH21+H22</f>
        <v/>
      </c>
    </row>
    <row r="7">
      <c r="A7" t="inlineStr">
        <is>
          <t>&lt;lichess-name&gt;</t>
        </is>
      </c>
      <c r="C7" t="inlineStr">
        <is>
          <t>&lt;discord-name&gt;</t>
        </is>
      </c>
      <c r="E7">
        <f>IMPORTXML("https://phihag.de/2022/lichess-rating.php?user=" &amp; A7, "/rating")</f>
        <v/>
      </c>
      <c r="F7">
        <f>AH14+J15+AF16+P17+Z18+V19+T20+AB21+N22</f>
        <v/>
      </c>
    </row>
    <row r="8">
      <c r="A8" t="inlineStr">
        <is>
          <t>&lt;lichess-name&gt;</t>
        </is>
      </c>
      <c r="C8" t="inlineStr">
        <is>
          <t>&lt;discord-name&gt;</t>
        </is>
      </c>
      <c r="E8">
        <f>IMPORTXML("https://phihag.de/2022/lichess-rating.php?user=" &amp; A8, "/rating")</f>
        <v/>
      </c>
      <c r="F8">
        <f>AB14+N15+AH16+J17+AF18+P19+Z20+V21+T22</f>
        <v/>
      </c>
    </row>
    <row r="9">
      <c r="A9" t="inlineStr">
        <is>
          <t>&lt;lichess-name&gt;</t>
        </is>
      </c>
      <c r="C9" t="inlineStr">
        <is>
          <t>&lt;discord-name&gt;</t>
        </is>
      </c>
      <c r="E9">
        <f>IMPORTXML("https://phihag.de/2022/lichess-rating.php?user=" &amp; A9, "/rating")</f>
        <v/>
      </c>
      <c r="F9">
        <f>V14+T15+AB16+N17+AH18+J19+AF20+P21+Z22</f>
        <v/>
      </c>
    </row>
    <row r="10">
      <c r="A10" t="inlineStr">
        <is>
          <t>&lt;lichess-name&gt;</t>
        </is>
      </c>
      <c r="C10" t="inlineStr">
        <is>
          <t>&lt;discord-name&gt;</t>
        </is>
      </c>
      <c r="E10">
        <f>IMPORTXML("https://phihag.de/2022/lichess-rating.php?user=" &amp; A10, "/rating")</f>
        <v/>
      </c>
      <c r="F10">
        <f>P14+Z15+V16+T17+AB18+N19+AH20+J21+AF22</f>
        <v/>
      </c>
    </row>
    <row r="11">
      <c r="A11" t="inlineStr">
        <is>
          <t>&lt;lichess-name&gt;</t>
        </is>
      </c>
      <c r="C11" t="inlineStr">
        <is>
          <t>&lt;discord-name&gt;</t>
        </is>
      </c>
      <c r="E11">
        <f>IMPORTXML("https://phihag.de/2022/lichess-rating.php?user=" &amp; A11, "/rating")</f>
        <v/>
      </c>
      <c r="F11">
        <f>J14+H15+J16+H17+J18+H19+J20+H21+J22</f>
        <v/>
      </c>
    </row>
    <row r="13">
      <c r="C13" t="inlineStr">
        <is>
          <t>Termin bis</t>
        </is>
      </c>
      <c r="D13" t="inlineStr">
        <is>
          <t>gespielt bis</t>
        </is>
      </c>
      <c r="G13" s="2" t="inlineStr">
        <is>
          <t>weiß</t>
        </is>
      </c>
      <c r="K13" s="3" t="inlineStr">
        <is>
          <t>schwarz</t>
        </is>
      </c>
      <c r="M13" s="2" t="inlineStr">
        <is>
          <t>weiß</t>
        </is>
      </c>
      <c r="Q13" s="3" t="inlineStr">
        <is>
          <t>schwarz</t>
        </is>
      </c>
      <c r="S13" s="2" t="inlineStr">
        <is>
          <t>weiß</t>
        </is>
      </c>
      <c r="W13" s="3" t="inlineStr">
        <is>
          <t>schwarz</t>
        </is>
      </c>
      <c r="Y13" s="2" t="inlineStr">
        <is>
          <t>weiß</t>
        </is>
      </c>
      <c r="AC13" s="3" t="inlineStr">
        <is>
          <t>schwarz</t>
        </is>
      </c>
      <c r="AE13" s="2" t="inlineStr">
        <is>
          <t>weiß</t>
        </is>
      </c>
      <c r="AI13" s="3" t="inlineStr">
        <is>
          <t>schwarz</t>
        </is>
      </c>
      <c r="AL13" t="inlineStr">
        <is>
          <t>Ankündigung</t>
        </is>
      </c>
    </row>
    <row r="14" ht="15" customHeight="1">
      <c r="A14">
        <f>'Daten'!A2</f>
        <v/>
      </c>
      <c r="B14">
        <f>'Daten'!B2</f>
        <v/>
      </c>
      <c r="C14" s="1">
        <f>'Daten'!C2</f>
        <v/>
      </c>
      <c r="D14" s="1">
        <f>'Daten'!D2</f>
        <v/>
      </c>
      <c r="G14" s="2">
        <f>A2</f>
        <v/>
      </c>
      <c r="H14">
        <f>IF(ISBLANK(I14);0;INDEX('Mögliche Ergebnisse'!$A$2:$C$9, MATCH(I14, 'Mögliche Ergebnisse'!$A$2:$A$9, 0), 2))</f>
        <v/>
      </c>
      <c r="I14" s="4" t="inlineStr"/>
      <c r="J14">
        <f>IF(ISBLANK(I14);0;INDEX('Mögliche Ergebnisse'!$A$2:$C$9, MATCH(I14, 'Mögliche Ergebnisse'!$A$2:$A$9, 0), 3))</f>
        <v/>
      </c>
      <c r="K14" s="3">
        <f>A11</f>
        <v/>
      </c>
      <c r="M14" s="2">
        <f>A3</f>
        <v/>
      </c>
      <c r="N14">
        <f>IF(ISBLANK(O14);0;INDEX('Mögliche Ergebnisse'!$A$2:$C$9, MATCH(O14, 'Mögliche Ergebnisse'!$A$2:$A$9, 0), 2))</f>
        <v/>
      </c>
      <c r="O14" s="4" t="inlineStr"/>
      <c r="P14">
        <f>IF(ISBLANK(O14);0;INDEX('Mögliche Ergebnisse'!$A$2:$C$9, MATCH(O14, 'Mögliche Ergebnisse'!$A$2:$A$9, 0), 3))</f>
        <v/>
      </c>
      <c r="Q14" s="3">
        <f>A10</f>
        <v/>
      </c>
      <c r="S14" s="2">
        <f>A4</f>
        <v/>
      </c>
      <c r="T14">
        <f>IF(ISBLANK(U14);0;INDEX('Mögliche Ergebnisse'!$A$2:$C$9, MATCH(U14, 'Mögliche Ergebnisse'!$A$2:$A$9, 0), 2))</f>
        <v/>
      </c>
      <c r="U14" s="4" t="inlineStr"/>
      <c r="V14">
        <f>IF(ISBLANK(U14);0;INDEX('Mögliche Ergebnisse'!$A$2:$C$9, MATCH(U14, 'Mögliche Ergebnisse'!$A$2:$A$9, 0), 3))</f>
        <v/>
      </c>
      <c r="W14" s="3">
        <f>A9</f>
        <v/>
      </c>
      <c r="Y14" s="2">
        <f>A5</f>
        <v/>
      </c>
      <c r="Z14">
        <f>IF(ISBLANK(AA14);0;INDEX('Mögliche Ergebnisse'!$A$2:$C$9, MATCH(AA14, 'Mögliche Ergebnisse'!$A$2:$A$9, 0), 2))</f>
        <v/>
      </c>
      <c r="AA14" s="4" t="inlineStr"/>
      <c r="AB14">
        <f>IF(ISBLANK(AA14);0;INDEX('Mögliche Ergebnisse'!$A$2:$C$9, MATCH(AA14, 'Mögliche Ergebnisse'!$A$2:$A$9, 0), 3))</f>
        <v/>
      </c>
      <c r="AC14" s="3">
        <f>A8</f>
        <v/>
      </c>
      <c r="AE14" s="2">
        <f>A6</f>
        <v/>
      </c>
      <c r="AF14">
        <f>IF(ISBLANK(AG14);0;INDEX('Mögliche Ergebnisse'!$A$2:$C$9, MATCH(AG14, 'Mögliche Ergebnisse'!$A$2:$A$9, 0), 2))</f>
        <v/>
      </c>
      <c r="AG14" s="4" t="inlineStr"/>
      <c r="AH14">
        <f>IF(ISBLANK(AG14);0;INDEX('Mögliche Ergebnisse'!$A$2:$C$9, MATCH(AG14, 'Mögliche Ergebnisse'!$A$2:$A$9, 0), 3))</f>
        <v/>
      </c>
      <c r="AI14" s="3">
        <f>A7</f>
        <v/>
      </c>
      <c r="AL14">
        <f>"**Schachmattliga Staffel 2 " &amp; A14 &amp; "**" &amp; CHAR(10) &amp; 'Daten'!C1 &amp; TEXT(C14, "d. mmmm yyyy") &amp; CHAR(10) &amp; 'Daten'!D1 &amp; TEXT(D14, "d. mmmm yyyy") &amp; CHAR(10) &amp; CHAR(10) &amp; G14 &amp; " @" &amp; INDEX($A$2:$C$11, MATCH(G14, $A2:$A$11, 0), 3) &amp; " (weiß) - " &amp; K14 &amp; " @" &amp; INDEX($A$2:$C$11, MATCH(K14, $A2:$A$11, 0), 3) &amp; " (schwarz)" &amp; CHAR(10) &amp; M14 &amp; " @" &amp; INDEX($A$2:$C$11, MATCH(M14, $A2:$A$11, 0), 3) &amp; " (weiß) - " &amp; Q14 &amp; " @" &amp; INDEX($A$2:$C$11, MATCH(Q14, $A2:$A$11, 0), 3) &amp; " (schwarz)" &amp; CHAR(10) &amp; S14 &amp; " @" &amp; INDEX($A$2:$C$11, MATCH(S14, $A2:$A$11, 0), 3) &amp; " (weiß) - " &amp; W14 &amp; " @" &amp; INDEX($A$2:$C$11, MATCH(W14, $A2:$A$11, 0), 3) &amp; " (schwarz)" &amp; CHAR(10) &amp; Y14 &amp; " @" &amp; INDEX($A$2:$C$11, MATCH(Y14, $A2:$A$11, 0), 3) &amp; " (weiß) - " &amp; AC14 &amp; " @" &amp; INDEX($A$2:$C$11, MATCH(AC14, $A2:$A$11, 0), 3) &amp; " (schwarz)" &amp; CHAR(10) &amp; AE14 &amp; " @" &amp; INDEX($A$2:$C$11, MATCH(AE14, $A2:$A$11, 0), 3) &amp; " (weiß) - " &amp; AI14 &amp; " @" &amp; INDEX($A$2:$C$11, MATCH(AI14, $A2:$A$11, 0), 3) &amp; " (schwarz)"</f>
        <v/>
      </c>
    </row>
    <row r="15" ht="15" customHeight="1">
      <c r="A15">
        <f>'Daten'!A3</f>
        <v/>
      </c>
      <c r="B15">
        <f>'Daten'!B3</f>
        <v/>
      </c>
      <c r="C15" s="1">
        <f>'Daten'!C3</f>
        <v/>
      </c>
      <c r="D15" s="1">
        <f>'Daten'!D3</f>
        <v/>
      </c>
      <c r="G15" s="2">
        <f>A11</f>
        <v/>
      </c>
      <c r="H15">
        <f>IF(ISBLANK(I15);0;INDEX('Mögliche Ergebnisse'!$A$2:$C$9, MATCH(I15, 'Mögliche Ergebnisse'!$A$2:$A$9, 0), 2))</f>
        <v/>
      </c>
      <c r="I15" s="4" t="inlineStr"/>
      <c r="J15">
        <f>IF(ISBLANK(I15);0;INDEX('Mögliche Ergebnisse'!$A$2:$C$9, MATCH(I15, 'Mögliche Ergebnisse'!$A$2:$A$9, 0), 3))</f>
        <v/>
      </c>
      <c r="K15" s="3">
        <f>A7</f>
        <v/>
      </c>
      <c r="M15" s="2">
        <f>A8</f>
        <v/>
      </c>
      <c r="N15">
        <f>IF(ISBLANK(O15);0;INDEX('Mögliche Ergebnisse'!$A$2:$C$9, MATCH(O15, 'Mögliche Ergebnisse'!$A$2:$A$9, 0), 2))</f>
        <v/>
      </c>
      <c r="O15" s="4" t="inlineStr"/>
      <c r="P15">
        <f>IF(ISBLANK(O15);0;INDEX('Mögliche Ergebnisse'!$A$2:$C$9, MATCH(O15, 'Mögliche Ergebnisse'!$A$2:$A$9, 0), 3))</f>
        <v/>
      </c>
      <c r="Q15" s="3">
        <f>A6</f>
        <v/>
      </c>
      <c r="S15" s="2">
        <f>A9</f>
        <v/>
      </c>
      <c r="T15">
        <f>IF(ISBLANK(U15);0;INDEX('Mögliche Ergebnisse'!$A$2:$C$9, MATCH(U15, 'Mögliche Ergebnisse'!$A$2:$A$9, 0), 2))</f>
        <v/>
      </c>
      <c r="U15" s="4" t="inlineStr"/>
      <c r="V15">
        <f>IF(ISBLANK(U15);0;INDEX('Mögliche Ergebnisse'!$A$2:$C$9, MATCH(U15, 'Mögliche Ergebnisse'!$A$2:$A$9, 0), 3))</f>
        <v/>
      </c>
      <c r="W15" s="3">
        <f>A5</f>
        <v/>
      </c>
      <c r="Y15" s="2">
        <f>A10</f>
        <v/>
      </c>
      <c r="Z15">
        <f>IF(ISBLANK(AA15);0;INDEX('Mögliche Ergebnisse'!$A$2:$C$9, MATCH(AA15, 'Mögliche Ergebnisse'!$A$2:$A$9, 0), 2))</f>
        <v/>
      </c>
      <c r="AA15" s="4" t="inlineStr"/>
      <c r="AB15">
        <f>IF(ISBLANK(AA15);0;INDEX('Mögliche Ergebnisse'!$A$2:$C$9, MATCH(AA15, 'Mögliche Ergebnisse'!$A$2:$A$9, 0), 3))</f>
        <v/>
      </c>
      <c r="AC15" s="3">
        <f>A4</f>
        <v/>
      </c>
      <c r="AE15" s="2">
        <f>A2</f>
        <v/>
      </c>
      <c r="AF15">
        <f>IF(ISBLANK(AG15);0;INDEX('Mögliche Ergebnisse'!$A$2:$C$9, MATCH(AG15, 'Mögliche Ergebnisse'!$A$2:$A$9, 0), 2))</f>
        <v/>
      </c>
      <c r="AG15" s="4" t="inlineStr"/>
      <c r="AH15">
        <f>IF(ISBLANK(AG15);0;INDEX('Mögliche Ergebnisse'!$A$2:$C$9, MATCH(AG15, 'Mögliche Ergebnisse'!$A$2:$A$9, 0), 3))</f>
        <v/>
      </c>
      <c r="AI15" s="3">
        <f>A3</f>
        <v/>
      </c>
      <c r="AL15">
        <f>"**Schachmattliga Staffel 2 " &amp; A15 &amp; "**" &amp; CHAR(10) &amp; 'Daten'!C1 &amp; TEXT(C15, "d. mmmm yyyy") &amp; CHAR(10) &amp; 'Daten'!D1 &amp; TEXT(D15, "d. mmmm yyyy") &amp; CHAR(10) &amp; CHAR(10) &amp; G15 &amp; " @" &amp; INDEX($A$2:$C$11, MATCH(G15, $A2:$A$11, 0), 3) &amp; " (weiß) - " &amp; K15 &amp; " @" &amp; INDEX($A$2:$C$11, MATCH(K15, $A2:$A$11, 0), 3) &amp; " (schwarz)" &amp; CHAR(10) &amp; M15 &amp; " @" &amp; INDEX($A$2:$C$11, MATCH(M15, $A2:$A$11, 0), 3) &amp; " (weiß) - " &amp; Q15 &amp; " @" &amp; INDEX($A$2:$C$11, MATCH(Q15, $A2:$A$11, 0), 3) &amp; " (schwarz)" &amp; CHAR(10) &amp; S15 &amp; " @" &amp; INDEX($A$2:$C$11, MATCH(S15, $A2:$A$11, 0), 3) &amp; " (weiß) - " &amp; W15 &amp; " @" &amp; INDEX($A$2:$C$11, MATCH(W15, $A2:$A$11, 0), 3) &amp; " (schwarz)" &amp; CHAR(10) &amp; Y15 &amp; " @" &amp; INDEX($A$2:$C$11, MATCH(Y15, $A2:$A$11, 0), 3) &amp; " (weiß) - " &amp; AC15 &amp; " @" &amp; INDEX($A$2:$C$11, MATCH(AC15, $A2:$A$11, 0), 3) &amp; " (schwarz)" &amp; CHAR(10) &amp; AE15 &amp; " @" &amp; INDEX($A$2:$C$11, MATCH(AE15, $A2:$A$11, 0), 3) &amp; " (weiß) - " &amp; AI15 &amp; " @" &amp; INDEX($A$2:$C$11, MATCH(AI15, $A2:$A$11, 0), 3) &amp; " (schwarz)"</f>
        <v/>
      </c>
    </row>
    <row r="16" ht="15" customHeight="1">
      <c r="A16">
        <f>'Daten'!A4</f>
        <v/>
      </c>
      <c r="B16">
        <f>'Daten'!B4</f>
        <v/>
      </c>
      <c r="C16" s="1">
        <f>'Daten'!C4</f>
        <v/>
      </c>
      <c r="D16" s="1">
        <f>'Daten'!D4</f>
        <v/>
      </c>
      <c r="G16" s="2">
        <f>A3</f>
        <v/>
      </c>
      <c r="H16">
        <f>IF(ISBLANK(I16);0;INDEX('Mögliche Ergebnisse'!$A$2:$C$9, MATCH(I16, 'Mögliche Ergebnisse'!$A$2:$A$9, 0), 2))</f>
        <v/>
      </c>
      <c r="I16" s="4" t="inlineStr"/>
      <c r="J16">
        <f>IF(ISBLANK(I16);0;INDEX('Mögliche Ergebnisse'!$A$2:$C$9, MATCH(I16, 'Mögliche Ergebnisse'!$A$2:$A$9, 0), 3))</f>
        <v/>
      </c>
      <c r="K16" s="3">
        <f>A11</f>
        <v/>
      </c>
      <c r="M16" s="2">
        <f>A4</f>
        <v/>
      </c>
      <c r="N16">
        <f>IF(ISBLANK(O16);0;INDEX('Mögliche Ergebnisse'!$A$2:$C$9, MATCH(O16, 'Mögliche Ergebnisse'!$A$2:$A$9, 0), 2))</f>
        <v/>
      </c>
      <c r="O16" s="4" t="inlineStr"/>
      <c r="P16">
        <f>IF(ISBLANK(O16);0;INDEX('Mögliche Ergebnisse'!$A$2:$C$9, MATCH(O16, 'Mögliche Ergebnisse'!$A$2:$A$9, 0), 3))</f>
        <v/>
      </c>
      <c r="Q16" s="3">
        <f>A2</f>
        <v/>
      </c>
      <c r="S16" s="2">
        <f>A5</f>
        <v/>
      </c>
      <c r="T16">
        <f>IF(ISBLANK(U16);0;INDEX('Mögliche Ergebnisse'!$A$2:$C$9, MATCH(U16, 'Mögliche Ergebnisse'!$A$2:$A$9, 0), 2))</f>
        <v/>
      </c>
      <c r="U16" s="4" t="inlineStr"/>
      <c r="V16">
        <f>IF(ISBLANK(U16);0;INDEX('Mögliche Ergebnisse'!$A$2:$C$9, MATCH(U16, 'Mögliche Ergebnisse'!$A$2:$A$9, 0), 3))</f>
        <v/>
      </c>
      <c r="W16" s="3">
        <f>A10</f>
        <v/>
      </c>
      <c r="Y16" s="2">
        <f>A6</f>
        <v/>
      </c>
      <c r="Z16">
        <f>IF(ISBLANK(AA16);0;INDEX('Mögliche Ergebnisse'!$A$2:$C$9, MATCH(AA16, 'Mögliche Ergebnisse'!$A$2:$A$9, 0), 2))</f>
        <v/>
      </c>
      <c r="AA16" s="4" t="inlineStr"/>
      <c r="AB16">
        <f>IF(ISBLANK(AA16);0;INDEX('Mögliche Ergebnisse'!$A$2:$C$9, MATCH(AA16, 'Mögliche Ergebnisse'!$A$2:$A$9, 0), 3))</f>
        <v/>
      </c>
      <c r="AC16" s="3">
        <f>A9</f>
        <v/>
      </c>
      <c r="AE16" s="2">
        <f>A7</f>
        <v/>
      </c>
      <c r="AF16">
        <f>IF(ISBLANK(AG16);0;INDEX('Mögliche Ergebnisse'!$A$2:$C$9, MATCH(AG16, 'Mögliche Ergebnisse'!$A$2:$A$9, 0), 2))</f>
        <v/>
      </c>
      <c r="AG16" s="4" t="inlineStr"/>
      <c r="AH16">
        <f>IF(ISBLANK(AG16);0;INDEX('Mögliche Ergebnisse'!$A$2:$C$9, MATCH(AG16, 'Mögliche Ergebnisse'!$A$2:$A$9, 0), 3))</f>
        <v/>
      </c>
      <c r="AI16" s="3">
        <f>A8</f>
        <v/>
      </c>
      <c r="AL16">
        <f>"**Schachmattliga Staffel 2 " &amp; A16 &amp; "**" &amp; CHAR(10) &amp; 'Daten'!C1 &amp; TEXT(C16, "d. mmmm yyyy") &amp; CHAR(10) &amp; 'Daten'!D1 &amp; TEXT(D16, "d. mmmm yyyy") &amp; CHAR(10) &amp; CHAR(10) &amp; G16 &amp; " @" &amp; INDEX($A$2:$C$11, MATCH(G16, $A2:$A$11, 0), 3) &amp; " (weiß) - " &amp; K16 &amp; " @" &amp; INDEX($A$2:$C$11, MATCH(K16, $A2:$A$11, 0), 3) &amp; " (schwarz)" &amp; CHAR(10) &amp; M16 &amp; " @" &amp; INDEX($A$2:$C$11, MATCH(M16, $A2:$A$11, 0), 3) &amp; " (weiß) - " &amp; Q16 &amp; " @" &amp; INDEX($A$2:$C$11, MATCH(Q16, $A2:$A$11, 0), 3) &amp; " (schwarz)" &amp; CHAR(10) &amp; S16 &amp; " @" &amp; INDEX($A$2:$C$11, MATCH(S16, $A2:$A$11, 0), 3) &amp; " (weiß) - " &amp; W16 &amp; " @" &amp; INDEX($A$2:$C$11, MATCH(W16, $A2:$A$11, 0), 3) &amp; " (schwarz)" &amp; CHAR(10) &amp; Y16 &amp; " @" &amp; INDEX($A$2:$C$11, MATCH(Y16, $A2:$A$11, 0), 3) &amp; " (weiß) - " &amp; AC16 &amp; " @" &amp; INDEX($A$2:$C$11, MATCH(AC16, $A2:$A$11, 0), 3) &amp; " (schwarz)" &amp; CHAR(10) &amp; AE16 &amp; " @" &amp; INDEX($A$2:$C$11, MATCH(AE16, $A2:$A$11, 0), 3) &amp; " (weiß) - " &amp; AI16 &amp; " @" &amp; INDEX($A$2:$C$11, MATCH(AI16, $A2:$A$11, 0), 3) &amp; " (schwarz)"</f>
        <v/>
      </c>
    </row>
    <row r="17" ht="15" customHeight="1">
      <c r="A17">
        <f>'Daten'!A5</f>
        <v/>
      </c>
      <c r="B17">
        <f>'Daten'!B5</f>
        <v/>
      </c>
      <c r="C17" s="1">
        <f>'Daten'!C5</f>
        <v/>
      </c>
      <c r="D17" s="1">
        <f>'Daten'!D5</f>
        <v/>
      </c>
      <c r="G17" s="2">
        <f>A11</f>
        <v/>
      </c>
      <c r="H17">
        <f>IF(ISBLANK(I17);0;INDEX('Mögliche Ergebnisse'!$A$2:$C$9, MATCH(I17, 'Mögliche Ergebnisse'!$A$2:$A$9, 0), 2))</f>
        <v/>
      </c>
      <c r="I17" s="4" t="inlineStr"/>
      <c r="J17">
        <f>IF(ISBLANK(I17);0;INDEX('Mögliche Ergebnisse'!$A$2:$C$9, MATCH(I17, 'Mögliche Ergebnisse'!$A$2:$A$9, 0), 3))</f>
        <v/>
      </c>
      <c r="K17" s="3">
        <f>A8</f>
        <v/>
      </c>
      <c r="M17" s="2">
        <f>A9</f>
        <v/>
      </c>
      <c r="N17">
        <f>IF(ISBLANK(O17);0;INDEX('Mögliche Ergebnisse'!$A$2:$C$9, MATCH(O17, 'Mögliche Ergebnisse'!$A$2:$A$9, 0), 2))</f>
        <v/>
      </c>
      <c r="O17" s="4" t="inlineStr"/>
      <c r="P17">
        <f>IF(ISBLANK(O17);0;INDEX('Mögliche Ergebnisse'!$A$2:$C$9, MATCH(O17, 'Mögliche Ergebnisse'!$A$2:$A$9, 0), 3))</f>
        <v/>
      </c>
      <c r="Q17" s="3">
        <f>A7</f>
        <v/>
      </c>
      <c r="S17" s="2">
        <f>A10</f>
        <v/>
      </c>
      <c r="T17">
        <f>IF(ISBLANK(U17);0;INDEX('Mögliche Ergebnisse'!$A$2:$C$9, MATCH(U17, 'Mögliche Ergebnisse'!$A$2:$A$9, 0), 2))</f>
        <v/>
      </c>
      <c r="U17" s="4" t="inlineStr"/>
      <c r="V17">
        <f>IF(ISBLANK(U17);0;INDEX('Mögliche Ergebnisse'!$A$2:$C$9, MATCH(U17, 'Mögliche Ergebnisse'!$A$2:$A$9, 0), 3))</f>
        <v/>
      </c>
      <c r="W17" s="3">
        <f>A6</f>
        <v/>
      </c>
      <c r="Y17" s="2">
        <f>A2</f>
        <v/>
      </c>
      <c r="Z17">
        <f>IF(ISBLANK(AA17);0;INDEX('Mögliche Ergebnisse'!$A$2:$C$9, MATCH(AA17, 'Mögliche Ergebnisse'!$A$2:$A$9, 0), 2))</f>
        <v/>
      </c>
      <c r="AA17" s="4" t="inlineStr"/>
      <c r="AB17">
        <f>IF(ISBLANK(AA17);0;INDEX('Mögliche Ergebnisse'!$A$2:$C$9, MATCH(AA17, 'Mögliche Ergebnisse'!$A$2:$A$9, 0), 3))</f>
        <v/>
      </c>
      <c r="AC17" s="3">
        <f>A5</f>
        <v/>
      </c>
      <c r="AE17" s="2">
        <f>A3</f>
        <v/>
      </c>
      <c r="AF17">
        <f>IF(ISBLANK(AG17);0;INDEX('Mögliche Ergebnisse'!$A$2:$C$9, MATCH(AG17, 'Mögliche Ergebnisse'!$A$2:$A$9, 0), 2))</f>
        <v/>
      </c>
      <c r="AG17" s="4" t="inlineStr"/>
      <c r="AH17">
        <f>IF(ISBLANK(AG17);0;INDEX('Mögliche Ergebnisse'!$A$2:$C$9, MATCH(AG17, 'Mögliche Ergebnisse'!$A$2:$A$9, 0), 3))</f>
        <v/>
      </c>
      <c r="AI17" s="3">
        <f>A4</f>
        <v/>
      </c>
      <c r="AL17">
        <f>"**Schachmattliga Staffel 2 " &amp; A17 &amp; "**" &amp; CHAR(10) &amp; 'Daten'!C1 &amp; TEXT(C17, "d. mmmm yyyy") &amp; CHAR(10) &amp; 'Daten'!D1 &amp; TEXT(D17, "d. mmmm yyyy") &amp; CHAR(10) &amp; CHAR(10) &amp; G17 &amp; " @" &amp; INDEX($A$2:$C$11, MATCH(G17, $A2:$A$11, 0), 3) &amp; " (weiß) - " &amp; K17 &amp; " @" &amp; INDEX($A$2:$C$11, MATCH(K17, $A2:$A$11, 0), 3) &amp; " (schwarz)" &amp; CHAR(10) &amp; M17 &amp; " @" &amp; INDEX($A$2:$C$11, MATCH(M17, $A2:$A$11, 0), 3) &amp; " (weiß) - " &amp; Q17 &amp; " @" &amp; INDEX($A$2:$C$11, MATCH(Q17, $A2:$A$11, 0), 3) &amp; " (schwarz)" &amp; CHAR(10) &amp; S17 &amp; " @" &amp; INDEX($A$2:$C$11, MATCH(S17, $A2:$A$11, 0), 3) &amp; " (weiß) - " &amp; W17 &amp; " @" &amp; INDEX($A$2:$C$11, MATCH(W17, $A2:$A$11, 0), 3) &amp; " (schwarz)" &amp; CHAR(10) &amp; Y17 &amp; " @" &amp; INDEX($A$2:$C$11, MATCH(Y17, $A2:$A$11, 0), 3) &amp; " (weiß) - " &amp; AC17 &amp; " @" &amp; INDEX($A$2:$C$11, MATCH(AC17, $A2:$A$11, 0), 3) &amp; " (schwarz)" &amp; CHAR(10) &amp; AE17 &amp; " @" &amp; INDEX($A$2:$C$11, MATCH(AE17, $A2:$A$11, 0), 3) &amp; " (weiß) - " &amp; AI17 &amp; " @" &amp; INDEX($A$2:$C$11, MATCH(AI17, $A2:$A$11, 0), 3) &amp; " (schwarz)"</f>
        <v/>
      </c>
    </row>
    <row r="18" ht="15" customHeight="1">
      <c r="A18">
        <f>'Daten'!A6</f>
        <v/>
      </c>
      <c r="B18">
        <f>'Daten'!B6</f>
        <v/>
      </c>
      <c r="C18" s="1">
        <f>'Daten'!C6</f>
        <v/>
      </c>
      <c r="D18" s="1">
        <f>'Daten'!D6</f>
        <v/>
      </c>
      <c r="G18" s="2">
        <f>A4</f>
        <v/>
      </c>
      <c r="H18">
        <f>IF(ISBLANK(I18);0;INDEX('Mögliche Ergebnisse'!$A$2:$C$9, MATCH(I18, 'Mögliche Ergebnisse'!$A$2:$A$9, 0), 2))</f>
        <v/>
      </c>
      <c r="I18" s="4" t="inlineStr"/>
      <c r="J18">
        <f>IF(ISBLANK(I18);0;INDEX('Mögliche Ergebnisse'!$A$2:$C$9, MATCH(I18, 'Mögliche Ergebnisse'!$A$2:$A$9, 0), 3))</f>
        <v/>
      </c>
      <c r="K18" s="3">
        <f>A11</f>
        <v/>
      </c>
      <c r="M18" s="2">
        <f>A5</f>
        <v/>
      </c>
      <c r="N18">
        <f>IF(ISBLANK(O18);0;INDEX('Mögliche Ergebnisse'!$A$2:$C$9, MATCH(O18, 'Mögliche Ergebnisse'!$A$2:$A$9, 0), 2))</f>
        <v/>
      </c>
      <c r="O18" s="4" t="inlineStr"/>
      <c r="P18">
        <f>IF(ISBLANK(O18);0;INDEX('Mögliche Ergebnisse'!$A$2:$C$9, MATCH(O18, 'Mögliche Ergebnisse'!$A$2:$A$9, 0), 3))</f>
        <v/>
      </c>
      <c r="Q18" s="3">
        <f>A3</f>
        <v/>
      </c>
      <c r="S18" s="2">
        <f>A6</f>
        <v/>
      </c>
      <c r="T18">
        <f>IF(ISBLANK(U18);0;INDEX('Mögliche Ergebnisse'!$A$2:$C$9, MATCH(U18, 'Mögliche Ergebnisse'!$A$2:$A$9, 0), 2))</f>
        <v/>
      </c>
      <c r="U18" s="4" t="inlineStr"/>
      <c r="V18">
        <f>IF(ISBLANK(U18);0;INDEX('Mögliche Ergebnisse'!$A$2:$C$9, MATCH(U18, 'Mögliche Ergebnisse'!$A$2:$A$9, 0), 3))</f>
        <v/>
      </c>
      <c r="W18" s="3">
        <f>A2</f>
        <v/>
      </c>
      <c r="Y18" s="2">
        <f>A7</f>
        <v/>
      </c>
      <c r="Z18">
        <f>IF(ISBLANK(AA18);0;INDEX('Mögliche Ergebnisse'!$A$2:$C$9, MATCH(AA18, 'Mögliche Ergebnisse'!$A$2:$A$9, 0), 2))</f>
        <v/>
      </c>
      <c r="AA18" s="4" t="inlineStr"/>
      <c r="AB18">
        <f>IF(ISBLANK(AA18);0;INDEX('Mögliche Ergebnisse'!$A$2:$C$9, MATCH(AA18, 'Mögliche Ergebnisse'!$A$2:$A$9, 0), 3))</f>
        <v/>
      </c>
      <c r="AC18" s="3">
        <f>A10</f>
        <v/>
      </c>
      <c r="AE18" s="2">
        <f>A8</f>
        <v/>
      </c>
      <c r="AF18">
        <f>IF(ISBLANK(AG18);0;INDEX('Mögliche Ergebnisse'!$A$2:$C$9, MATCH(AG18, 'Mögliche Ergebnisse'!$A$2:$A$9, 0), 2))</f>
        <v/>
      </c>
      <c r="AG18" s="4" t="inlineStr"/>
      <c r="AH18">
        <f>IF(ISBLANK(AG18);0;INDEX('Mögliche Ergebnisse'!$A$2:$C$9, MATCH(AG18, 'Mögliche Ergebnisse'!$A$2:$A$9, 0), 3))</f>
        <v/>
      </c>
      <c r="AI18" s="3">
        <f>A9</f>
        <v/>
      </c>
      <c r="AL18">
        <f>"**Schachmattliga Staffel 2 " &amp; A18 &amp; "**" &amp; CHAR(10) &amp; 'Daten'!C1 &amp; TEXT(C18, "d. mmmm yyyy") &amp; CHAR(10) &amp; 'Daten'!D1 &amp; TEXT(D18, "d. mmmm yyyy") &amp; CHAR(10) &amp; CHAR(10) &amp; G18 &amp; " @" &amp; INDEX($A$2:$C$11, MATCH(G18, $A2:$A$11, 0), 3) &amp; " (weiß) - " &amp; K18 &amp; " @" &amp; INDEX($A$2:$C$11, MATCH(K18, $A2:$A$11, 0), 3) &amp; " (schwarz)" &amp; CHAR(10) &amp; M18 &amp; " @" &amp; INDEX($A$2:$C$11, MATCH(M18, $A2:$A$11, 0), 3) &amp; " (weiß) - " &amp; Q18 &amp; " @" &amp; INDEX($A$2:$C$11, MATCH(Q18, $A2:$A$11, 0), 3) &amp; " (schwarz)" &amp; CHAR(10) &amp; S18 &amp; " @" &amp; INDEX($A$2:$C$11, MATCH(S18, $A2:$A$11, 0), 3) &amp; " (weiß) - " &amp; W18 &amp; " @" &amp; INDEX($A$2:$C$11, MATCH(W18, $A2:$A$11, 0), 3) &amp; " (schwarz)" &amp; CHAR(10) &amp; Y18 &amp; " @" &amp; INDEX($A$2:$C$11, MATCH(Y18, $A2:$A$11, 0), 3) &amp; " (weiß) - " &amp; AC18 &amp; " @" &amp; INDEX($A$2:$C$11, MATCH(AC18, $A2:$A$11, 0), 3) &amp; " (schwarz)" &amp; CHAR(10) &amp; AE18 &amp; " @" &amp; INDEX($A$2:$C$11, MATCH(AE18, $A2:$A$11, 0), 3) &amp; " (weiß) - " &amp; AI18 &amp; " @" &amp; INDEX($A$2:$C$11, MATCH(AI18, $A2:$A$11, 0), 3) &amp; " (schwarz)"</f>
        <v/>
      </c>
    </row>
    <row r="19" ht="15" customHeight="1">
      <c r="A19">
        <f>'Daten'!A7</f>
        <v/>
      </c>
      <c r="B19">
        <f>'Daten'!B7</f>
        <v/>
      </c>
      <c r="C19" s="1">
        <f>'Daten'!C7</f>
        <v/>
      </c>
      <c r="D19" s="1">
        <f>'Daten'!D7</f>
        <v/>
      </c>
      <c r="G19" s="2">
        <f>A11</f>
        <v/>
      </c>
      <c r="H19">
        <f>IF(ISBLANK(I19);0;INDEX('Mögliche Ergebnisse'!$A$2:$C$9, MATCH(I19, 'Mögliche Ergebnisse'!$A$2:$A$9, 0), 2))</f>
        <v/>
      </c>
      <c r="I19" s="4" t="inlineStr"/>
      <c r="J19">
        <f>IF(ISBLANK(I19);0;INDEX('Mögliche Ergebnisse'!$A$2:$C$9, MATCH(I19, 'Mögliche Ergebnisse'!$A$2:$A$9, 0), 3))</f>
        <v/>
      </c>
      <c r="K19" s="3">
        <f>A9</f>
        <v/>
      </c>
      <c r="M19" s="2">
        <f>A10</f>
        <v/>
      </c>
      <c r="N19">
        <f>IF(ISBLANK(O19);0;INDEX('Mögliche Ergebnisse'!$A$2:$C$9, MATCH(O19, 'Mögliche Ergebnisse'!$A$2:$A$9, 0), 2))</f>
        <v/>
      </c>
      <c r="O19" s="4" t="inlineStr"/>
      <c r="P19">
        <f>IF(ISBLANK(O19);0;INDEX('Mögliche Ergebnisse'!$A$2:$C$9, MATCH(O19, 'Mögliche Ergebnisse'!$A$2:$A$9, 0), 3))</f>
        <v/>
      </c>
      <c r="Q19" s="3">
        <f>A8</f>
        <v/>
      </c>
      <c r="S19" s="2">
        <f>A2</f>
        <v/>
      </c>
      <c r="T19">
        <f>IF(ISBLANK(U19);0;INDEX('Mögliche Ergebnisse'!$A$2:$C$9, MATCH(U19, 'Mögliche Ergebnisse'!$A$2:$A$9, 0), 2))</f>
        <v/>
      </c>
      <c r="U19" s="4" t="inlineStr"/>
      <c r="V19">
        <f>IF(ISBLANK(U19);0;INDEX('Mögliche Ergebnisse'!$A$2:$C$9, MATCH(U19, 'Mögliche Ergebnisse'!$A$2:$A$9, 0), 3))</f>
        <v/>
      </c>
      <c r="W19" s="3">
        <f>A7</f>
        <v/>
      </c>
      <c r="Y19" s="2">
        <f>A3</f>
        <v/>
      </c>
      <c r="Z19">
        <f>IF(ISBLANK(AA19);0;INDEX('Mögliche Ergebnisse'!$A$2:$C$9, MATCH(AA19, 'Mögliche Ergebnisse'!$A$2:$A$9, 0), 2))</f>
        <v/>
      </c>
      <c r="AA19" s="4" t="inlineStr"/>
      <c r="AB19">
        <f>IF(ISBLANK(AA19);0;INDEX('Mögliche Ergebnisse'!$A$2:$C$9, MATCH(AA19, 'Mögliche Ergebnisse'!$A$2:$A$9, 0), 3))</f>
        <v/>
      </c>
      <c r="AC19" s="3">
        <f>A6</f>
        <v/>
      </c>
      <c r="AE19" s="2">
        <f>A4</f>
        <v/>
      </c>
      <c r="AF19">
        <f>IF(ISBLANK(AG19);0;INDEX('Mögliche Ergebnisse'!$A$2:$C$9, MATCH(AG19, 'Mögliche Ergebnisse'!$A$2:$A$9, 0), 2))</f>
        <v/>
      </c>
      <c r="AG19" s="4" t="inlineStr"/>
      <c r="AH19">
        <f>IF(ISBLANK(AG19);0;INDEX('Mögliche Ergebnisse'!$A$2:$C$9, MATCH(AG19, 'Mögliche Ergebnisse'!$A$2:$A$9, 0), 3))</f>
        <v/>
      </c>
      <c r="AI19" s="3">
        <f>A5</f>
        <v/>
      </c>
      <c r="AL19">
        <f>"**Schachmattliga Staffel 2 " &amp; A19 &amp; "**" &amp; CHAR(10) &amp; 'Daten'!C1 &amp; TEXT(C19, "d. mmmm yyyy") &amp; CHAR(10) &amp; 'Daten'!D1 &amp; TEXT(D19, "d. mmmm yyyy") &amp; CHAR(10) &amp; CHAR(10) &amp; G19 &amp; " @" &amp; INDEX($A$2:$C$11, MATCH(G19, $A2:$A$11, 0), 3) &amp; " (weiß) - " &amp; K19 &amp; " @" &amp; INDEX($A$2:$C$11, MATCH(K19, $A2:$A$11, 0), 3) &amp; " (schwarz)" &amp; CHAR(10) &amp; M19 &amp; " @" &amp; INDEX($A$2:$C$11, MATCH(M19, $A2:$A$11, 0), 3) &amp; " (weiß) - " &amp; Q19 &amp; " @" &amp; INDEX($A$2:$C$11, MATCH(Q19, $A2:$A$11, 0), 3) &amp; " (schwarz)" &amp; CHAR(10) &amp; S19 &amp; " @" &amp; INDEX($A$2:$C$11, MATCH(S19, $A2:$A$11, 0), 3) &amp; " (weiß) - " &amp; W19 &amp; " @" &amp; INDEX($A$2:$C$11, MATCH(W19, $A2:$A$11, 0), 3) &amp; " (schwarz)" &amp; CHAR(10) &amp; Y19 &amp; " @" &amp; INDEX($A$2:$C$11, MATCH(Y19, $A2:$A$11, 0), 3) &amp; " (weiß) - " &amp; AC19 &amp; " @" &amp; INDEX($A$2:$C$11, MATCH(AC19, $A2:$A$11, 0), 3) &amp; " (schwarz)" &amp; CHAR(10) &amp; AE19 &amp; " @" &amp; INDEX($A$2:$C$11, MATCH(AE19, $A2:$A$11, 0), 3) &amp; " (weiß) - " &amp; AI19 &amp; " @" &amp; INDEX($A$2:$C$11, MATCH(AI19, $A2:$A$11, 0), 3) &amp; " (schwarz)"</f>
        <v/>
      </c>
    </row>
    <row r="20" ht="15" customHeight="1">
      <c r="A20">
        <f>'Daten'!A8</f>
        <v/>
      </c>
      <c r="B20">
        <f>'Daten'!B8</f>
        <v/>
      </c>
      <c r="C20" s="1">
        <f>'Daten'!C8</f>
        <v/>
      </c>
      <c r="D20" s="1">
        <f>'Daten'!D8</f>
        <v/>
      </c>
      <c r="G20" s="2">
        <f>A5</f>
        <v/>
      </c>
      <c r="H20">
        <f>IF(ISBLANK(I20);0;INDEX('Mögliche Ergebnisse'!$A$2:$C$9, MATCH(I20, 'Mögliche Ergebnisse'!$A$2:$A$9, 0), 2))</f>
        <v/>
      </c>
      <c r="I20" s="4" t="inlineStr"/>
      <c r="J20">
        <f>IF(ISBLANK(I20);0;INDEX('Mögliche Ergebnisse'!$A$2:$C$9, MATCH(I20, 'Mögliche Ergebnisse'!$A$2:$A$9, 0), 3))</f>
        <v/>
      </c>
      <c r="K20" s="3">
        <f>A11</f>
        <v/>
      </c>
      <c r="M20" s="2">
        <f>A6</f>
        <v/>
      </c>
      <c r="N20">
        <f>IF(ISBLANK(O20);0;INDEX('Mögliche Ergebnisse'!$A$2:$C$9, MATCH(O20, 'Mögliche Ergebnisse'!$A$2:$A$9, 0), 2))</f>
        <v/>
      </c>
      <c r="O20" s="4" t="inlineStr"/>
      <c r="P20">
        <f>IF(ISBLANK(O20);0;INDEX('Mögliche Ergebnisse'!$A$2:$C$9, MATCH(O20, 'Mögliche Ergebnisse'!$A$2:$A$9, 0), 3))</f>
        <v/>
      </c>
      <c r="Q20" s="3">
        <f>A4</f>
        <v/>
      </c>
      <c r="S20" s="2">
        <f>A7</f>
        <v/>
      </c>
      <c r="T20">
        <f>IF(ISBLANK(U20);0;INDEX('Mögliche Ergebnisse'!$A$2:$C$9, MATCH(U20, 'Mögliche Ergebnisse'!$A$2:$A$9, 0), 2))</f>
        <v/>
      </c>
      <c r="U20" s="4" t="inlineStr"/>
      <c r="V20">
        <f>IF(ISBLANK(U20);0;INDEX('Mögliche Ergebnisse'!$A$2:$C$9, MATCH(U20, 'Mögliche Ergebnisse'!$A$2:$A$9, 0), 3))</f>
        <v/>
      </c>
      <c r="W20" s="3">
        <f>A3</f>
        <v/>
      </c>
      <c r="Y20" s="2">
        <f>A8</f>
        <v/>
      </c>
      <c r="Z20">
        <f>IF(ISBLANK(AA20);0;INDEX('Mögliche Ergebnisse'!$A$2:$C$9, MATCH(AA20, 'Mögliche Ergebnisse'!$A$2:$A$9, 0), 2))</f>
        <v/>
      </c>
      <c r="AA20" s="4" t="inlineStr"/>
      <c r="AB20">
        <f>IF(ISBLANK(AA20);0;INDEX('Mögliche Ergebnisse'!$A$2:$C$9, MATCH(AA20, 'Mögliche Ergebnisse'!$A$2:$A$9, 0), 3))</f>
        <v/>
      </c>
      <c r="AC20" s="3">
        <f>A2</f>
        <v/>
      </c>
      <c r="AE20" s="2">
        <f>A9</f>
        <v/>
      </c>
      <c r="AF20">
        <f>IF(ISBLANK(AG20);0;INDEX('Mögliche Ergebnisse'!$A$2:$C$9, MATCH(AG20, 'Mögliche Ergebnisse'!$A$2:$A$9, 0), 2))</f>
        <v/>
      </c>
      <c r="AG20" s="4" t="inlineStr"/>
      <c r="AH20">
        <f>IF(ISBLANK(AG20);0;INDEX('Mögliche Ergebnisse'!$A$2:$C$9, MATCH(AG20, 'Mögliche Ergebnisse'!$A$2:$A$9, 0), 3))</f>
        <v/>
      </c>
      <c r="AI20" s="3">
        <f>A10</f>
        <v/>
      </c>
      <c r="AL20">
        <f>"**Schachmattliga Staffel 2 " &amp; A20 &amp; "**" &amp; CHAR(10) &amp; 'Daten'!C1 &amp; TEXT(C20, "d. mmmm yyyy") &amp; CHAR(10) &amp; 'Daten'!D1 &amp; TEXT(D20, "d. mmmm yyyy") &amp; CHAR(10) &amp; CHAR(10) &amp; G20 &amp; " @" &amp; INDEX($A$2:$C$11, MATCH(G20, $A2:$A$11, 0), 3) &amp; " (weiß) - " &amp; K20 &amp; " @" &amp; INDEX($A$2:$C$11, MATCH(K20, $A2:$A$11, 0), 3) &amp; " (schwarz)" &amp; CHAR(10) &amp; M20 &amp; " @" &amp; INDEX($A$2:$C$11, MATCH(M20, $A2:$A$11, 0), 3) &amp; " (weiß) - " &amp; Q20 &amp; " @" &amp; INDEX($A$2:$C$11, MATCH(Q20, $A2:$A$11, 0), 3) &amp; " (schwarz)" &amp; CHAR(10) &amp; S20 &amp; " @" &amp; INDEX($A$2:$C$11, MATCH(S20, $A2:$A$11, 0), 3) &amp; " (weiß) - " &amp; W20 &amp; " @" &amp; INDEX($A$2:$C$11, MATCH(W20, $A2:$A$11, 0), 3) &amp; " (schwarz)" &amp; CHAR(10) &amp; Y20 &amp; " @" &amp; INDEX($A$2:$C$11, MATCH(Y20, $A2:$A$11, 0), 3) &amp; " (weiß) - " &amp; AC20 &amp; " @" &amp; INDEX($A$2:$C$11, MATCH(AC20, $A2:$A$11, 0), 3) &amp; " (schwarz)" &amp; CHAR(10) &amp; AE20 &amp; " @" &amp; INDEX($A$2:$C$11, MATCH(AE20, $A2:$A$11, 0), 3) &amp; " (weiß) - " &amp; AI20 &amp; " @" &amp; INDEX($A$2:$C$11, MATCH(AI20, $A2:$A$11, 0), 3) &amp; " (schwarz)"</f>
        <v/>
      </c>
    </row>
    <row r="21" ht="15" customHeight="1">
      <c r="A21">
        <f>'Daten'!A9</f>
        <v/>
      </c>
      <c r="B21">
        <f>'Daten'!B9</f>
        <v/>
      </c>
      <c r="C21" s="1">
        <f>'Daten'!C9</f>
        <v/>
      </c>
      <c r="D21" s="1">
        <f>'Daten'!D9</f>
        <v/>
      </c>
      <c r="G21" s="2">
        <f>A11</f>
        <v/>
      </c>
      <c r="H21">
        <f>IF(ISBLANK(I21);0;INDEX('Mögliche Ergebnisse'!$A$2:$C$9, MATCH(I21, 'Mögliche Ergebnisse'!$A$2:$A$9, 0), 2))</f>
        <v/>
      </c>
      <c r="I21" s="4" t="inlineStr"/>
      <c r="J21">
        <f>IF(ISBLANK(I21);0;INDEX('Mögliche Ergebnisse'!$A$2:$C$9, MATCH(I21, 'Mögliche Ergebnisse'!$A$2:$A$9, 0), 3))</f>
        <v/>
      </c>
      <c r="K21" s="3">
        <f>A10</f>
        <v/>
      </c>
      <c r="M21" s="2">
        <f>A2</f>
        <v/>
      </c>
      <c r="N21">
        <f>IF(ISBLANK(O21);0;INDEX('Mögliche Ergebnisse'!$A$2:$C$9, MATCH(O21, 'Mögliche Ergebnisse'!$A$2:$A$9, 0), 2))</f>
        <v/>
      </c>
      <c r="O21" s="4" t="inlineStr"/>
      <c r="P21">
        <f>IF(ISBLANK(O21);0;INDEX('Mögliche Ergebnisse'!$A$2:$C$9, MATCH(O21, 'Mögliche Ergebnisse'!$A$2:$A$9, 0), 3))</f>
        <v/>
      </c>
      <c r="Q21" s="3">
        <f>A9</f>
        <v/>
      </c>
      <c r="S21" s="2">
        <f>A3</f>
        <v/>
      </c>
      <c r="T21">
        <f>IF(ISBLANK(U21);0;INDEX('Mögliche Ergebnisse'!$A$2:$C$9, MATCH(U21, 'Mögliche Ergebnisse'!$A$2:$A$9, 0), 2))</f>
        <v/>
      </c>
      <c r="U21" s="4" t="inlineStr"/>
      <c r="V21">
        <f>IF(ISBLANK(U21);0;INDEX('Mögliche Ergebnisse'!$A$2:$C$9, MATCH(U21, 'Mögliche Ergebnisse'!$A$2:$A$9, 0), 3))</f>
        <v/>
      </c>
      <c r="W21" s="3">
        <f>A8</f>
        <v/>
      </c>
      <c r="Y21" s="2">
        <f>A4</f>
        <v/>
      </c>
      <c r="Z21">
        <f>IF(ISBLANK(AA21);0;INDEX('Mögliche Ergebnisse'!$A$2:$C$9, MATCH(AA21, 'Mögliche Ergebnisse'!$A$2:$A$9, 0), 2))</f>
        <v/>
      </c>
      <c r="AA21" s="4" t="inlineStr"/>
      <c r="AB21">
        <f>IF(ISBLANK(AA21);0;INDEX('Mögliche Ergebnisse'!$A$2:$C$9, MATCH(AA21, 'Mögliche Ergebnisse'!$A$2:$A$9, 0), 3))</f>
        <v/>
      </c>
      <c r="AC21" s="3">
        <f>A7</f>
        <v/>
      </c>
      <c r="AE21" s="2">
        <f>A5</f>
        <v/>
      </c>
      <c r="AF21">
        <f>IF(ISBLANK(AG21);0;INDEX('Mögliche Ergebnisse'!$A$2:$C$9, MATCH(AG21, 'Mögliche Ergebnisse'!$A$2:$A$9, 0), 2))</f>
        <v/>
      </c>
      <c r="AG21" s="4" t="inlineStr"/>
      <c r="AH21">
        <f>IF(ISBLANK(AG21);0;INDEX('Mögliche Ergebnisse'!$A$2:$C$9, MATCH(AG21, 'Mögliche Ergebnisse'!$A$2:$A$9, 0), 3))</f>
        <v/>
      </c>
      <c r="AI21" s="3">
        <f>A6</f>
        <v/>
      </c>
      <c r="AL21">
        <f>"**Schachmattliga Staffel 2 " &amp; A21 &amp; "**" &amp; CHAR(10) &amp; 'Daten'!C1 &amp; TEXT(C21, "d. mmmm yyyy") &amp; CHAR(10) &amp; 'Daten'!D1 &amp; TEXT(D21, "d. mmmm yyyy") &amp; CHAR(10) &amp; CHAR(10) &amp; G21 &amp; " @" &amp; INDEX($A$2:$C$11, MATCH(G21, $A2:$A$11, 0), 3) &amp; " (weiß) - " &amp; K21 &amp; " @" &amp; INDEX($A$2:$C$11, MATCH(K21, $A2:$A$11, 0), 3) &amp; " (schwarz)" &amp; CHAR(10) &amp; M21 &amp; " @" &amp; INDEX($A$2:$C$11, MATCH(M21, $A2:$A$11, 0), 3) &amp; " (weiß) - " &amp; Q21 &amp; " @" &amp; INDEX($A$2:$C$11, MATCH(Q21, $A2:$A$11, 0), 3) &amp; " (schwarz)" &amp; CHAR(10) &amp; S21 &amp; " @" &amp; INDEX($A$2:$C$11, MATCH(S21, $A2:$A$11, 0), 3) &amp; " (weiß) - " &amp; W21 &amp; " @" &amp; INDEX($A$2:$C$11, MATCH(W21, $A2:$A$11, 0), 3) &amp; " (schwarz)" &amp; CHAR(10) &amp; Y21 &amp; " @" &amp; INDEX($A$2:$C$11, MATCH(Y21, $A2:$A$11, 0), 3) &amp; " (weiß) - " &amp; AC21 &amp; " @" &amp; INDEX($A$2:$C$11, MATCH(AC21, $A2:$A$11, 0), 3) &amp; " (schwarz)" &amp; CHAR(10) &amp; AE21 &amp; " @" &amp; INDEX($A$2:$C$11, MATCH(AE21, $A2:$A$11, 0), 3) &amp; " (weiß) - " &amp; AI21 &amp; " @" &amp; INDEX($A$2:$C$11, MATCH(AI21, $A2:$A$11, 0), 3) &amp; " (schwarz)"</f>
        <v/>
      </c>
    </row>
    <row r="22" ht="15" customHeight="1">
      <c r="A22">
        <f>'Daten'!A10</f>
        <v/>
      </c>
      <c r="B22">
        <f>'Daten'!B10</f>
        <v/>
      </c>
      <c r="C22" s="1">
        <f>'Daten'!C10</f>
        <v/>
      </c>
      <c r="D22" s="1">
        <f>'Daten'!D10</f>
        <v/>
      </c>
      <c r="G22" s="2">
        <f>A6</f>
        <v/>
      </c>
      <c r="H22">
        <f>IF(ISBLANK(I22);0;INDEX('Mögliche Ergebnisse'!$A$2:$C$9, MATCH(I22, 'Mögliche Ergebnisse'!$A$2:$A$9, 0), 2))</f>
        <v/>
      </c>
      <c r="I22" s="4" t="inlineStr"/>
      <c r="J22">
        <f>IF(ISBLANK(I22);0;INDEX('Mögliche Ergebnisse'!$A$2:$C$9, MATCH(I22, 'Mögliche Ergebnisse'!$A$2:$A$9, 0), 3))</f>
        <v/>
      </c>
      <c r="K22" s="3">
        <f>A11</f>
        <v/>
      </c>
      <c r="M22" s="2">
        <f>A7</f>
        <v/>
      </c>
      <c r="N22">
        <f>IF(ISBLANK(O22);0;INDEX('Mögliche Ergebnisse'!$A$2:$C$9, MATCH(O22, 'Mögliche Ergebnisse'!$A$2:$A$9, 0), 2))</f>
        <v/>
      </c>
      <c r="O22" s="4" t="inlineStr"/>
      <c r="P22">
        <f>IF(ISBLANK(O22);0;INDEX('Mögliche Ergebnisse'!$A$2:$C$9, MATCH(O22, 'Mögliche Ergebnisse'!$A$2:$A$9, 0), 3))</f>
        <v/>
      </c>
      <c r="Q22" s="3">
        <f>A5</f>
        <v/>
      </c>
      <c r="S22" s="2">
        <f>A8</f>
        <v/>
      </c>
      <c r="T22">
        <f>IF(ISBLANK(U22);0;INDEX('Mögliche Ergebnisse'!$A$2:$C$9, MATCH(U22, 'Mögliche Ergebnisse'!$A$2:$A$9, 0), 2))</f>
        <v/>
      </c>
      <c r="U22" s="4" t="inlineStr"/>
      <c r="V22">
        <f>IF(ISBLANK(U22);0;INDEX('Mögliche Ergebnisse'!$A$2:$C$9, MATCH(U22, 'Mögliche Ergebnisse'!$A$2:$A$9, 0), 3))</f>
        <v/>
      </c>
      <c r="W22" s="3">
        <f>A4</f>
        <v/>
      </c>
      <c r="Y22" s="2">
        <f>A9</f>
        <v/>
      </c>
      <c r="Z22">
        <f>IF(ISBLANK(AA22);0;INDEX('Mögliche Ergebnisse'!$A$2:$C$9, MATCH(AA22, 'Mögliche Ergebnisse'!$A$2:$A$9, 0), 2))</f>
        <v/>
      </c>
      <c r="AA22" s="4" t="inlineStr"/>
      <c r="AB22">
        <f>IF(ISBLANK(AA22);0;INDEX('Mögliche Ergebnisse'!$A$2:$C$9, MATCH(AA22, 'Mögliche Ergebnisse'!$A$2:$A$9, 0), 3))</f>
        <v/>
      </c>
      <c r="AC22" s="3">
        <f>A3</f>
        <v/>
      </c>
      <c r="AE22" s="2">
        <f>A10</f>
        <v/>
      </c>
      <c r="AF22">
        <f>IF(ISBLANK(AG22);0;INDEX('Mögliche Ergebnisse'!$A$2:$C$9, MATCH(AG22, 'Mögliche Ergebnisse'!$A$2:$A$9, 0), 2))</f>
        <v/>
      </c>
      <c r="AG22" s="4" t="inlineStr"/>
      <c r="AH22">
        <f>IF(ISBLANK(AG22);0;INDEX('Mögliche Ergebnisse'!$A$2:$C$9, MATCH(AG22, 'Mögliche Ergebnisse'!$A$2:$A$9, 0), 3))</f>
        <v/>
      </c>
      <c r="AI22" s="3">
        <f>A2</f>
        <v/>
      </c>
      <c r="AL22">
        <f>"**Schachmattliga Staffel 2 " &amp; A22 &amp; "**" &amp; CHAR(10) &amp; 'Daten'!C1 &amp; TEXT(C22, "d. mmmm yyyy") &amp; CHAR(10) &amp; 'Daten'!D1 &amp; TEXT(D22, "d. mmmm yyyy") &amp; CHAR(10) &amp; CHAR(10) &amp; G22 &amp; " @" &amp; INDEX($A$2:$C$11, MATCH(G22, $A2:$A$11, 0), 3) &amp; " (weiß) - " &amp; K22 &amp; " @" &amp; INDEX($A$2:$C$11, MATCH(K22, $A2:$A$11, 0), 3) &amp; " (schwarz)" &amp; CHAR(10) &amp; M22 &amp; " @" &amp; INDEX($A$2:$C$11, MATCH(M22, $A2:$A$11, 0), 3) &amp; " (weiß) - " &amp; Q22 &amp; " @" &amp; INDEX($A$2:$C$11, MATCH(Q22, $A2:$A$11, 0), 3) &amp; " (schwarz)" &amp; CHAR(10) &amp; S22 &amp; " @" &amp; INDEX($A$2:$C$11, MATCH(S22, $A2:$A$11, 0), 3) &amp; " (weiß) - " &amp; W22 &amp; " @" &amp; INDEX($A$2:$C$11, MATCH(W22, $A2:$A$11, 0), 3) &amp; " (schwarz)" &amp; CHAR(10) &amp; Y22 &amp; " @" &amp; INDEX($A$2:$C$11, MATCH(Y22, $A2:$A$11, 0), 3) &amp; " (weiß) - " &amp; AC22 &amp; " @" &amp; INDEX($A$2:$C$11, MATCH(AC22, $A2:$A$11, 0), 3) &amp; " (schwarz)" &amp; CHAR(10) &amp; AE22 &amp; " @" &amp; INDEX($A$2:$C$11, MATCH(AE22, $A2:$A$11, 0), 3) &amp; " (weiß) - " &amp; AI22 &amp; " @" &amp; INDEX($A$2:$C$11, MATCH(AI22, $A2:$A$11, 0), 3) &amp; " (schwarz)"</f>
        <v/>
      </c>
    </row>
  </sheetData>
  <mergeCells count="22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</mergeCells>
  <dataValidations count="1">
    <dataValidation sqref="I14:I22 O14:O22 U14:U22 AA14:AA22 AG14:AG22" showErrorMessage="1" showInputMessage="1" allowBlank="1" type="list">
      <formula1>'Mögliche Ergebnisse'!$A$2:$A$9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2"/>
  <sheetViews>
    <sheetView workbookViewId="0">
      <selection activeCell="A1" sqref="A1"/>
    </sheetView>
  </sheetViews>
  <sheetFormatPr baseColWidth="8" defaultRowHeight="15"/>
  <cols>
    <col width="18" customWidth="1" min="3" max="3"/>
    <col width="18" customWidth="1" min="4" max="4"/>
    <col width="18" customWidth="1" min="7" max="7"/>
    <col hidden="1" width="13" customWidth="1" min="8" max="8"/>
    <col hidden="1" width="13" customWidth="1" min="10" max="10"/>
    <col width="18" customWidth="1" min="11" max="11"/>
    <col width="18" customWidth="1" min="13" max="13"/>
    <col hidden="1" width="13" customWidth="1" min="14" max="14"/>
    <col hidden="1" width="13" customWidth="1" min="16" max="16"/>
    <col width="18" customWidth="1" min="17" max="17"/>
    <col width="18" customWidth="1" min="19" max="19"/>
    <col hidden="1" width="13" customWidth="1" min="20" max="20"/>
    <col hidden="1" width="13" customWidth="1" min="22" max="22"/>
    <col width="18" customWidth="1" min="23" max="23"/>
    <col width="18" customWidth="1" min="25" max="25"/>
    <col hidden="1" width="13" customWidth="1" min="26" max="26"/>
    <col hidden="1" width="13" customWidth="1" min="28" max="28"/>
    <col width="18" customWidth="1" min="29" max="29"/>
    <col width="18" customWidth="1" min="31" max="31"/>
    <col hidden="1" width="13" customWidth="1" min="32" max="32"/>
    <col hidden="1" width="13" customWidth="1" min="34" max="34"/>
    <col width="18" customWidth="1" min="35" max="35"/>
    <col width="40" customWidth="1" min="38" max="38"/>
  </cols>
  <sheetData>
    <row r="1">
      <c r="A1" t="inlineStr">
        <is>
          <t>lichess</t>
        </is>
      </c>
      <c r="C1" t="inlineStr">
        <is>
          <t>discord</t>
        </is>
      </c>
      <c r="E1" t="inlineStr">
        <is>
          <t>Rating</t>
        </is>
      </c>
      <c r="F1" t="inlineStr">
        <is>
          <t>Punkte</t>
        </is>
      </c>
    </row>
    <row r="2">
      <c r="A2" t="inlineStr">
        <is>
          <t>&lt;lichess-name&gt;</t>
        </is>
      </c>
      <c r="C2" t="inlineStr">
        <is>
          <t>&lt;discord-name&gt;</t>
        </is>
      </c>
      <c r="E2">
        <f>IMPORTXML("https://phihag.de/2022/lichess-rating.php?user=" &amp; A2, "/rating")</f>
        <v/>
      </c>
      <c r="F2">
        <f>H14+AF15+P16+Z17+V18+T19+AB20+N21+AH22</f>
        <v/>
      </c>
    </row>
    <row r="3">
      <c r="A3" t="inlineStr">
        <is>
          <t>&lt;lichess-name&gt;</t>
        </is>
      </c>
      <c r="C3" t="inlineStr">
        <is>
          <t>&lt;discord-name&gt;</t>
        </is>
      </c>
      <c r="E3">
        <f>IMPORTXML("https://phihag.de/2022/lichess-rating.php?user=" &amp; A3, "/rating")</f>
        <v/>
      </c>
      <c r="F3">
        <f>N14+AH15+H16+AF17+P18+Z19+V20+T21+AB22</f>
        <v/>
      </c>
    </row>
    <row r="4">
      <c r="A4" t="inlineStr">
        <is>
          <t>&lt;lichess-name&gt;</t>
        </is>
      </c>
      <c r="C4" t="inlineStr">
        <is>
          <t>&lt;discord-name&gt;</t>
        </is>
      </c>
      <c r="E4">
        <f>IMPORTXML("https://phihag.de/2022/lichess-rating.php?user=" &amp; A4, "/rating")</f>
        <v/>
      </c>
      <c r="F4">
        <f>T14+AB15+N16+AH17+H18+AF19+P20+Z21+V22</f>
        <v/>
      </c>
    </row>
    <row r="5">
      <c r="A5" t="inlineStr">
        <is>
          <t>&lt;lichess-name&gt;</t>
        </is>
      </c>
      <c r="C5" t="inlineStr">
        <is>
          <t>&lt;discord-name&gt;</t>
        </is>
      </c>
      <c r="E5">
        <f>IMPORTXML("https://phihag.de/2022/lichess-rating.php?user=" &amp; A5, "/rating")</f>
        <v/>
      </c>
      <c r="F5">
        <f>Z14+V15+T16+AB17+N18+AH19+H20+AF21+P22</f>
        <v/>
      </c>
    </row>
    <row r="6">
      <c r="A6" t="inlineStr">
        <is>
          <t>&lt;lichess-name&gt;</t>
        </is>
      </c>
      <c r="C6" t="inlineStr">
        <is>
          <t>&lt;discord-name&gt;</t>
        </is>
      </c>
      <c r="E6">
        <f>IMPORTXML("https://phihag.de/2022/lichess-rating.php?user=" &amp; A6, "/rating")</f>
        <v/>
      </c>
      <c r="F6">
        <f>AF14+P15+Z16+V17+T18+AB19+N20+AH21+H22</f>
        <v/>
      </c>
    </row>
    <row r="7">
      <c r="A7" t="inlineStr">
        <is>
          <t>&lt;lichess-name&gt;</t>
        </is>
      </c>
      <c r="C7" t="inlineStr">
        <is>
          <t>&lt;discord-name&gt;</t>
        </is>
      </c>
      <c r="E7">
        <f>IMPORTXML("https://phihag.de/2022/lichess-rating.php?user=" &amp; A7, "/rating")</f>
        <v/>
      </c>
      <c r="F7">
        <f>AH14+J15+AF16+P17+Z18+V19+T20+AB21+N22</f>
        <v/>
      </c>
    </row>
    <row r="8">
      <c r="A8" t="inlineStr">
        <is>
          <t>&lt;lichess-name&gt;</t>
        </is>
      </c>
      <c r="C8" t="inlineStr">
        <is>
          <t>&lt;discord-name&gt;</t>
        </is>
      </c>
      <c r="E8">
        <f>IMPORTXML("https://phihag.de/2022/lichess-rating.php?user=" &amp; A8, "/rating")</f>
        <v/>
      </c>
      <c r="F8">
        <f>AB14+N15+AH16+J17+AF18+P19+Z20+V21+T22</f>
        <v/>
      </c>
    </row>
    <row r="9">
      <c r="A9" t="inlineStr">
        <is>
          <t>&lt;lichess-name&gt;</t>
        </is>
      </c>
      <c r="C9" t="inlineStr">
        <is>
          <t>&lt;discord-name&gt;</t>
        </is>
      </c>
      <c r="E9">
        <f>IMPORTXML("https://phihag.de/2022/lichess-rating.php?user=" &amp; A9, "/rating")</f>
        <v/>
      </c>
      <c r="F9">
        <f>V14+T15+AB16+N17+AH18+J19+AF20+P21+Z22</f>
        <v/>
      </c>
    </row>
    <row r="10">
      <c r="A10" t="inlineStr">
        <is>
          <t>&lt;lichess-name&gt;</t>
        </is>
      </c>
      <c r="C10" t="inlineStr">
        <is>
          <t>&lt;discord-name&gt;</t>
        </is>
      </c>
      <c r="E10">
        <f>IMPORTXML("https://phihag.de/2022/lichess-rating.php?user=" &amp; A10, "/rating")</f>
        <v/>
      </c>
      <c r="F10">
        <f>P14+Z15+V16+T17+AB18+N19+AH20+J21+AF22</f>
        <v/>
      </c>
    </row>
    <row r="11">
      <c r="A11" t="inlineStr">
        <is>
          <t>&lt;lichess-name&gt;</t>
        </is>
      </c>
      <c r="C11" t="inlineStr">
        <is>
          <t>&lt;discord-name&gt;</t>
        </is>
      </c>
      <c r="E11">
        <f>IMPORTXML("https://phihag.de/2022/lichess-rating.php?user=" &amp; A11, "/rating")</f>
        <v/>
      </c>
      <c r="F11">
        <f>J14+H15+J16+H17+J18+H19+J20+H21+J22</f>
        <v/>
      </c>
    </row>
    <row r="13">
      <c r="C13" t="inlineStr">
        <is>
          <t>Termin bis</t>
        </is>
      </c>
      <c r="D13" t="inlineStr">
        <is>
          <t>gespielt bis</t>
        </is>
      </c>
      <c r="G13" s="2" t="inlineStr">
        <is>
          <t>weiß</t>
        </is>
      </c>
      <c r="K13" s="3" t="inlineStr">
        <is>
          <t>schwarz</t>
        </is>
      </c>
      <c r="M13" s="2" t="inlineStr">
        <is>
          <t>weiß</t>
        </is>
      </c>
      <c r="Q13" s="3" t="inlineStr">
        <is>
          <t>schwarz</t>
        </is>
      </c>
      <c r="S13" s="2" t="inlineStr">
        <is>
          <t>weiß</t>
        </is>
      </c>
      <c r="W13" s="3" t="inlineStr">
        <is>
          <t>schwarz</t>
        </is>
      </c>
      <c r="Y13" s="2" t="inlineStr">
        <is>
          <t>weiß</t>
        </is>
      </c>
      <c r="AC13" s="3" t="inlineStr">
        <is>
          <t>schwarz</t>
        </is>
      </c>
      <c r="AE13" s="2" t="inlineStr">
        <is>
          <t>weiß</t>
        </is>
      </c>
      <c r="AI13" s="3" t="inlineStr">
        <is>
          <t>schwarz</t>
        </is>
      </c>
      <c r="AL13" t="inlineStr">
        <is>
          <t>Ankündigung</t>
        </is>
      </c>
    </row>
    <row r="14" ht="15" customHeight="1">
      <c r="A14">
        <f>'Daten'!A2</f>
        <v/>
      </c>
      <c r="B14">
        <f>'Daten'!B2</f>
        <v/>
      </c>
      <c r="C14" s="1">
        <f>'Daten'!C2</f>
        <v/>
      </c>
      <c r="D14" s="1">
        <f>'Daten'!D2</f>
        <v/>
      </c>
      <c r="G14" s="2">
        <f>A2</f>
        <v/>
      </c>
      <c r="H14">
        <f>IF(ISBLANK(I14);0;INDEX('Mögliche Ergebnisse'!$A$2:$C$9, MATCH(I14, 'Mögliche Ergebnisse'!$A$2:$A$9, 0), 2))</f>
        <v/>
      </c>
      <c r="I14" s="4" t="inlineStr"/>
      <c r="J14">
        <f>IF(ISBLANK(I14);0;INDEX('Mögliche Ergebnisse'!$A$2:$C$9, MATCH(I14, 'Mögliche Ergebnisse'!$A$2:$A$9, 0), 3))</f>
        <v/>
      </c>
      <c r="K14" s="3">
        <f>A11</f>
        <v/>
      </c>
      <c r="M14" s="2">
        <f>A3</f>
        <v/>
      </c>
      <c r="N14">
        <f>IF(ISBLANK(O14);0;INDEX('Mögliche Ergebnisse'!$A$2:$C$9, MATCH(O14, 'Mögliche Ergebnisse'!$A$2:$A$9, 0), 2))</f>
        <v/>
      </c>
      <c r="O14" s="4" t="inlineStr"/>
      <c r="P14">
        <f>IF(ISBLANK(O14);0;INDEX('Mögliche Ergebnisse'!$A$2:$C$9, MATCH(O14, 'Mögliche Ergebnisse'!$A$2:$A$9, 0), 3))</f>
        <v/>
      </c>
      <c r="Q14" s="3">
        <f>A10</f>
        <v/>
      </c>
      <c r="S14" s="2">
        <f>A4</f>
        <v/>
      </c>
      <c r="T14">
        <f>IF(ISBLANK(U14);0;INDEX('Mögliche Ergebnisse'!$A$2:$C$9, MATCH(U14, 'Mögliche Ergebnisse'!$A$2:$A$9, 0), 2))</f>
        <v/>
      </c>
      <c r="U14" s="4" t="inlineStr"/>
      <c r="V14">
        <f>IF(ISBLANK(U14);0;INDEX('Mögliche Ergebnisse'!$A$2:$C$9, MATCH(U14, 'Mögliche Ergebnisse'!$A$2:$A$9, 0), 3))</f>
        <v/>
      </c>
      <c r="W14" s="3">
        <f>A9</f>
        <v/>
      </c>
      <c r="Y14" s="2">
        <f>A5</f>
        <v/>
      </c>
      <c r="Z14">
        <f>IF(ISBLANK(AA14);0;INDEX('Mögliche Ergebnisse'!$A$2:$C$9, MATCH(AA14, 'Mögliche Ergebnisse'!$A$2:$A$9, 0), 2))</f>
        <v/>
      </c>
      <c r="AA14" s="4" t="inlineStr"/>
      <c r="AB14">
        <f>IF(ISBLANK(AA14);0;INDEX('Mögliche Ergebnisse'!$A$2:$C$9, MATCH(AA14, 'Mögliche Ergebnisse'!$A$2:$A$9, 0), 3))</f>
        <v/>
      </c>
      <c r="AC14" s="3">
        <f>A8</f>
        <v/>
      </c>
      <c r="AE14" s="2">
        <f>A6</f>
        <v/>
      </c>
      <c r="AF14">
        <f>IF(ISBLANK(AG14);0;INDEX('Mögliche Ergebnisse'!$A$2:$C$9, MATCH(AG14, 'Mögliche Ergebnisse'!$A$2:$A$9, 0), 2))</f>
        <v/>
      </c>
      <c r="AG14" s="4" t="inlineStr"/>
      <c r="AH14">
        <f>IF(ISBLANK(AG14);0;INDEX('Mögliche Ergebnisse'!$A$2:$C$9, MATCH(AG14, 'Mögliche Ergebnisse'!$A$2:$A$9, 0), 3))</f>
        <v/>
      </c>
      <c r="AI14" s="3">
        <f>A7</f>
        <v/>
      </c>
      <c r="AL14">
        <f>"**Schachmattliga Staffel 3 " &amp; A14 &amp; "**" &amp; CHAR(10) &amp; 'Daten'!C1 &amp; TEXT(C14, "d. mmmm yyyy") &amp; CHAR(10) &amp; 'Daten'!D1 &amp; TEXT(D14, "d. mmmm yyyy") &amp; CHAR(10) &amp; CHAR(10) &amp; G14 &amp; " @" &amp; INDEX($A$2:$C$11, MATCH(G14, $A2:$A$11, 0), 3) &amp; " (weiß) - " &amp; K14 &amp; " @" &amp; INDEX($A$2:$C$11, MATCH(K14, $A2:$A$11, 0), 3) &amp; " (schwarz)" &amp; CHAR(10) &amp; M14 &amp; " @" &amp; INDEX($A$2:$C$11, MATCH(M14, $A2:$A$11, 0), 3) &amp; " (weiß) - " &amp; Q14 &amp; " @" &amp; INDEX($A$2:$C$11, MATCH(Q14, $A2:$A$11, 0), 3) &amp; " (schwarz)" &amp; CHAR(10) &amp; S14 &amp; " @" &amp; INDEX($A$2:$C$11, MATCH(S14, $A2:$A$11, 0), 3) &amp; " (weiß) - " &amp; W14 &amp; " @" &amp; INDEX($A$2:$C$11, MATCH(W14, $A2:$A$11, 0), 3) &amp; " (schwarz)" &amp; CHAR(10) &amp; Y14 &amp; " @" &amp; INDEX($A$2:$C$11, MATCH(Y14, $A2:$A$11, 0), 3) &amp; " (weiß) - " &amp; AC14 &amp; " @" &amp; INDEX($A$2:$C$11, MATCH(AC14, $A2:$A$11, 0), 3) &amp; " (schwarz)" &amp; CHAR(10) &amp; AE14 &amp; " @" &amp; INDEX($A$2:$C$11, MATCH(AE14, $A2:$A$11, 0), 3) &amp; " (weiß) - " &amp; AI14 &amp; " @" &amp; INDEX($A$2:$C$11, MATCH(AI14, $A2:$A$11, 0), 3) &amp; " (schwarz)"</f>
        <v/>
      </c>
    </row>
    <row r="15" ht="15" customHeight="1">
      <c r="A15">
        <f>'Daten'!A3</f>
        <v/>
      </c>
      <c r="B15">
        <f>'Daten'!B3</f>
        <v/>
      </c>
      <c r="C15" s="1">
        <f>'Daten'!C3</f>
        <v/>
      </c>
      <c r="D15" s="1">
        <f>'Daten'!D3</f>
        <v/>
      </c>
      <c r="G15" s="2">
        <f>A11</f>
        <v/>
      </c>
      <c r="H15">
        <f>IF(ISBLANK(I15);0;INDEX('Mögliche Ergebnisse'!$A$2:$C$9, MATCH(I15, 'Mögliche Ergebnisse'!$A$2:$A$9, 0), 2))</f>
        <v/>
      </c>
      <c r="I15" s="4" t="inlineStr"/>
      <c r="J15">
        <f>IF(ISBLANK(I15);0;INDEX('Mögliche Ergebnisse'!$A$2:$C$9, MATCH(I15, 'Mögliche Ergebnisse'!$A$2:$A$9, 0), 3))</f>
        <v/>
      </c>
      <c r="K15" s="3">
        <f>A7</f>
        <v/>
      </c>
      <c r="M15" s="2">
        <f>A8</f>
        <v/>
      </c>
      <c r="N15">
        <f>IF(ISBLANK(O15);0;INDEX('Mögliche Ergebnisse'!$A$2:$C$9, MATCH(O15, 'Mögliche Ergebnisse'!$A$2:$A$9, 0), 2))</f>
        <v/>
      </c>
      <c r="O15" s="4" t="inlineStr"/>
      <c r="P15">
        <f>IF(ISBLANK(O15);0;INDEX('Mögliche Ergebnisse'!$A$2:$C$9, MATCH(O15, 'Mögliche Ergebnisse'!$A$2:$A$9, 0), 3))</f>
        <v/>
      </c>
      <c r="Q15" s="3">
        <f>A6</f>
        <v/>
      </c>
      <c r="S15" s="2">
        <f>A9</f>
        <v/>
      </c>
      <c r="T15">
        <f>IF(ISBLANK(U15);0;INDEX('Mögliche Ergebnisse'!$A$2:$C$9, MATCH(U15, 'Mögliche Ergebnisse'!$A$2:$A$9, 0), 2))</f>
        <v/>
      </c>
      <c r="U15" s="4" t="inlineStr"/>
      <c r="V15">
        <f>IF(ISBLANK(U15);0;INDEX('Mögliche Ergebnisse'!$A$2:$C$9, MATCH(U15, 'Mögliche Ergebnisse'!$A$2:$A$9, 0), 3))</f>
        <v/>
      </c>
      <c r="W15" s="3">
        <f>A5</f>
        <v/>
      </c>
      <c r="Y15" s="2">
        <f>A10</f>
        <v/>
      </c>
      <c r="Z15">
        <f>IF(ISBLANK(AA15);0;INDEX('Mögliche Ergebnisse'!$A$2:$C$9, MATCH(AA15, 'Mögliche Ergebnisse'!$A$2:$A$9, 0), 2))</f>
        <v/>
      </c>
      <c r="AA15" s="4" t="inlineStr"/>
      <c r="AB15">
        <f>IF(ISBLANK(AA15);0;INDEX('Mögliche Ergebnisse'!$A$2:$C$9, MATCH(AA15, 'Mögliche Ergebnisse'!$A$2:$A$9, 0), 3))</f>
        <v/>
      </c>
      <c r="AC15" s="3">
        <f>A4</f>
        <v/>
      </c>
      <c r="AE15" s="2">
        <f>A2</f>
        <v/>
      </c>
      <c r="AF15">
        <f>IF(ISBLANK(AG15);0;INDEX('Mögliche Ergebnisse'!$A$2:$C$9, MATCH(AG15, 'Mögliche Ergebnisse'!$A$2:$A$9, 0), 2))</f>
        <v/>
      </c>
      <c r="AG15" s="4" t="inlineStr"/>
      <c r="AH15">
        <f>IF(ISBLANK(AG15);0;INDEX('Mögliche Ergebnisse'!$A$2:$C$9, MATCH(AG15, 'Mögliche Ergebnisse'!$A$2:$A$9, 0), 3))</f>
        <v/>
      </c>
      <c r="AI15" s="3">
        <f>A3</f>
        <v/>
      </c>
      <c r="AL15">
        <f>"**Schachmattliga Staffel 3 " &amp; A15 &amp; "**" &amp; CHAR(10) &amp; 'Daten'!C1 &amp; TEXT(C15, "d. mmmm yyyy") &amp; CHAR(10) &amp; 'Daten'!D1 &amp; TEXT(D15, "d. mmmm yyyy") &amp; CHAR(10) &amp; CHAR(10) &amp; G15 &amp; " @" &amp; INDEX($A$2:$C$11, MATCH(G15, $A2:$A$11, 0), 3) &amp; " (weiß) - " &amp; K15 &amp; " @" &amp; INDEX($A$2:$C$11, MATCH(K15, $A2:$A$11, 0), 3) &amp; " (schwarz)" &amp; CHAR(10) &amp; M15 &amp; " @" &amp; INDEX($A$2:$C$11, MATCH(M15, $A2:$A$11, 0), 3) &amp; " (weiß) - " &amp; Q15 &amp; " @" &amp; INDEX($A$2:$C$11, MATCH(Q15, $A2:$A$11, 0), 3) &amp; " (schwarz)" &amp; CHAR(10) &amp; S15 &amp; " @" &amp; INDEX($A$2:$C$11, MATCH(S15, $A2:$A$11, 0), 3) &amp; " (weiß) - " &amp; W15 &amp; " @" &amp; INDEX($A$2:$C$11, MATCH(W15, $A2:$A$11, 0), 3) &amp; " (schwarz)" &amp; CHAR(10) &amp; Y15 &amp; " @" &amp; INDEX($A$2:$C$11, MATCH(Y15, $A2:$A$11, 0), 3) &amp; " (weiß) - " &amp; AC15 &amp; " @" &amp; INDEX($A$2:$C$11, MATCH(AC15, $A2:$A$11, 0), 3) &amp; " (schwarz)" &amp; CHAR(10) &amp; AE15 &amp; " @" &amp; INDEX($A$2:$C$11, MATCH(AE15, $A2:$A$11, 0), 3) &amp; " (weiß) - " &amp; AI15 &amp; " @" &amp; INDEX($A$2:$C$11, MATCH(AI15, $A2:$A$11, 0), 3) &amp; " (schwarz)"</f>
        <v/>
      </c>
    </row>
    <row r="16" ht="15" customHeight="1">
      <c r="A16">
        <f>'Daten'!A4</f>
        <v/>
      </c>
      <c r="B16">
        <f>'Daten'!B4</f>
        <v/>
      </c>
      <c r="C16" s="1">
        <f>'Daten'!C4</f>
        <v/>
      </c>
      <c r="D16" s="1">
        <f>'Daten'!D4</f>
        <v/>
      </c>
      <c r="G16" s="2">
        <f>A3</f>
        <v/>
      </c>
      <c r="H16">
        <f>IF(ISBLANK(I16);0;INDEX('Mögliche Ergebnisse'!$A$2:$C$9, MATCH(I16, 'Mögliche Ergebnisse'!$A$2:$A$9, 0), 2))</f>
        <v/>
      </c>
      <c r="I16" s="4" t="inlineStr"/>
      <c r="J16">
        <f>IF(ISBLANK(I16);0;INDEX('Mögliche Ergebnisse'!$A$2:$C$9, MATCH(I16, 'Mögliche Ergebnisse'!$A$2:$A$9, 0), 3))</f>
        <v/>
      </c>
      <c r="K16" s="3">
        <f>A11</f>
        <v/>
      </c>
      <c r="M16" s="2">
        <f>A4</f>
        <v/>
      </c>
      <c r="N16">
        <f>IF(ISBLANK(O16);0;INDEX('Mögliche Ergebnisse'!$A$2:$C$9, MATCH(O16, 'Mögliche Ergebnisse'!$A$2:$A$9, 0), 2))</f>
        <v/>
      </c>
      <c r="O16" s="4" t="inlineStr"/>
      <c r="P16">
        <f>IF(ISBLANK(O16);0;INDEX('Mögliche Ergebnisse'!$A$2:$C$9, MATCH(O16, 'Mögliche Ergebnisse'!$A$2:$A$9, 0), 3))</f>
        <v/>
      </c>
      <c r="Q16" s="3">
        <f>A2</f>
        <v/>
      </c>
      <c r="S16" s="2">
        <f>A5</f>
        <v/>
      </c>
      <c r="T16">
        <f>IF(ISBLANK(U16);0;INDEX('Mögliche Ergebnisse'!$A$2:$C$9, MATCH(U16, 'Mögliche Ergebnisse'!$A$2:$A$9, 0), 2))</f>
        <v/>
      </c>
      <c r="U16" s="4" t="inlineStr"/>
      <c r="V16">
        <f>IF(ISBLANK(U16);0;INDEX('Mögliche Ergebnisse'!$A$2:$C$9, MATCH(U16, 'Mögliche Ergebnisse'!$A$2:$A$9, 0), 3))</f>
        <v/>
      </c>
      <c r="W16" s="3">
        <f>A10</f>
        <v/>
      </c>
      <c r="Y16" s="2">
        <f>A6</f>
        <v/>
      </c>
      <c r="Z16">
        <f>IF(ISBLANK(AA16);0;INDEX('Mögliche Ergebnisse'!$A$2:$C$9, MATCH(AA16, 'Mögliche Ergebnisse'!$A$2:$A$9, 0), 2))</f>
        <v/>
      </c>
      <c r="AA16" s="4" t="inlineStr"/>
      <c r="AB16">
        <f>IF(ISBLANK(AA16);0;INDEX('Mögliche Ergebnisse'!$A$2:$C$9, MATCH(AA16, 'Mögliche Ergebnisse'!$A$2:$A$9, 0), 3))</f>
        <v/>
      </c>
      <c r="AC16" s="3">
        <f>A9</f>
        <v/>
      </c>
      <c r="AE16" s="2">
        <f>A7</f>
        <v/>
      </c>
      <c r="AF16">
        <f>IF(ISBLANK(AG16);0;INDEX('Mögliche Ergebnisse'!$A$2:$C$9, MATCH(AG16, 'Mögliche Ergebnisse'!$A$2:$A$9, 0), 2))</f>
        <v/>
      </c>
      <c r="AG16" s="4" t="inlineStr"/>
      <c r="AH16">
        <f>IF(ISBLANK(AG16);0;INDEX('Mögliche Ergebnisse'!$A$2:$C$9, MATCH(AG16, 'Mögliche Ergebnisse'!$A$2:$A$9, 0), 3))</f>
        <v/>
      </c>
      <c r="AI16" s="3">
        <f>A8</f>
        <v/>
      </c>
      <c r="AL16">
        <f>"**Schachmattliga Staffel 3 " &amp; A16 &amp; "**" &amp; CHAR(10) &amp; 'Daten'!C1 &amp; TEXT(C16, "d. mmmm yyyy") &amp; CHAR(10) &amp; 'Daten'!D1 &amp; TEXT(D16, "d. mmmm yyyy") &amp; CHAR(10) &amp; CHAR(10) &amp; G16 &amp; " @" &amp; INDEX($A$2:$C$11, MATCH(G16, $A2:$A$11, 0), 3) &amp; " (weiß) - " &amp; K16 &amp; " @" &amp; INDEX($A$2:$C$11, MATCH(K16, $A2:$A$11, 0), 3) &amp; " (schwarz)" &amp; CHAR(10) &amp; M16 &amp; " @" &amp; INDEX($A$2:$C$11, MATCH(M16, $A2:$A$11, 0), 3) &amp; " (weiß) - " &amp; Q16 &amp; " @" &amp; INDEX($A$2:$C$11, MATCH(Q16, $A2:$A$11, 0), 3) &amp; " (schwarz)" &amp; CHAR(10) &amp; S16 &amp; " @" &amp; INDEX($A$2:$C$11, MATCH(S16, $A2:$A$11, 0), 3) &amp; " (weiß) - " &amp; W16 &amp; " @" &amp; INDEX($A$2:$C$11, MATCH(W16, $A2:$A$11, 0), 3) &amp; " (schwarz)" &amp; CHAR(10) &amp; Y16 &amp; " @" &amp; INDEX($A$2:$C$11, MATCH(Y16, $A2:$A$11, 0), 3) &amp; " (weiß) - " &amp; AC16 &amp; " @" &amp; INDEX($A$2:$C$11, MATCH(AC16, $A2:$A$11, 0), 3) &amp; " (schwarz)" &amp; CHAR(10) &amp; AE16 &amp; " @" &amp; INDEX($A$2:$C$11, MATCH(AE16, $A2:$A$11, 0), 3) &amp; " (weiß) - " &amp; AI16 &amp; " @" &amp; INDEX($A$2:$C$11, MATCH(AI16, $A2:$A$11, 0), 3) &amp; " (schwarz)"</f>
        <v/>
      </c>
    </row>
    <row r="17" ht="15" customHeight="1">
      <c r="A17">
        <f>'Daten'!A5</f>
        <v/>
      </c>
      <c r="B17">
        <f>'Daten'!B5</f>
        <v/>
      </c>
      <c r="C17" s="1">
        <f>'Daten'!C5</f>
        <v/>
      </c>
      <c r="D17" s="1">
        <f>'Daten'!D5</f>
        <v/>
      </c>
      <c r="G17" s="2">
        <f>A11</f>
        <v/>
      </c>
      <c r="H17">
        <f>IF(ISBLANK(I17);0;INDEX('Mögliche Ergebnisse'!$A$2:$C$9, MATCH(I17, 'Mögliche Ergebnisse'!$A$2:$A$9, 0), 2))</f>
        <v/>
      </c>
      <c r="I17" s="4" t="inlineStr"/>
      <c r="J17">
        <f>IF(ISBLANK(I17);0;INDEX('Mögliche Ergebnisse'!$A$2:$C$9, MATCH(I17, 'Mögliche Ergebnisse'!$A$2:$A$9, 0), 3))</f>
        <v/>
      </c>
      <c r="K17" s="3">
        <f>A8</f>
        <v/>
      </c>
      <c r="M17" s="2">
        <f>A9</f>
        <v/>
      </c>
      <c r="N17">
        <f>IF(ISBLANK(O17);0;INDEX('Mögliche Ergebnisse'!$A$2:$C$9, MATCH(O17, 'Mögliche Ergebnisse'!$A$2:$A$9, 0), 2))</f>
        <v/>
      </c>
      <c r="O17" s="4" t="inlineStr"/>
      <c r="P17">
        <f>IF(ISBLANK(O17);0;INDEX('Mögliche Ergebnisse'!$A$2:$C$9, MATCH(O17, 'Mögliche Ergebnisse'!$A$2:$A$9, 0), 3))</f>
        <v/>
      </c>
      <c r="Q17" s="3">
        <f>A7</f>
        <v/>
      </c>
      <c r="S17" s="2">
        <f>A10</f>
        <v/>
      </c>
      <c r="T17">
        <f>IF(ISBLANK(U17);0;INDEX('Mögliche Ergebnisse'!$A$2:$C$9, MATCH(U17, 'Mögliche Ergebnisse'!$A$2:$A$9, 0), 2))</f>
        <v/>
      </c>
      <c r="U17" s="4" t="inlineStr"/>
      <c r="V17">
        <f>IF(ISBLANK(U17);0;INDEX('Mögliche Ergebnisse'!$A$2:$C$9, MATCH(U17, 'Mögliche Ergebnisse'!$A$2:$A$9, 0), 3))</f>
        <v/>
      </c>
      <c r="W17" s="3">
        <f>A6</f>
        <v/>
      </c>
      <c r="Y17" s="2">
        <f>A2</f>
        <v/>
      </c>
      <c r="Z17">
        <f>IF(ISBLANK(AA17);0;INDEX('Mögliche Ergebnisse'!$A$2:$C$9, MATCH(AA17, 'Mögliche Ergebnisse'!$A$2:$A$9, 0), 2))</f>
        <v/>
      </c>
      <c r="AA17" s="4" t="inlineStr"/>
      <c r="AB17">
        <f>IF(ISBLANK(AA17);0;INDEX('Mögliche Ergebnisse'!$A$2:$C$9, MATCH(AA17, 'Mögliche Ergebnisse'!$A$2:$A$9, 0), 3))</f>
        <v/>
      </c>
      <c r="AC17" s="3">
        <f>A5</f>
        <v/>
      </c>
      <c r="AE17" s="2">
        <f>A3</f>
        <v/>
      </c>
      <c r="AF17">
        <f>IF(ISBLANK(AG17);0;INDEX('Mögliche Ergebnisse'!$A$2:$C$9, MATCH(AG17, 'Mögliche Ergebnisse'!$A$2:$A$9, 0), 2))</f>
        <v/>
      </c>
      <c r="AG17" s="4" t="inlineStr"/>
      <c r="AH17">
        <f>IF(ISBLANK(AG17);0;INDEX('Mögliche Ergebnisse'!$A$2:$C$9, MATCH(AG17, 'Mögliche Ergebnisse'!$A$2:$A$9, 0), 3))</f>
        <v/>
      </c>
      <c r="AI17" s="3">
        <f>A4</f>
        <v/>
      </c>
      <c r="AL17">
        <f>"**Schachmattliga Staffel 3 " &amp; A17 &amp; "**" &amp; CHAR(10) &amp; 'Daten'!C1 &amp; TEXT(C17, "d. mmmm yyyy") &amp; CHAR(10) &amp; 'Daten'!D1 &amp; TEXT(D17, "d. mmmm yyyy") &amp; CHAR(10) &amp; CHAR(10) &amp; G17 &amp; " @" &amp; INDEX($A$2:$C$11, MATCH(G17, $A2:$A$11, 0), 3) &amp; " (weiß) - " &amp; K17 &amp; " @" &amp; INDEX($A$2:$C$11, MATCH(K17, $A2:$A$11, 0), 3) &amp; " (schwarz)" &amp; CHAR(10) &amp; M17 &amp; " @" &amp; INDEX($A$2:$C$11, MATCH(M17, $A2:$A$11, 0), 3) &amp; " (weiß) - " &amp; Q17 &amp; " @" &amp; INDEX($A$2:$C$11, MATCH(Q17, $A2:$A$11, 0), 3) &amp; " (schwarz)" &amp; CHAR(10) &amp; S17 &amp; " @" &amp; INDEX($A$2:$C$11, MATCH(S17, $A2:$A$11, 0), 3) &amp; " (weiß) - " &amp; W17 &amp; " @" &amp; INDEX($A$2:$C$11, MATCH(W17, $A2:$A$11, 0), 3) &amp; " (schwarz)" &amp; CHAR(10) &amp; Y17 &amp; " @" &amp; INDEX($A$2:$C$11, MATCH(Y17, $A2:$A$11, 0), 3) &amp; " (weiß) - " &amp; AC17 &amp; " @" &amp; INDEX($A$2:$C$11, MATCH(AC17, $A2:$A$11, 0), 3) &amp; " (schwarz)" &amp; CHAR(10) &amp; AE17 &amp; " @" &amp; INDEX($A$2:$C$11, MATCH(AE17, $A2:$A$11, 0), 3) &amp; " (weiß) - " &amp; AI17 &amp; " @" &amp; INDEX($A$2:$C$11, MATCH(AI17, $A2:$A$11, 0), 3) &amp; " (schwarz)"</f>
        <v/>
      </c>
    </row>
    <row r="18" ht="15" customHeight="1">
      <c r="A18">
        <f>'Daten'!A6</f>
        <v/>
      </c>
      <c r="B18">
        <f>'Daten'!B6</f>
        <v/>
      </c>
      <c r="C18" s="1">
        <f>'Daten'!C6</f>
        <v/>
      </c>
      <c r="D18" s="1">
        <f>'Daten'!D6</f>
        <v/>
      </c>
      <c r="G18" s="2">
        <f>A4</f>
        <v/>
      </c>
      <c r="H18">
        <f>IF(ISBLANK(I18);0;INDEX('Mögliche Ergebnisse'!$A$2:$C$9, MATCH(I18, 'Mögliche Ergebnisse'!$A$2:$A$9, 0), 2))</f>
        <v/>
      </c>
      <c r="I18" s="4" t="inlineStr"/>
      <c r="J18">
        <f>IF(ISBLANK(I18);0;INDEX('Mögliche Ergebnisse'!$A$2:$C$9, MATCH(I18, 'Mögliche Ergebnisse'!$A$2:$A$9, 0), 3))</f>
        <v/>
      </c>
      <c r="K18" s="3">
        <f>A11</f>
        <v/>
      </c>
      <c r="M18" s="2">
        <f>A5</f>
        <v/>
      </c>
      <c r="N18">
        <f>IF(ISBLANK(O18);0;INDEX('Mögliche Ergebnisse'!$A$2:$C$9, MATCH(O18, 'Mögliche Ergebnisse'!$A$2:$A$9, 0), 2))</f>
        <v/>
      </c>
      <c r="O18" s="4" t="inlineStr"/>
      <c r="P18">
        <f>IF(ISBLANK(O18);0;INDEX('Mögliche Ergebnisse'!$A$2:$C$9, MATCH(O18, 'Mögliche Ergebnisse'!$A$2:$A$9, 0), 3))</f>
        <v/>
      </c>
      <c r="Q18" s="3">
        <f>A3</f>
        <v/>
      </c>
      <c r="S18" s="2">
        <f>A6</f>
        <v/>
      </c>
      <c r="T18">
        <f>IF(ISBLANK(U18);0;INDEX('Mögliche Ergebnisse'!$A$2:$C$9, MATCH(U18, 'Mögliche Ergebnisse'!$A$2:$A$9, 0), 2))</f>
        <v/>
      </c>
      <c r="U18" s="4" t="inlineStr"/>
      <c r="V18">
        <f>IF(ISBLANK(U18);0;INDEX('Mögliche Ergebnisse'!$A$2:$C$9, MATCH(U18, 'Mögliche Ergebnisse'!$A$2:$A$9, 0), 3))</f>
        <v/>
      </c>
      <c r="W18" s="3">
        <f>A2</f>
        <v/>
      </c>
      <c r="Y18" s="2">
        <f>A7</f>
        <v/>
      </c>
      <c r="Z18">
        <f>IF(ISBLANK(AA18);0;INDEX('Mögliche Ergebnisse'!$A$2:$C$9, MATCH(AA18, 'Mögliche Ergebnisse'!$A$2:$A$9, 0), 2))</f>
        <v/>
      </c>
      <c r="AA18" s="4" t="inlineStr"/>
      <c r="AB18">
        <f>IF(ISBLANK(AA18);0;INDEX('Mögliche Ergebnisse'!$A$2:$C$9, MATCH(AA18, 'Mögliche Ergebnisse'!$A$2:$A$9, 0), 3))</f>
        <v/>
      </c>
      <c r="AC18" s="3">
        <f>A10</f>
        <v/>
      </c>
      <c r="AE18" s="2">
        <f>A8</f>
        <v/>
      </c>
      <c r="AF18">
        <f>IF(ISBLANK(AG18);0;INDEX('Mögliche Ergebnisse'!$A$2:$C$9, MATCH(AG18, 'Mögliche Ergebnisse'!$A$2:$A$9, 0), 2))</f>
        <v/>
      </c>
      <c r="AG18" s="4" t="inlineStr"/>
      <c r="AH18">
        <f>IF(ISBLANK(AG18);0;INDEX('Mögliche Ergebnisse'!$A$2:$C$9, MATCH(AG18, 'Mögliche Ergebnisse'!$A$2:$A$9, 0), 3))</f>
        <v/>
      </c>
      <c r="AI18" s="3">
        <f>A9</f>
        <v/>
      </c>
      <c r="AL18">
        <f>"**Schachmattliga Staffel 3 " &amp; A18 &amp; "**" &amp; CHAR(10) &amp; 'Daten'!C1 &amp; TEXT(C18, "d. mmmm yyyy") &amp; CHAR(10) &amp; 'Daten'!D1 &amp; TEXT(D18, "d. mmmm yyyy") &amp; CHAR(10) &amp; CHAR(10) &amp; G18 &amp; " @" &amp; INDEX($A$2:$C$11, MATCH(G18, $A2:$A$11, 0), 3) &amp; " (weiß) - " &amp; K18 &amp; " @" &amp; INDEX($A$2:$C$11, MATCH(K18, $A2:$A$11, 0), 3) &amp; " (schwarz)" &amp; CHAR(10) &amp; M18 &amp; " @" &amp; INDEX($A$2:$C$11, MATCH(M18, $A2:$A$11, 0), 3) &amp; " (weiß) - " &amp; Q18 &amp; " @" &amp; INDEX($A$2:$C$11, MATCH(Q18, $A2:$A$11, 0), 3) &amp; " (schwarz)" &amp; CHAR(10) &amp; S18 &amp; " @" &amp; INDEX($A$2:$C$11, MATCH(S18, $A2:$A$11, 0), 3) &amp; " (weiß) - " &amp; W18 &amp; " @" &amp; INDEX($A$2:$C$11, MATCH(W18, $A2:$A$11, 0), 3) &amp; " (schwarz)" &amp; CHAR(10) &amp; Y18 &amp; " @" &amp; INDEX($A$2:$C$11, MATCH(Y18, $A2:$A$11, 0), 3) &amp; " (weiß) - " &amp; AC18 &amp; " @" &amp; INDEX($A$2:$C$11, MATCH(AC18, $A2:$A$11, 0), 3) &amp; " (schwarz)" &amp; CHAR(10) &amp; AE18 &amp; " @" &amp; INDEX($A$2:$C$11, MATCH(AE18, $A2:$A$11, 0), 3) &amp; " (weiß) - " &amp; AI18 &amp; " @" &amp; INDEX($A$2:$C$11, MATCH(AI18, $A2:$A$11, 0), 3) &amp; " (schwarz)"</f>
        <v/>
      </c>
    </row>
    <row r="19" ht="15" customHeight="1">
      <c r="A19">
        <f>'Daten'!A7</f>
        <v/>
      </c>
      <c r="B19">
        <f>'Daten'!B7</f>
        <v/>
      </c>
      <c r="C19" s="1">
        <f>'Daten'!C7</f>
        <v/>
      </c>
      <c r="D19" s="1">
        <f>'Daten'!D7</f>
        <v/>
      </c>
      <c r="G19" s="2">
        <f>A11</f>
        <v/>
      </c>
      <c r="H19">
        <f>IF(ISBLANK(I19);0;INDEX('Mögliche Ergebnisse'!$A$2:$C$9, MATCH(I19, 'Mögliche Ergebnisse'!$A$2:$A$9, 0), 2))</f>
        <v/>
      </c>
      <c r="I19" s="4" t="inlineStr"/>
      <c r="J19">
        <f>IF(ISBLANK(I19);0;INDEX('Mögliche Ergebnisse'!$A$2:$C$9, MATCH(I19, 'Mögliche Ergebnisse'!$A$2:$A$9, 0), 3))</f>
        <v/>
      </c>
      <c r="K19" s="3">
        <f>A9</f>
        <v/>
      </c>
      <c r="M19" s="2">
        <f>A10</f>
        <v/>
      </c>
      <c r="N19">
        <f>IF(ISBLANK(O19);0;INDEX('Mögliche Ergebnisse'!$A$2:$C$9, MATCH(O19, 'Mögliche Ergebnisse'!$A$2:$A$9, 0), 2))</f>
        <v/>
      </c>
      <c r="O19" s="4" t="inlineStr"/>
      <c r="P19">
        <f>IF(ISBLANK(O19);0;INDEX('Mögliche Ergebnisse'!$A$2:$C$9, MATCH(O19, 'Mögliche Ergebnisse'!$A$2:$A$9, 0), 3))</f>
        <v/>
      </c>
      <c r="Q19" s="3">
        <f>A8</f>
        <v/>
      </c>
      <c r="S19" s="2">
        <f>A2</f>
        <v/>
      </c>
      <c r="T19">
        <f>IF(ISBLANK(U19);0;INDEX('Mögliche Ergebnisse'!$A$2:$C$9, MATCH(U19, 'Mögliche Ergebnisse'!$A$2:$A$9, 0), 2))</f>
        <v/>
      </c>
      <c r="U19" s="4" t="inlineStr"/>
      <c r="V19">
        <f>IF(ISBLANK(U19);0;INDEX('Mögliche Ergebnisse'!$A$2:$C$9, MATCH(U19, 'Mögliche Ergebnisse'!$A$2:$A$9, 0), 3))</f>
        <v/>
      </c>
      <c r="W19" s="3">
        <f>A7</f>
        <v/>
      </c>
      <c r="Y19" s="2">
        <f>A3</f>
        <v/>
      </c>
      <c r="Z19">
        <f>IF(ISBLANK(AA19);0;INDEX('Mögliche Ergebnisse'!$A$2:$C$9, MATCH(AA19, 'Mögliche Ergebnisse'!$A$2:$A$9, 0), 2))</f>
        <v/>
      </c>
      <c r="AA19" s="4" t="inlineStr"/>
      <c r="AB19">
        <f>IF(ISBLANK(AA19);0;INDEX('Mögliche Ergebnisse'!$A$2:$C$9, MATCH(AA19, 'Mögliche Ergebnisse'!$A$2:$A$9, 0), 3))</f>
        <v/>
      </c>
      <c r="AC19" s="3">
        <f>A6</f>
        <v/>
      </c>
      <c r="AE19" s="2">
        <f>A4</f>
        <v/>
      </c>
      <c r="AF19">
        <f>IF(ISBLANK(AG19);0;INDEX('Mögliche Ergebnisse'!$A$2:$C$9, MATCH(AG19, 'Mögliche Ergebnisse'!$A$2:$A$9, 0), 2))</f>
        <v/>
      </c>
      <c r="AG19" s="4" t="inlineStr"/>
      <c r="AH19">
        <f>IF(ISBLANK(AG19);0;INDEX('Mögliche Ergebnisse'!$A$2:$C$9, MATCH(AG19, 'Mögliche Ergebnisse'!$A$2:$A$9, 0), 3))</f>
        <v/>
      </c>
      <c r="AI19" s="3">
        <f>A5</f>
        <v/>
      </c>
      <c r="AL19">
        <f>"**Schachmattliga Staffel 3 " &amp; A19 &amp; "**" &amp; CHAR(10) &amp; 'Daten'!C1 &amp; TEXT(C19, "d. mmmm yyyy") &amp; CHAR(10) &amp; 'Daten'!D1 &amp; TEXT(D19, "d. mmmm yyyy") &amp; CHAR(10) &amp; CHAR(10) &amp; G19 &amp; " @" &amp; INDEX($A$2:$C$11, MATCH(G19, $A2:$A$11, 0), 3) &amp; " (weiß) - " &amp; K19 &amp; " @" &amp; INDEX($A$2:$C$11, MATCH(K19, $A2:$A$11, 0), 3) &amp; " (schwarz)" &amp; CHAR(10) &amp; M19 &amp; " @" &amp; INDEX($A$2:$C$11, MATCH(M19, $A2:$A$11, 0), 3) &amp; " (weiß) - " &amp; Q19 &amp; " @" &amp; INDEX($A$2:$C$11, MATCH(Q19, $A2:$A$11, 0), 3) &amp; " (schwarz)" &amp; CHAR(10) &amp; S19 &amp; " @" &amp; INDEX($A$2:$C$11, MATCH(S19, $A2:$A$11, 0), 3) &amp; " (weiß) - " &amp; W19 &amp; " @" &amp; INDEX($A$2:$C$11, MATCH(W19, $A2:$A$11, 0), 3) &amp; " (schwarz)" &amp; CHAR(10) &amp; Y19 &amp; " @" &amp; INDEX($A$2:$C$11, MATCH(Y19, $A2:$A$11, 0), 3) &amp; " (weiß) - " &amp; AC19 &amp; " @" &amp; INDEX($A$2:$C$11, MATCH(AC19, $A2:$A$11, 0), 3) &amp; " (schwarz)" &amp; CHAR(10) &amp; AE19 &amp; " @" &amp; INDEX($A$2:$C$11, MATCH(AE19, $A2:$A$11, 0), 3) &amp; " (weiß) - " &amp; AI19 &amp; " @" &amp; INDEX($A$2:$C$11, MATCH(AI19, $A2:$A$11, 0), 3) &amp; " (schwarz)"</f>
        <v/>
      </c>
    </row>
    <row r="20" ht="15" customHeight="1">
      <c r="A20">
        <f>'Daten'!A8</f>
        <v/>
      </c>
      <c r="B20">
        <f>'Daten'!B8</f>
        <v/>
      </c>
      <c r="C20" s="1">
        <f>'Daten'!C8</f>
        <v/>
      </c>
      <c r="D20" s="1">
        <f>'Daten'!D8</f>
        <v/>
      </c>
      <c r="G20" s="2">
        <f>A5</f>
        <v/>
      </c>
      <c r="H20">
        <f>IF(ISBLANK(I20);0;INDEX('Mögliche Ergebnisse'!$A$2:$C$9, MATCH(I20, 'Mögliche Ergebnisse'!$A$2:$A$9, 0), 2))</f>
        <v/>
      </c>
      <c r="I20" s="4" t="inlineStr"/>
      <c r="J20">
        <f>IF(ISBLANK(I20);0;INDEX('Mögliche Ergebnisse'!$A$2:$C$9, MATCH(I20, 'Mögliche Ergebnisse'!$A$2:$A$9, 0), 3))</f>
        <v/>
      </c>
      <c r="K20" s="3">
        <f>A11</f>
        <v/>
      </c>
      <c r="M20" s="2">
        <f>A6</f>
        <v/>
      </c>
      <c r="N20">
        <f>IF(ISBLANK(O20);0;INDEX('Mögliche Ergebnisse'!$A$2:$C$9, MATCH(O20, 'Mögliche Ergebnisse'!$A$2:$A$9, 0), 2))</f>
        <v/>
      </c>
      <c r="O20" s="4" t="inlineStr"/>
      <c r="P20">
        <f>IF(ISBLANK(O20);0;INDEX('Mögliche Ergebnisse'!$A$2:$C$9, MATCH(O20, 'Mögliche Ergebnisse'!$A$2:$A$9, 0), 3))</f>
        <v/>
      </c>
      <c r="Q20" s="3">
        <f>A4</f>
        <v/>
      </c>
      <c r="S20" s="2">
        <f>A7</f>
        <v/>
      </c>
      <c r="T20">
        <f>IF(ISBLANK(U20);0;INDEX('Mögliche Ergebnisse'!$A$2:$C$9, MATCH(U20, 'Mögliche Ergebnisse'!$A$2:$A$9, 0), 2))</f>
        <v/>
      </c>
      <c r="U20" s="4" t="inlineStr"/>
      <c r="V20">
        <f>IF(ISBLANK(U20);0;INDEX('Mögliche Ergebnisse'!$A$2:$C$9, MATCH(U20, 'Mögliche Ergebnisse'!$A$2:$A$9, 0), 3))</f>
        <v/>
      </c>
      <c r="W20" s="3">
        <f>A3</f>
        <v/>
      </c>
      <c r="Y20" s="2">
        <f>A8</f>
        <v/>
      </c>
      <c r="Z20">
        <f>IF(ISBLANK(AA20);0;INDEX('Mögliche Ergebnisse'!$A$2:$C$9, MATCH(AA20, 'Mögliche Ergebnisse'!$A$2:$A$9, 0), 2))</f>
        <v/>
      </c>
      <c r="AA20" s="4" t="inlineStr"/>
      <c r="AB20">
        <f>IF(ISBLANK(AA20);0;INDEX('Mögliche Ergebnisse'!$A$2:$C$9, MATCH(AA20, 'Mögliche Ergebnisse'!$A$2:$A$9, 0), 3))</f>
        <v/>
      </c>
      <c r="AC20" s="3">
        <f>A2</f>
        <v/>
      </c>
      <c r="AE20" s="2">
        <f>A9</f>
        <v/>
      </c>
      <c r="AF20">
        <f>IF(ISBLANK(AG20);0;INDEX('Mögliche Ergebnisse'!$A$2:$C$9, MATCH(AG20, 'Mögliche Ergebnisse'!$A$2:$A$9, 0), 2))</f>
        <v/>
      </c>
      <c r="AG20" s="4" t="inlineStr"/>
      <c r="AH20">
        <f>IF(ISBLANK(AG20);0;INDEX('Mögliche Ergebnisse'!$A$2:$C$9, MATCH(AG20, 'Mögliche Ergebnisse'!$A$2:$A$9, 0), 3))</f>
        <v/>
      </c>
      <c r="AI20" s="3">
        <f>A10</f>
        <v/>
      </c>
      <c r="AL20">
        <f>"**Schachmattliga Staffel 3 " &amp; A20 &amp; "**" &amp; CHAR(10) &amp; 'Daten'!C1 &amp; TEXT(C20, "d. mmmm yyyy") &amp; CHAR(10) &amp; 'Daten'!D1 &amp; TEXT(D20, "d. mmmm yyyy") &amp; CHAR(10) &amp; CHAR(10) &amp; G20 &amp; " @" &amp; INDEX($A$2:$C$11, MATCH(G20, $A2:$A$11, 0), 3) &amp; " (weiß) - " &amp; K20 &amp; " @" &amp; INDEX($A$2:$C$11, MATCH(K20, $A2:$A$11, 0), 3) &amp; " (schwarz)" &amp; CHAR(10) &amp; M20 &amp; " @" &amp; INDEX($A$2:$C$11, MATCH(M20, $A2:$A$11, 0), 3) &amp; " (weiß) - " &amp; Q20 &amp; " @" &amp; INDEX($A$2:$C$11, MATCH(Q20, $A2:$A$11, 0), 3) &amp; " (schwarz)" &amp; CHAR(10) &amp; S20 &amp; " @" &amp; INDEX($A$2:$C$11, MATCH(S20, $A2:$A$11, 0), 3) &amp; " (weiß) - " &amp; W20 &amp; " @" &amp; INDEX($A$2:$C$11, MATCH(W20, $A2:$A$11, 0), 3) &amp; " (schwarz)" &amp; CHAR(10) &amp; Y20 &amp; " @" &amp; INDEX($A$2:$C$11, MATCH(Y20, $A2:$A$11, 0), 3) &amp; " (weiß) - " &amp; AC20 &amp; " @" &amp; INDEX($A$2:$C$11, MATCH(AC20, $A2:$A$11, 0), 3) &amp; " (schwarz)" &amp; CHAR(10) &amp; AE20 &amp; " @" &amp; INDEX($A$2:$C$11, MATCH(AE20, $A2:$A$11, 0), 3) &amp; " (weiß) - " &amp; AI20 &amp; " @" &amp; INDEX($A$2:$C$11, MATCH(AI20, $A2:$A$11, 0), 3) &amp; " (schwarz)"</f>
        <v/>
      </c>
    </row>
    <row r="21" ht="15" customHeight="1">
      <c r="A21">
        <f>'Daten'!A9</f>
        <v/>
      </c>
      <c r="B21">
        <f>'Daten'!B9</f>
        <v/>
      </c>
      <c r="C21" s="1">
        <f>'Daten'!C9</f>
        <v/>
      </c>
      <c r="D21" s="1">
        <f>'Daten'!D9</f>
        <v/>
      </c>
      <c r="G21" s="2">
        <f>A11</f>
        <v/>
      </c>
      <c r="H21">
        <f>IF(ISBLANK(I21);0;INDEX('Mögliche Ergebnisse'!$A$2:$C$9, MATCH(I21, 'Mögliche Ergebnisse'!$A$2:$A$9, 0), 2))</f>
        <v/>
      </c>
      <c r="I21" s="4" t="inlineStr"/>
      <c r="J21">
        <f>IF(ISBLANK(I21);0;INDEX('Mögliche Ergebnisse'!$A$2:$C$9, MATCH(I21, 'Mögliche Ergebnisse'!$A$2:$A$9, 0), 3))</f>
        <v/>
      </c>
      <c r="K21" s="3">
        <f>A10</f>
        <v/>
      </c>
      <c r="M21" s="2">
        <f>A2</f>
        <v/>
      </c>
      <c r="N21">
        <f>IF(ISBLANK(O21);0;INDEX('Mögliche Ergebnisse'!$A$2:$C$9, MATCH(O21, 'Mögliche Ergebnisse'!$A$2:$A$9, 0), 2))</f>
        <v/>
      </c>
      <c r="O21" s="4" t="inlineStr"/>
      <c r="P21">
        <f>IF(ISBLANK(O21);0;INDEX('Mögliche Ergebnisse'!$A$2:$C$9, MATCH(O21, 'Mögliche Ergebnisse'!$A$2:$A$9, 0), 3))</f>
        <v/>
      </c>
      <c r="Q21" s="3">
        <f>A9</f>
        <v/>
      </c>
      <c r="S21" s="2">
        <f>A3</f>
        <v/>
      </c>
      <c r="T21">
        <f>IF(ISBLANK(U21);0;INDEX('Mögliche Ergebnisse'!$A$2:$C$9, MATCH(U21, 'Mögliche Ergebnisse'!$A$2:$A$9, 0), 2))</f>
        <v/>
      </c>
      <c r="U21" s="4" t="inlineStr"/>
      <c r="V21">
        <f>IF(ISBLANK(U21);0;INDEX('Mögliche Ergebnisse'!$A$2:$C$9, MATCH(U21, 'Mögliche Ergebnisse'!$A$2:$A$9, 0), 3))</f>
        <v/>
      </c>
      <c r="W21" s="3">
        <f>A8</f>
        <v/>
      </c>
      <c r="Y21" s="2">
        <f>A4</f>
        <v/>
      </c>
      <c r="Z21">
        <f>IF(ISBLANK(AA21);0;INDEX('Mögliche Ergebnisse'!$A$2:$C$9, MATCH(AA21, 'Mögliche Ergebnisse'!$A$2:$A$9, 0), 2))</f>
        <v/>
      </c>
      <c r="AA21" s="4" t="inlineStr"/>
      <c r="AB21">
        <f>IF(ISBLANK(AA21);0;INDEX('Mögliche Ergebnisse'!$A$2:$C$9, MATCH(AA21, 'Mögliche Ergebnisse'!$A$2:$A$9, 0), 3))</f>
        <v/>
      </c>
      <c r="AC21" s="3">
        <f>A7</f>
        <v/>
      </c>
      <c r="AE21" s="2">
        <f>A5</f>
        <v/>
      </c>
      <c r="AF21">
        <f>IF(ISBLANK(AG21);0;INDEX('Mögliche Ergebnisse'!$A$2:$C$9, MATCH(AG21, 'Mögliche Ergebnisse'!$A$2:$A$9, 0), 2))</f>
        <v/>
      </c>
      <c r="AG21" s="4" t="inlineStr"/>
      <c r="AH21">
        <f>IF(ISBLANK(AG21);0;INDEX('Mögliche Ergebnisse'!$A$2:$C$9, MATCH(AG21, 'Mögliche Ergebnisse'!$A$2:$A$9, 0), 3))</f>
        <v/>
      </c>
      <c r="AI21" s="3">
        <f>A6</f>
        <v/>
      </c>
      <c r="AL21">
        <f>"**Schachmattliga Staffel 3 " &amp; A21 &amp; "**" &amp; CHAR(10) &amp; 'Daten'!C1 &amp; TEXT(C21, "d. mmmm yyyy") &amp; CHAR(10) &amp; 'Daten'!D1 &amp; TEXT(D21, "d. mmmm yyyy") &amp; CHAR(10) &amp; CHAR(10) &amp; G21 &amp; " @" &amp; INDEX($A$2:$C$11, MATCH(G21, $A2:$A$11, 0), 3) &amp; " (weiß) - " &amp; K21 &amp; " @" &amp; INDEX($A$2:$C$11, MATCH(K21, $A2:$A$11, 0), 3) &amp; " (schwarz)" &amp; CHAR(10) &amp; M21 &amp; " @" &amp; INDEX($A$2:$C$11, MATCH(M21, $A2:$A$11, 0), 3) &amp; " (weiß) - " &amp; Q21 &amp; " @" &amp; INDEX($A$2:$C$11, MATCH(Q21, $A2:$A$11, 0), 3) &amp; " (schwarz)" &amp; CHAR(10) &amp; S21 &amp; " @" &amp; INDEX($A$2:$C$11, MATCH(S21, $A2:$A$11, 0), 3) &amp; " (weiß) - " &amp; W21 &amp; " @" &amp; INDEX($A$2:$C$11, MATCH(W21, $A2:$A$11, 0), 3) &amp; " (schwarz)" &amp; CHAR(10) &amp; Y21 &amp; " @" &amp; INDEX($A$2:$C$11, MATCH(Y21, $A2:$A$11, 0), 3) &amp; " (weiß) - " &amp; AC21 &amp; " @" &amp; INDEX($A$2:$C$11, MATCH(AC21, $A2:$A$11, 0), 3) &amp; " (schwarz)" &amp; CHAR(10) &amp; AE21 &amp; " @" &amp; INDEX($A$2:$C$11, MATCH(AE21, $A2:$A$11, 0), 3) &amp; " (weiß) - " &amp; AI21 &amp; " @" &amp; INDEX($A$2:$C$11, MATCH(AI21, $A2:$A$11, 0), 3) &amp; " (schwarz)"</f>
        <v/>
      </c>
    </row>
    <row r="22" ht="15" customHeight="1">
      <c r="A22">
        <f>'Daten'!A10</f>
        <v/>
      </c>
      <c r="B22">
        <f>'Daten'!B10</f>
        <v/>
      </c>
      <c r="C22" s="1">
        <f>'Daten'!C10</f>
        <v/>
      </c>
      <c r="D22" s="1">
        <f>'Daten'!D10</f>
        <v/>
      </c>
      <c r="G22" s="2">
        <f>A6</f>
        <v/>
      </c>
      <c r="H22">
        <f>IF(ISBLANK(I22);0;INDEX('Mögliche Ergebnisse'!$A$2:$C$9, MATCH(I22, 'Mögliche Ergebnisse'!$A$2:$A$9, 0), 2))</f>
        <v/>
      </c>
      <c r="I22" s="4" t="inlineStr"/>
      <c r="J22">
        <f>IF(ISBLANK(I22);0;INDEX('Mögliche Ergebnisse'!$A$2:$C$9, MATCH(I22, 'Mögliche Ergebnisse'!$A$2:$A$9, 0), 3))</f>
        <v/>
      </c>
      <c r="K22" s="3">
        <f>A11</f>
        <v/>
      </c>
      <c r="M22" s="2">
        <f>A7</f>
        <v/>
      </c>
      <c r="N22">
        <f>IF(ISBLANK(O22);0;INDEX('Mögliche Ergebnisse'!$A$2:$C$9, MATCH(O22, 'Mögliche Ergebnisse'!$A$2:$A$9, 0), 2))</f>
        <v/>
      </c>
      <c r="O22" s="4" t="inlineStr"/>
      <c r="P22">
        <f>IF(ISBLANK(O22);0;INDEX('Mögliche Ergebnisse'!$A$2:$C$9, MATCH(O22, 'Mögliche Ergebnisse'!$A$2:$A$9, 0), 3))</f>
        <v/>
      </c>
      <c r="Q22" s="3">
        <f>A5</f>
        <v/>
      </c>
      <c r="S22" s="2">
        <f>A8</f>
        <v/>
      </c>
      <c r="T22">
        <f>IF(ISBLANK(U22);0;INDEX('Mögliche Ergebnisse'!$A$2:$C$9, MATCH(U22, 'Mögliche Ergebnisse'!$A$2:$A$9, 0), 2))</f>
        <v/>
      </c>
      <c r="U22" s="4" t="inlineStr"/>
      <c r="V22">
        <f>IF(ISBLANK(U22);0;INDEX('Mögliche Ergebnisse'!$A$2:$C$9, MATCH(U22, 'Mögliche Ergebnisse'!$A$2:$A$9, 0), 3))</f>
        <v/>
      </c>
      <c r="W22" s="3">
        <f>A4</f>
        <v/>
      </c>
      <c r="Y22" s="2">
        <f>A9</f>
        <v/>
      </c>
      <c r="Z22">
        <f>IF(ISBLANK(AA22);0;INDEX('Mögliche Ergebnisse'!$A$2:$C$9, MATCH(AA22, 'Mögliche Ergebnisse'!$A$2:$A$9, 0), 2))</f>
        <v/>
      </c>
      <c r="AA22" s="4" t="inlineStr"/>
      <c r="AB22">
        <f>IF(ISBLANK(AA22);0;INDEX('Mögliche Ergebnisse'!$A$2:$C$9, MATCH(AA22, 'Mögliche Ergebnisse'!$A$2:$A$9, 0), 3))</f>
        <v/>
      </c>
      <c r="AC22" s="3">
        <f>A3</f>
        <v/>
      </c>
      <c r="AE22" s="2">
        <f>A10</f>
        <v/>
      </c>
      <c r="AF22">
        <f>IF(ISBLANK(AG22);0;INDEX('Mögliche Ergebnisse'!$A$2:$C$9, MATCH(AG22, 'Mögliche Ergebnisse'!$A$2:$A$9, 0), 2))</f>
        <v/>
      </c>
      <c r="AG22" s="4" t="inlineStr"/>
      <c r="AH22">
        <f>IF(ISBLANK(AG22);0;INDEX('Mögliche Ergebnisse'!$A$2:$C$9, MATCH(AG22, 'Mögliche Ergebnisse'!$A$2:$A$9, 0), 3))</f>
        <v/>
      </c>
      <c r="AI22" s="3">
        <f>A2</f>
        <v/>
      </c>
      <c r="AL22">
        <f>"**Schachmattliga Staffel 3 " &amp; A22 &amp; "**" &amp; CHAR(10) &amp; 'Daten'!C1 &amp; TEXT(C22, "d. mmmm yyyy") &amp; CHAR(10) &amp; 'Daten'!D1 &amp; TEXT(D22, "d. mmmm yyyy") &amp; CHAR(10) &amp; CHAR(10) &amp; G22 &amp; " @" &amp; INDEX($A$2:$C$11, MATCH(G22, $A2:$A$11, 0), 3) &amp; " (weiß) - " &amp; K22 &amp; " @" &amp; INDEX($A$2:$C$11, MATCH(K22, $A2:$A$11, 0), 3) &amp; " (schwarz)" &amp; CHAR(10) &amp; M22 &amp; " @" &amp; INDEX($A$2:$C$11, MATCH(M22, $A2:$A$11, 0), 3) &amp; " (weiß) - " &amp; Q22 &amp; " @" &amp; INDEX($A$2:$C$11, MATCH(Q22, $A2:$A$11, 0), 3) &amp; " (schwarz)" &amp; CHAR(10) &amp; S22 &amp; " @" &amp; INDEX($A$2:$C$11, MATCH(S22, $A2:$A$11, 0), 3) &amp; " (weiß) - " &amp; W22 &amp; " @" &amp; INDEX($A$2:$C$11, MATCH(W22, $A2:$A$11, 0), 3) &amp; " (schwarz)" &amp; CHAR(10) &amp; Y22 &amp; " @" &amp; INDEX($A$2:$C$11, MATCH(Y22, $A2:$A$11, 0), 3) &amp; " (weiß) - " &amp; AC22 &amp; " @" &amp; INDEX($A$2:$C$11, MATCH(AC22, $A2:$A$11, 0), 3) &amp; " (schwarz)" &amp; CHAR(10) &amp; AE22 &amp; " @" &amp; INDEX($A$2:$C$11, MATCH(AE22, $A2:$A$11, 0), 3) &amp; " (weiß) - " &amp; AI22 &amp; " @" &amp; INDEX($A$2:$C$11, MATCH(AI22, $A2:$A$11, 0), 3) &amp; " (schwarz)"</f>
        <v/>
      </c>
    </row>
  </sheetData>
  <mergeCells count="22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</mergeCells>
  <dataValidations count="1">
    <dataValidation sqref="I14:I22 O14:O22 U14:U22 AA14:AA22 AG14:AG22" showErrorMessage="1" showInputMessage="1" allowBlank="1" type="list">
      <formula1>'Mögliche Ergebnisse'!$A$2:$A$9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8"/>
  <sheetViews>
    <sheetView workbookViewId="0">
      <selection activeCell="A1" sqref="A1"/>
    </sheetView>
  </sheetViews>
  <sheetFormatPr baseColWidth="8" defaultRowHeight="15"/>
  <cols>
    <col width="18" customWidth="1" min="3" max="3"/>
    <col width="18" customWidth="1" min="4" max="4"/>
    <col width="18" customWidth="1" min="7" max="7"/>
    <col hidden="1" width="13" customWidth="1" min="8" max="8"/>
    <col hidden="1" width="13" customWidth="1" min="10" max="10"/>
    <col width="18" customWidth="1" min="11" max="11"/>
    <col width="18" customWidth="1" min="13" max="13"/>
    <col hidden="1" width="13" customWidth="1" min="14" max="14"/>
    <col hidden="1" width="13" customWidth="1" min="16" max="16"/>
    <col width="18" customWidth="1" min="17" max="17"/>
    <col width="18" customWidth="1" min="19" max="19"/>
    <col hidden="1" width="13" customWidth="1" min="20" max="20"/>
    <col hidden="1" width="13" customWidth="1" min="22" max="22"/>
    <col width="18" customWidth="1" min="23" max="23"/>
    <col width="40" customWidth="1" min="26" max="26"/>
  </cols>
  <sheetData>
    <row r="1">
      <c r="A1" t="inlineStr">
        <is>
          <t>lichess</t>
        </is>
      </c>
      <c r="C1" t="inlineStr">
        <is>
          <t>discord</t>
        </is>
      </c>
      <c r="E1" t="inlineStr">
        <is>
          <t>Rating</t>
        </is>
      </c>
      <c r="F1" t="inlineStr">
        <is>
          <t>Punkte</t>
        </is>
      </c>
    </row>
    <row r="2">
      <c r="A2" t="inlineStr">
        <is>
          <t>&lt;lichess-name&gt;</t>
        </is>
      </c>
      <c r="C2" t="inlineStr">
        <is>
          <t>&lt;discord-name&gt;</t>
        </is>
      </c>
      <c r="E2">
        <f>IMPORTXML("https://phihag.de/2022/lichess-rating.php?user=" &amp; A2, "/rating")</f>
        <v/>
      </c>
      <c r="F2">
        <f>H14+T15+P16+N17+V18</f>
        <v/>
      </c>
    </row>
    <row r="3">
      <c r="A3" t="inlineStr">
        <is>
          <t>&lt;lichess-name&gt;</t>
        </is>
      </c>
      <c r="C3" t="inlineStr">
        <is>
          <t>&lt;discord-name&gt;</t>
        </is>
      </c>
      <c r="E3">
        <f>IMPORTXML("https://phihag.de/2022/lichess-rating.php?user=" &amp; A3, "/rating")</f>
        <v/>
      </c>
      <c r="F3">
        <f>N14+V15+H16+T17+P18</f>
        <v/>
      </c>
    </row>
    <row r="4">
      <c r="A4" t="inlineStr">
        <is>
          <t>&lt;lichess-name&gt;</t>
        </is>
      </c>
      <c r="C4" t="inlineStr">
        <is>
          <t>&lt;discord-name&gt;</t>
        </is>
      </c>
      <c r="E4">
        <f>IMPORTXML("https://phihag.de/2022/lichess-rating.php?user=" &amp; A4, "/rating")</f>
        <v/>
      </c>
      <c r="F4">
        <f>T14+P15+N16+V17+H18</f>
        <v/>
      </c>
    </row>
    <row r="5">
      <c r="A5" t="inlineStr">
        <is>
          <t>&lt;lichess-name&gt;</t>
        </is>
      </c>
      <c r="C5" t="inlineStr">
        <is>
          <t>&lt;discord-name&gt;</t>
        </is>
      </c>
      <c r="E5">
        <f>IMPORTXML("https://phihag.de/2022/lichess-rating.php?user=" &amp; A5, "/rating")</f>
        <v/>
      </c>
      <c r="F5">
        <f>V14+J15+T16+P17+N18</f>
        <v/>
      </c>
    </row>
    <row r="6">
      <c r="A6" t="inlineStr">
        <is>
          <t>&lt;lichess-name&gt;</t>
        </is>
      </c>
      <c r="C6" t="inlineStr">
        <is>
          <t>&lt;discord-name&gt;</t>
        </is>
      </c>
      <c r="E6">
        <f>IMPORTXML("https://phihag.de/2022/lichess-rating.php?user=" &amp; A6, "/rating")</f>
        <v/>
      </c>
      <c r="F6">
        <f>P14+N15+V16+J17+T18</f>
        <v/>
      </c>
    </row>
    <row r="7">
      <c r="A7" t="inlineStr">
        <is>
          <t>&lt;lichess-name&gt;</t>
        </is>
      </c>
      <c r="C7" t="inlineStr">
        <is>
          <t>&lt;discord-name&gt;</t>
        </is>
      </c>
      <c r="E7">
        <f>IMPORTXML("https://phihag.de/2022/lichess-rating.php?user=" &amp; A7, "/rating")</f>
        <v/>
      </c>
      <c r="F7">
        <f>J14+H15+J16+H17+J18</f>
        <v/>
      </c>
    </row>
    <row r="13">
      <c r="C13" t="inlineStr">
        <is>
          <t>Termin bis</t>
        </is>
      </c>
      <c r="D13" t="inlineStr">
        <is>
          <t>gespielt bis</t>
        </is>
      </c>
      <c r="G13" s="2" t="inlineStr">
        <is>
          <t>weiß</t>
        </is>
      </c>
      <c r="K13" s="3" t="inlineStr">
        <is>
          <t>schwarz</t>
        </is>
      </c>
      <c r="M13" s="2" t="inlineStr">
        <is>
          <t>weiß</t>
        </is>
      </c>
      <c r="Q13" s="3" t="inlineStr">
        <is>
          <t>schwarz</t>
        </is>
      </c>
      <c r="S13" s="2" t="inlineStr">
        <is>
          <t>weiß</t>
        </is>
      </c>
      <c r="W13" s="3" t="inlineStr">
        <is>
          <t>schwarz</t>
        </is>
      </c>
      <c r="Z13" t="inlineStr">
        <is>
          <t>Ankündigung</t>
        </is>
      </c>
    </row>
    <row r="14" ht="15" customHeight="1">
      <c r="A14">
        <f>'Daten'!A2</f>
        <v/>
      </c>
      <c r="B14">
        <f>'Daten'!B2</f>
        <v/>
      </c>
      <c r="C14" s="1">
        <f>'Daten'!C2</f>
        <v/>
      </c>
      <c r="D14" s="1">
        <f>'Daten'!D2</f>
        <v/>
      </c>
      <c r="G14" s="2">
        <f>A2</f>
        <v/>
      </c>
      <c r="H14">
        <f>IF(ISBLANK(I14);0;INDEX('Mögliche Ergebnisse'!$A$2:$C$9, MATCH(I14, 'Mögliche Ergebnisse'!$A$2:$A$9, 0), 2))</f>
        <v/>
      </c>
      <c r="I14" s="4" t="inlineStr"/>
      <c r="J14">
        <f>IF(ISBLANK(I14);0;INDEX('Mögliche Ergebnisse'!$A$2:$C$9, MATCH(I14, 'Mögliche Ergebnisse'!$A$2:$A$9, 0), 3))</f>
        <v/>
      </c>
      <c r="K14" s="3">
        <f>A7</f>
        <v/>
      </c>
      <c r="M14" s="2">
        <f>A3</f>
        <v/>
      </c>
      <c r="N14">
        <f>IF(ISBLANK(O14);0;INDEX('Mögliche Ergebnisse'!$A$2:$C$9, MATCH(O14, 'Mögliche Ergebnisse'!$A$2:$A$9, 0), 2))</f>
        <v/>
      </c>
      <c r="O14" s="4" t="inlineStr"/>
      <c r="P14">
        <f>IF(ISBLANK(O14);0;INDEX('Mögliche Ergebnisse'!$A$2:$C$9, MATCH(O14, 'Mögliche Ergebnisse'!$A$2:$A$9, 0), 3))</f>
        <v/>
      </c>
      <c r="Q14" s="3">
        <f>A6</f>
        <v/>
      </c>
      <c r="S14" s="2">
        <f>A4</f>
        <v/>
      </c>
      <c r="T14">
        <f>IF(ISBLANK(U14);0;INDEX('Mögliche Ergebnisse'!$A$2:$C$9, MATCH(U14, 'Mögliche Ergebnisse'!$A$2:$A$9, 0), 2))</f>
        <v/>
      </c>
      <c r="U14" s="4" t="inlineStr"/>
      <c r="V14">
        <f>IF(ISBLANK(U14);0;INDEX('Mögliche Ergebnisse'!$A$2:$C$9, MATCH(U14, 'Mögliche Ergebnisse'!$A$2:$A$9, 0), 3))</f>
        <v/>
      </c>
      <c r="W14" s="3">
        <f>A5</f>
        <v/>
      </c>
      <c r="Z14">
        <f>"**Schachmattliga Staffel 4 " &amp; A14 &amp; "**" &amp; CHAR(10) &amp; 'Daten'!C1 &amp; TEXT(C14, "d. mmmm yyyy") &amp; CHAR(10) &amp; 'Daten'!D1 &amp; TEXT(D14, "d. mmmm yyyy") &amp; CHAR(10) &amp; CHAR(10) &amp; G14 &amp; " @" &amp; INDEX($A$2:$C$7, MATCH(G14, $A2:$A$7, 0), 3) &amp; " (weiß) - " &amp; K14 &amp; " @" &amp; INDEX($A$2:$C$7, MATCH(K14, $A2:$A$7, 0), 3) &amp; " (schwarz)" &amp; CHAR(10) &amp; M14 &amp; " @" &amp; INDEX($A$2:$C$7, MATCH(M14, $A2:$A$7, 0), 3) &amp; " (weiß) - " &amp; Q14 &amp; " @" &amp; INDEX($A$2:$C$7, MATCH(Q14, $A2:$A$7, 0), 3) &amp; " (schwarz)" &amp; CHAR(10) &amp; S14 &amp; " @" &amp; INDEX($A$2:$C$7, MATCH(S14, $A2:$A$7, 0), 3) &amp; " (weiß) - " &amp; W14 &amp; " @" &amp; INDEX($A$2:$C$7, MATCH(W14, $A2:$A$7, 0), 3) &amp; " (schwarz)"</f>
        <v/>
      </c>
    </row>
    <row r="15" ht="15" customHeight="1">
      <c r="A15">
        <f>'Daten'!A3</f>
        <v/>
      </c>
      <c r="B15">
        <f>'Daten'!B3</f>
        <v/>
      </c>
      <c r="C15" s="1">
        <f>'Daten'!C3</f>
        <v/>
      </c>
      <c r="D15" s="1">
        <f>'Daten'!D3</f>
        <v/>
      </c>
      <c r="G15" s="2">
        <f>A7</f>
        <v/>
      </c>
      <c r="H15">
        <f>IF(ISBLANK(I15);0;INDEX('Mögliche Ergebnisse'!$A$2:$C$9, MATCH(I15, 'Mögliche Ergebnisse'!$A$2:$A$9, 0), 2))</f>
        <v/>
      </c>
      <c r="I15" s="4" t="inlineStr"/>
      <c r="J15">
        <f>IF(ISBLANK(I15);0;INDEX('Mögliche Ergebnisse'!$A$2:$C$9, MATCH(I15, 'Mögliche Ergebnisse'!$A$2:$A$9, 0), 3))</f>
        <v/>
      </c>
      <c r="K15" s="3">
        <f>A5</f>
        <v/>
      </c>
      <c r="M15" s="2">
        <f>A6</f>
        <v/>
      </c>
      <c r="N15">
        <f>IF(ISBLANK(O15);0;INDEX('Mögliche Ergebnisse'!$A$2:$C$9, MATCH(O15, 'Mögliche Ergebnisse'!$A$2:$A$9, 0), 2))</f>
        <v/>
      </c>
      <c r="O15" s="4" t="inlineStr"/>
      <c r="P15">
        <f>IF(ISBLANK(O15);0;INDEX('Mögliche Ergebnisse'!$A$2:$C$9, MATCH(O15, 'Mögliche Ergebnisse'!$A$2:$A$9, 0), 3))</f>
        <v/>
      </c>
      <c r="Q15" s="3">
        <f>A4</f>
        <v/>
      </c>
      <c r="S15" s="2">
        <f>A2</f>
        <v/>
      </c>
      <c r="T15">
        <f>IF(ISBLANK(U15);0;INDEX('Mögliche Ergebnisse'!$A$2:$C$9, MATCH(U15, 'Mögliche Ergebnisse'!$A$2:$A$9, 0), 2))</f>
        <v/>
      </c>
      <c r="U15" s="4" t="inlineStr"/>
      <c r="V15">
        <f>IF(ISBLANK(U15);0;INDEX('Mögliche Ergebnisse'!$A$2:$C$9, MATCH(U15, 'Mögliche Ergebnisse'!$A$2:$A$9, 0), 3))</f>
        <v/>
      </c>
      <c r="W15" s="3">
        <f>A3</f>
        <v/>
      </c>
      <c r="Z15">
        <f>"**Schachmattliga Staffel 4 " &amp; A15 &amp; "**" &amp; CHAR(10) &amp; 'Daten'!C1 &amp; TEXT(C15, "d. mmmm yyyy") &amp; CHAR(10) &amp; 'Daten'!D1 &amp; TEXT(D15, "d. mmmm yyyy") &amp; CHAR(10) &amp; CHAR(10) &amp; G15 &amp; " @" &amp; INDEX($A$2:$C$7, MATCH(G15, $A2:$A$7, 0), 3) &amp; " (weiß) - " &amp; K15 &amp; " @" &amp; INDEX($A$2:$C$7, MATCH(K15, $A2:$A$7, 0), 3) &amp; " (schwarz)" &amp; CHAR(10) &amp; M15 &amp; " @" &amp; INDEX($A$2:$C$7, MATCH(M15, $A2:$A$7, 0), 3) &amp; " (weiß) - " &amp; Q15 &amp; " @" &amp; INDEX($A$2:$C$7, MATCH(Q15, $A2:$A$7, 0), 3) &amp; " (schwarz)" &amp; CHAR(10) &amp; S15 &amp; " @" &amp; INDEX($A$2:$C$7, MATCH(S15, $A2:$A$7, 0), 3) &amp; " (weiß) - " &amp; W15 &amp; " @" &amp; INDEX($A$2:$C$7, MATCH(W15, $A2:$A$7, 0), 3) &amp; " (schwarz)"</f>
        <v/>
      </c>
    </row>
    <row r="16" ht="15" customHeight="1">
      <c r="A16">
        <f>'Daten'!A4</f>
        <v/>
      </c>
      <c r="B16">
        <f>'Daten'!B4</f>
        <v/>
      </c>
      <c r="C16" s="1">
        <f>'Daten'!C4</f>
        <v/>
      </c>
      <c r="D16" s="1">
        <f>'Daten'!D4</f>
        <v/>
      </c>
      <c r="G16" s="2">
        <f>A3</f>
        <v/>
      </c>
      <c r="H16">
        <f>IF(ISBLANK(I16);0;INDEX('Mögliche Ergebnisse'!$A$2:$C$9, MATCH(I16, 'Mögliche Ergebnisse'!$A$2:$A$9, 0), 2))</f>
        <v/>
      </c>
      <c r="I16" s="4" t="inlineStr"/>
      <c r="J16">
        <f>IF(ISBLANK(I16);0;INDEX('Mögliche Ergebnisse'!$A$2:$C$9, MATCH(I16, 'Mögliche Ergebnisse'!$A$2:$A$9, 0), 3))</f>
        <v/>
      </c>
      <c r="K16" s="3">
        <f>A7</f>
        <v/>
      </c>
      <c r="M16" s="2">
        <f>A4</f>
        <v/>
      </c>
      <c r="N16">
        <f>IF(ISBLANK(O16);0;INDEX('Mögliche Ergebnisse'!$A$2:$C$9, MATCH(O16, 'Mögliche Ergebnisse'!$A$2:$A$9, 0), 2))</f>
        <v/>
      </c>
      <c r="O16" s="4" t="inlineStr"/>
      <c r="P16">
        <f>IF(ISBLANK(O16);0;INDEX('Mögliche Ergebnisse'!$A$2:$C$9, MATCH(O16, 'Mögliche Ergebnisse'!$A$2:$A$9, 0), 3))</f>
        <v/>
      </c>
      <c r="Q16" s="3">
        <f>A2</f>
        <v/>
      </c>
      <c r="S16" s="2">
        <f>A5</f>
        <v/>
      </c>
      <c r="T16">
        <f>IF(ISBLANK(U16);0;INDEX('Mögliche Ergebnisse'!$A$2:$C$9, MATCH(U16, 'Mögliche Ergebnisse'!$A$2:$A$9, 0), 2))</f>
        <v/>
      </c>
      <c r="U16" s="4" t="inlineStr"/>
      <c r="V16">
        <f>IF(ISBLANK(U16);0;INDEX('Mögliche Ergebnisse'!$A$2:$C$9, MATCH(U16, 'Mögliche Ergebnisse'!$A$2:$A$9, 0), 3))</f>
        <v/>
      </c>
      <c r="W16" s="3">
        <f>A6</f>
        <v/>
      </c>
      <c r="Z16">
        <f>"**Schachmattliga Staffel 4 " &amp; A16 &amp; "**" &amp; CHAR(10) &amp; 'Daten'!C1 &amp; TEXT(C16, "d. mmmm yyyy") &amp; CHAR(10) &amp; 'Daten'!D1 &amp; TEXT(D16, "d. mmmm yyyy") &amp; CHAR(10) &amp; CHAR(10) &amp; G16 &amp; " @" &amp; INDEX($A$2:$C$7, MATCH(G16, $A2:$A$7, 0), 3) &amp; " (weiß) - " &amp; K16 &amp; " @" &amp; INDEX($A$2:$C$7, MATCH(K16, $A2:$A$7, 0), 3) &amp; " (schwarz)" &amp; CHAR(10) &amp; M16 &amp; " @" &amp; INDEX($A$2:$C$7, MATCH(M16, $A2:$A$7, 0), 3) &amp; " (weiß) - " &amp; Q16 &amp; " @" &amp; INDEX($A$2:$C$7, MATCH(Q16, $A2:$A$7, 0), 3) &amp; " (schwarz)" &amp; CHAR(10) &amp; S16 &amp; " @" &amp; INDEX($A$2:$C$7, MATCH(S16, $A2:$A$7, 0), 3) &amp; " (weiß) - " &amp; W16 &amp; " @" &amp; INDEX($A$2:$C$7, MATCH(W16, $A2:$A$7, 0), 3) &amp; " (schwarz)"</f>
        <v/>
      </c>
    </row>
    <row r="17" ht="15" customHeight="1">
      <c r="A17">
        <f>'Daten'!A5</f>
        <v/>
      </c>
      <c r="B17">
        <f>'Daten'!B5</f>
        <v/>
      </c>
      <c r="C17" s="1">
        <f>'Daten'!C5</f>
        <v/>
      </c>
      <c r="D17" s="1">
        <f>'Daten'!D5</f>
        <v/>
      </c>
      <c r="G17" s="2">
        <f>A7</f>
        <v/>
      </c>
      <c r="H17">
        <f>IF(ISBLANK(I17);0;INDEX('Mögliche Ergebnisse'!$A$2:$C$9, MATCH(I17, 'Mögliche Ergebnisse'!$A$2:$A$9, 0), 2))</f>
        <v/>
      </c>
      <c r="I17" s="4" t="inlineStr"/>
      <c r="J17">
        <f>IF(ISBLANK(I17);0;INDEX('Mögliche Ergebnisse'!$A$2:$C$9, MATCH(I17, 'Mögliche Ergebnisse'!$A$2:$A$9, 0), 3))</f>
        <v/>
      </c>
      <c r="K17" s="3">
        <f>A6</f>
        <v/>
      </c>
      <c r="M17" s="2">
        <f>A2</f>
        <v/>
      </c>
      <c r="N17">
        <f>IF(ISBLANK(O17);0;INDEX('Mögliche Ergebnisse'!$A$2:$C$9, MATCH(O17, 'Mögliche Ergebnisse'!$A$2:$A$9, 0), 2))</f>
        <v/>
      </c>
      <c r="O17" s="4" t="inlineStr"/>
      <c r="P17">
        <f>IF(ISBLANK(O17);0;INDEX('Mögliche Ergebnisse'!$A$2:$C$9, MATCH(O17, 'Mögliche Ergebnisse'!$A$2:$A$9, 0), 3))</f>
        <v/>
      </c>
      <c r="Q17" s="3">
        <f>A5</f>
        <v/>
      </c>
      <c r="S17" s="2">
        <f>A3</f>
        <v/>
      </c>
      <c r="T17">
        <f>IF(ISBLANK(U17);0;INDEX('Mögliche Ergebnisse'!$A$2:$C$9, MATCH(U17, 'Mögliche Ergebnisse'!$A$2:$A$9, 0), 2))</f>
        <v/>
      </c>
      <c r="U17" s="4" t="inlineStr"/>
      <c r="V17">
        <f>IF(ISBLANK(U17);0;INDEX('Mögliche Ergebnisse'!$A$2:$C$9, MATCH(U17, 'Mögliche Ergebnisse'!$A$2:$A$9, 0), 3))</f>
        <v/>
      </c>
      <c r="W17" s="3">
        <f>A4</f>
        <v/>
      </c>
      <c r="Z17">
        <f>"**Schachmattliga Staffel 4 " &amp; A17 &amp; "**" &amp; CHAR(10) &amp; 'Daten'!C1 &amp; TEXT(C17, "d. mmmm yyyy") &amp; CHAR(10) &amp; 'Daten'!D1 &amp; TEXT(D17, "d. mmmm yyyy") &amp; CHAR(10) &amp; CHAR(10) &amp; G17 &amp; " @" &amp; INDEX($A$2:$C$7, MATCH(G17, $A2:$A$7, 0), 3) &amp; " (weiß) - " &amp; K17 &amp; " @" &amp; INDEX($A$2:$C$7, MATCH(K17, $A2:$A$7, 0), 3) &amp; " (schwarz)" &amp; CHAR(10) &amp; M17 &amp; " @" &amp; INDEX($A$2:$C$7, MATCH(M17, $A2:$A$7, 0), 3) &amp; " (weiß) - " &amp; Q17 &amp; " @" &amp; INDEX($A$2:$C$7, MATCH(Q17, $A2:$A$7, 0), 3) &amp; " (schwarz)" &amp; CHAR(10) &amp; S17 &amp; " @" &amp; INDEX($A$2:$C$7, MATCH(S17, $A2:$A$7, 0), 3) &amp; " (weiß) - " &amp; W17 &amp; " @" &amp; INDEX($A$2:$C$7, MATCH(W17, $A2:$A$7, 0), 3) &amp; " (schwarz)"</f>
        <v/>
      </c>
    </row>
    <row r="18" ht="15" customHeight="1">
      <c r="A18">
        <f>'Daten'!A6</f>
        <v/>
      </c>
      <c r="B18">
        <f>'Daten'!B6</f>
        <v/>
      </c>
      <c r="C18" s="1">
        <f>'Daten'!C6</f>
        <v/>
      </c>
      <c r="D18" s="1">
        <f>'Daten'!D6</f>
        <v/>
      </c>
      <c r="G18" s="2">
        <f>A4</f>
        <v/>
      </c>
      <c r="H18">
        <f>IF(ISBLANK(I18);0;INDEX('Mögliche Ergebnisse'!$A$2:$C$9, MATCH(I18, 'Mögliche Ergebnisse'!$A$2:$A$9, 0), 2))</f>
        <v/>
      </c>
      <c r="I18" s="4" t="inlineStr"/>
      <c r="J18">
        <f>IF(ISBLANK(I18);0;INDEX('Mögliche Ergebnisse'!$A$2:$C$9, MATCH(I18, 'Mögliche Ergebnisse'!$A$2:$A$9, 0), 3))</f>
        <v/>
      </c>
      <c r="K18" s="3">
        <f>A7</f>
        <v/>
      </c>
      <c r="M18" s="2">
        <f>A5</f>
        <v/>
      </c>
      <c r="N18">
        <f>IF(ISBLANK(O18);0;INDEX('Mögliche Ergebnisse'!$A$2:$C$9, MATCH(O18, 'Mögliche Ergebnisse'!$A$2:$A$9, 0), 2))</f>
        <v/>
      </c>
      <c r="O18" s="4" t="inlineStr"/>
      <c r="P18">
        <f>IF(ISBLANK(O18);0;INDEX('Mögliche Ergebnisse'!$A$2:$C$9, MATCH(O18, 'Mögliche Ergebnisse'!$A$2:$A$9, 0), 3))</f>
        <v/>
      </c>
      <c r="Q18" s="3">
        <f>A3</f>
        <v/>
      </c>
      <c r="S18" s="2">
        <f>A6</f>
        <v/>
      </c>
      <c r="T18">
        <f>IF(ISBLANK(U18);0;INDEX('Mögliche Ergebnisse'!$A$2:$C$9, MATCH(U18, 'Mögliche Ergebnisse'!$A$2:$A$9, 0), 2))</f>
        <v/>
      </c>
      <c r="U18" s="4" t="inlineStr"/>
      <c r="V18">
        <f>IF(ISBLANK(U18);0;INDEX('Mögliche Ergebnisse'!$A$2:$C$9, MATCH(U18, 'Mögliche Ergebnisse'!$A$2:$A$9, 0), 3))</f>
        <v/>
      </c>
      <c r="W18" s="3">
        <f>A2</f>
        <v/>
      </c>
      <c r="Z18">
        <f>"**Schachmattliga Staffel 4 " &amp; A18 &amp; "**" &amp; CHAR(10) &amp; 'Daten'!C1 &amp; TEXT(C18, "d. mmmm yyyy") &amp; CHAR(10) &amp; 'Daten'!D1 &amp; TEXT(D18, "d. mmmm yyyy") &amp; CHAR(10) &amp; CHAR(10) &amp; G18 &amp; " @" &amp; INDEX($A$2:$C$7, MATCH(G18, $A2:$A$7, 0), 3) &amp; " (weiß) - " &amp; K18 &amp; " @" &amp; INDEX($A$2:$C$7, MATCH(K18, $A2:$A$7, 0), 3) &amp; " (schwarz)" &amp; CHAR(10) &amp; M18 &amp; " @" &amp; INDEX($A$2:$C$7, MATCH(M18, $A2:$A$7, 0), 3) &amp; " (weiß) - " &amp; Q18 &amp; " @" &amp; INDEX($A$2:$C$7, MATCH(Q18, $A2:$A$7, 0), 3) &amp; " (schwarz)" &amp; CHAR(10) &amp; S18 &amp; " @" &amp; INDEX($A$2:$C$7, MATCH(S18, $A2:$A$7, 0), 3) &amp; " (weiß) - " &amp; W18 &amp; " @" &amp; INDEX($A$2:$C$7, MATCH(W18, $A2:$A$7, 0), 3) &amp; " (schwarz)"</f>
        <v/>
      </c>
    </row>
  </sheetData>
  <mergeCells count="14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</mergeCells>
  <dataValidations count="1">
    <dataValidation sqref="I14:I18 O14:O18 U14:U18" showErrorMessage="1" showInputMessage="1" allowBlank="1" type="list">
      <formula1>'Mögliche Ergebnisse'!$A$2:$A$9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30" customWidth="1" min="5" max="5"/>
  </cols>
  <sheetData>
    <row r="1">
      <c r="A1" t="inlineStr">
        <is>
          <t>lichess-Name</t>
        </is>
      </c>
      <c r="C1" t="inlineStr">
        <is>
          <t>discord-Name</t>
        </is>
      </c>
      <c r="E1" t="inlineStr">
        <is>
          <t>Wunsch</t>
        </is>
      </c>
    </row>
  </sheetData>
  <mergeCells count="2">
    <mergeCell ref="A1:B1"/>
    <mergeCell ref="C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2023-11-10T19:58:31Z</dcterms:created>
  <dcterms:modified xsi:type="dcterms:W3CDTF">2023-11-10T19:58:31Z</dcterms:modified>
</cp:coreProperties>
</file>