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kim/Desktop/"/>
    </mc:Choice>
  </mc:AlternateContent>
  <xr:revisionPtr revIDLastSave="0" documentId="13_ncr:1_{2A840827-1C17-6649-AD5B-9F0FB7DC8EF7}" xr6:coauthVersionLast="46" xr6:coauthVersionMax="46" xr10:uidLastSave="{00000000-0000-0000-0000-000000000000}"/>
  <bookViews>
    <workbookView xWindow="0" yWindow="500" windowWidth="28800" windowHeight="17500" xr2:uid="{2DEFE44B-5BD0-4197-BC25-DCA1F1EF1633}"/>
  </bookViews>
  <sheets>
    <sheet name="Data and Calculations" sheetId="1" r:id="rId1"/>
    <sheet name="Graph" sheetId="2" r:id="rId2"/>
  </sheets>
  <definedNames>
    <definedName name="_xlchart.v1.0" hidden="1">'Data and Calculations'!$B$22</definedName>
    <definedName name="_xlchart.v1.1" hidden="1">'Data and Calculations'!$B$23:$B$34</definedName>
    <definedName name="_xlchart.v1.10" hidden="1">'Data and Calculations'!$C$22</definedName>
    <definedName name="_xlchart.v1.11" hidden="1">'Data and Calculations'!$C$23:$C$34</definedName>
    <definedName name="_xlchart.v1.12" hidden="1">'Data and Calculations'!$B$22</definedName>
    <definedName name="_xlchart.v1.13" hidden="1">'Data and Calculations'!$B$23:$B$34</definedName>
    <definedName name="_xlchart.v1.14" hidden="1">'Data and Calculations'!$C$22</definedName>
    <definedName name="_xlchart.v1.15" hidden="1">'Data and Calculations'!$C$23:$C$34</definedName>
    <definedName name="_xlchart.v1.16" hidden="1">'Data and Calculations'!$B$22</definedName>
    <definedName name="_xlchart.v1.17" hidden="1">'Data and Calculations'!$B$23:$B$34</definedName>
    <definedName name="_xlchart.v1.18" hidden="1">'Data and Calculations'!$C$22</definedName>
    <definedName name="_xlchart.v1.19" hidden="1">'Data and Calculations'!$C$23:$C$34</definedName>
    <definedName name="_xlchart.v1.2" hidden="1">'Data and Calculations'!$C$22</definedName>
    <definedName name="_xlchart.v1.20" hidden="1">'Data and Calculations'!$B$22</definedName>
    <definedName name="_xlchart.v1.21" hidden="1">'Data and Calculations'!$B$23:$B$34</definedName>
    <definedName name="_xlchart.v1.22" hidden="1">'Data and Calculations'!$C$22</definedName>
    <definedName name="_xlchart.v1.23" hidden="1">'Data and Calculations'!$C$23:$C$34</definedName>
    <definedName name="_xlchart.v1.3" hidden="1">'Data and Calculations'!$C$23:$C$34</definedName>
    <definedName name="_xlchart.v1.4" hidden="1">'Data and Calculations'!$B$22</definedName>
    <definedName name="_xlchart.v1.5" hidden="1">'Data and Calculations'!$B$23:$B$34</definedName>
    <definedName name="_xlchart.v1.6" hidden="1">'Data and Calculations'!$C$22</definedName>
    <definedName name="_xlchart.v1.7" hidden="1">'Data and Calculations'!$C$23:$C$34</definedName>
    <definedName name="_xlchart.v1.8" hidden="1">'Data and Calculations'!$B$22</definedName>
    <definedName name="_xlchart.v1.9" hidden="1">'Data and Calculations'!$B$23:$B$34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K18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E3" i="1"/>
  <c r="E4" i="1"/>
  <c r="E5" i="1"/>
  <c r="E6" i="1"/>
  <c r="E7" i="1"/>
  <c r="E8" i="1"/>
  <c r="E9" i="1"/>
  <c r="E10" i="1"/>
  <c r="E2" i="1"/>
  <c r="D10" i="1"/>
  <c r="D9" i="1"/>
  <c r="D8" i="1"/>
  <c r="D7" i="1"/>
  <c r="D6" i="1"/>
  <c r="D5" i="1"/>
  <c r="D4" i="1"/>
  <c r="D3" i="1"/>
  <c r="D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<sst xmlns="http://schemas.openxmlformats.org/spreadsheetml/2006/main" count="53" uniqueCount="32">
  <si>
    <r>
      <rPr>
        <i/>
        <sz val="11"/>
        <color theme="1"/>
        <rFont val="Calibri"/>
        <family val="2"/>
        <scheme val="minor"/>
      </rPr>
      <t>Malva parviflora</t>
    </r>
    <r>
      <rPr>
        <sz val="11"/>
        <color theme="1"/>
        <rFont val="Calibri"/>
        <family val="2"/>
        <scheme val="minor"/>
      </rPr>
      <t xml:space="preserve"> (Little Mallow)</t>
    </r>
  </si>
  <si>
    <r>
      <t>Ssymbrium irio</t>
    </r>
    <r>
      <rPr>
        <sz val="11"/>
        <color theme="1"/>
        <rFont val="Calibri"/>
        <family val="2"/>
        <scheme val="minor"/>
      </rPr>
      <t xml:space="preserve"> (London Rocket)</t>
    </r>
  </si>
  <si>
    <r>
      <t xml:space="preserve">Cyclospermum leptophyllum </t>
    </r>
    <r>
      <rPr>
        <sz val="11"/>
        <color theme="1"/>
        <rFont val="Calibri"/>
        <family val="2"/>
        <scheme val="minor"/>
      </rPr>
      <t>(Marsh Parlsey)</t>
    </r>
  </si>
  <si>
    <r>
      <t>Capsella bursapastoris</t>
    </r>
    <r>
      <rPr>
        <sz val="11"/>
        <color theme="1"/>
        <rFont val="Calibri"/>
        <family val="2"/>
        <scheme val="minor"/>
      </rPr>
      <t xml:space="preserve"> (Shepherd's Purse)</t>
    </r>
  </si>
  <si>
    <r>
      <t>Trifolium repens</t>
    </r>
    <r>
      <rPr>
        <sz val="11"/>
        <color theme="1"/>
        <rFont val="Calibri"/>
        <family val="2"/>
        <scheme val="minor"/>
      </rPr>
      <t xml:space="preserve"> (White Clover)</t>
    </r>
  </si>
  <si>
    <t>Species</t>
  </si>
  <si>
    <t>Grass</t>
  </si>
  <si>
    <t>Bare Ground</t>
  </si>
  <si>
    <t>Disturbed</t>
  </si>
  <si>
    <t>Undisturbed</t>
  </si>
  <si>
    <t>Total Individuals</t>
  </si>
  <si>
    <r>
      <t>Medicago lupulina</t>
    </r>
    <r>
      <rPr>
        <sz val="11"/>
        <color theme="1"/>
        <rFont val="Calibri"/>
        <family val="2"/>
        <scheme val="minor"/>
      </rPr>
      <t xml:space="preserve"> (Black Medick)</t>
    </r>
  </si>
  <si>
    <r>
      <t xml:space="preserve">Trifolium fragiferum </t>
    </r>
    <r>
      <rPr>
        <sz val="11"/>
        <color theme="1"/>
        <rFont val="Calibri"/>
        <family val="2"/>
        <scheme val="minor"/>
      </rPr>
      <t>(Strawberry Clover)</t>
    </r>
  </si>
  <si>
    <r>
      <t xml:space="preserve">Dichondra micrantha </t>
    </r>
    <r>
      <rPr>
        <sz val="11"/>
        <color theme="1"/>
        <rFont val="Calibri"/>
        <family val="2"/>
        <scheme val="minor"/>
      </rPr>
      <t>(Pony's Foot)</t>
    </r>
  </si>
  <si>
    <r>
      <t xml:space="preserve">Lepidium didymum </t>
    </r>
    <r>
      <rPr>
        <sz val="11"/>
        <color theme="1"/>
        <rFont val="Calibri"/>
        <family val="2"/>
        <scheme val="minor"/>
      </rPr>
      <t>(Swine Cress)</t>
    </r>
  </si>
  <si>
    <r>
      <t xml:space="preserve">Cotula australis </t>
    </r>
    <r>
      <rPr>
        <sz val="11"/>
        <color theme="1"/>
        <rFont val="Calibri"/>
        <family val="2"/>
        <scheme val="minor"/>
      </rPr>
      <t>(Brass Buttons)</t>
    </r>
  </si>
  <si>
    <r>
      <t xml:space="preserve">Medicago polymorpha </t>
    </r>
    <r>
      <rPr>
        <sz val="11"/>
        <color theme="1"/>
        <rFont val="Calibri"/>
        <family val="2"/>
        <scheme val="minor"/>
      </rPr>
      <t>(Bur Medick)</t>
    </r>
  </si>
  <si>
    <r>
      <t xml:space="preserve">Oxalis corniculata </t>
    </r>
    <r>
      <rPr>
        <sz val="11"/>
        <color theme="1"/>
        <rFont val="Calibri"/>
        <family val="2"/>
        <scheme val="minor"/>
      </rPr>
      <t>(Sorrel)</t>
    </r>
  </si>
  <si>
    <r>
      <t xml:space="preserve">Sonchus oleraceus </t>
    </r>
    <r>
      <rPr>
        <sz val="11"/>
        <color theme="1"/>
        <rFont val="Calibri"/>
        <family val="2"/>
        <scheme val="minor"/>
      </rPr>
      <t>(Sow Thistle)</t>
    </r>
  </si>
  <si>
    <r>
      <t xml:space="preserve">Veronica arvensis </t>
    </r>
    <r>
      <rPr>
        <sz val="11"/>
        <color theme="1"/>
        <rFont val="Calibri"/>
        <family val="2"/>
        <scheme val="minor"/>
      </rPr>
      <t>(Speedwell)</t>
    </r>
  </si>
  <si>
    <t>Unknown</t>
  </si>
  <si>
    <t>p (Proportion)</t>
  </si>
  <si>
    <t>ln(p) (Natural Log Proportion)</t>
  </si>
  <si>
    <t>ln(p) Disturbed</t>
  </si>
  <si>
    <t>ln(p) Undisturbed</t>
  </si>
  <si>
    <t xml:space="preserve">ln(p) Disturbed </t>
  </si>
  <si>
    <t>ln(p) Less Disturbed</t>
  </si>
  <si>
    <t>p*ln(p)</t>
  </si>
  <si>
    <t xml:space="preserve">p= count/total (Proportion) </t>
  </si>
  <si>
    <t>Shannon Index (-sum)</t>
  </si>
  <si>
    <t xml:space="preserve">Shannon Index (-sum) </t>
  </si>
  <si>
    <t>Graph (add your ln(p) data from above here)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</si>
</sst>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8" formatCode="0.000000000"/>
    <numFmt numFmtId="171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Fill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/>
    <xf numFmtId="0" fontId="0" fillId="0" borderId="9" xfId="0" applyBorder="1"/>
    <xf numFmtId="0" fontId="1" fillId="0" borderId="13" xfId="0" applyFont="1" applyBorder="1"/>
    <xf numFmtId="0" fontId="0" fillId="0" borderId="5" xfId="0" applyBorder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168" fontId="0" fillId="0" borderId="0" xfId="0" applyNumberFormat="1"/>
    <xf numFmtId="168" fontId="0" fillId="0" borderId="4" xfId="0" applyNumberFormat="1" applyBorder="1"/>
    <xf numFmtId="171" fontId="0" fillId="0" borderId="0" xfId="0" applyNumberFormat="1"/>
    <xf numFmtId="0" fontId="0" fillId="2" borderId="1" xfId="0" applyFill="1" applyBorder="1"/>
    <xf numFmtId="0" fontId="0" fillId="2" borderId="1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F868"/>
      <color rgb="FFFF807F"/>
      <color rgb="FFFFFD45"/>
      <color rgb="FF16FF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and Calculations'!$B$22</c:f>
              <c:strCache>
                <c:ptCount val="1"/>
                <c:pt idx="0">
                  <c:v>ln(p) Disturbed 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7"/>
            <c:spPr>
              <a:solidFill>
                <a:srgbClr val="FF807F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'Data and Calculations'!$B$23:$B$34</c:f>
              <c:numCache>
                <c:formatCode>General</c:formatCode>
                <c:ptCount val="12"/>
                <c:pt idx="0">
                  <c:v>-0.78929104111284765</c:v>
                </c:pt>
                <c:pt idx="1">
                  <c:v>-2.8064902739154625</c:v>
                </c:pt>
                <c:pt idx="2">
                  <c:v>-3.4011973816621555</c:v>
                </c:pt>
                <c:pt idx="3">
                  <c:v>-4.2278759548466232</c:v>
                </c:pt>
                <c:pt idx="4">
                  <c:v>-5.0751738152338266</c:v>
                </c:pt>
                <c:pt idx="5">
                  <c:v>-5.4806389233419912</c:v>
                </c:pt>
                <c:pt idx="6">
                  <c:v>-6.1737861039019366</c:v>
                </c:pt>
                <c:pt idx="7">
                  <c:v>-6.1737861039019366</c:v>
                </c:pt>
                <c:pt idx="8">
                  <c:v>-6.1737861039019366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7-0746-81BB-36440E680919}"/>
            </c:ext>
          </c:extLst>
        </c:ser>
        <c:ser>
          <c:idx val="1"/>
          <c:order val="1"/>
          <c:tx>
            <c:strRef>
              <c:f>'Data and Calculations'!$C$22</c:f>
              <c:strCache>
                <c:ptCount val="1"/>
                <c:pt idx="0">
                  <c:v>ln(p) Less Disturbed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7"/>
            <c:spPr>
              <a:solidFill>
                <a:srgbClr val="FF807F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'Data and Calculations'!$C$23:$C$34</c:f>
              <c:numCache>
                <c:formatCode>General</c:formatCode>
                <c:ptCount val="12"/>
                <c:pt idx="0">
                  <c:v>-2.0149030205422647</c:v>
                </c:pt>
                <c:pt idx="1">
                  <c:v>-2.3025850929940455</c:v>
                </c:pt>
                <c:pt idx="2">
                  <c:v>-2.7080502011022101</c:v>
                </c:pt>
                <c:pt idx="3">
                  <c:v>-2.7397988994167903</c:v>
                </c:pt>
                <c:pt idx="4">
                  <c:v>-3.082743650543621</c:v>
                </c:pt>
                <c:pt idx="5">
                  <c:v>-3.8712010109078911</c:v>
                </c:pt>
                <c:pt idx="6">
                  <c:v>-3.9765615265657175</c:v>
                </c:pt>
                <c:pt idx="7">
                  <c:v>-5.0751738152338266</c:v>
                </c:pt>
                <c:pt idx="8">
                  <c:v>-5.4806389233419912</c:v>
                </c:pt>
                <c:pt idx="9">
                  <c:v>-6.1737861039019366</c:v>
                </c:pt>
                <c:pt idx="10">
                  <c:v>-6.1737861039019366</c:v>
                </c:pt>
                <c:pt idx="11">
                  <c:v>-6.1737861039019366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7-0746-81BB-36440E680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552815"/>
        <c:axId val="1410554463"/>
      </c:lineChart>
      <c:catAx>
        <c:axId val="141055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non-grass species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654122442020683"/>
              <c:y val="0.80686422230950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554463"/>
        <c:crossesAt val="5.000000000000001E-2"/>
        <c:auto val="1"/>
        <c:lblAlgn val="ctr"/>
        <c:lblOffset val="100"/>
        <c:noMultiLvlLbl val="0"/>
      </c:catAx>
      <c:valAx>
        <c:axId val="1410554463"/>
        <c:scaling>
          <c:orientation val="minMax"/>
          <c:max val="5.000000000000001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ln proportion of non-grass cover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55281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Graph!$A$6</c:f>
              <c:strCache>
                <c:ptCount val="1"/>
                <c:pt idx="0">
                  <c:v>ln(p) Disturbed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Graph!$A$7:$A$20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1-46B4-AC88-858E059EDC4D}"/>
            </c:ext>
          </c:extLst>
        </c:ser>
        <c:ser>
          <c:idx val="1"/>
          <c:order val="1"/>
          <c:tx>
            <c:strRef>
              <c:f>Graph!$B$6</c:f>
              <c:strCache>
                <c:ptCount val="1"/>
                <c:pt idx="0">
                  <c:v>ln(p) Undisturbed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Graph!$B$7:$B$20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1-46B4-AC88-858E059ED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38232"/>
        <c:axId val="547339544"/>
      </c:lineChart>
      <c:catAx>
        <c:axId val="54733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39544"/>
        <c:crosses val="autoZero"/>
        <c:auto val="1"/>
        <c:lblAlgn val="ctr"/>
        <c:lblOffset val="100"/>
        <c:noMultiLvlLbl val="0"/>
      </c:catAx>
      <c:valAx>
        <c:axId val="54733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3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1111250</xdr:colOff>
      <xdr:row>23</xdr:row>
      <xdr:rowOff>50800</xdr:rowOff>
    </xdr:from>
    <xdr:to>
      <xdr:col>6</xdr:col>
      <xdr:colOff>2190750</xdr:colOff>
      <xdr:row>37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7DF79-9C3E-8148-B6F7-1D65BC5BF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399144</xdr:colOff>
      <xdr:row>30</xdr:row>
      <xdr:rowOff>172356</xdr:rowOff>
    </xdr:from>
    <xdr:ext cx="743857" cy="2644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15B8761-48AA-2442-99F4-7BE8A98FD112}"/>
            </a:ext>
          </a:extLst>
        </xdr:cNvPr>
        <xdr:cNvSpPr txBox="1"/>
      </xdr:nvSpPr>
      <xdr:spPr>
        <a:xfrm>
          <a:off x="7774215" y="5941785"/>
          <a:ext cx="743857" cy="264431"/>
        </a:xfrm>
        <a:prstGeom prst="rect">
          <a:avLst/>
        </a:prstGeom>
        <a:noFill/>
        <a:ln w="222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H = </a:t>
          </a:r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0.796</a:t>
          </a:r>
          <a:endParaRPr lang="en-US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1104900</xdr:colOff>
      <xdr:row>30</xdr:row>
      <xdr:rowOff>170544</xdr:rowOff>
    </xdr:from>
    <xdr:ext cx="727529" cy="2644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19506B7-C3D2-0442-9327-00EC4D60121F}"/>
            </a:ext>
          </a:extLst>
        </xdr:cNvPr>
        <xdr:cNvSpPr txBox="1"/>
      </xdr:nvSpPr>
      <xdr:spPr>
        <a:xfrm>
          <a:off x="10511971" y="5939973"/>
          <a:ext cx="727529" cy="264431"/>
        </a:xfrm>
        <a:prstGeom prst="rect">
          <a:avLst/>
        </a:prstGeom>
        <a:noFill/>
        <a:ln w="22225" cmpd="sng">
          <a:solidFill>
            <a:schemeClr val="accent6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H = </a:t>
          </a:r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1.246</a:t>
          </a:r>
          <a:r>
            <a:rPr lang="en-US" b="1">
              <a:solidFill>
                <a:schemeClr val="bg1"/>
              </a:solidFill>
            </a:rPr>
            <a:t> </a:t>
          </a:r>
          <a:endParaRPr lang="en-US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3</xdr:col>
      <xdr:colOff>1115787</xdr:colOff>
      <xdr:row>38</xdr:row>
      <xdr:rowOff>36284</xdr:rowOff>
    </xdr:from>
    <xdr:ext cx="4717142" cy="449943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CCF73FF-7C37-6849-9AD2-B132CA24560E}"/>
            </a:ext>
          </a:extLst>
        </xdr:cNvPr>
        <xdr:cNvSpPr txBox="1"/>
      </xdr:nvSpPr>
      <xdr:spPr>
        <a:xfrm>
          <a:off x="6449787" y="7338784"/>
          <a:ext cx="4717142" cy="449943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1. Compare the lines for the two lawns. Were the patterns similar or different in the two lawns? How so?</a:t>
          </a:r>
        </a:p>
        <a:p>
          <a:r>
            <a:rPr lang="en-US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  The</a:t>
          </a:r>
          <a:r>
            <a:rPr lang="en-US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1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disturbed</a:t>
          </a:r>
          <a:r>
            <a:rPr lang="en-US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line looks more like logarithmic than an L-Shape, but  </a:t>
          </a:r>
        </a:p>
        <a:p>
          <a:r>
            <a:rPr lang="en-US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  comparing the two lines it definitely resembles an L-Shape. This means low </a:t>
          </a:r>
        </a:p>
        <a:p>
          <a:r>
            <a:rPr lang="en-US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  eveness, rarity, with minimal species that are highly abundant.  </a:t>
          </a:r>
          <a:endParaRPr lang="en-US" sz="1100" b="0" i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  The</a:t>
          </a:r>
          <a:r>
            <a:rPr lang="en-US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1" baseline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less disturbed</a:t>
          </a:r>
          <a:r>
            <a:rPr lang="en-US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line tends to be more flatter than the </a:t>
          </a:r>
          <a:r>
            <a:rPr lang="en-US" sz="1100" b="1" i="1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disturbed </a:t>
          </a:r>
          <a:r>
            <a:rPr lang="en-US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line which</a:t>
          </a:r>
        </a:p>
        <a:p>
          <a:r>
            <a:rPr lang="en-US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  results in higher species richness and evenness. Also, the Shannon Index </a:t>
          </a:r>
        </a:p>
        <a:p>
          <a:r>
            <a:rPr lang="en-US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  Value is greater than the </a:t>
          </a:r>
          <a:r>
            <a:rPr lang="en-US" sz="1100" b="1" i="1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disturbed </a:t>
          </a:r>
          <a:r>
            <a:rPr lang="en-US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Shannon Index Value, thus, higher </a:t>
          </a:r>
        </a:p>
        <a:p>
          <a:r>
            <a:rPr lang="en-US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  richness and evenness proves to be correlated.</a:t>
          </a:r>
          <a:endParaRPr lang="en-US" sz="1100" b="0" i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. Did the two lawns that your class surveyed have similar or different species richnesses? Give the species richness of each lawn. </a:t>
          </a:r>
        </a:p>
        <a:p>
          <a:r>
            <a:rPr lang="en-US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1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disturbed</a:t>
          </a:r>
          <a:r>
            <a:rPr lang="en-US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line species richness count </a:t>
          </a:r>
          <a:r>
            <a:rPr lang="en-US" sz="1200" b="1" i="1" u="sng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sz="1200" b="0" i="0" u="non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200" b="1" i="1" u="sng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  The</a:t>
          </a:r>
          <a:r>
            <a:rPr lang="en-US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1" baseline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less disturbed</a:t>
          </a:r>
          <a:r>
            <a:rPr lang="en-US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line species richness count </a:t>
          </a:r>
          <a:r>
            <a:rPr lang="en-US" sz="1200" b="1" i="1" u="sng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200" b="0" i="0" u="non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sz="1200" b="0" i="0" u="non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  As expected, the two lawns had different species richnesses with the </a:t>
          </a:r>
        </a:p>
        <a:p>
          <a:r>
            <a:rPr lang="en-US" sz="1200" b="0" i="0" u="non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200" b="1" i="1" baseline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less disturbed</a:t>
          </a:r>
          <a:r>
            <a:rPr lang="en-US" sz="1200" b="0" i="0" u="non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having 3 more species richness count than the</a:t>
          </a:r>
        </a:p>
        <a:p>
          <a:r>
            <a:rPr lang="en-US" sz="1200" b="0" i="0" u="non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200" b="1" i="1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disturbed</a:t>
          </a:r>
          <a:r>
            <a:rPr lang="en-US" sz="1200" b="0" i="0" u="non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200" b="1" i="1" u="sng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3. Compare the two lawns’ Shannon index values. Which lawn has more diversity of broad-leafed (non-grass) plants?</a:t>
          </a:r>
        </a:p>
        <a:p>
          <a:r>
            <a:rPr lang="en-US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  The</a:t>
          </a:r>
          <a:r>
            <a:rPr lang="en-US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1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disturbed</a:t>
          </a:r>
          <a:r>
            <a:rPr lang="en-US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line </a:t>
          </a:r>
          <a:r>
            <a:rPr lang="en-US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Shannon index values (SIV): </a:t>
          </a:r>
          <a:r>
            <a:rPr lang="en-US" sz="1200" b="1" i="1" u="sng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0.796200234</a:t>
          </a:r>
          <a:r>
            <a:rPr lang="en-US" sz="1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200" b="0" i="1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  The</a:t>
          </a:r>
          <a:r>
            <a:rPr lang="en-US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1" baseline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less disturbed</a:t>
          </a:r>
          <a:r>
            <a:rPr lang="en-US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line </a:t>
          </a:r>
          <a:r>
            <a:rPr lang="en-US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Shannon index values </a:t>
          </a:r>
          <a:r>
            <a:rPr lang="en-US" sz="12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(SIV): </a:t>
          </a:r>
          <a:r>
            <a:rPr lang="en-US" sz="1200" b="1" i="1" u="sng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1.246039233</a:t>
          </a:r>
          <a:r>
            <a:rPr lang="en-US" sz="1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200" b="1" i="1" u="sng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ln>
                <a:solidFill>
                  <a:schemeClr val="accent6">
                    <a:lumMod val="50000"/>
                  </a:schemeClr>
                </a:solidFill>
              </a:ln>
              <a:solidFill>
                <a:schemeClr val="bg1"/>
              </a:solidFill>
            </a:rPr>
            <a:t>    </a:t>
          </a:r>
          <a:r>
            <a:rPr lang="en-US" sz="1100" b="1" i="1" baseline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less disturbed </a:t>
          </a:r>
          <a:r>
            <a:rPr lang="en-US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(SIV) </a:t>
          </a:r>
          <a:r>
            <a:rPr lang="en-US" sz="1100" b="1" i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en-US" sz="1100" b="1" i="1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disturbed </a:t>
          </a:r>
          <a:r>
            <a:rPr lang="en-US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(SIV)</a:t>
          </a:r>
          <a:r>
            <a:rPr lang="en-US" sz="1100" b="1" i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therefore less disturbed had more </a:t>
          </a:r>
        </a:p>
        <a:p>
          <a:r>
            <a:rPr lang="en-US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  diversity of broad-leafed plants.</a:t>
          </a:r>
          <a:endParaRPr lang="en-US" sz="1100">
            <a:ln>
              <a:solidFill>
                <a:schemeClr val="accent6">
                  <a:lumMod val="50000"/>
                </a:schemeClr>
              </a:solidFill>
            </a:ln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0.16362</cdr:x>
      <cdr:y>0.5122</cdr:y>
    </cdr:from>
    <cdr:to>
      <cdr:x>0.49269</cdr:x>
      <cdr:y>0.59789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3B820A-715E-3741-BF05-65E4AD61C740}"/>
            </a:ext>
          </a:extLst>
        </cdr:cNvPr>
        <cdr:cNvSpPr txBox="1"/>
      </cdr:nvSpPr>
      <cdr:spPr>
        <a:xfrm xmlns:a="http://schemas.openxmlformats.org/drawingml/2006/main">
          <a:off x="811892" y="1409700"/>
          <a:ext cx="1632857" cy="2358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5</xdr:row>
      <xdr:rowOff>71436</xdr:rowOff>
    </xdr:from>
    <xdr:to>
      <xdr:col>10</xdr:col>
      <xdr:colOff>495300</xdr:colOff>
      <xdr:row>20</xdr:row>
      <xdr:rowOff>100011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9AFBA-3453-43B6-BE33-CF04DF91B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0</xdr:row>
      <xdr:rowOff>152400</xdr:rowOff>
    </xdr:from>
    <xdr:to>
      <xdr:col>4</xdr:col>
      <xdr:colOff>576263</xdr:colOff>
      <xdr:row>3</xdr:row>
      <xdr:rowOff>109538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7F8288A-E734-404A-A89F-289928658C5E}"/>
            </a:ext>
          </a:extLst>
        </xdr:cNvPr>
        <xdr:cNvSpPr txBox="1"/>
      </xdr:nvSpPr>
      <xdr:spPr>
        <a:xfrm>
          <a:off x="85725" y="152400"/>
          <a:ext cx="3148013" cy="500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Copy-Pase</a:t>
          </a:r>
          <a:r>
            <a:rPr lang="en-US" sz="1100" baseline="0"/>
            <a:t> your calculated numbers below and then arrange in order of largest to smallest number.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90FF-5A18-4B79-A01F-AF9A92FCCC36}">
  <dimension ref="A1:K35"/>
  <sheetViews>
    <sheetView tabSelected="1" topLeftCell="A13" zoomScale="140" zoomScaleNormal="140" workbookViewId="0">
      <selection activeCell="G48" sqref="G48"/>
    </sheetView>
  </sheetViews>
  <sheetFormatPr baseColWidth="10" defaultColWidth="8.83203125" defaultRowHeight="15" x14ac:dyDescent="0.2"/>
  <cols>
    <col min="1" max="1" width="37" bestFit="1" customWidth="1"/>
    <col min="2" max="2" width="12.83203125" bestFit="1" customWidth="1"/>
    <col min="3" max="3" width="20.1640625" customWidth="1"/>
    <col min="4" max="4" width="22.1640625" customWidth="1"/>
    <col min="5" max="5" width="16.83203125" customWidth="1"/>
    <col min="7" max="7" width="37" bestFit="1" customWidth="1"/>
    <col min="8" max="8" width="10.5" bestFit="1" customWidth="1"/>
    <col min="9" max="9" width="11.83203125" bestFit="1" customWidth="1"/>
    <col min="10" max="10" width="22" customWidth="1"/>
    <col min="11" max="11" width="16.5" customWidth="1"/>
    <col min="12" max="12" width="11.83203125" bestFit="1" customWidth="1"/>
    <col min="13" max="13" width="24.33203125" bestFit="1" customWidth="1"/>
  </cols>
  <sheetData>
    <row r="1" spans="1:11" ht="16" thickBot="1" x14ac:dyDescent="0.25">
      <c r="A1" s="6" t="s">
        <v>5</v>
      </c>
      <c r="B1" s="25" t="s">
        <v>8</v>
      </c>
      <c r="C1" s="8" t="s">
        <v>28</v>
      </c>
      <c r="D1" s="8" t="s">
        <v>22</v>
      </c>
      <c r="E1" s="9" t="s">
        <v>27</v>
      </c>
      <c r="G1" s="6" t="s">
        <v>5</v>
      </c>
      <c r="H1" s="28" t="s">
        <v>9</v>
      </c>
      <c r="I1" s="7" t="s">
        <v>21</v>
      </c>
      <c r="J1" s="7" t="s">
        <v>22</v>
      </c>
      <c r="K1" s="10" t="s">
        <v>27</v>
      </c>
    </row>
    <row r="2" spans="1:11" x14ac:dyDescent="0.2">
      <c r="A2" s="1" t="s">
        <v>4</v>
      </c>
      <c r="B2" s="4">
        <v>218</v>
      </c>
      <c r="C2" s="13">
        <f>B2/B$17</f>
        <v>0.45416666666666666</v>
      </c>
      <c r="D2">
        <f>LN(C2)</f>
        <v>-0.78929104111284765</v>
      </c>
      <c r="E2">
        <f>C2*D2</f>
        <v>-0.358469681172085</v>
      </c>
      <c r="G2" s="1" t="s">
        <v>12</v>
      </c>
      <c r="H2" s="3">
        <v>64</v>
      </c>
      <c r="I2" s="13">
        <f>H2/H$17</f>
        <v>0.13333333333333333</v>
      </c>
      <c r="J2">
        <f>LN(I2)</f>
        <v>-2.0149030205422647</v>
      </c>
      <c r="K2" s="22">
        <f>I2*J2</f>
        <v>-0.26865373607230197</v>
      </c>
    </row>
    <row r="3" spans="1:11" x14ac:dyDescent="0.2">
      <c r="A3" s="1" t="s">
        <v>12</v>
      </c>
      <c r="B3" s="4">
        <v>29</v>
      </c>
      <c r="C3" s="13">
        <f t="shared" ref="C3:C16" si="0">B3/B$17</f>
        <v>6.0416666666666667E-2</v>
      </c>
      <c r="D3">
        <f t="shared" ref="D3:D10" si="1">LN(C3)</f>
        <v>-2.8064902739154625</v>
      </c>
      <c r="E3">
        <f t="shared" ref="E3:E10" si="2">C3*D3</f>
        <v>-0.16955878738239252</v>
      </c>
      <c r="G3" s="1" t="s">
        <v>4</v>
      </c>
      <c r="H3" s="4">
        <v>48</v>
      </c>
      <c r="I3" s="13">
        <f t="shared" ref="I3:I16" si="3">H3/H$17</f>
        <v>0.1</v>
      </c>
      <c r="J3">
        <f t="shared" ref="J3:J13" si="4">LN(I3)</f>
        <v>-2.3025850929940455</v>
      </c>
      <c r="K3" s="22">
        <f t="shared" ref="K3:K13" si="5">I3*J3</f>
        <v>-0.23025850929940456</v>
      </c>
    </row>
    <row r="4" spans="1:11" x14ac:dyDescent="0.2">
      <c r="A4" s="1" t="s">
        <v>13</v>
      </c>
      <c r="B4" s="4">
        <v>16</v>
      </c>
      <c r="C4" s="13">
        <f t="shared" si="0"/>
        <v>3.3333333333333333E-2</v>
      </c>
      <c r="D4">
        <f t="shared" si="1"/>
        <v>-3.4011973816621555</v>
      </c>
      <c r="E4">
        <f t="shared" si="2"/>
        <v>-0.11337324605540518</v>
      </c>
      <c r="G4" s="1" t="s">
        <v>11</v>
      </c>
      <c r="H4" s="4">
        <v>32</v>
      </c>
      <c r="I4" s="13">
        <f t="shared" si="3"/>
        <v>6.6666666666666666E-2</v>
      </c>
      <c r="J4">
        <f t="shared" si="4"/>
        <v>-2.7080502011022101</v>
      </c>
      <c r="K4" s="22">
        <f t="shared" si="5"/>
        <v>-0.18053668007348067</v>
      </c>
    </row>
    <row r="5" spans="1:11" x14ac:dyDescent="0.2">
      <c r="A5" s="1" t="s">
        <v>11</v>
      </c>
      <c r="B5" s="4">
        <v>7</v>
      </c>
      <c r="C5" s="13">
        <f t="shared" si="0"/>
        <v>1.4583333333333334E-2</v>
      </c>
      <c r="D5">
        <f t="shared" si="1"/>
        <v>-4.2278759548466232</v>
      </c>
      <c r="E5">
        <f t="shared" si="2"/>
        <v>-6.1656524341513252E-2</v>
      </c>
      <c r="G5" s="1" t="s">
        <v>2</v>
      </c>
      <c r="H5" s="4">
        <v>31</v>
      </c>
      <c r="I5" s="13">
        <f t="shared" si="3"/>
        <v>6.458333333333334E-2</v>
      </c>
      <c r="J5">
        <f t="shared" si="4"/>
        <v>-2.7397988994167903</v>
      </c>
      <c r="K5" s="22">
        <f t="shared" si="5"/>
        <v>-0.17694534558733441</v>
      </c>
    </row>
    <row r="6" spans="1:11" x14ac:dyDescent="0.2">
      <c r="A6" s="1" t="s">
        <v>19</v>
      </c>
      <c r="B6" s="4">
        <v>3</v>
      </c>
      <c r="C6" s="13">
        <f t="shared" si="0"/>
        <v>6.2500000000000003E-3</v>
      </c>
      <c r="D6">
        <f t="shared" si="1"/>
        <v>-5.0751738152338266</v>
      </c>
      <c r="E6">
        <f t="shared" si="2"/>
        <v>-3.1719836345211416E-2</v>
      </c>
      <c r="G6" t="s">
        <v>0</v>
      </c>
      <c r="H6" s="4">
        <v>22</v>
      </c>
      <c r="I6" s="13">
        <f t="shared" si="3"/>
        <v>4.583333333333333E-2</v>
      </c>
      <c r="J6">
        <f t="shared" si="4"/>
        <v>-3.082743650543621</v>
      </c>
      <c r="K6" s="22">
        <f t="shared" si="5"/>
        <v>-0.14129241731658262</v>
      </c>
    </row>
    <row r="7" spans="1:11" x14ac:dyDescent="0.2">
      <c r="A7" s="1" t="s">
        <v>16</v>
      </c>
      <c r="B7" s="4">
        <v>2</v>
      </c>
      <c r="C7" s="13">
        <f t="shared" si="0"/>
        <v>4.1666666666666666E-3</v>
      </c>
      <c r="D7">
        <f t="shared" si="1"/>
        <v>-5.4806389233419912</v>
      </c>
      <c r="E7">
        <f t="shared" si="2"/>
        <v>-2.2835995513924963E-2</v>
      </c>
      <c r="G7" s="1" t="s">
        <v>14</v>
      </c>
      <c r="H7" s="4">
        <v>10</v>
      </c>
      <c r="I7" s="13">
        <f t="shared" si="3"/>
        <v>2.0833333333333332E-2</v>
      </c>
      <c r="J7">
        <f t="shared" si="4"/>
        <v>-3.8712010109078911</v>
      </c>
      <c r="K7" s="22">
        <f t="shared" si="5"/>
        <v>-8.0650021060581056E-2</v>
      </c>
    </row>
    <row r="8" spans="1:11" x14ac:dyDescent="0.2">
      <c r="A8" s="1" t="s">
        <v>15</v>
      </c>
      <c r="B8" s="4">
        <v>1</v>
      </c>
      <c r="C8" s="13">
        <f t="shared" si="0"/>
        <v>2.0833333333333333E-3</v>
      </c>
      <c r="D8">
        <f t="shared" si="1"/>
        <v>-6.1737861039019366</v>
      </c>
      <c r="E8">
        <f t="shared" si="2"/>
        <v>-1.2862054383129035E-2</v>
      </c>
      <c r="G8" s="1" t="s">
        <v>3</v>
      </c>
      <c r="H8" s="4">
        <v>9</v>
      </c>
      <c r="I8" s="13">
        <f t="shared" si="3"/>
        <v>1.8749999999999999E-2</v>
      </c>
      <c r="J8">
        <f t="shared" si="4"/>
        <v>-3.9765615265657175</v>
      </c>
      <c r="K8" s="22">
        <f t="shared" si="5"/>
        <v>-7.4560528623107206E-2</v>
      </c>
    </row>
    <row r="9" spans="1:11" x14ac:dyDescent="0.2">
      <c r="A9" s="1" t="s">
        <v>17</v>
      </c>
      <c r="B9" s="4">
        <v>1</v>
      </c>
      <c r="C9" s="13">
        <f t="shared" si="0"/>
        <v>2.0833333333333333E-3</v>
      </c>
      <c r="D9">
        <f t="shared" si="1"/>
        <v>-6.1737861039019366</v>
      </c>
      <c r="E9">
        <f t="shared" si="2"/>
        <v>-1.2862054383129035E-2</v>
      </c>
      <c r="G9" s="1" t="s">
        <v>19</v>
      </c>
      <c r="H9" s="4">
        <v>3</v>
      </c>
      <c r="I9" s="13">
        <f t="shared" si="3"/>
        <v>6.2500000000000003E-3</v>
      </c>
      <c r="J9">
        <f t="shared" si="4"/>
        <v>-5.0751738152338266</v>
      </c>
      <c r="K9" s="22">
        <f t="shared" si="5"/>
        <v>-3.1719836345211416E-2</v>
      </c>
    </row>
    <row r="10" spans="1:11" x14ac:dyDescent="0.2">
      <c r="A10" s="1" t="s">
        <v>18</v>
      </c>
      <c r="B10" s="4">
        <v>1</v>
      </c>
      <c r="C10" s="13">
        <f t="shared" si="0"/>
        <v>2.0833333333333333E-3</v>
      </c>
      <c r="D10">
        <f t="shared" si="1"/>
        <v>-6.1737861039019366</v>
      </c>
      <c r="E10">
        <f t="shared" si="2"/>
        <v>-1.2862054383129035E-2</v>
      </c>
      <c r="G10" s="1" t="s">
        <v>16</v>
      </c>
      <c r="H10" s="4">
        <v>2</v>
      </c>
      <c r="I10" s="13">
        <f t="shared" si="3"/>
        <v>4.1666666666666666E-3</v>
      </c>
      <c r="J10">
        <f t="shared" si="4"/>
        <v>-5.4806389233419912</v>
      </c>
      <c r="K10" s="22">
        <f t="shared" si="5"/>
        <v>-2.2835995513924963E-2</v>
      </c>
    </row>
    <row r="11" spans="1:11" x14ac:dyDescent="0.2">
      <c r="A11" t="s">
        <v>0</v>
      </c>
      <c r="B11" s="4">
        <v>0</v>
      </c>
      <c r="C11" s="13"/>
      <c r="G11" s="1" t="s">
        <v>1</v>
      </c>
      <c r="H11" s="4">
        <v>1</v>
      </c>
      <c r="I11" s="13">
        <f t="shared" si="3"/>
        <v>2.0833333333333333E-3</v>
      </c>
      <c r="J11">
        <f t="shared" si="4"/>
        <v>-6.1737861039019366</v>
      </c>
      <c r="K11" s="22">
        <f t="shared" si="5"/>
        <v>-1.2862054383129035E-2</v>
      </c>
    </row>
    <row r="12" spans="1:11" x14ac:dyDescent="0.2">
      <c r="A12" s="1" t="s">
        <v>1</v>
      </c>
      <c r="B12" s="4">
        <v>0</v>
      </c>
      <c r="C12" s="13"/>
      <c r="G12" s="1" t="s">
        <v>18</v>
      </c>
      <c r="H12" s="4">
        <v>1</v>
      </c>
      <c r="I12" s="13">
        <f t="shared" si="3"/>
        <v>2.0833333333333333E-3</v>
      </c>
      <c r="J12">
        <f t="shared" si="4"/>
        <v>-6.1737861039019366</v>
      </c>
      <c r="K12" s="22">
        <f t="shared" si="5"/>
        <v>-1.2862054383129035E-2</v>
      </c>
    </row>
    <row r="13" spans="1:11" x14ac:dyDescent="0.2">
      <c r="A13" s="1" t="s">
        <v>2</v>
      </c>
      <c r="B13" s="4">
        <v>0</v>
      </c>
      <c r="C13" s="13"/>
      <c r="G13" s="2" t="s">
        <v>20</v>
      </c>
      <c r="H13" s="4">
        <v>1</v>
      </c>
      <c r="I13" s="13">
        <f t="shared" si="3"/>
        <v>2.0833333333333333E-3</v>
      </c>
      <c r="J13">
        <f t="shared" si="4"/>
        <v>-6.1737861039019366</v>
      </c>
      <c r="K13" s="22">
        <f t="shared" si="5"/>
        <v>-1.2862054383129035E-2</v>
      </c>
    </row>
    <row r="14" spans="1:11" x14ac:dyDescent="0.2">
      <c r="A14" s="1" t="s">
        <v>3</v>
      </c>
      <c r="B14" s="4">
        <v>0</v>
      </c>
      <c r="C14" s="13"/>
      <c r="G14" s="1" t="s">
        <v>15</v>
      </c>
      <c r="H14" s="4">
        <v>0</v>
      </c>
    </row>
    <row r="15" spans="1:11" ht="16" thickBot="1" x14ac:dyDescent="0.25">
      <c r="A15" s="1" t="s">
        <v>14</v>
      </c>
      <c r="B15" s="4">
        <v>0</v>
      </c>
      <c r="C15" s="13"/>
      <c r="G15" s="1" t="s">
        <v>13</v>
      </c>
      <c r="H15" s="4">
        <v>0</v>
      </c>
    </row>
    <row r="16" spans="1:11" ht="16" thickBot="1" x14ac:dyDescent="0.25">
      <c r="A16" s="2" t="s">
        <v>20</v>
      </c>
      <c r="B16" s="4">
        <v>0</v>
      </c>
      <c r="C16" s="13"/>
      <c r="E16" s="27" t="s">
        <v>30</v>
      </c>
      <c r="G16" s="1" t="s">
        <v>17</v>
      </c>
      <c r="H16" s="4">
        <v>0</v>
      </c>
    </row>
    <row r="17" spans="1:11" ht="16" thickBot="1" x14ac:dyDescent="0.25">
      <c r="A17" s="1" t="s">
        <v>10</v>
      </c>
      <c r="B17" s="7">
        <v>480</v>
      </c>
      <c r="E17" s="5">
        <f>-SUM(E2:E10)</f>
        <v>0.79620023395991946</v>
      </c>
      <c r="G17" s="1" t="s">
        <v>10</v>
      </c>
      <c r="H17" s="7">
        <v>480</v>
      </c>
      <c r="K17" s="29" t="s">
        <v>29</v>
      </c>
    </row>
    <row r="18" spans="1:11" ht="16" thickBot="1" x14ac:dyDescent="0.25">
      <c r="K18" s="23">
        <f>-SUM(K2:K13)</f>
        <v>1.2460392330413161</v>
      </c>
    </row>
    <row r="19" spans="1:11" x14ac:dyDescent="0.2">
      <c r="A19" s="11" t="s">
        <v>6</v>
      </c>
      <c r="B19" s="12">
        <v>184</v>
      </c>
      <c r="G19" s="11" t="s">
        <v>6</v>
      </c>
      <c r="H19" s="12">
        <v>192</v>
      </c>
    </row>
    <row r="20" spans="1:11" x14ac:dyDescent="0.2">
      <c r="A20" s="11" t="s">
        <v>7</v>
      </c>
      <c r="B20" s="12">
        <v>18</v>
      </c>
      <c r="G20" s="11" t="s">
        <v>7</v>
      </c>
      <c r="H20" s="12">
        <v>64</v>
      </c>
    </row>
    <row r="21" spans="1:11" ht="16" thickBot="1" x14ac:dyDescent="0.25">
      <c r="G21" s="11"/>
      <c r="H21" s="12"/>
      <c r="I21" s="12"/>
    </row>
    <row r="22" spans="1:11" x14ac:dyDescent="0.2">
      <c r="A22" s="14" t="s">
        <v>31</v>
      </c>
      <c r="B22" s="26" t="s">
        <v>25</v>
      </c>
      <c r="C22" s="30" t="s">
        <v>26</v>
      </c>
      <c r="G22" s="11"/>
      <c r="H22" s="12"/>
      <c r="I22" s="12"/>
    </row>
    <row r="23" spans="1:11" x14ac:dyDescent="0.2">
      <c r="A23" s="15"/>
      <c r="B23" s="21">
        <v>-0.78929104111284765</v>
      </c>
      <c r="C23" s="16">
        <v>-2.0149030205422647</v>
      </c>
    </row>
    <row r="24" spans="1:11" x14ac:dyDescent="0.2">
      <c r="A24" s="17"/>
      <c r="B24" s="21">
        <v>-2.8064902739154625</v>
      </c>
      <c r="C24" s="16">
        <v>-2.3025850929940455</v>
      </c>
    </row>
    <row r="25" spans="1:11" x14ac:dyDescent="0.2">
      <c r="A25" s="17"/>
      <c r="B25" s="21">
        <v>-3.4011973816621555</v>
      </c>
      <c r="C25" s="16">
        <v>-2.7080502011022101</v>
      </c>
    </row>
    <row r="26" spans="1:11" x14ac:dyDescent="0.2">
      <c r="A26" s="17"/>
      <c r="B26" s="21">
        <v>-4.2278759548466232</v>
      </c>
      <c r="C26" s="16">
        <v>-2.7397988994167903</v>
      </c>
    </row>
    <row r="27" spans="1:11" x14ac:dyDescent="0.2">
      <c r="A27" s="17"/>
      <c r="B27" s="21">
        <v>-5.0751738152338266</v>
      </c>
      <c r="C27" s="16">
        <v>-3.082743650543621</v>
      </c>
    </row>
    <row r="28" spans="1:11" x14ac:dyDescent="0.2">
      <c r="A28" s="17"/>
      <c r="B28" s="21">
        <v>-5.4806389233419912</v>
      </c>
      <c r="C28" s="16">
        <v>-3.8712010109078911</v>
      </c>
    </row>
    <row r="29" spans="1:11" x14ac:dyDescent="0.2">
      <c r="A29" s="17"/>
      <c r="B29" s="21">
        <v>-6.1737861039019366</v>
      </c>
      <c r="C29" s="16">
        <v>-3.9765615265657175</v>
      </c>
    </row>
    <row r="30" spans="1:11" x14ac:dyDescent="0.2">
      <c r="A30" s="17"/>
      <c r="B30" s="21">
        <v>-6.1737861039019366</v>
      </c>
      <c r="C30" s="16">
        <v>-5.0751738152338266</v>
      </c>
    </row>
    <row r="31" spans="1:11" x14ac:dyDescent="0.2">
      <c r="A31" s="17"/>
      <c r="B31" s="21">
        <v>-6.1737861039019366</v>
      </c>
      <c r="C31" s="16">
        <v>-5.4806389233419912</v>
      </c>
    </row>
    <row r="32" spans="1:11" x14ac:dyDescent="0.2">
      <c r="A32" s="17"/>
      <c r="B32" s="12"/>
      <c r="C32" s="16">
        <v>-6.1737861039019366</v>
      </c>
    </row>
    <row r="33" spans="1:3" x14ac:dyDescent="0.2">
      <c r="A33" s="17"/>
      <c r="B33" s="12"/>
      <c r="C33" s="16">
        <v>-6.1737861039019366</v>
      </c>
    </row>
    <row r="34" spans="1:3" ht="16" thickBot="1" x14ac:dyDescent="0.25">
      <c r="A34" s="18"/>
      <c r="B34" s="19"/>
      <c r="C34" s="20">
        <v>-6.1737861039019366</v>
      </c>
    </row>
    <row r="35" spans="1:3" x14ac:dyDescent="0.2">
      <c r="B35" s="24"/>
      <c r="C35" s="24"/>
    </row>
  </sheetData>
  <sortState xmlns:xlrd2="http://schemas.microsoft.com/office/spreadsheetml/2017/richdata2" ref="G2:H16">
    <sortCondition descending="1" ref="H2:H1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12EF-3FA6-4E65-91B6-B78E550232B9}">
  <dimension ref="A5:B6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12.5" bestFit="1" customWidth="1"/>
    <col min="2" max="2" width="14.6640625" bestFit="1" customWidth="1"/>
  </cols>
  <sheetData>
    <row r="5" spans="1:2" ht="16" thickBot="1" x14ac:dyDescent="0.25"/>
    <row r="6" spans="1:2" ht="16" thickBot="1" x14ac:dyDescent="0.25">
      <c r="A6" s="7" t="s">
        <v>23</v>
      </c>
      <c r="B6" s="7" t="s">
        <v>24</v>
      </c>
    </row>
  </sheetData>
  <sortState xmlns:xlrd2="http://schemas.microsoft.com/office/spreadsheetml/2017/richdata2" ref="B8:B23">
    <sortCondition descending="1" ref="B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and Calculations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Skepticalturtle</dc:creator>
  <cp:lastModifiedBy>Microsoft Office User</cp:lastModifiedBy>
  <dcterms:created xsi:type="dcterms:W3CDTF">2019-02-27T23:46:08Z</dcterms:created>
  <dcterms:modified xsi:type="dcterms:W3CDTF">2021-03-17T20:38:01Z</dcterms:modified>
</cp:coreProperties>
</file>