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pticalturtle\Downloads\"/>
    </mc:Choice>
  </mc:AlternateContent>
  <xr:revisionPtr revIDLastSave="0" documentId="13_ncr:1_{F8023096-8075-4E60-8CC0-9AFF2757C7D7}" xr6:coauthVersionLast="45" xr6:coauthVersionMax="45" xr10:uidLastSave="{00000000-0000-0000-0000-000000000000}"/>
  <bookViews>
    <workbookView xWindow="-98" yWindow="-98" windowWidth="20715" windowHeight="13276" xr2:uid="{2DEFE44B-5BD0-4197-BC25-DCA1F1EF1633}"/>
  </bookViews>
  <sheets>
    <sheet name="Data and Calculations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5" i="1" l="1"/>
  <c r="H9" i="1"/>
  <c r="H18" i="1"/>
  <c r="H17" i="1"/>
  <c r="B17" i="1"/>
  <c r="H13" i="1"/>
  <c r="H12" i="1"/>
  <c r="B12" i="1"/>
  <c r="H11" i="1"/>
  <c r="B11" i="1"/>
  <c r="H10" i="1"/>
  <c r="B10" i="1"/>
  <c r="H5" i="1"/>
  <c r="H4" i="1"/>
  <c r="B4" i="1"/>
  <c r="H3" i="1"/>
  <c r="B3" i="1"/>
  <c r="B2" i="1"/>
  <c r="B13" i="1"/>
  <c r="H7" i="1"/>
  <c r="H15" i="1"/>
  <c r="H16" i="1"/>
  <c r="B16" i="1"/>
  <c r="B14" i="1"/>
  <c r="H14" i="1"/>
  <c r="H8" i="1"/>
  <c r="B8" i="1"/>
  <c r="H2" i="1"/>
  <c r="B9" i="1" l="1"/>
  <c r="B7" i="1"/>
  <c r="B6" i="1"/>
  <c r="H6" i="1"/>
  <c r="H19" i="1" s="1"/>
  <c r="B5" i="1"/>
  <c r="B19" i="1" l="1"/>
</calcChain>
</file>

<file path=xl/sharedStrings.xml><?xml version="1.0" encoding="utf-8"?>
<sst xmlns="http://schemas.openxmlformats.org/spreadsheetml/2006/main" count="46" uniqueCount="25">
  <si>
    <r>
      <rPr>
        <i/>
        <sz val="11"/>
        <color theme="1"/>
        <rFont val="Calibri"/>
        <family val="2"/>
        <scheme val="minor"/>
      </rPr>
      <t>Malva parviflora</t>
    </r>
    <r>
      <rPr>
        <sz val="11"/>
        <color theme="1"/>
        <rFont val="Calibri"/>
        <family val="2"/>
        <scheme val="minor"/>
      </rPr>
      <t xml:space="preserve"> (Little Mallow)</t>
    </r>
  </si>
  <si>
    <r>
      <t>Ssymbrium irio</t>
    </r>
    <r>
      <rPr>
        <sz val="11"/>
        <color theme="1"/>
        <rFont val="Calibri"/>
        <family val="2"/>
        <scheme val="minor"/>
      </rPr>
      <t xml:space="preserve"> (London Rocket)</t>
    </r>
  </si>
  <si>
    <r>
      <t xml:space="preserve">Cyclospermum leptophyllum </t>
    </r>
    <r>
      <rPr>
        <sz val="11"/>
        <color theme="1"/>
        <rFont val="Calibri"/>
        <family val="2"/>
        <scheme val="minor"/>
      </rPr>
      <t>(Marsh Parlsey)</t>
    </r>
  </si>
  <si>
    <r>
      <t>Capsella bursapastoris</t>
    </r>
    <r>
      <rPr>
        <sz val="11"/>
        <color theme="1"/>
        <rFont val="Calibri"/>
        <family val="2"/>
        <scheme val="minor"/>
      </rPr>
      <t xml:space="preserve"> (Shepherd's Purse)</t>
    </r>
  </si>
  <si>
    <r>
      <t>Trifolium repens</t>
    </r>
    <r>
      <rPr>
        <sz val="11"/>
        <color theme="1"/>
        <rFont val="Calibri"/>
        <family val="2"/>
        <scheme val="minor"/>
      </rPr>
      <t xml:space="preserve"> (White Clover)</t>
    </r>
  </si>
  <si>
    <t>Species</t>
  </si>
  <si>
    <t>Grass</t>
  </si>
  <si>
    <t>Bare Ground</t>
  </si>
  <si>
    <t>Disturbed</t>
  </si>
  <si>
    <t>Undisturbed</t>
  </si>
  <si>
    <t>Total Individuals</t>
  </si>
  <si>
    <r>
      <t>Medicago lupulina</t>
    </r>
    <r>
      <rPr>
        <sz val="11"/>
        <color theme="1"/>
        <rFont val="Calibri"/>
        <family val="2"/>
        <scheme val="minor"/>
      </rPr>
      <t xml:space="preserve"> (Black Medick)</t>
    </r>
  </si>
  <si>
    <r>
      <t xml:space="preserve">Trifolium fragiferum </t>
    </r>
    <r>
      <rPr>
        <sz val="11"/>
        <color theme="1"/>
        <rFont val="Calibri"/>
        <family val="2"/>
        <scheme val="minor"/>
      </rPr>
      <t>(Strawberry Clover)</t>
    </r>
  </si>
  <si>
    <r>
      <t xml:space="preserve">Dichondra micrantha </t>
    </r>
    <r>
      <rPr>
        <sz val="11"/>
        <color theme="1"/>
        <rFont val="Calibri"/>
        <family val="2"/>
        <scheme val="minor"/>
      </rPr>
      <t>(Pony's Foot)</t>
    </r>
  </si>
  <si>
    <r>
      <t xml:space="preserve">Lepidium didymum </t>
    </r>
    <r>
      <rPr>
        <sz val="11"/>
        <color theme="1"/>
        <rFont val="Calibri"/>
        <family val="2"/>
        <scheme val="minor"/>
      </rPr>
      <t>(Swine Cress)</t>
    </r>
  </si>
  <si>
    <r>
      <t xml:space="preserve">Cotula australis </t>
    </r>
    <r>
      <rPr>
        <sz val="11"/>
        <color theme="1"/>
        <rFont val="Calibri"/>
        <family val="2"/>
        <scheme val="minor"/>
      </rPr>
      <t>(Brass Buttons)</t>
    </r>
  </si>
  <si>
    <r>
      <t xml:space="preserve">Medicago polymorpha </t>
    </r>
    <r>
      <rPr>
        <sz val="11"/>
        <color theme="1"/>
        <rFont val="Calibri"/>
        <family val="2"/>
        <scheme val="minor"/>
      </rPr>
      <t>(Bur Medick)</t>
    </r>
  </si>
  <si>
    <r>
      <t xml:space="preserve">Oxalis corniculata </t>
    </r>
    <r>
      <rPr>
        <sz val="11"/>
        <color theme="1"/>
        <rFont val="Calibri"/>
        <family val="2"/>
        <scheme val="minor"/>
      </rPr>
      <t>(Sorrel)</t>
    </r>
  </si>
  <si>
    <r>
      <t xml:space="preserve">Sonchus oleraceus </t>
    </r>
    <r>
      <rPr>
        <sz val="11"/>
        <color theme="1"/>
        <rFont val="Calibri"/>
        <family val="2"/>
        <scheme val="minor"/>
      </rPr>
      <t>(Sow Thistle)</t>
    </r>
  </si>
  <si>
    <r>
      <t xml:space="preserve">Veronica arvensis </t>
    </r>
    <r>
      <rPr>
        <sz val="11"/>
        <color theme="1"/>
        <rFont val="Calibri"/>
        <family val="2"/>
        <scheme val="minor"/>
      </rPr>
      <t>(Speedwell)</t>
    </r>
  </si>
  <si>
    <t>Unknown</t>
  </si>
  <si>
    <t>p (Proportion)</t>
  </si>
  <si>
    <t>ln(p) (Natural Log Proportion)</t>
  </si>
  <si>
    <t>ln(p) Disturbed</t>
  </si>
  <si>
    <t>ln(p) Undisturbed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</si>
</sst>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Graph!$A$6</c:f>
              <c:strCache>
                <c:ptCount val="1"/>
                <c:pt idx="0">
                  <c:v>ln(p) Disturbed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Graph!$A$7:$A$20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1-46B4-AC88-858E059EDC4D}"/>
            </c:ext>
          </c:extLst>
        </c:ser>
        <c:ser>
          <c:idx val="1"/>
          <c:order val="1"/>
          <c:tx>
            <c:strRef>
              <c:f>Graph!$B$6</c:f>
              <c:strCache>
                <c:ptCount val="1"/>
                <c:pt idx="0">
                  <c:v>ln(p) Undisturbed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Graph!$B$7:$B$20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1-46B4-AC88-858E059E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38232"/>
        <c:axId val="547339544"/>
      </c:lineChart>
      <c:catAx>
        <c:axId val="54733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9544"/>
        <c:crosses val="autoZero"/>
        <c:auto val="1"/>
        <c:lblAlgn val="ctr"/>
        <c:lblOffset val="100"/>
        <c:noMultiLvlLbl val="0"/>
      </c:catAx>
      <c:valAx>
        <c:axId val="54733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71436</xdr:rowOff>
    </xdr:from>
    <xdr:to>
      <xdr:col>10</xdr:col>
      <xdr:colOff>495300</xdr:colOff>
      <xdr:row>20</xdr:row>
      <xdr:rowOff>100011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9AFBA-3453-43B6-BE33-CF04DF91B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152400</xdr:rowOff>
    </xdr:from>
    <xdr:to>
      <xdr:col>4</xdr:col>
      <xdr:colOff>576263</xdr:colOff>
      <xdr:row>3</xdr:row>
      <xdr:rowOff>109538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F8288A-E734-404A-A89F-289928658C5E}"/>
            </a:ext>
          </a:extLst>
        </xdr:cNvPr>
        <xdr:cNvSpPr txBox="1"/>
      </xdr:nvSpPr>
      <xdr:spPr>
        <a:xfrm>
          <a:off x="85725" y="152400"/>
          <a:ext cx="3148013" cy="500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Copy-Pase</a:t>
          </a:r>
          <a:r>
            <a:rPr lang="en-US" sz="1100" baseline="0"/>
            <a:t> your calculated numbers below and then arrange in order of largest to smallest number.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90FF-5A18-4B79-A01F-AF9A92FCCC36}">
  <dimension ref="A1:J19"/>
  <sheetViews>
    <sheetView tabSelected="1" workbookViewId="0">
      <selection activeCell="E14" sqref="E14"/>
    </sheetView>
  </sheetViews>
  <sheetFormatPr defaultRowHeight="14.25" x14ac:dyDescent="0.45"/>
  <cols>
    <col min="1" max="1" width="36.9296875" bestFit="1" customWidth="1"/>
    <col min="3" max="3" width="11.86328125" bestFit="1" customWidth="1"/>
    <col min="4" max="4" width="24.33203125" bestFit="1" customWidth="1"/>
    <col min="7" max="7" width="36.9296875" bestFit="1" customWidth="1"/>
    <col min="8" max="8" width="10.46484375" bestFit="1" customWidth="1"/>
    <col min="9" max="9" width="11.86328125" bestFit="1" customWidth="1"/>
    <col min="10" max="10" width="24.33203125" bestFit="1" customWidth="1"/>
    <col min="11" max="11" width="10.46484375" bestFit="1" customWidth="1"/>
    <col min="12" max="12" width="11.86328125" bestFit="1" customWidth="1"/>
    <col min="13" max="13" width="24.33203125" bestFit="1" customWidth="1"/>
  </cols>
  <sheetData>
    <row r="1" spans="1:10" ht="14.65" thickBot="1" x14ac:dyDescent="0.5">
      <c r="A1" s="7" t="s">
        <v>5</v>
      </c>
      <c r="B1" s="8" t="s">
        <v>8</v>
      </c>
      <c r="C1" s="9" t="s">
        <v>21</v>
      </c>
      <c r="D1" s="9" t="s">
        <v>22</v>
      </c>
      <c r="G1" s="7" t="s">
        <v>5</v>
      </c>
      <c r="H1" s="8" t="s">
        <v>9</v>
      </c>
      <c r="I1" s="9" t="s">
        <v>21</v>
      </c>
      <c r="J1" s="9" t="s">
        <v>22</v>
      </c>
    </row>
    <row r="2" spans="1:10" x14ac:dyDescent="0.45">
      <c r="A2" s="1" t="s">
        <v>11</v>
      </c>
      <c r="B2" s="5">
        <f>5+2</f>
        <v>7</v>
      </c>
      <c r="G2" s="1" t="s">
        <v>11</v>
      </c>
      <c r="H2" s="4">
        <f>0+32</f>
        <v>32</v>
      </c>
    </row>
    <row r="3" spans="1:10" x14ac:dyDescent="0.45">
      <c r="A3" s="1" t="s">
        <v>15</v>
      </c>
      <c r="B3" s="5">
        <f>1</f>
        <v>1</v>
      </c>
      <c r="G3" s="1" t="s">
        <v>15</v>
      </c>
      <c r="H3" s="5">
        <f>0</f>
        <v>0</v>
      </c>
    </row>
    <row r="4" spans="1:10" x14ac:dyDescent="0.45">
      <c r="A4" s="1" t="s">
        <v>16</v>
      </c>
      <c r="B4" s="5">
        <f>1+1</f>
        <v>2</v>
      </c>
      <c r="G4" s="1" t="s">
        <v>16</v>
      </c>
      <c r="H4" s="5">
        <f>0+2</f>
        <v>2</v>
      </c>
    </row>
    <row r="5" spans="1:10" x14ac:dyDescent="0.45">
      <c r="A5" t="s">
        <v>0</v>
      </c>
      <c r="B5" s="5">
        <f>0</f>
        <v>0</v>
      </c>
      <c r="G5" t="s">
        <v>0</v>
      </c>
      <c r="H5" s="5">
        <f>6+15+1</f>
        <v>22</v>
      </c>
    </row>
    <row r="6" spans="1:10" x14ac:dyDescent="0.45">
      <c r="A6" s="1" t="s">
        <v>1</v>
      </c>
      <c r="B6" s="5">
        <f>0</f>
        <v>0</v>
      </c>
      <c r="G6" s="1" t="s">
        <v>1</v>
      </c>
      <c r="H6" s="5">
        <f>1</f>
        <v>1</v>
      </c>
    </row>
    <row r="7" spans="1:10" x14ac:dyDescent="0.45">
      <c r="A7" s="1" t="s">
        <v>2</v>
      </c>
      <c r="B7" s="5">
        <f>0</f>
        <v>0</v>
      </c>
      <c r="G7" s="1" t="s">
        <v>2</v>
      </c>
      <c r="H7" s="5">
        <f>15+16</f>
        <v>31</v>
      </c>
    </row>
    <row r="8" spans="1:10" x14ac:dyDescent="0.45">
      <c r="A8" s="1" t="s">
        <v>13</v>
      </c>
      <c r="B8" s="5">
        <f>16</f>
        <v>16</v>
      </c>
      <c r="G8" s="1" t="s">
        <v>13</v>
      </c>
      <c r="H8" s="5">
        <f>0</f>
        <v>0</v>
      </c>
    </row>
    <row r="9" spans="1:10" x14ac:dyDescent="0.45">
      <c r="A9" s="1" t="s">
        <v>3</v>
      </c>
      <c r="B9" s="5">
        <f>0</f>
        <v>0</v>
      </c>
      <c r="G9" s="1" t="s">
        <v>3</v>
      </c>
      <c r="H9" s="5">
        <f>5+4</f>
        <v>9</v>
      </c>
    </row>
    <row r="10" spans="1:10" x14ac:dyDescent="0.45">
      <c r="A10" s="1" t="s">
        <v>17</v>
      </c>
      <c r="B10" s="5">
        <f>1</f>
        <v>1</v>
      </c>
      <c r="G10" s="1" t="s">
        <v>17</v>
      </c>
      <c r="H10" s="5">
        <f>0</f>
        <v>0</v>
      </c>
    </row>
    <row r="11" spans="1:10" x14ac:dyDescent="0.45">
      <c r="A11" s="1" t="s">
        <v>18</v>
      </c>
      <c r="B11" s="5">
        <f>1</f>
        <v>1</v>
      </c>
      <c r="G11" s="1" t="s">
        <v>18</v>
      </c>
      <c r="H11" s="5">
        <f>1</f>
        <v>1</v>
      </c>
    </row>
    <row r="12" spans="1:10" x14ac:dyDescent="0.45">
      <c r="A12" s="1" t="s">
        <v>19</v>
      </c>
      <c r="B12" s="5">
        <f>3</f>
        <v>3</v>
      </c>
      <c r="G12" s="1" t="s">
        <v>19</v>
      </c>
      <c r="H12" s="5">
        <f>3</f>
        <v>3</v>
      </c>
    </row>
    <row r="13" spans="1:10" x14ac:dyDescent="0.45">
      <c r="A13" s="1" t="s">
        <v>12</v>
      </c>
      <c r="B13" s="5">
        <f>16+8+5</f>
        <v>29</v>
      </c>
      <c r="G13" s="1" t="s">
        <v>12</v>
      </c>
      <c r="H13" s="5">
        <f>46+3+7+1+7</f>
        <v>64</v>
      </c>
    </row>
    <row r="14" spans="1:10" x14ac:dyDescent="0.45">
      <c r="A14" s="1" t="s">
        <v>14</v>
      </c>
      <c r="B14" s="5">
        <f>0</f>
        <v>0</v>
      </c>
      <c r="G14" s="1" t="s">
        <v>14</v>
      </c>
      <c r="H14" s="5">
        <f>10</f>
        <v>10</v>
      </c>
    </row>
    <row r="15" spans="1:10" x14ac:dyDescent="0.45">
      <c r="A15" s="1" t="s">
        <v>4</v>
      </c>
      <c r="B15" s="5">
        <f>18+20+28+50+50+52</f>
        <v>218</v>
      </c>
      <c r="G15" s="1" t="s">
        <v>4</v>
      </c>
      <c r="H15" s="5">
        <f>0+3+45</f>
        <v>48</v>
      </c>
    </row>
    <row r="16" spans="1:10" x14ac:dyDescent="0.45">
      <c r="A16" s="3" t="s">
        <v>20</v>
      </c>
      <c r="B16" s="5">
        <f>0</f>
        <v>0</v>
      </c>
      <c r="G16" s="3" t="s">
        <v>20</v>
      </c>
      <c r="H16" s="5">
        <f>1</f>
        <v>1</v>
      </c>
    </row>
    <row r="17" spans="1:8" x14ac:dyDescent="0.45">
      <c r="A17" s="2" t="s">
        <v>6</v>
      </c>
      <c r="B17" s="5">
        <f>52+35+29+22+25+21</f>
        <v>184</v>
      </c>
      <c r="G17" s="2" t="s">
        <v>6</v>
      </c>
      <c r="H17" s="5">
        <f>29+25+3+28+28+22+57</f>
        <v>192</v>
      </c>
    </row>
    <row r="18" spans="1:8" x14ac:dyDescent="0.45">
      <c r="A18" s="2" t="s">
        <v>7</v>
      </c>
      <c r="B18" s="5">
        <f>9+9</f>
        <v>18</v>
      </c>
      <c r="G18" s="2" t="s">
        <v>7</v>
      </c>
      <c r="H18" s="5">
        <f>24+6+3+22+9</f>
        <v>64</v>
      </c>
    </row>
    <row r="19" spans="1:8" ht="14.65" thickBot="1" x14ac:dyDescent="0.5">
      <c r="A19" s="1" t="s">
        <v>10</v>
      </c>
      <c r="B19" s="6">
        <f>SUM(B2:B18)</f>
        <v>480</v>
      </c>
      <c r="G19" s="1" t="s">
        <v>10</v>
      </c>
      <c r="H19" s="6">
        <f>SUM(H2:H18)</f>
        <v>480</v>
      </c>
    </row>
  </sheetData>
  <pageMargins left="0.7" right="0.7" top="0.75" bottom="0.75" header="0.3" footer="0.3"/>
  <pageSetup orientation="portrait" r:id="rId1"/>
  <ignoredErrors>
    <ignoredError sqref="B8 B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12EF-3FA6-4E65-91B6-B78E550232B9}">
  <dimension ref="A5:B6"/>
  <sheetViews>
    <sheetView workbookViewId="0">
      <selection activeCell="B17" sqref="B17"/>
    </sheetView>
  </sheetViews>
  <sheetFormatPr defaultRowHeight="14.25" x14ac:dyDescent="0.45"/>
  <cols>
    <col min="1" max="1" width="12.53125" bestFit="1" customWidth="1"/>
    <col min="2" max="2" width="14.6640625" bestFit="1" customWidth="1"/>
  </cols>
  <sheetData>
    <row r="5" spans="1:2" ht="14.65" thickBot="1" x14ac:dyDescent="0.5"/>
    <row r="6" spans="1:2" ht="14.65" thickBot="1" x14ac:dyDescent="0.5">
      <c r="A6" s="9" t="s">
        <v>23</v>
      </c>
      <c r="B6" s="9" t="s">
        <v>24</v>
      </c>
    </row>
  </sheetData>
  <sortState xmlns:xlrd2="http://schemas.microsoft.com/office/spreadsheetml/2017/richdata2" ref="B8:B23">
    <sortCondition descending="1" ref="B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Calculations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Skepticalturtle</dc:creator>
  <cp:lastModifiedBy>Skepticalturtle</cp:lastModifiedBy>
  <dcterms:created xsi:type="dcterms:W3CDTF">2019-02-27T23:46:08Z</dcterms:created>
  <dcterms:modified xsi:type="dcterms:W3CDTF">2020-08-17T03:28:32Z</dcterms:modified>
</cp:coreProperties>
</file>